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63522資料夾\交通資訊2.0資料轉換\歷次修正資料\"/>
    </mc:Choice>
  </mc:AlternateContent>
  <xr:revisionPtr revIDLastSave="0" documentId="13_ncr:1_{AF73C5F2-B236-427D-A7B8-2E308422E403}" xr6:coauthVersionLast="36" xr6:coauthVersionMax="47" xr10:uidLastSave="{00000000-0000-0000-0000-000000000000}"/>
  <bookViews>
    <workbookView xWindow="-108" yWindow="-108" windowWidth="19416" windowHeight="10416" activeTab="7" xr2:uid="{3996A4AA-D925-48F4-9142-81C5A47C643C}"/>
  </bookViews>
  <sheets>
    <sheet name="section_1968" sheetId="1" r:id="rId1"/>
    <sheet name="roadlevel_info" sheetId="2" r:id="rId2"/>
    <sheet name="1968" sheetId="5" r:id="rId3"/>
    <sheet name="公式" sheetId="7" r:id="rId4"/>
    <sheet name="trans_1.1" sheetId="9" r:id="rId5"/>
    <sheet name="trans" sheetId="3" r:id="rId6"/>
    <sheet name="省道" sheetId="8" r:id="rId7"/>
    <sheet name="速限" sheetId="6" r:id="rId8"/>
  </sheets>
  <definedNames>
    <definedName name="_xlnm._FilterDatabase" localSheetId="2" hidden="1">'1968'!$A$1:$AI$675</definedName>
    <definedName name="_xlnm._FilterDatabase" localSheetId="5" hidden="1">trans!$A$1:$O$675</definedName>
    <definedName name="_xlnm._FilterDatabase" localSheetId="4" hidden="1">trans_1.1!$A$1:$O$675</definedName>
    <definedName name="非交流道">'1968'!$AI$1:$AI$5</definedName>
  </definedNames>
  <calcPr calcId="191029"/>
</workbook>
</file>

<file path=xl/calcChain.xml><?xml version="1.0" encoding="utf-8"?>
<calcChain xmlns="http://schemas.openxmlformats.org/spreadsheetml/2006/main">
  <c r="M675" i="9" l="1"/>
  <c r="L675" i="9"/>
  <c r="K675" i="9"/>
  <c r="E675" i="9"/>
  <c r="M674" i="9"/>
  <c r="L674" i="9"/>
  <c r="K674" i="9"/>
  <c r="E674" i="9"/>
  <c r="M673" i="9"/>
  <c r="L673" i="9"/>
  <c r="K673" i="9"/>
  <c r="E673" i="9"/>
  <c r="M672" i="9"/>
  <c r="L672" i="9"/>
  <c r="K672" i="9"/>
  <c r="E672" i="9"/>
  <c r="M671" i="9"/>
  <c r="L671" i="9"/>
  <c r="K671" i="9"/>
  <c r="E671" i="9"/>
  <c r="M670" i="9"/>
  <c r="L670" i="9"/>
  <c r="K670" i="9"/>
  <c r="E670" i="9"/>
  <c r="M669" i="9"/>
  <c r="L669" i="9"/>
  <c r="K669" i="9"/>
  <c r="E669" i="9"/>
  <c r="M668" i="9"/>
  <c r="L668" i="9"/>
  <c r="K668" i="9"/>
  <c r="E668" i="9"/>
  <c r="M667" i="9"/>
  <c r="L667" i="9"/>
  <c r="K667" i="9"/>
  <c r="E667" i="9"/>
  <c r="M666" i="9"/>
  <c r="L666" i="9"/>
  <c r="K666" i="9"/>
  <c r="E666" i="9"/>
  <c r="M665" i="9"/>
  <c r="L665" i="9"/>
  <c r="K665" i="9"/>
  <c r="E665" i="9"/>
  <c r="M664" i="9"/>
  <c r="L664" i="9"/>
  <c r="K664" i="9"/>
  <c r="E664" i="9"/>
  <c r="M663" i="9"/>
  <c r="L663" i="9"/>
  <c r="K663" i="9"/>
  <c r="E663" i="9"/>
  <c r="N662" i="9"/>
  <c r="M662" i="9"/>
  <c r="L662" i="9"/>
  <c r="K662" i="9"/>
  <c r="E662" i="9"/>
  <c r="N661" i="9"/>
  <c r="M661" i="9"/>
  <c r="L661" i="9"/>
  <c r="K661" i="9"/>
  <c r="E661" i="9"/>
  <c r="N660" i="9"/>
  <c r="M660" i="9"/>
  <c r="L660" i="9"/>
  <c r="K660" i="9"/>
  <c r="E660" i="9"/>
  <c r="N659" i="9"/>
  <c r="M659" i="9"/>
  <c r="L659" i="9"/>
  <c r="K659" i="9"/>
  <c r="E659" i="9"/>
  <c r="N658" i="9"/>
  <c r="M658" i="9"/>
  <c r="L658" i="9"/>
  <c r="K658" i="9"/>
  <c r="E658" i="9"/>
  <c r="N657" i="9"/>
  <c r="M657" i="9"/>
  <c r="L657" i="9"/>
  <c r="K657" i="9"/>
  <c r="E657" i="9"/>
  <c r="N656" i="9"/>
  <c r="M656" i="9"/>
  <c r="L656" i="9"/>
  <c r="K656" i="9"/>
  <c r="E656" i="9"/>
  <c r="M655" i="9"/>
  <c r="L655" i="9"/>
  <c r="K655" i="9"/>
  <c r="E655" i="9"/>
  <c r="M654" i="9"/>
  <c r="L654" i="9"/>
  <c r="K654" i="9"/>
  <c r="E654" i="9"/>
  <c r="N653" i="9"/>
  <c r="M653" i="9"/>
  <c r="L653" i="9"/>
  <c r="K653" i="9"/>
  <c r="E653" i="9"/>
  <c r="N652" i="9"/>
  <c r="M652" i="9"/>
  <c r="L652" i="9"/>
  <c r="K652" i="9"/>
  <c r="E652" i="9"/>
  <c r="N651" i="9"/>
  <c r="M651" i="9"/>
  <c r="L651" i="9"/>
  <c r="K651" i="9"/>
  <c r="E651" i="9"/>
  <c r="N650" i="9"/>
  <c r="M650" i="9"/>
  <c r="L650" i="9"/>
  <c r="K650" i="9"/>
  <c r="E650" i="9"/>
  <c r="N649" i="9"/>
  <c r="M649" i="9"/>
  <c r="L649" i="9"/>
  <c r="K649" i="9"/>
  <c r="E649" i="9"/>
  <c r="N648" i="9"/>
  <c r="M648" i="9"/>
  <c r="L648" i="9"/>
  <c r="K648" i="9"/>
  <c r="E648" i="9"/>
  <c r="M647" i="9"/>
  <c r="L647" i="9"/>
  <c r="K647" i="9"/>
  <c r="E647" i="9"/>
  <c r="M646" i="9"/>
  <c r="L646" i="9"/>
  <c r="K646" i="9"/>
  <c r="E646" i="9"/>
  <c r="M645" i="9"/>
  <c r="L645" i="9"/>
  <c r="K645" i="9"/>
  <c r="E645" i="9"/>
  <c r="M644" i="9"/>
  <c r="L644" i="9"/>
  <c r="K644" i="9"/>
  <c r="E644" i="9"/>
  <c r="M643" i="9"/>
  <c r="L643" i="9"/>
  <c r="K643" i="9"/>
  <c r="E643" i="9"/>
  <c r="M642" i="9"/>
  <c r="L642" i="9"/>
  <c r="K642" i="9"/>
  <c r="E642" i="9"/>
  <c r="M641" i="9"/>
  <c r="L641" i="9"/>
  <c r="K641" i="9"/>
  <c r="E641" i="9"/>
  <c r="M640" i="9"/>
  <c r="L640" i="9"/>
  <c r="K640" i="9"/>
  <c r="E640" i="9"/>
  <c r="M639" i="9"/>
  <c r="L639" i="9"/>
  <c r="K639" i="9"/>
  <c r="E639" i="9"/>
  <c r="M638" i="9"/>
  <c r="L638" i="9"/>
  <c r="K638" i="9"/>
  <c r="E638" i="9"/>
  <c r="M637" i="9"/>
  <c r="L637" i="9"/>
  <c r="K637" i="9"/>
  <c r="E637" i="9"/>
  <c r="M636" i="9"/>
  <c r="L636" i="9"/>
  <c r="K636" i="9"/>
  <c r="E636" i="9"/>
  <c r="M635" i="9"/>
  <c r="L635" i="9"/>
  <c r="K635" i="9"/>
  <c r="E635" i="9"/>
  <c r="M634" i="9"/>
  <c r="L634" i="9"/>
  <c r="K634" i="9"/>
  <c r="E634" i="9"/>
  <c r="M633" i="9"/>
  <c r="L633" i="9"/>
  <c r="K633" i="9"/>
  <c r="E633" i="9"/>
  <c r="M632" i="9"/>
  <c r="L632" i="9"/>
  <c r="K632" i="9"/>
  <c r="E632" i="9"/>
  <c r="M631" i="9"/>
  <c r="L631" i="9"/>
  <c r="K631" i="9"/>
  <c r="E631" i="9"/>
  <c r="M630" i="9"/>
  <c r="L630" i="9"/>
  <c r="K630" i="9"/>
  <c r="E630" i="9"/>
  <c r="M629" i="9"/>
  <c r="L629" i="9"/>
  <c r="K629" i="9"/>
  <c r="E629" i="9"/>
  <c r="M628" i="9"/>
  <c r="L628" i="9"/>
  <c r="K628" i="9"/>
  <c r="E628" i="9"/>
  <c r="M627" i="9"/>
  <c r="L627" i="9"/>
  <c r="K627" i="9"/>
  <c r="E627" i="9"/>
  <c r="M626" i="9"/>
  <c r="L626" i="9"/>
  <c r="K626" i="9"/>
  <c r="E626" i="9"/>
  <c r="M625" i="9"/>
  <c r="L625" i="9"/>
  <c r="K625" i="9"/>
  <c r="E625" i="9"/>
  <c r="M624" i="9"/>
  <c r="L624" i="9"/>
  <c r="K624" i="9"/>
  <c r="E624" i="9"/>
  <c r="M623" i="9"/>
  <c r="L623" i="9"/>
  <c r="K623" i="9"/>
  <c r="E623" i="9"/>
  <c r="M622" i="9"/>
  <c r="L622" i="9"/>
  <c r="K622" i="9"/>
  <c r="E622" i="9"/>
  <c r="M621" i="9"/>
  <c r="L621" i="9"/>
  <c r="K621" i="9"/>
  <c r="E621" i="9"/>
  <c r="M620" i="9"/>
  <c r="L620" i="9"/>
  <c r="K620" i="9"/>
  <c r="E620" i="9"/>
  <c r="M619" i="9"/>
  <c r="L619" i="9"/>
  <c r="K619" i="9"/>
  <c r="E619" i="9"/>
  <c r="M618" i="9"/>
  <c r="L618" i="9"/>
  <c r="K618" i="9"/>
  <c r="E618" i="9"/>
  <c r="M617" i="9"/>
  <c r="L617" i="9"/>
  <c r="K617" i="9"/>
  <c r="E617" i="9"/>
  <c r="M616" i="9"/>
  <c r="L616" i="9"/>
  <c r="K616" i="9"/>
  <c r="E616" i="9"/>
  <c r="M615" i="9"/>
  <c r="L615" i="9"/>
  <c r="K615" i="9"/>
  <c r="E615" i="9"/>
  <c r="M614" i="9"/>
  <c r="L614" i="9"/>
  <c r="K614" i="9"/>
  <c r="E614" i="9"/>
  <c r="M613" i="9"/>
  <c r="L613" i="9"/>
  <c r="K613" i="9"/>
  <c r="E613" i="9"/>
  <c r="M612" i="9"/>
  <c r="L612" i="9"/>
  <c r="K612" i="9"/>
  <c r="E612" i="9"/>
  <c r="M611" i="9"/>
  <c r="L611" i="9"/>
  <c r="K611" i="9"/>
  <c r="E611" i="9"/>
  <c r="M610" i="9"/>
  <c r="L610" i="9"/>
  <c r="K610" i="9"/>
  <c r="E610" i="9"/>
  <c r="M609" i="9"/>
  <c r="L609" i="9"/>
  <c r="K609" i="9"/>
  <c r="E609" i="9"/>
  <c r="M608" i="9"/>
  <c r="L608" i="9"/>
  <c r="K608" i="9"/>
  <c r="E608" i="9"/>
  <c r="M607" i="9"/>
  <c r="L607" i="9"/>
  <c r="K607" i="9"/>
  <c r="E607" i="9"/>
  <c r="M606" i="9"/>
  <c r="L606" i="9"/>
  <c r="K606" i="9"/>
  <c r="E606" i="9"/>
  <c r="M605" i="9"/>
  <c r="L605" i="9"/>
  <c r="K605" i="9"/>
  <c r="E605" i="9"/>
  <c r="M604" i="9"/>
  <c r="L604" i="9"/>
  <c r="K604" i="9"/>
  <c r="E604" i="9"/>
  <c r="M603" i="9"/>
  <c r="L603" i="9"/>
  <c r="K603" i="9"/>
  <c r="E603" i="9"/>
  <c r="M602" i="9"/>
  <c r="L602" i="9"/>
  <c r="K602" i="9"/>
  <c r="E602" i="9"/>
  <c r="M601" i="9"/>
  <c r="L601" i="9"/>
  <c r="K601" i="9"/>
  <c r="E601" i="9"/>
  <c r="M600" i="9"/>
  <c r="L600" i="9"/>
  <c r="K600" i="9"/>
  <c r="E600" i="9"/>
  <c r="M599" i="9"/>
  <c r="L599" i="9"/>
  <c r="K599" i="9"/>
  <c r="E599" i="9"/>
  <c r="M598" i="9"/>
  <c r="L598" i="9"/>
  <c r="K598" i="9"/>
  <c r="E598" i="9"/>
  <c r="M597" i="9"/>
  <c r="L597" i="9"/>
  <c r="K597" i="9"/>
  <c r="E597" i="9"/>
  <c r="M596" i="9"/>
  <c r="L596" i="9"/>
  <c r="K596" i="9"/>
  <c r="E596" i="9"/>
  <c r="M595" i="9"/>
  <c r="L595" i="9"/>
  <c r="K595" i="9"/>
  <c r="E595" i="9"/>
  <c r="M594" i="9"/>
  <c r="L594" i="9"/>
  <c r="K594" i="9"/>
  <c r="E594" i="9"/>
  <c r="M593" i="9"/>
  <c r="L593" i="9"/>
  <c r="K593" i="9"/>
  <c r="E593" i="9"/>
  <c r="M592" i="9"/>
  <c r="L592" i="9"/>
  <c r="K592" i="9"/>
  <c r="E592" i="9"/>
  <c r="M591" i="9"/>
  <c r="L591" i="9"/>
  <c r="K591" i="9"/>
  <c r="E591" i="9"/>
  <c r="M590" i="9"/>
  <c r="L590" i="9"/>
  <c r="K590" i="9"/>
  <c r="E590" i="9"/>
  <c r="M589" i="9"/>
  <c r="L589" i="9"/>
  <c r="K589" i="9"/>
  <c r="E589" i="9"/>
  <c r="M588" i="9"/>
  <c r="L588" i="9"/>
  <c r="K588" i="9"/>
  <c r="E588" i="9"/>
  <c r="M587" i="9"/>
  <c r="L587" i="9"/>
  <c r="K587" i="9"/>
  <c r="E587" i="9"/>
  <c r="M586" i="9"/>
  <c r="L586" i="9"/>
  <c r="K586" i="9"/>
  <c r="E586" i="9"/>
  <c r="M585" i="9"/>
  <c r="L585" i="9"/>
  <c r="K585" i="9"/>
  <c r="E585" i="9"/>
  <c r="M584" i="9"/>
  <c r="L584" i="9"/>
  <c r="K584" i="9"/>
  <c r="E584" i="9"/>
  <c r="M583" i="9"/>
  <c r="L583" i="9"/>
  <c r="K583" i="9"/>
  <c r="E583" i="9"/>
  <c r="M582" i="9"/>
  <c r="L582" i="9"/>
  <c r="K582" i="9"/>
  <c r="E582" i="9"/>
  <c r="M581" i="9"/>
  <c r="L581" i="9"/>
  <c r="K581" i="9"/>
  <c r="E581" i="9"/>
  <c r="M580" i="9"/>
  <c r="L580" i="9"/>
  <c r="K580" i="9"/>
  <c r="E580" i="9"/>
  <c r="M579" i="9"/>
  <c r="L579" i="9"/>
  <c r="K579" i="9"/>
  <c r="E579" i="9"/>
  <c r="M578" i="9"/>
  <c r="L578" i="9"/>
  <c r="K578" i="9"/>
  <c r="E578" i="9"/>
  <c r="M577" i="9"/>
  <c r="L577" i="9"/>
  <c r="K577" i="9"/>
  <c r="E577" i="9"/>
  <c r="M576" i="9"/>
  <c r="L576" i="9"/>
  <c r="K576" i="9"/>
  <c r="E576" i="9"/>
  <c r="M575" i="9"/>
  <c r="L575" i="9"/>
  <c r="K575" i="9"/>
  <c r="E575" i="9"/>
  <c r="M574" i="9"/>
  <c r="L574" i="9"/>
  <c r="K574" i="9"/>
  <c r="E574" i="9"/>
  <c r="M573" i="9"/>
  <c r="L573" i="9"/>
  <c r="K573" i="9"/>
  <c r="E573" i="9"/>
  <c r="M572" i="9"/>
  <c r="L572" i="9"/>
  <c r="K572" i="9"/>
  <c r="E572" i="9"/>
  <c r="M571" i="9"/>
  <c r="L571" i="9"/>
  <c r="K571" i="9"/>
  <c r="E571" i="9"/>
  <c r="M570" i="9"/>
  <c r="L570" i="9"/>
  <c r="K570" i="9"/>
  <c r="E570" i="9"/>
  <c r="M569" i="9"/>
  <c r="L569" i="9"/>
  <c r="K569" i="9"/>
  <c r="E569" i="9"/>
  <c r="M568" i="9"/>
  <c r="L568" i="9"/>
  <c r="K568" i="9"/>
  <c r="E568" i="9"/>
  <c r="M567" i="9"/>
  <c r="L567" i="9"/>
  <c r="K567" i="9"/>
  <c r="E567" i="9"/>
  <c r="M566" i="9"/>
  <c r="L566" i="9"/>
  <c r="K566" i="9"/>
  <c r="E566" i="9"/>
  <c r="M565" i="9"/>
  <c r="L565" i="9"/>
  <c r="K565" i="9"/>
  <c r="E565" i="9"/>
  <c r="M564" i="9"/>
  <c r="L564" i="9"/>
  <c r="K564" i="9"/>
  <c r="E564" i="9"/>
  <c r="M563" i="9"/>
  <c r="L563" i="9"/>
  <c r="K563" i="9"/>
  <c r="E563" i="9"/>
  <c r="M562" i="9"/>
  <c r="L562" i="9"/>
  <c r="K562" i="9"/>
  <c r="E562" i="9"/>
  <c r="M561" i="9"/>
  <c r="L561" i="9"/>
  <c r="K561" i="9"/>
  <c r="E561" i="9"/>
  <c r="M560" i="9"/>
  <c r="L560" i="9"/>
  <c r="K560" i="9"/>
  <c r="E560" i="9"/>
  <c r="M559" i="9"/>
  <c r="L559" i="9"/>
  <c r="K559" i="9"/>
  <c r="E559" i="9"/>
  <c r="M558" i="9"/>
  <c r="L558" i="9"/>
  <c r="K558" i="9"/>
  <c r="E558" i="9"/>
  <c r="M557" i="9"/>
  <c r="L557" i="9"/>
  <c r="K557" i="9"/>
  <c r="E557" i="9"/>
  <c r="M556" i="9"/>
  <c r="L556" i="9"/>
  <c r="K556" i="9"/>
  <c r="E556" i="9"/>
  <c r="M555" i="9"/>
  <c r="L555" i="9"/>
  <c r="K555" i="9"/>
  <c r="E555" i="9"/>
  <c r="M554" i="9"/>
  <c r="L554" i="9"/>
  <c r="K554" i="9"/>
  <c r="E554" i="9"/>
  <c r="M553" i="9"/>
  <c r="L553" i="9"/>
  <c r="K553" i="9"/>
  <c r="E553" i="9"/>
  <c r="M552" i="9"/>
  <c r="L552" i="9"/>
  <c r="K552" i="9"/>
  <c r="E552" i="9"/>
  <c r="M551" i="9"/>
  <c r="L551" i="9"/>
  <c r="K551" i="9"/>
  <c r="E551" i="9"/>
  <c r="M550" i="9"/>
  <c r="L550" i="9"/>
  <c r="K550" i="9"/>
  <c r="E550" i="9"/>
  <c r="M549" i="9"/>
  <c r="L549" i="9"/>
  <c r="K549" i="9"/>
  <c r="E549" i="9"/>
  <c r="M548" i="9"/>
  <c r="L548" i="9"/>
  <c r="K548" i="9"/>
  <c r="E548" i="9"/>
  <c r="M547" i="9"/>
  <c r="L547" i="9"/>
  <c r="K547" i="9"/>
  <c r="E547" i="9"/>
  <c r="M546" i="9"/>
  <c r="L546" i="9"/>
  <c r="K546" i="9"/>
  <c r="E546" i="9"/>
  <c r="M545" i="9"/>
  <c r="L545" i="9"/>
  <c r="K545" i="9"/>
  <c r="E545" i="9"/>
  <c r="M544" i="9"/>
  <c r="L544" i="9"/>
  <c r="K544" i="9"/>
  <c r="E544" i="9"/>
  <c r="M543" i="9"/>
  <c r="L543" i="9"/>
  <c r="K543" i="9"/>
  <c r="E543" i="9"/>
  <c r="M542" i="9"/>
  <c r="L542" i="9"/>
  <c r="K542" i="9"/>
  <c r="E542" i="9"/>
  <c r="M541" i="9"/>
  <c r="L541" i="9"/>
  <c r="K541" i="9"/>
  <c r="E541" i="9"/>
  <c r="M540" i="9"/>
  <c r="L540" i="9"/>
  <c r="K540" i="9"/>
  <c r="E540" i="9"/>
  <c r="M539" i="9"/>
  <c r="L539" i="9"/>
  <c r="K539" i="9"/>
  <c r="E539" i="9"/>
  <c r="M538" i="9"/>
  <c r="L538" i="9"/>
  <c r="K538" i="9"/>
  <c r="E538" i="9"/>
  <c r="M537" i="9"/>
  <c r="L537" i="9"/>
  <c r="K537" i="9"/>
  <c r="E537" i="9"/>
  <c r="M536" i="9"/>
  <c r="L536" i="9"/>
  <c r="K536" i="9"/>
  <c r="E536" i="9"/>
  <c r="M535" i="9"/>
  <c r="L535" i="9"/>
  <c r="K535" i="9"/>
  <c r="E535" i="9"/>
  <c r="M534" i="9"/>
  <c r="L534" i="9"/>
  <c r="K534" i="9"/>
  <c r="E534" i="9"/>
  <c r="M533" i="9"/>
  <c r="L533" i="9"/>
  <c r="K533" i="9"/>
  <c r="E533" i="9"/>
  <c r="M532" i="9"/>
  <c r="L532" i="9"/>
  <c r="K532" i="9"/>
  <c r="E532" i="9"/>
  <c r="M531" i="9"/>
  <c r="L531" i="9"/>
  <c r="K531" i="9"/>
  <c r="E531" i="9"/>
  <c r="M530" i="9"/>
  <c r="L530" i="9"/>
  <c r="K530" i="9"/>
  <c r="E530" i="9"/>
  <c r="M529" i="9"/>
  <c r="L529" i="9"/>
  <c r="K529" i="9"/>
  <c r="E529" i="9"/>
  <c r="M528" i="9"/>
  <c r="L528" i="9"/>
  <c r="K528" i="9"/>
  <c r="E528" i="9"/>
  <c r="M527" i="9"/>
  <c r="L527" i="9"/>
  <c r="K527" i="9"/>
  <c r="E527" i="9"/>
  <c r="M526" i="9"/>
  <c r="L526" i="9"/>
  <c r="K526" i="9"/>
  <c r="E526" i="9"/>
  <c r="M525" i="9"/>
  <c r="L525" i="9"/>
  <c r="K525" i="9"/>
  <c r="E525" i="9"/>
  <c r="M524" i="9"/>
  <c r="L524" i="9"/>
  <c r="K524" i="9"/>
  <c r="E524" i="9"/>
  <c r="M523" i="9"/>
  <c r="L523" i="9"/>
  <c r="K523" i="9"/>
  <c r="E523" i="9"/>
  <c r="M522" i="9"/>
  <c r="L522" i="9"/>
  <c r="K522" i="9"/>
  <c r="E522" i="9"/>
  <c r="M521" i="9"/>
  <c r="L521" i="9"/>
  <c r="K521" i="9"/>
  <c r="E521" i="9"/>
  <c r="M520" i="9"/>
  <c r="L520" i="9"/>
  <c r="K520" i="9"/>
  <c r="E520" i="9"/>
  <c r="M519" i="9"/>
  <c r="L519" i="9"/>
  <c r="K519" i="9"/>
  <c r="E519" i="9"/>
  <c r="M518" i="9"/>
  <c r="L518" i="9"/>
  <c r="K518" i="9"/>
  <c r="E518" i="9"/>
  <c r="M517" i="9"/>
  <c r="L517" i="9"/>
  <c r="K517" i="9"/>
  <c r="E517" i="9"/>
  <c r="M516" i="9"/>
  <c r="L516" i="9"/>
  <c r="K516" i="9"/>
  <c r="E516" i="9"/>
  <c r="M515" i="9"/>
  <c r="L515" i="9"/>
  <c r="K515" i="9"/>
  <c r="E515" i="9"/>
  <c r="M514" i="9"/>
  <c r="L514" i="9"/>
  <c r="K514" i="9"/>
  <c r="E514" i="9"/>
  <c r="M513" i="9"/>
  <c r="L513" i="9"/>
  <c r="K513" i="9"/>
  <c r="E513" i="9"/>
  <c r="M512" i="9"/>
  <c r="L512" i="9"/>
  <c r="K512" i="9"/>
  <c r="E512" i="9"/>
  <c r="M511" i="9"/>
  <c r="L511" i="9"/>
  <c r="K511" i="9"/>
  <c r="E511" i="9"/>
  <c r="M510" i="9"/>
  <c r="L510" i="9"/>
  <c r="K510" i="9"/>
  <c r="E510" i="9"/>
  <c r="M509" i="9"/>
  <c r="L509" i="9"/>
  <c r="K509" i="9"/>
  <c r="E509" i="9"/>
  <c r="M508" i="9"/>
  <c r="L508" i="9"/>
  <c r="K508" i="9"/>
  <c r="E508" i="9"/>
  <c r="M507" i="9"/>
  <c r="L507" i="9"/>
  <c r="K507" i="9"/>
  <c r="E507" i="9"/>
  <c r="M506" i="9"/>
  <c r="L506" i="9"/>
  <c r="K506" i="9"/>
  <c r="E506" i="9"/>
  <c r="M505" i="9"/>
  <c r="L505" i="9"/>
  <c r="K505" i="9"/>
  <c r="E505" i="9"/>
  <c r="M504" i="9"/>
  <c r="L504" i="9"/>
  <c r="K504" i="9"/>
  <c r="E504" i="9"/>
  <c r="M503" i="9"/>
  <c r="L503" i="9"/>
  <c r="K503" i="9"/>
  <c r="E503" i="9"/>
  <c r="M502" i="9"/>
  <c r="L502" i="9"/>
  <c r="K502" i="9"/>
  <c r="E502" i="9"/>
  <c r="M501" i="9"/>
  <c r="L501" i="9"/>
  <c r="K501" i="9"/>
  <c r="E501" i="9"/>
  <c r="M500" i="9"/>
  <c r="L500" i="9"/>
  <c r="K500" i="9"/>
  <c r="E500" i="9"/>
  <c r="M499" i="9"/>
  <c r="L499" i="9"/>
  <c r="K499" i="9"/>
  <c r="E499" i="9"/>
  <c r="M498" i="9"/>
  <c r="L498" i="9"/>
  <c r="K498" i="9"/>
  <c r="E498" i="9"/>
  <c r="M497" i="9"/>
  <c r="L497" i="9"/>
  <c r="K497" i="9"/>
  <c r="E497" i="9"/>
  <c r="M496" i="9"/>
  <c r="L496" i="9"/>
  <c r="K496" i="9"/>
  <c r="E496" i="9"/>
  <c r="M495" i="9"/>
  <c r="L495" i="9"/>
  <c r="K495" i="9"/>
  <c r="E495" i="9"/>
  <c r="M494" i="9"/>
  <c r="L494" i="9"/>
  <c r="K494" i="9"/>
  <c r="E494" i="9"/>
  <c r="M493" i="9"/>
  <c r="L493" i="9"/>
  <c r="K493" i="9"/>
  <c r="E493" i="9"/>
  <c r="M492" i="9"/>
  <c r="L492" i="9"/>
  <c r="K492" i="9"/>
  <c r="E492" i="9"/>
  <c r="M491" i="9"/>
  <c r="L491" i="9"/>
  <c r="K491" i="9"/>
  <c r="E491" i="9"/>
  <c r="M490" i="9"/>
  <c r="L490" i="9"/>
  <c r="K490" i="9"/>
  <c r="E490" i="9"/>
  <c r="M489" i="9"/>
  <c r="L489" i="9"/>
  <c r="K489" i="9"/>
  <c r="E489" i="9"/>
  <c r="M488" i="9"/>
  <c r="L488" i="9"/>
  <c r="K488" i="9"/>
  <c r="E488" i="9"/>
  <c r="M487" i="9"/>
  <c r="L487" i="9"/>
  <c r="K487" i="9"/>
  <c r="E487" i="9"/>
  <c r="M486" i="9"/>
  <c r="L486" i="9"/>
  <c r="K486" i="9"/>
  <c r="E486" i="9"/>
  <c r="M485" i="9"/>
  <c r="L485" i="9"/>
  <c r="K485" i="9"/>
  <c r="E485" i="9"/>
  <c r="M484" i="9"/>
  <c r="L484" i="9"/>
  <c r="K484" i="9"/>
  <c r="E484" i="9"/>
  <c r="M483" i="9"/>
  <c r="L483" i="9"/>
  <c r="K483" i="9"/>
  <c r="E483" i="9"/>
  <c r="M482" i="9"/>
  <c r="L482" i="9"/>
  <c r="K482" i="9"/>
  <c r="E482" i="9"/>
  <c r="M481" i="9"/>
  <c r="L481" i="9"/>
  <c r="K481" i="9"/>
  <c r="E481" i="9"/>
  <c r="M480" i="9"/>
  <c r="L480" i="9"/>
  <c r="K480" i="9"/>
  <c r="E480" i="9"/>
  <c r="M479" i="9"/>
  <c r="L479" i="9"/>
  <c r="K479" i="9"/>
  <c r="E479" i="9"/>
  <c r="M478" i="9"/>
  <c r="L478" i="9"/>
  <c r="K478" i="9"/>
  <c r="E478" i="9"/>
  <c r="M477" i="9"/>
  <c r="L477" i="9"/>
  <c r="K477" i="9"/>
  <c r="E477" i="9"/>
  <c r="M476" i="9"/>
  <c r="L476" i="9"/>
  <c r="K476" i="9"/>
  <c r="E476" i="9"/>
  <c r="M475" i="9"/>
  <c r="L475" i="9"/>
  <c r="K475" i="9"/>
  <c r="E475" i="9"/>
  <c r="M474" i="9"/>
  <c r="L474" i="9"/>
  <c r="K474" i="9"/>
  <c r="E474" i="9"/>
  <c r="M473" i="9"/>
  <c r="L473" i="9"/>
  <c r="K473" i="9"/>
  <c r="E473" i="9"/>
  <c r="M472" i="9"/>
  <c r="L472" i="9"/>
  <c r="K472" i="9"/>
  <c r="E472" i="9"/>
  <c r="M471" i="9"/>
  <c r="L471" i="9"/>
  <c r="K471" i="9"/>
  <c r="E471" i="9"/>
  <c r="M470" i="9"/>
  <c r="L470" i="9"/>
  <c r="K470" i="9"/>
  <c r="E470" i="9"/>
  <c r="M469" i="9"/>
  <c r="L469" i="9"/>
  <c r="K469" i="9"/>
  <c r="E469" i="9"/>
  <c r="M468" i="9"/>
  <c r="L468" i="9"/>
  <c r="K468" i="9"/>
  <c r="E468" i="9"/>
  <c r="M467" i="9"/>
  <c r="L467" i="9"/>
  <c r="K467" i="9"/>
  <c r="E467" i="9"/>
  <c r="M466" i="9"/>
  <c r="L466" i="9"/>
  <c r="K466" i="9"/>
  <c r="E466" i="9"/>
  <c r="M465" i="9"/>
  <c r="L465" i="9"/>
  <c r="K465" i="9"/>
  <c r="E465" i="9"/>
  <c r="M464" i="9"/>
  <c r="L464" i="9"/>
  <c r="K464" i="9"/>
  <c r="E464" i="9"/>
  <c r="M463" i="9"/>
  <c r="L463" i="9"/>
  <c r="K463" i="9"/>
  <c r="E463" i="9"/>
  <c r="M462" i="9"/>
  <c r="L462" i="9"/>
  <c r="K462" i="9"/>
  <c r="E462" i="9"/>
  <c r="M461" i="9"/>
  <c r="L461" i="9"/>
  <c r="K461" i="9"/>
  <c r="E461" i="9"/>
  <c r="M460" i="9"/>
  <c r="L460" i="9"/>
  <c r="K460" i="9"/>
  <c r="E460" i="9"/>
  <c r="M459" i="9"/>
  <c r="L459" i="9"/>
  <c r="K459" i="9"/>
  <c r="E459" i="9"/>
  <c r="M458" i="9"/>
  <c r="L458" i="9"/>
  <c r="K458" i="9"/>
  <c r="E458" i="9"/>
  <c r="N457" i="9"/>
  <c r="M457" i="9"/>
  <c r="L457" i="9"/>
  <c r="K457" i="9"/>
  <c r="E457" i="9"/>
  <c r="N456" i="9"/>
  <c r="M456" i="9"/>
  <c r="L456" i="9"/>
  <c r="K456" i="9"/>
  <c r="E456" i="9"/>
  <c r="N455" i="9"/>
  <c r="M455" i="9"/>
  <c r="L455" i="9"/>
  <c r="K455" i="9"/>
  <c r="E455" i="9"/>
  <c r="N454" i="9"/>
  <c r="M454" i="9"/>
  <c r="L454" i="9"/>
  <c r="K454" i="9"/>
  <c r="E454" i="9"/>
  <c r="N453" i="9"/>
  <c r="M453" i="9"/>
  <c r="L453" i="9"/>
  <c r="K453" i="9"/>
  <c r="E453" i="9"/>
  <c r="N452" i="9"/>
  <c r="M452" i="9"/>
  <c r="L452" i="9"/>
  <c r="K452" i="9"/>
  <c r="E452" i="9"/>
  <c r="N451" i="9"/>
  <c r="M451" i="9"/>
  <c r="L451" i="9"/>
  <c r="K451" i="9"/>
  <c r="E451" i="9"/>
  <c r="N450" i="9"/>
  <c r="M450" i="9"/>
  <c r="L450" i="9"/>
  <c r="K450" i="9"/>
  <c r="E450" i="9"/>
  <c r="N449" i="9"/>
  <c r="M449" i="9"/>
  <c r="L449" i="9"/>
  <c r="K449" i="9"/>
  <c r="E449" i="9"/>
  <c r="N448" i="9"/>
  <c r="M448" i="9"/>
  <c r="L448" i="9"/>
  <c r="K448" i="9"/>
  <c r="E448" i="9"/>
  <c r="N447" i="9"/>
  <c r="M447" i="9"/>
  <c r="L447" i="9"/>
  <c r="K447" i="9"/>
  <c r="E447" i="9"/>
  <c r="N446" i="9"/>
  <c r="M446" i="9"/>
  <c r="L446" i="9"/>
  <c r="K446" i="9"/>
  <c r="E446" i="9"/>
  <c r="N445" i="9"/>
  <c r="M445" i="9"/>
  <c r="L445" i="9"/>
  <c r="K445" i="9"/>
  <c r="E445" i="9"/>
  <c r="N444" i="9"/>
  <c r="M444" i="9"/>
  <c r="L444" i="9"/>
  <c r="K444" i="9"/>
  <c r="E444" i="9"/>
  <c r="N443" i="9"/>
  <c r="M443" i="9"/>
  <c r="L443" i="9"/>
  <c r="K443" i="9"/>
  <c r="E443" i="9"/>
  <c r="N442" i="9"/>
  <c r="M442" i="9"/>
  <c r="L442" i="9"/>
  <c r="K442" i="9"/>
  <c r="E442" i="9"/>
  <c r="N441" i="9"/>
  <c r="M441" i="9"/>
  <c r="L441" i="9"/>
  <c r="K441" i="9"/>
  <c r="E441" i="9"/>
  <c r="N440" i="9"/>
  <c r="M440" i="9"/>
  <c r="L440" i="9"/>
  <c r="K440" i="9"/>
  <c r="E440" i="9"/>
  <c r="N439" i="9"/>
  <c r="M439" i="9"/>
  <c r="L439" i="9"/>
  <c r="K439" i="9"/>
  <c r="E439" i="9"/>
  <c r="N438" i="9"/>
  <c r="M438" i="9"/>
  <c r="L438" i="9"/>
  <c r="K438" i="9"/>
  <c r="E438" i="9"/>
  <c r="N437" i="9"/>
  <c r="M437" i="9"/>
  <c r="L437" i="9"/>
  <c r="K437" i="9"/>
  <c r="E437" i="9"/>
  <c r="N436" i="9"/>
  <c r="M436" i="9"/>
  <c r="L436" i="9"/>
  <c r="K436" i="9"/>
  <c r="E436" i="9"/>
  <c r="N435" i="9"/>
  <c r="M435" i="9"/>
  <c r="L435" i="9"/>
  <c r="K435" i="9"/>
  <c r="E435" i="9"/>
  <c r="N434" i="9"/>
  <c r="M434" i="9"/>
  <c r="L434" i="9"/>
  <c r="K434" i="9"/>
  <c r="E434" i="9"/>
  <c r="M433" i="9"/>
  <c r="L433" i="9"/>
  <c r="K433" i="9"/>
  <c r="E433" i="9"/>
  <c r="M432" i="9"/>
  <c r="L432" i="9"/>
  <c r="K432" i="9"/>
  <c r="E432" i="9"/>
  <c r="M431" i="9"/>
  <c r="L431" i="9"/>
  <c r="K431" i="9"/>
  <c r="E431" i="9"/>
  <c r="M430" i="9"/>
  <c r="L430" i="9"/>
  <c r="K430" i="9"/>
  <c r="E430" i="9"/>
  <c r="M429" i="9"/>
  <c r="L429" i="9"/>
  <c r="K429" i="9"/>
  <c r="E429" i="9"/>
  <c r="M428" i="9"/>
  <c r="L428" i="9"/>
  <c r="K428" i="9"/>
  <c r="E428" i="9"/>
  <c r="M427" i="9"/>
  <c r="L427" i="9"/>
  <c r="K427" i="9"/>
  <c r="E427" i="9"/>
  <c r="M426" i="9"/>
  <c r="L426" i="9"/>
  <c r="K426" i="9"/>
  <c r="E426" i="9"/>
  <c r="M425" i="9"/>
  <c r="L425" i="9"/>
  <c r="K425" i="9"/>
  <c r="E425" i="9"/>
  <c r="M424" i="9"/>
  <c r="L424" i="9"/>
  <c r="K424" i="9"/>
  <c r="E424" i="9"/>
  <c r="M423" i="9"/>
  <c r="L423" i="9"/>
  <c r="K423" i="9"/>
  <c r="E423" i="9"/>
  <c r="M422" i="9"/>
  <c r="L422" i="9"/>
  <c r="K422" i="9"/>
  <c r="E422" i="9"/>
  <c r="M421" i="9"/>
  <c r="L421" i="9"/>
  <c r="K421" i="9"/>
  <c r="E421" i="9"/>
  <c r="M420" i="9"/>
  <c r="L420" i="9"/>
  <c r="K420" i="9"/>
  <c r="E420" i="9"/>
  <c r="N419" i="9"/>
  <c r="M419" i="9"/>
  <c r="L419" i="9"/>
  <c r="K419" i="9"/>
  <c r="E419" i="9"/>
  <c r="N418" i="9"/>
  <c r="M418" i="9"/>
  <c r="L418" i="9"/>
  <c r="K418" i="9"/>
  <c r="E418" i="9"/>
  <c r="N417" i="9"/>
  <c r="M417" i="9"/>
  <c r="L417" i="9"/>
  <c r="K417" i="9"/>
  <c r="E417" i="9"/>
  <c r="N416" i="9"/>
  <c r="M416" i="9"/>
  <c r="L416" i="9"/>
  <c r="K416" i="9"/>
  <c r="E416" i="9"/>
  <c r="N415" i="9"/>
  <c r="M415" i="9"/>
  <c r="L415" i="9"/>
  <c r="K415" i="9"/>
  <c r="E415" i="9"/>
  <c r="N414" i="9"/>
  <c r="M414" i="9"/>
  <c r="L414" i="9"/>
  <c r="K414" i="9"/>
  <c r="E414" i="9"/>
  <c r="N413" i="9"/>
  <c r="M413" i="9"/>
  <c r="L413" i="9"/>
  <c r="K413" i="9"/>
  <c r="E413" i="9"/>
  <c r="N412" i="9"/>
  <c r="M412" i="9"/>
  <c r="L412" i="9"/>
  <c r="K412" i="9"/>
  <c r="E412" i="9"/>
  <c r="N411" i="9"/>
  <c r="M411" i="9"/>
  <c r="L411" i="9"/>
  <c r="K411" i="9"/>
  <c r="E411" i="9"/>
  <c r="N410" i="9"/>
  <c r="M410" i="9"/>
  <c r="L410" i="9"/>
  <c r="K410" i="9"/>
  <c r="E410" i="9"/>
  <c r="N409" i="9"/>
  <c r="M409" i="9"/>
  <c r="L409" i="9"/>
  <c r="K409" i="9"/>
  <c r="E409" i="9"/>
  <c r="N408" i="9"/>
  <c r="M408" i="9"/>
  <c r="L408" i="9"/>
  <c r="K408" i="9"/>
  <c r="E408" i="9"/>
  <c r="M407" i="9"/>
  <c r="L407" i="9"/>
  <c r="K407" i="9"/>
  <c r="E407" i="9"/>
  <c r="M406" i="9"/>
  <c r="L406" i="9"/>
  <c r="K406" i="9"/>
  <c r="E406" i="9"/>
  <c r="M405" i="9"/>
  <c r="L405" i="9"/>
  <c r="K405" i="9"/>
  <c r="E405" i="9"/>
  <c r="M404" i="9"/>
  <c r="L404" i="9"/>
  <c r="K404" i="9"/>
  <c r="E404" i="9"/>
  <c r="M403" i="9"/>
  <c r="L403" i="9"/>
  <c r="K403" i="9"/>
  <c r="E403" i="9"/>
  <c r="M402" i="9"/>
  <c r="L402" i="9"/>
  <c r="K402" i="9"/>
  <c r="E402" i="9"/>
  <c r="M401" i="9"/>
  <c r="L401" i="9"/>
  <c r="K401" i="9"/>
  <c r="E401" i="9"/>
  <c r="M400" i="9"/>
  <c r="L400" i="9"/>
  <c r="K400" i="9"/>
  <c r="E400" i="9"/>
  <c r="M399" i="9"/>
  <c r="L399" i="9"/>
  <c r="K399" i="9"/>
  <c r="E399" i="9"/>
  <c r="M398" i="9"/>
  <c r="L398" i="9"/>
  <c r="K398" i="9"/>
  <c r="E398" i="9"/>
  <c r="M397" i="9"/>
  <c r="L397" i="9"/>
  <c r="K397" i="9"/>
  <c r="E397" i="9"/>
  <c r="M396" i="9"/>
  <c r="L396" i="9"/>
  <c r="K396" i="9"/>
  <c r="E396" i="9"/>
  <c r="M395" i="9"/>
  <c r="L395" i="9"/>
  <c r="K395" i="9"/>
  <c r="E395" i="9"/>
  <c r="M394" i="9"/>
  <c r="L394" i="9"/>
  <c r="K394" i="9"/>
  <c r="E394" i="9"/>
  <c r="M393" i="9"/>
  <c r="L393" i="9"/>
  <c r="K393" i="9"/>
  <c r="E393" i="9"/>
  <c r="M392" i="9"/>
  <c r="L392" i="9"/>
  <c r="K392" i="9"/>
  <c r="E392" i="9"/>
  <c r="M391" i="9"/>
  <c r="L391" i="9"/>
  <c r="K391" i="9"/>
  <c r="E391" i="9"/>
  <c r="M390" i="9"/>
  <c r="L390" i="9"/>
  <c r="K390" i="9"/>
  <c r="E390" i="9"/>
  <c r="M389" i="9"/>
  <c r="L389" i="9"/>
  <c r="K389" i="9"/>
  <c r="E389" i="9"/>
  <c r="M388" i="9"/>
  <c r="L388" i="9"/>
  <c r="K388" i="9"/>
  <c r="E388" i="9"/>
  <c r="M387" i="9"/>
  <c r="L387" i="9"/>
  <c r="K387" i="9"/>
  <c r="E387" i="9"/>
  <c r="M386" i="9"/>
  <c r="L386" i="9"/>
  <c r="K386" i="9"/>
  <c r="E386" i="9"/>
  <c r="M385" i="9"/>
  <c r="L385" i="9"/>
  <c r="K385" i="9"/>
  <c r="E385" i="9"/>
  <c r="M384" i="9"/>
  <c r="L384" i="9"/>
  <c r="K384" i="9"/>
  <c r="E384" i="9"/>
  <c r="M383" i="9"/>
  <c r="L383" i="9"/>
  <c r="K383" i="9"/>
  <c r="E383" i="9"/>
  <c r="M382" i="9"/>
  <c r="L382" i="9"/>
  <c r="K382" i="9"/>
  <c r="E382" i="9"/>
  <c r="M381" i="9"/>
  <c r="L381" i="9"/>
  <c r="K381" i="9"/>
  <c r="E381" i="9"/>
  <c r="M380" i="9"/>
  <c r="L380" i="9"/>
  <c r="K380" i="9"/>
  <c r="E380" i="9"/>
  <c r="N379" i="9"/>
  <c r="M379" i="9"/>
  <c r="L379" i="9"/>
  <c r="K379" i="9"/>
  <c r="E379" i="9"/>
  <c r="N378" i="9"/>
  <c r="M378" i="9"/>
  <c r="L378" i="9"/>
  <c r="K378" i="9"/>
  <c r="E378" i="9"/>
  <c r="N377" i="9"/>
  <c r="M377" i="9"/>
  <c r="L377" i="9"/>
  <c r="K377" i="9"/>
  <c r="E377" i="9"/>
  <c r="N376" i="9"/>
  <c r="M376" i="9"/>
  <c r="L376" i="9"/>
  <c r="K376" i="9"/>
  <c r="E376" i="9"/>
  <c r="N375" i="9"/>
  <c r="M375" i="9"/>
  <c r="L375" i="9"/>
  <c r="K375" i="9"/>
  <c r="E375" i="9"/>
  <c r="N374" i="9"/>
  <c r="M374" i="9"/>
  <c r="L374" i="9"/>
  <c r="K374" i="9"/>
  <c r="E374" i="9"/>
  <c r="N373" i="9"/>
  <c r="M373" i="9"/>
  <c r="L373" i="9"/>
  <c r="K373" i="9"/>
  <c r="E373" i="9"/>
  <c r="N372" i="9"/>
  <c r="M372" i="9"/>
  <c r="L372" i="9"/>
  <c r="K372" i="9"/>
  <c r="E372" i="9"/>
  <c r="N371" i="9"/>
  <c r="M371" i="9"/>
  <c r="L371" i="9"/>
  <c r="K371" i="9"/>
  <c r="E371" i="9"/>
  <c r="N370" i="9"/>
  <c r="M370" i="9"/>
  <c r="L370" i="9"/>
  <c r="K370" i="9"/>
  <c r="E370" i="9"/>
  <c r="N369" i="9"/>
  <c r="M369" i="9"/>
  <c r="L369" i="9"/>
  <c r="K369" i="9"/>
  <c r="E369" i="9"/>
  <c r="N368" i="9"/>
  <c r="M368" i="9"/>
  <c r="L368" i="9"/>
  <c r="K368" i="9"/>
  <c r="E368" i="9"/>
  <c r="N367" i="9"/>
  <c r="M367" i="9"/>
  <c r="L367" i="9"/>
  <c r="K367" i="9"/>
  <c r="E367" i="9"/>
  <c r="N366" i="9"/>
  <c r="M366" i="9"/>
  <c r="L366" i="9"/>
  <c r="K366" i="9"/>
  <c r="E366" i="9"/>
  <c r="N365" i="9"/>
  <c r="M365" i="9"/>
  <c r="L365" i="9"/>
  <c r="K365" i="9"/>
  <c r="E365" i="9"/>
  <c r="N364" i="9"/>
  <c r="M364" i="9"/>
  <c r="L364" i="9"/>
  <c r="K364" i="9"/>
  <c r="E364" i="9"/>
  <c r="N363" i="9"/>
  <c r="M363" i="9"/>
  <c r="L363" i="9"/>
  <c r="K363" i="9"/>
  <c r="E363" i="9"/>
  <c r="N362" i="9"/>
  <c r="M362" i="9"/>
  <c r="L362" i="9"/>
  <c r="K362" i="9"/>
  <c r="E362" i="9"/>
  <c r="N361" i="9"/>
  <c r="M361" i="9"/>
  <c r="L361" i="9"/>
  <c r="K361" i="9"/>
  <c r="E361" i="9"/>
  <c r="N360" i="9"/>
  <c r="M360" i="9"/>
  <c r="L360" i="9"/>
  <c r="K360" i="9"/>
  <c r="E360" i="9"/>
  <c r="N359" i="9"/>
  <c r="M359" i="9"/>
  <c r="L359" i="9"/>
  <c r="K359" i="9"/>
  <c r="E359" i="9"/>
  <c r="N358" i="9"/>
  <c r="M358" i="9"/>
  <c r="L358" i="9"/>
  <c r="K358" i="9"/>
  <c r="E358" i="9"/>
  <c r="N357" i="9"/>
  <c r="M357" i="9"/>
  <c r="L357" i="9"/>
  <c r="K357" i="9"/>
  <c r="E357" i="9"/>
  <c r="N356" i="9"/>
  <c r="M356" i="9"/>
  <c r="L356" i="9"/>
  <c r="K356" i="9"/>
  <c r="E356" i="9"/>
  <c r="N355" i="9"/>
  <c r="M355" i="9"/>
  <c r="L355" i="9"/>
  <c r="K355" i="9"/>
  <c r="E355" i="9"/>
  <c r="N354" i="9"/>
  <c r="M354" i="9"/>
  <c r="L354" i="9"/>
  <c r="K354" i="9"/>
  <c r="E354" i="9"/>
  <c r="N353" i="9"/>
  <c r="M353" i="9"/>
  <c r="L353" i="9"/>
  <c r="K353" i="9"/>
  <c r="E353" i="9"/>
  <c r="N352" i="9"/>
  <c r="M352" i="9"/>
  <c r="L352" i="9"/>
  <c r="K352" i="9"/>
  <c r="E352" i="9"/>
  <c r="N351" i="9"/>
  <c r="M351" i="9"/>
  <c r="L351" i="9"/>
  <c r="K351" i="9"/>
  <c r="E351" i="9"/>
  <c r="N350" i="9"/>
  <c r="M350" i="9"/>
  <c r="L350" i="9"/>
  <c r="K350" i="9"/>
  <c r="E350" i="9"/>
  <c r="N349" i="9"/>
  <c r="M349" i="9"/>
  <c r="L349" i="9"/>
  <c r="K349" i="9"/>
  <c r="E349" i="9"/>
  <c r="N348" i="9"/>
  <c r="M348" i="9"/>
  <c r="L348" i="9"/>
  <c r="K348" i="9"/>
  <c r="E348" i="9"/>
  <c r="N347" i="9"/>
  <c r="M347" i="9"/>
  <c r="L347" i="9"/>
  <c r="K347" i="9"/>
  <c r="E347" i="9"/>
  <c r="N346" i="9"/>
  <c r="M346" i="9"/>
  <c r="L346" i="9"/>
  <c r="K346" i="9"/>
  <c r="E346" i="9"/>
  <c r="N345" i="9"/>
  <c r="M345" i="9"/>
  <c r="L345" i="9"/>
  <c r="K345" i="9"/>
  <c r="E345" i="9"/>
  <c r="N344" i="9"/>
  <c r="M344" i="9"/>
  <c r="L344" i="9"/>
  <c r="K344" i="9"/>
  <c r="E344" i="9"/>
  <c r="N343" i="9"/>
  <c r="M343" i="9"/>
  <c r="L343" i="9"/>
  <c r="K343" i="9"/>
  <c r="E343" i="9"/>
  <c r="N342" i="9"/>
  <c r="M342" i="9"/>
  <c r="L342" i="9"/>
  <c r="K342" i="9"/>
  <c r="E342" i="9"/>
  <c r="N341" i="9"/>
  <c r="M341" i="9"/>
  <c r="L341" i="9"/>
  <c r="K341" i="9"/>
  <c r="E341" i="9"/>
  <c r="N340" i="9"/>
  <c r="M340" i="9"/>
  <c r="L340" i="9"/>
  <c r="K340" i="9"/>
  <c r="E340" i="9"/>
  <c r="N339" i="9"/>
  <c r="M339" i="9"/>
  <c r="L339" i="9"/>
  <c r="K339" i="9"/>
  <c r="E339" i="9"/>
  <c r="N338" i="9"/>
  <c r="M338" i="9"/>
  <c r="L338" i="9"/>
  <c r="K338" i="9"/>
  <c r="E338" i="9"/>
  <c r="N337" i="9"/>
  <c r="M337" i="9"/>
  <c r="L337" i="9"/>
  <c r="K337" i="9"/>
  <c r="E337" i="9"/>
  <c r="N336" i="9"/>
  <c r="M336" i="9"/>
  <c r="L336" i="9"/>
  <c r="K336" i="9"/>
  <c r="E336" i="9"/>
  <c r="N335" i="9"/>
  <c r="M335" i="9"/>
  <c r="L335" i="9"/>
  <c r="K335" i="9"/>
  <c r="E335" i="9"/>
  <c r="N334" i="9"/>
  <c r="M334" i="9"/>
  <c r="L334" i="9"/>
  <c r="K334" i="9"/>
  <c r="E334" i="9"/>
  <c r="N333" i="9"/>
  <c r="M333" i="9"/>
  <c r="L333" i="9"/>
  <c r="K333" i="9"/>
  <c r="E333" i="9"/>
  <c r="N332" i="9"/>
  <c r="M332" i="9"/>
  <c r="L332" i="9"/>
  <c r="K332" i="9"/>
  <c r="E332" i="9"/>
  <c r="N331" i="9"/>
  <c r="M331" i="9"/>
  <c r="L331" i="9"/>
  <c r="K331" i="9"/>
  <c r="E331" i="9"/>
  <c r="N330" i="9"/>
  <c r="M330" i="9"/>
  <c r="L330" i="9"/>
  <c r="K330" i="9"/>
  <c r="E330" i="9"/>
  <c r="N329" i="9"/>
  <c r="M329" i="9"/>
  <c r="L329" i="9"/>
  <c r="K329" i="9"/>
  <c r="E329" i="9"/>
  <c r="N328" i="9"/>
  <c r="M328" i="9"/>
  <c r="L328" i="9"/>
  <c r="K328" i="9"/>
  <c r="E328" i="9"/>
  <c r="N327" i="9"/>
  <c r="M327" i="9"/>
  <c r="L327" i="9"/>
  <c r="K327" i="9"/>
  <c r="E327" i="9"/>
  <c r="N326" i="9"/>
  <c r="M326" i="9"/>
  <c r="L326" i="9"/>
  <c r="K326" i="9"/>
  <c r="E326" i="9"/>
  <c r="N325" i="9"/>
  <c r="M325" i="9"/>
  <c r="L325" i="9"/>
  <c r="K325" i="9"/>
  <c r="E325" i="9"/>
  <c r="N324" i="9"/>
  <c r="M324" i="9"/>
  <c r="L324" i="9"/>
  <c r="K324" i="9"/>
  <c r="E324" i="9"/>
  <c r="N323" i="9"/>
  <c r="M323" i="9"/>
  <c r="L323" i="9"/>
  <c r="K323" i="9"/>
  <c r="E323" i="9"/>
  <c r="N322" i="9"/>
  <c r="M322" i="9"/>
  <c r="L322" i="9"/>
  <c r="K322" i="9"/>
  <c r="E322" i="9"/>
  <c r="N321" i="9"/>
  <c r="M321" i="9"/>
  <c r="L321" i="9"/>
  <c r="K321" i="9"/>
  <c r="E321" i="9"/>
  <c r="N320" i="9"/>
  <c r="M320" i="9"/>
  <c r="L320" i="9"/>
  <c r="K320" i="9"/>
  <c r="E320" i="9"/>
  <c r="N319" i="9"/>
  <c r="M319" i="9"/>
  <c r="L319" i="9"/>
  <c r="K319" i="9"/>
  <c r="E319" i="9"/>
  <c r="N318" i="9"/>
  <c r="M318" i="9"/>
  <c r="L318" i="9"/>
  <c r="K318" i="9"/>
  <c r="E318" i="9"/>
  <c r="N317" i="9"/>
  <c r="M317" i="9"/>
  <c r="L317" i="9"/>
  <c r="K317" i="9"/>
  <c r="E317" i="9"/>
  <c r="N316" i="9"/>
  <c r="M316" i="9"/>
  <c r="L316" i="9"/>
  <c r="K316" i="9"/>
  <c r="E316" i="9"/>
  <c r="N315" i="9"/>
  <c r="M315" i="9"/>
  <c r="L315" i="9"/>
  <c r="K315" i="9"/>
  <c r="E315" i="9"/>
  <c r="N314" i="9"/>
  <c r="M314" i="9"/>
  <c r="L314" i="9"/>
  <c r="K314" i="9"/>
  <c r="E314" i="9"/>
  <c r="N313" i="9"/>
  <c r="M313" i="9"/>
  <c r="L313" i="9"/>
  <c r="K313" i="9"/>
  <c r="E313" i="9"/>
  <c r="N312" i="9"/>
  <c r="M312" i="9"/>
  <c r="L312" i="9"/>
  <c r="K312" i="9"/>
  <c r="E312" i="9"/>
  <c r="N311" i="9"/>
  <c r="M311" i="9"/>
  <c r="L311" i="9"/>
  <c r="K311" i="9"/>
  <c r="E311" i="9"/>
  <c r="N310" i="9"/>
  <c r="M310" i="9"/>
  <c r="L310" i="9"/>
  <c r="K310" i="9"/>
  <c r="E310" i="9"/>
  <c r="N309" i="9"/>
  <c r="M309" i="9"/>
  <c r="L309" i="9"/>
  <c r="K309" i="9"/>
  <c r="E309" i="9"/>
  <c r="N308" i="9"/>
  <c r="M308" i="9"/>
  <c r="L308" i="9"/>
  <c r="K308" i="9"/>
  <c r="E308" i="9"/>
  <c r="N307" i="9"/>
  <c r="M307" i="9"/>
  <c r="L307" i="9"/>
  <c r="K307" i="9"/>
  <c r="E307" i="9"/>
  <c r="N306" i="9"/>
  <c r="M306" i="9"/>
  <c r="L306" i="9"/>
  <c r="K306" i="9"/>
  <c r="E306" i="9"/>
  <c r="N305" i="9"/>
  <c r="M305" i="9"/>
  <c r="L305" i="9"/>
  <c r="K305" i="9"/>
  <c r="E305" i="9"/>
  <c r="N304" i="9"/>
  <c r="M304" i="9"/>
  <c r="L304" i="9"/>
  <c r="K304" i="9"/>
  <c r="E304" i="9"/>
  <c r="N303" i="9"/>
  <c r="M303" i="9"/>
  <c r="L303" i="9"/>
  <c r="K303" i="9"/>
  <c r="E303" i="9"/>
  <c r="N302" i="9"/>
  <c r="M302" i="9"/>
  <c r="L302" i="9"/>
  <c r="K302" i="9"/>
  <c r="E302" i="9"/>
  <c r="N301" i="9"/>
  <c r="M301" i="9"/>
  <c r="L301" i="9"/>
  <c r="K301" i="9"/>
  <c r="E301" i="9"/>
  <c r="N300" i="9"/>
  <c r="M300" i="9"/>
  <c r="L300" i="9"/>
  <c r="K300" i="9"/>
  <c r="E300" i="9"/>
  <c r="N299" i="9"/>
  <c r="M299" i="9"/>
  <c r="L299" i="9"/>
  <c r="K299" i="9"/>
  <c r="E299" i="9"/>
  <c r="N298" i="9"/>
  <c r="M298" i="9"/>
  <c r="L298" i="9"/>
  <c r="K298" i="9"/>
  <c r="E298" i="9"/>
  <c r="N297" i="9"/>
  <c r="M297" i="9"/>
  <c r="L297" i="9"/>
  <c r="K297" i="9"/>
  <c r="E297" i="9"/>
  <c r="N296" i="9"/>
  <c r="M296" i="9"/>
  <c r="L296" i="9"/>
  <c r="K296" i="9"/>
  <c r="E296" i="9"/>
  <c r="N295" i="9"/>
  <c r="M295" i="9"/>
  <c r="L295" i="9"/>
  <c r="K295" i="9"/>
  <c r="E295" i="9"/>
  <c r="N294" i="9"/>
  <c r="M294" i="9"/>
  <c r="L294" i="9"/>
  <c r="K294" i="9"/>
  <c r="E294" i="9"/>
  <c r="N293" i="9"/>
  <c r="M293" i="9"/>
  <c r="L293" i="9"/>
  <c r="K293" i="9"/>
  <c r="E293" i="9"/>
  <c r="N292" i="9"/>
  <c r="M292" i="9"/>
  <c r="L292" i="9"/>
  <c r="K292" i="9"/>
  <c r="E292" i="9"/>
  <c r="N291" i="9"/>
  <c r="M291" i="9"/>
  <c r="L291" i="9"/>
  <c r="K291" i="9"/>
  <c r="E291" i="9"/>
  <c r="N290" i="9"/>
  <c r="M290" i="9"/>
  <c r="L290" i="9"/>
  <c r="K290" i="9"/>
  <c r="E290" i="9"/>
  <c r="N289" i="9"/>
  <c r="M289" i="9"/>
  <c r="L289" i="9"/>
  <c r="K289" i="9"/>
  <c r="E289" i="9"/>
  <c r="N288" i="9"/>
  <c r="M288" i="9"/>
  <c r="L288" i="9"/>
  <c r="K288" i="9"/>
  <c r="E288" i="9"/>
  <c r="N287" i="9"/>
  <c r="M287" i="9"/>
  <c r="L287" i="9"/>
  <c r="K287" i="9"/>
  <c r="E287" i="9"/>
  <c r="N286" i="9"/>
  <c r="M286" i="9"/>
  <c r="L286" i="9"/>
  <c r="K286" i="9"/>
  <c r="E286" i="9"/>
  <c r="N285" i="9"/>
  <c r="M285" i="9"/>
  <c r="L285" i="9"/>
  <c r="K285" i="9"/>
  <c r="E285" i="9"/>
  <c r="N284" i="9"/>
  <c r="M284" i="9"/>
  <c r="L284" i="9"/>
  <c r="K284" i="9"/>
  <c r="E284" i="9"/>
  <c r="N283" i="9"/>
  <c r="M283" i="9"/>
  <c r="L283" i="9"/>
  <c r="K283" i="9"/>
  <c r="E283" i="9"/>
  <c r="N282" i="9"/>
  <c r="M282" i="9"/>
  <c r="L282" i="9"/>
  <c r="K282" i="9"/>
  <c r="E282" i="9"/>
  <c r="N281" i="9"/>
  <c r="M281" i="9"/>
  <c r="L281" i="9"/>
  <c r="K281" i="9"/>
  <c r="E281" i="9"/>
  <c r="N280" i="9"/>
  <c r="M280" i="9"/>
  <c r="L280" i="9"/>
  <c r="K280" i="9"/>
  <c r="E280" i="9"/>
  <c r="N279" i="9"/>
  <c r="M279" i="9"/>
  <c r="L279" i="9"/>
  <c r="K279" i="9"/>
  <c r="E279" i="9"/>
  <c r="N278" i="9"/>
  <c r="M278" i="9"/>
  <c r="L278" i="9"/>
  <c r="K278" i="9"/>
  <c r="E278" i="9"/>
  <c r="N277" i="9"/>
  <c r="M277" i="9"/>
  <c r="L277" i="9"/>
  <c r="K277" i="9"/>
  <c r="E277" i="9"/>
  <c r="N276" i="9"/>
  <c r="M276" i="9"/>
  <c r="L276" i="9"/>
  <c r="K276" i="9"/>
  <c r="E276" i="9"/>
  <c r="N275" i="9"/>
  <c r="M275" i="9"/>
  <c r="L275" i="9"/>
  <c r="K275" i="9"/>
  <c r="E275" i="9"/>
  <c r="N274" i="9"/>
  <c r="M274" i="9"/>
  <c r="L274" i="9"/>
  <c r="K274" i="9"/>
  <c r="E274" i="9"/>
  <c r="N273" i="9"/>
  <c r="M273" i="9"/>
  <c r="L273" i="9"/>
  <c r="K273" i="9"/>
  <c r="E273" i="9"/>
  <c r="N272" i="9"/>
  <c r="M272" i="9"/>
  <c r="L272" i="9"/>
  <c r="K272" i="9"/>
  <c r="E272" i="9"/>
  <c r="N271" i="9"/>
  <c r="M271" i="9"/>
  <c r="L271" i="9"/>
  <c r="K271" i="9"/>
  <c r="E271" i="9"/>
  <c r="N270" i="9"/>
  <c r="M270" i="9"/>
  <c r="L270" i="9"/>
  <c r="K270" i="9"/>
  <c r="E270" i="9"/>
  <c r="N269" i="9"/>
  <c r="M269" i="9"/>
  <c r="L269" i="9"/>
  <c r="K269" i="9"/>
  <c r="E269" i="9"/>
  <c r="N268" i="9"/>
  <c r="M268" i="9"/>
  <c r="L268" i="9"/>
  <c r="K268" i="9"/>
  <c r="E268" i="9"/>
  <c r="N267" i="9"/>
  <c r="M267" i="9"/>
  <c r="L267" i="9"/>
  <c r="K267" i="9"/>
  <c r="E267" i="9"/>
  <c r="N266" i="9"/>
  <c r="M266" i="9"/>
  <c r="L266" i="9"/>
  <c r="K266" i="9"/>
  <c r="E266" i="9"/>
  <c r="N265" i="9"/>
  <c r="M265" i="9"/>
  <c r="L265" i="9"/>
  <c r="K265" i="9"/>
  <c r="E265" i="9"/>
  <c r="N264" i="9"/>
  <c r="M264" i="9"/>
  <c r="L264" i="9"/>
  <c r="K264" i="9"/>
  <c r="E264" i="9"/>
  <c r="N263" i="9"/>
  <c r="M263" i="9"/>
  <c r="L263" i="9"/>
  <c r="K263" i="9"/>
  <c r="E263" i="9"/>
  <c r="N262" i="9"/>
  <c r="M262" i="9"/>
  <c r="L262" i="9"/>
  <c r="K262" i="9"/>
  <c r="E262" i="9"/>
  <c r="N261" i="9"/>
  <c r="M261" i="9"/>
  <c r="L261" i="9"/>
  <c r="K261" i="9"/>
  <c r="E261" i="9"/>
  <c r="N260" i="9"/>
  <c r="M260" i="9"/>
  <c r="L260" i="9"/>
  <c r="K260" i="9"/>
  <c r="E260" i="9"/>
  <c r="N259" i="9"/>
  <c r="M259" i="9"/>
  <c r="L259" i="9"/>
  <c r="K259" i="9"/>
  <c r="E259" i="9"/>
  <c r="N258" i="9"/>
  <c r="M258" i="9"/>
  <c r="L258" i="9"/>
  <c r="K258" i="9"/>
  <c r="E258" i="9"/>
  <c r="N257" i="9"/>
  <c r="M257" i="9"/>
  <c r="L257" i="9"/>
  <c r="K257" i="9"/>
  <c r="E257" i="9"/>
  <c r="N256" i="9"/>
  <c r="M256" i="9"/>
  <c r="L256" i="9"/>
  <c r="K256" i="9"/>
  <c r="E256" i="9"/>
  <c r="N255" i="9"/>
  <c r="M255" i="9"/>
  <c r="L255" i="9"/>
  <c r="K255" i="9"/>
  <c r="E255" i="9"/>
  <c r="N254" i="9"/>
  <c r="M254" i="9"/>
  <c r="L254" i="9"/>
  <c r="K254" i="9"/>
  <c r="E254" i="9"/>
  <c r="N253" i="9"/>
  <c r="M253" i="9"/>
  <c r="L253" i="9"/>
  <c r="K253" i="9"/>
  <c r="E253" i="9"/>
  <c r="N252" i="9"/>
  <c r="M252" i="9"/>
  <c r="L252" i="9"/>
  <c r="K252" i="9"/>
  <c r="E252" i="9"/>
  <c r="N251" i="9"/>
  <c r="M251" i="9"/>
  <c r="L251" i="9"/>
  <c r="K251" i="9"/>
  <c r="E251" i="9"/>
  <c r="N250" i="9"/>
  <c r="M250" i="9"/>
  <c r="L250" i="9"/>
  <c r="K250" i="9"/>
  <c r="E250" i="9"/>
  <c r="N249" i="9"/>
  <c r="M249" i="9"/>
  <c r="L249" i="9"/>
  <c r="K249" i="9"/>
  <c r="E249" i="9"/>
  <c r="N248" i="9"/>
  <c r="M248" i="9"/>
  <c r="L248" i="9"/>
  <c r="K248" i="9"/>
  <c r="E248" i="9"/>
  <c r="N247" i="9"/>
  <c r="M247" i="9"/>
  <c r="L247" i="9"/>
  <c r="K247" i="9"/>
  <c r="E247" i="9"/>
  <c r="N246" i="9"/>
  <c r="M246" i="9"/>
  <c r="L246" i="9"/>
  <c r="K246" i="9"/>
  <c r="E246" i="9"/>
  <c r="N245" i="9"/>
  <c r="M245" i="9"/>
  <c r="L245" i="9"/>
  <c r="K245" i="9"/>
  <c r="E245" i="9"/>
  <c r="N244" i="9"/>
  <c r="M244" i="9"/>
  <c r="L244" i="9"/>
  <c r="K244" i="9"/>
  <c r="E244" i="9"/>
  <c r="N243" i="9"/>
  <c r="M243" i="9"/>
  <c r="L243" i="9"/>
  <c r="K243" i="9"/>
  <c r="E243" i="9"/>
  <c r="N242" i="9"/>
  <c r="M242" i="9"/>
  <c r="L242" i="9"/>
  <c r="K242" i="9"/>
  <c r="E242" i="9"/>
  <c r="N241" i="9"/>
  <c r="M241" i="9"/>
  <c r="L241" i="9"/>
  <c r="K241" i="9"/>
  <c r="E241" i="9"/>
  <c r="N240" i="9"/>
  <c r="M240" i="9"/>
  <c r="L240" i="9"/>
  <c r="K240" i="9"/>
  <c r="E240" i="9"/>
  <c r="N239" i="9"/>
  <c r="M239" i="9"/>
  <c r="L239" i="9"/>
  <c r="K239" i="9"/>
  <c r="E239" i="9"/>
  <c r="N238" i="9"/>
  <c r="M238" i="9"/>
  <c r="L238" i="9"/>
  <c r="K238" i="9"/>
  <c r="E238" i="9"/>
  <c r="N237" i="9"/>
  <c r="M237" i="9"/>
  <c r="L237" i="9"/>
  <c r="K237" i="9"/>
  <c r="E237" i="9"/>
  <c r="N236" i="9"/>
  <c r="M236" i="9"/>
  <c r="L236" i="9"/>
  <c r="K236" i="9"/>
  <c r="E236" i="9"/>
  <c r="N235" i="9"/>
  <c r="M235" i="9"/>
  <c r="L235" i="9"/>
  <c r="K235" i="9"/>
  <c r="E235" i="9"/>
  <c r="N234" i="9"/>
  <c r="M234" i="9"/>
  <c r="L234" i="9"/>
  <c r="K234" i="9"/>
  <c r="E234" i="9"/>
  <c r="N233" i="9"/>
  <c r="M233" i="9"/>
  <c r="L233" i="9"/>
  <c r="K233" i="9"/>
  <c r="E233" i="9"/>
  <c r="N232" i="9"/>
  <c r="M232" i="9"/>
  <c r="L232" i="9"/>
  <c r="K232" i="9"/>
  <c r="E232" i="9"/>
  <c r="N231" i="9"/>
  <c r="M231" i="9"/>
  <c r="L231" i="9"/>
  <c r="K231" i="9"/>
  <c r="E231" i="9"/>
  <c r="N230" i="9"/>
  <c r="M230" i="9"/>
  <c r="L230" i="9"/>
  <c r="K230" i="9"/>
  <c r="E230" i="9"/>
  <c r="N229" i="9"/>
  <c r="M229" i="9"/>
  <c r="L229" i="9"/>
  <c r="K229" i="9"/>
  <c r="E229" i="9"/>
  <c r="N228" i="9"/>
  <c r="M228" i="9"/>
  <c r="L228" i="9"/>
  <c r="K228" i="9"/>
  <c r="E228" i="9"/>
  <c r="N227" i="9"/>
  <c r="M227" i="9"/>
  <c r="L227" i="9"/>
  <c r="K227" i="9"/>
  <c r="E227" i="9"/>
  <c r="N226" i="9"/>
  <c r="M226" i="9"/>
  <c r="L226" i="9"/>
  <c r="K226" i="9"/>
  <c r="E226" i="9"/>
  <c r="N225" i="9"/>
  <c r="M225" i="9"/>
  <c r="L225" i="9"/>
  <c r="K225" i="9"/>
  <c r="E225" i="9"/>
  <c r="N224" i="9"/>
  <c r="M224" i="9"/>
  <c r="L224" i="9"/>
  <c r="K224" i="9"/>
  <c r="E224" i="9"/>
  <c r="N223" i="9"/>
  <c r="M223" i="9"/>
  <c r="L223" i="9"/>
  <c r="K223" i="9"/>
  <c r="E223" i="9"/>
  <c r="N222" i="9"/>
  <c r="M222" i="9"/>
  <c r="L222" i="9"/>
  <c r="K222" i="9"/>
  <c r="E222" i="9"/>
  <c r="N221" i="9"/>
  <c r="M221" i="9"/>
  <c r="L221" i="9"/>
  <c r="K221" i="9"/>
  <c r="E221" i="9"/>
  <c r="N220" i="9"/>
  <c r="M220" i="9"/>
  <c r="L220" i="9"/>
  <c r="K220" i="9"/>
  <c r="E220" i="9"/>
  <c r="N219" i="9"/>
  <c r="M219" i="9"/>
  <c r="L219" i="9"/>
  <c r="K219" i="9"/>
  <c r="E219" i="9"/>
  <c r="N218" i="9"/>
  <c r="M218" i="9"/>
  <c r="L218" i="9"/>
  <c r="K218" i="9"/>
  <c r="E218" i="9"/>
  <c r="N217" i="9"/>
  <c r="M217" i="9"/>
  <c r="L217" i="9"/>
  <c r="K217" i="9"/>
  <c r="E217" i="9"/>
  <c r="N216" i="9"/>
  <c r="M216" i="9"/>
  <c r="L216" i="9"/>
  <c r="K216" i="9"/>
  <c r="E216" i="9"/>
  <c r="N215" i="9"/>
  <c r="M215" i="9"/>
  <c r="L215" i="9"/>
  <c r="K215" i="9"/>
  <c r="E215" i="9"/>
  <c r="N214" i="9"/>
  <c r="M214" i="9"/>
  <c r="L214" i="9"/>
  <c r="K214" i="9"/>
  <c r="E214" i="9"/>
  <c r="M213" i="9"/>
  <c r="L213" i="9"/>
  <c r="K213" i="9"/>
  <c r="E213" i="9"/>
  <c r="M212" i="9"/>
  <c r="L212" i="9"/>
  <c r="K212" i="9"/>
  <c r="E212" i="9"/>
  <c r="N211" i="9"/>
  <c r="M211" i="9"/>
  <c r="L211" i="9"/>
  <c r="K211" i="9"/>
  <c r="E211" i="9"/>
  <c r="N210" i="9"/>
  <c r="M210" i="9"/>
  <c r="L210" i="9"/>
  <c r="K210" i="9"/>
  <c r="E210" i="9"/>
  <c r="N209" i="9"/>
  <c r="M209" i="9"/>
  <c r="L209" i="9"/>
  <c r="K209" i="9"/>
  <c r="E209" i="9"/>
  <c r="N208" i="9"/>
  <c r="M208" i="9"/>
  <c r="L208" i="9"/>
  <c r="K208" i="9"/>
  <c r="E208" i="9"/>
  <c r="N207" i="9"/>
  <c r="M207" i="9"/>
  <c r="L207" i="9"/>
  <c r="K207" i="9"/>
  <c r="E207" i="9"/>
  <c r="N206" i="9"/>
  <c r="M206" i="9"/>
  <c r="L206" i="9"/>
  <c r="K206" i="9"/>
  <c r="E206" i="9"/>
  <c r="N205" i="9"/>
  <c r="M205" i="9"/>
  <c r="L205" i="9"/>
  <c r="K205" i="9"/>
  <c r="E205" i="9"/>
  <c r="N204" i="9"/>
  <c r="M204" i="9"/>
  <c r="L204" i="9"/>
  <c r="K204" i="9"/>
  <c r="E204" i="9"/>
  <c r="N203" i="9"/>
  <c r="M203" i="9"/>
  <c r="L203" i="9"/>
  <c r="K203" i="9"/>
  <c r="E203" i="9"/>
  <c r="N202" i="9"/>
  <c r="M202" i="9"/>
  <c r="L202" i="9"/>
  <c r="K202" i="9"/>
  <c r="E202" i="9"/>
  <c r="N201" i="9"/>
  <c r="M201" i="9"/>
  <c r="L201" i="9"/>
  <c r="K201" i="9"/>
  <c r="E201" i="9"/>
  <c r="N200" i="9"/>
  <c r="M200" i="9"/>
  <c r="L200" i="9"/>
  <c r="K200" i="9"/>
  <c r="E200" i="9"/>
  <c r="M199" i="9"/>
  <c r="L199" i="9"/>
  <c r="K199" i="9"/>
  <c r="E199" i="9"/>
  <c r="M198" i="9"/>
  <c r="L198" i="9"/>
  <c r="K198" i="9"/>
  <c r="E198" i="9"/>
  <c r="M197" i="9"/>
  <c r="L197" i="9"/>
  <c r="K197" i="9"/>
  <c r="E197" i="9"/>
  <c r="M196" i="9"/>
  <c r="L196" i="9"/>
  <c r="K196" i="9"/>
  <c r="E196" i="9"/>
  <c r="M195" i="9"/>
  <c r="L195" i="9"/>
  <c r="K195" i="9"/>
  <c r="E195" i="9"/>
  <c r="M194" i="9"/>
  <c r="L194" i="9"/>
  <c r="K194" i="9"/>
  <c r="E194" i="9"/>
  <c r="M193" i="9"/>
  <c r="L193" i="9"/>
  <c r="K193" i="9"/>
  <c r="E193" i="9"/>
  <c r="M192" i="9"/>
  <c r="L192" i="9"/>
  <c r="K192" i="9"/>
  <c r="E192" i="9"/>
  <c r="M191" i="9"/>
  <c r="L191" i="9"/>
  <c r="K191" i="9"/>
  <c r="E191" i="9"/>
  <c r="M190" i="9"/>
  <c r="L190" i="9"/>
  <c r="K190" i="9"/>
  <c r="E190" i="9"/>
  <c r="M189" i="9"/>
  <c r="L189" i="9"/>
  <c r="K189" i="9"/>
  <c r="E189" i="9"/>
  <c r="M188" i="9"/>
  <c r="L188" i="9"/>
  <c r="K188" i="9"/>
  <c r="E188" i="9"/>
  <c r="M187" i="9"/>
  <c r="L187" i="9"/>
  <c r="K187" i="9"/>
  <c r="E187" i="9"/>
  <c r="M186" i="9"/>
  <c r="L186" i="9"/>
  <c r="K186" i="9"/>
  <c r="E186" i="9"/>
  <c r="M185" i="9"/>
  <c r="L185" i="9"/>
  <c r="K185" i="9"/>
  <c r="E185" i="9"/>
  <c r="M184" i="9"/>
  <c r="L184" i="9"/>
  <c r="K184" i="9"/>
  <c r="E184" i="9"/>
  <c r="M183" i="9"/>
  <c r="L183" i="9"/>
  <c r="K183" i="9"/>
  <c r="E183" i="9"/>
  <c r="M182" i="9"/>
  <c r="L182" i="9"/>
  <c r="K182" i="9"/>
  <c r="E182" i="9"/>
  <c r="M181" i="9"/>
  <c r="L181" i="9"/>
  <c r="K181" i="9"/>
  <c r="E181" i="9"/>
  <c r="M180" i="9"/>
  <c r="L180" i="9"/>
  <c r="K180" i="9"/>
  <c r="E180" i="9"/>
  <c r="M179" i="9"/>
  <c r="L179" i="9"/>
  <c r="K179" i="9"/>
  <c r="E179" i="9"/>
  <c r="M178" i="9"/>
  <c r="L178" i="9"/>
  <c r="K178" i="9"/>
  <c r="E178" i="9"/>
  <c r="M177" i="9"/>
  <c r="L177" i="9"/>
  <c r="K177" i="9"/>
  <c r="E177" i="9"/>
  <c r="M176" i="9"/>
  <c r="L176" i="9"/>
  <c r="K176" i="9"/>
  <c r="E176" i="9"/>
  <c r="M175" i="9"/>
  <c r="L175" i="9"/>
  <c r="K175" i="9"/>
  <c r="E175" i="9"/>
  <c r="M174" i="9"/>
  <c r="L174" i="9"/>
  <c r="K174" i="9"/>
  <c r="E174" i="9"/>
  <c r="M173" i="9"/>
  <c r="L173" i="9"/>
  <c r="K173" i="9"/>
  <c r="E173" i="9"/>
  <c r="M172" i="9"/>
  <c r="L172" i="9"/>
  <c r="K172" i="9"/>
  <c r="E172" i="9"/>
  <c r="M171" i="9"/>
  <c r="L171" i="9"/>
  <c r="K171" i="9"/>
  <c r="E171" i="9"/>
  <c r="M170" i="9"/>
  <c r="L170" i="9"/>
  <c r="K170" i="9"/>
  <c r="E170" i="9"/>
  <c r="N169" i="9"/>
  <c r="M169" i="9"/>
  <c r="L169" i="9"/>
  <c r="K169" i="9"/>
  <c r="E169" i="9"/>
  <c r="N168" i="9"/>
  <c r="M168" i="9"/>
  <c r="L168" i="9"/>
  <c r="K168" i="9"/>
  <c r="E168" i="9"/>
  <c r="N167" i="9"/>
  <c r="M167" i="9"/>
  <c r="L167" i="9"/>
  <c r="K167" i="9"/>
  <c r="E167" i="9"/>
  <c r="N166" i="9"/>
  <c r="M166" i="9"/>
  <c r="L166" i="9"/>
  <c r="K166" i="9"/>
  <c r="E166" i="9"/>
  <c r="N165" i="9"/>
  <c r="M165" i="9"/>
  <c r="L165" i="9"/>
  <c r="K165" i="9"/>
  <c r="E165" i="9"/>
  <c r="N164" i="9"/>
  <c r="M164" i="9"/>
  <c r="L164" i="9"/>
  <c r="K164" i="9"/>
  <c r="E164" i="9"/>
  <c r="N163" i="9"/>
  <c r="M163" i="9"/>
  <c r="L163" i="9"/>
  <c r="K163" i="9"/>
  <c r="E163" i="9"/>
  <c r="N162" i="9"/>
  <c r="M162" i="9"/>
  <c r="L162" i="9"/>
  <c r="K162" i="9"/>
  <c r="E162" i="9"/>
  <c r="N161" i="9"/>
  <c r="M161" i="9"/>
  <c r="L161" i="9"/>
  <c r="K161" i="9"/>
  <c r="E161" i="9"/>
  <c r="N160" i="9"/>
  <c r="M160" i="9"/>
  <c r="L160" i="9"/>
  <c r="K160" i="9"/>
  <c r="E160" i="9"/>
  <c r="N159" i="9"/>
  <c r="M159" i="9"/>
  <c r="L159" i="9"/>
  <c r="K159" i="9"/>
  <c r="E159" i="9"/>
  <c r="N158" i="9"/>
  <c r="M158" i="9"/>
  <c r="L158" i="9"/>
  <c r="K158" i="9"/>
  <c r="E158" i="9"/>
  <c r="N157" i="9"/>
  <c r="M157" i="9"/>
  <c r="L157" i="9"/>
  <c r="K157" i="9"/>
  <c r="E157" i="9"/>
  <c r="N156" i="9"/>
  <c r="M156" i="9"/>
  <c r="L156" i="9"/>
  <c r="K156" i="9"/>
  <c r="E156" i="9"/>
  <c r="N155" i="9"/>
  <c r="M155" i="9"/>
  <c r="L155" i="9"/>
  <c r="K155" i="9"/>
  <c r="E155" i="9"/>
  <c r="N154" i="9"/>
  <c r="M154" i="9"/>
  <c r="L154" i="9"/>
  <c r="K154" i="9"/>
  <c r="E154" i="9"/>
  <c r="N153" i="9"/>
  <c r="M153" i="9"/>
  <c r="L153" i="9"/>
  <c r="K153" i="9"/>
  <c r="E153" i="9"/>
  <c r="N152" i="9"/>
  <c r="M152" i="9"/>
  <c r="L152" i="9"/>
  <c r="K152" i="9"/>
  <c r="E152" i="9"/>
  <c r="N151" i="9"/>
  <c r="M151" i="9"/>
  <c r="L151" i="9"/>
  <c r="K151" i="9"/>
  <c r="E151" i="9"/>
  <c r="N150" i="9"/>
  <c r="M150" i="9"/>
  <c r="L150" i="9"/>
  <c r="K150" i="9"/>
  <c r="E150" i="9"/>
  <c r="N149" i="9"/>
  <c r="M149" i="9"/>
  <c r="L149" i="9"/>
  <c r="K149" i="9"/>
  <c r="E149" i="9"/>
  <c r="N148" i="9"/>
  <c r="M148" i="9"/>
  <c r="L148" i="9"/>
  <c r="K148" i="9"/>
  <c r="E148" i="9"/>
  <c r="N147" i="9"/>
  <c r="M147" i="9"/>
  <c r="L147" i="9"/>
  <c r="K147" i="9"/>
  <c r="E147" i="9"/>
  <c r="N146" i="9"/>
  <c r="M146" i="9"/>
  <c r="L146" i="9"/>
  <c r="K146" i="9"/>
  <c r="E146" i="9"/>
  <c r="N145" i="9"/>
  <c r="M145" i="9"/>
  <c r="L145" i="9"/>
  <c r="K145" i="9"/>
  <c r="E145" i="9"/>
  <c r="N144" i="9"/>
  <c r="M144" i="9"/>
  <c r="L144" i="9"/>
  <c r="K144" i="9"/>
  <c r="E144" i="9"/>
  <c r="N143" i="9"/>
  <c r="M143" i="9"/>
  <c r="L143" i="9"/>
  <c r="K143" i="9"/>
  <c r="E143" i="9"/>
  <c r="N142" i="9"/>
  <c r="M142" i="9"/>
  <c r="L142" i="9"/>
  <c r="K142" i="9"/>
  <c r="E142" i="9"/>
  <c r="N141" i="9"/>
  <c r="M141" i="9"/>
  <c r="L141" i="9"/>
  <c r="K141" i="9"/>
  <c r="E141" i="9"/>
  <c r="N140" i="9"/>
  <c r="M140" i="9"/>
  <c r="L140" i="9"/>
  <c r="K140" i="9"/>
  <c r="E140" i="9"/>
  <c r="N139" i="9"/>
  <c r="M139" i="9"/>
  <c r="L139" i="9"/>
  <c r="K139" i="9"/>
  <c r="E139" i="9"/>
  <c r="N138" i="9"/>
  <c r="M138" i="9"/>
  <c r="L138" i="9"/>
  <c r="K138" i="9"/>
  <c r="E138" i="9"/>
  <c r="N137" i="9"/>
  <c r="M137" i="9"/>
  <c r="L137" i="9"/>
  <c r="K137" i="9"/>
  <c r="E137" i="9"/>
  <c r="N136" i="9"/>
  <c r="M136" i="9"/>
  <c r="L136" i="9"/>
  <c r="K136" i="9"/>
  <c r="E136" i="9"/>
  <c r="N135" i="9"/>
  <c r="M135" i="9"/>
  <c r="L135" i="9"/>
  <c r="K135" i="9"/>
  <c r="E135" i="9"/>
  <c r="N134" i="9"/>
  <c r="M134" i="9"/>
  <c r="L134" i="9"/>
  <c r="K134" i="9"/>
  <c r="E134" i="9"/>
  <c r="N133" i="9"/>
  <c r="M133" i="9"/>
  <c r="L133" i="9"/>
  <c r="K133" i="9"/>
  <c r="E133" i="9"/>
  <c r="N132" i="9"/>
  <c r="M132" i="9"/>
  <c r="L132" i="9"/>
  <c r="K132" i="9"/>
  <c r="E132" i="9"/>
  <c r="N131" i="9"/>
  <c r="M131" i="9"/>
  <c r="L131" i="9"/>
  <c r="K131" i="9"/>
  <c r="E131" i="9"/>
  <c r="N130" i="9"/>
  <c r="M130" i="9"/>
  <c r="L130" i="9"/>
  <c r="K130" i="9"/>
  <c r="E130" i="9"/>
  <c r="N129" i="9"/>
  <c r="M129" i="9"/>
  <c r="L129" i="9"/>
  <c r="K129" i="9"/>
  <c r="E129" i="9"/>
  <c r="N128" i="9"/>
  <c r="M128" i="9"/>
  <c r="L128" i="9"/>
  <c r="K128" i="9"/>
  <c r="E128" i="9"/>
  <c r="N127" i="9"/>
  <c r="M127" i="9"/>
  <c r="L127" i="9"/>
  <c r="K127" i="9"/>
  <c r="E127" i="9"/>
  <c r="N126" i="9"/>
  <c r="M126" i="9"/>
  <c r="L126" i="9"/>
  <c r="K126" i="9"/>
  <c r="E126" i="9"/>
  <c r="N125" i="9"/>
  <c r="M125" i="9"/>
  <c r="L125" i="9"/>
  <c r="K125" i="9"/>
  <c r="E125" i="9"/>
  <c r="N124" i="9"/>
  <c r="M124" i="9"/>
  <c r="L124" i="9"/>
  <c r="K124" i="9"/>
  <c r="E124" i="9"/>
  <c r="N123" i="9"/>
  <c r="M123" i="9"/>
  <c r="L123" i="9"/>
  <c r="K123" i="9"/>
  <c r="E123" i="9"/>
  <c r="N122" i="9"/>
  <c r="M122" i="9"/>
  <c r="L122" i="9"/>
  <c r="K122" i="9"/>
  <c r="E122" i="9"/>
  <c r="N121" i="9"/>
  <c r="M121" i="9"/>
  <c r="L121" i="9"/>
  <c r="K121" i="9"/>
  <c r="E121" i="9"/>
  <c r="N120" i="9"/>
  <c r="M120" i="9"/>
  <c r="L120" i="9"/>
  <c r="K120" i="9"/>
  <c r="E120" i="9"/>
  <c r="N119" i="9"/>
  <c r="M119" i="9"/>
  <c r="L119" i="9"/>
  <c r="K119" i="9"/>
  <c r="E119" i="9"/>
  <c r="N118" i="9"/>
  <c r="M118" i="9"/>
  <c r="L118" i="9"/>
  <c r="K118" i="9"/>
  <c r="E118" i="9"/>
  <c r="N117" i="9"/>
  <c r="M117" i="9"/>
  <c r="L117" i="9"/>
  <c r="K117" i="9"/>
  <c r="E117" i="9"/>
  <c r="N116" i="9"/>
  <c r="M116" i="9"/>
  <c r="L116" i="9"/>
  <c r="K116" i="9"/>
  <c r="E116" i="9"/>
  <c r="N115" i="9"/>
  <c r="M115" i="9"/>
  <c r="L115" i="9"/>
  <c r="K115" i="9"/>
  <c r="E115" i="9"/>
  <c r="N114" i="9"/>
  <c r="M114" i="9"/>
  <c r="L114" i="9"/>
  <c r="K114" i="9"/>
  <c r="E114" i="9"/>
  <c r="N113" i="9"/>
  <c r="M113" i="9"/>
  <c r="L113" i="9"/>
  <c r="K113" i="9"/>
  <c r="E113" i="9"/>
  <c r="N112" i="9"/>
  <c r="M112" i="9"/>
  <c r="L112" i="9"/>
  <c r="K112" i="9"/>
  <c r="E112" i="9"/>
  <c r="N111" i="9"/>
  <c r="M111" i="9"/>
  <c r="L111" i="9"/>
  <c r="K111" i="9"/>
  <c r="E111" i="9"/>
  <c r="N110" i="9"/>
  <c r="M110" i="9"/>
  <c r="L110" i="9"/>
  <c r="K110" i="9"/>
  <c r="E110" i="9"/>
  <c r="N109" i="9"/>
  <c r="M109" i="9"/>
  <c r="L109" i="9"/>
  <c r="K109" i="9"/>
  <c r="E109" i="9"/>
  <c r="N108" i="9"/>
  <c r="M108" i="9"/>
  <c r="L108" i="9"/>
  <c r="K108" i="9"/>
  <c r="E108" i="9"/>
  <c r="N107" i="9"/>
  <c r="M107" i="9"/>
  <c r="L107" i="9"/>
  <c r="K107" i="9"/>
  <c r="E107" i="9"/>
  <c r="N106" i="9"/>
  <c r="M106" i="9"/>
  <c r="L106" i="9"/>
  <c r="K106" i="9"/>
  <c r="E106" i="9"/>
  <c r="N105" i="9"/>
  <c r="M105" i="9"/>
  <c r="L105" i="9"/>
  <c r="K105" i="9"/>
  <c r="E105" i="9"/>
  <c r="N104" i="9"/>
  <c r="M104" i="9"/>
  <c r="L104" i="9"/>
  <c r="K104" i="9"/>
  <c r="E104" i="9"/>
  <c r="N103" i="9"/>
  <c r="M103" i="9"/>
  <c r="L103" i="9"/>
  <c r="K103" i="9"/>
  <c r="E103" i="9"/>
  <c r="N102" i="9"/>
  <c r="M102" i="9"/>
  <c r="L102" i="9"/>
  <c r="K102" i="9"/>
  <c r="E102" i="9"/>
  <c r="N101" i="9"/>
  <c r="M101" i="9"/>
  <c r="L101" i="9"/>
  <c r="K101" i="9"/>
  <c r="E101" i="9"/>
  <c r="N100" i="9"/>
  <c r="M100" i="9"/>
  <c r="L100" i="9"/>
  <c r="K100" i="9"/>
  <c r="E100" i="9"/>
  <c r="N99" i="9"/>
  <c r="M99" i="9"/>
  <c r="L99" i="9"/>
  <c r="K99" i="9"/>
  <c r="E99" i="9"/>
  <c r="N98" i="9"/>
  <c r="M98" i="9"/>
  <c r="L98" i="9"/>
  <c r="K98" i="9"/>
  <c r="E98" i="9"/>
  <c r="N97" i="9"/>
  <c r="M97" i="9"/>
  <c r="L97" i="9"/>
  <c r="K97" i="9"/>
  <c r="E97" i="9"/>
  <c r="N96" i="9"/>
  <c r="M96" i="9"/>
  <c r="L96" i="9"/>
  <c r="K96" i="9"/>
  <c r="E96" i="9"/>
  <c r="N95" i="9"/>
  <c r="M95" i="9"/>
  <c r="L95" i="9"/>
  <c r="K95" i="9"/>
  <c r="E95" i="9"/>
  <c r="N94" i="9"/>
  <c r="M94" i="9"/>
  <c r="L94" i="9"/>
  <c r="K94" i="9"/>
  <c r="E94" i="9"/>
  <c r="N93" i="9"/>
  <c r="M93" i="9"/>
  <c r="L93" i="9"/>
  <c r="K93" i="9"/>
  <c r="E93" i="9"/>
  <c r="N92" i="9"/>
  <c r="M92" i="9"/>
  <c r="L92" i="9"/>
  <c r="K92" i="9"/>
  <c r="E92" i="9"/>
  <c r="N91" i="9"/>
  <c r="M91" i="9"/>
  <c r="L91" i="9"/>
  <c r="K91" i="9"/>
  <c r="E91" i="9"/>
  <c r="N90" i="9"/>
  <c r="M90" i="9"/>
  <c r="L90" i="9"/>
  <c r="K90" i="9"/>
  <c r="E90" i="9"/>
  <c r="N89" i="9"/>
  <c r="M89" i="9"/>
  <c r="L89" i="9"/>
  <c r="K89" i="9"/>
  <c r="E89" i="9"/>
  <c r="N88" i="9"/>
  <c r="M88" i="9"/>
  <c r="L88" i="9"/>
  <c r="K88" i="9"/>
  <c r="E88" i="9"/>
  <c r="N87" i="9"/>
  <c r="M87" i="9"/>
  <c r="L87" i="9"/>
  <c r="K87" i="9"/>
  <c r="E87" i="9"/>
  <c r="N86" i="9"/>
  <c r="M86" i="9"/>
  <c r="L86" i="9"/>
  <c r="K86" i="9"/>
  <c r="E86" i="9"/>
  <c r="N85" i="9"/>
  <c r="M85" i="9"/>
  <c r="L85" i="9"/>
  <c r="K85" i="9"/>
  <c r="E85" i="9"/>
  <c r="N84" i="9"/>
  <c r="M84" i="9"/>
  <c r="L84" i="9"/>
  <c r="K84" i="9"/>
  <c r="E84" i="9"/>
  <c r="N83" i="9"/>
  <c r="M83" i="9"/>
  <c r="L83" i="9"/>
  <c r="K83" i="9"/>
  <c r="E83" i="9"/>
  <c r="N82" i="9"/>
  <c r="M82" i="9"/>
  <c r="L82" i="9"/>
  <c r="K82" i="9"/>
  <c r="E82" i="9"/>
  <c r="N81" i="9"/>
  <c r="M81" i="9"/>
  <c r="L81" i="9"/>
  <c r="K81" i="9"/>
  <c r="E81" i="9"/>
  <c r="N80" i="9"/>
  <c r="M80" i="9"/>
  <c r="L80" i="9"/>
  <c r="K80" i="9"/>
  <c r="E80" i="9"/>
  <c r="N79" i="9"/>
  <c r="M79" i="9"/>
  <c r="L79" i="9"/>
  <c r="K79" i="9"/>
  <c r="E79" i="9"/>
  <c r="N78" i="9"/>
  <c r="M78" i="9"/>
  <c r="L78" i="9"/>
  <c r="K78" i="9"/>
  <c r="E78" i="9"/>
  <c r="N77" i="9"/>
  <c r="M77" i="9"/>
  <c r="L77" i="9"/>
  <c r="K77" i="9"/>
  <c r="E77" i="9"/>
  <c r="N76" i="9"/>
  <c r="M76" i="9"/>
  <c r="L76" i="9"/>
  <c r="K76" i="9"/>
  <c r="E76" i="9"/>
  <c r="N75" i="9"/>
  <c r="M75" i="9"/>
  <c r="L75" i="9"/>
  <c r="K75" i="9"/>
  <c r="E75" i="9"/>
  <c r="N74" i="9"/>
  <c r="M74" i="9"/>
  <c r="L74" i="9"/>
  <c r="K74" i="9"/>
  <c r="E74" i="9"/>
  <c r="N73" i="9"/>
  <c r="M73" i="9"/>
  <c r="L73" i="9"/>
  <c r="K73" i="9"/>
  <c r="E73" i="9"/>
  <c r="N72" i="9"/>
  <c r="M72" i="9"/>
  <c r="L72" i="9"/>
  <c r="K72" i="9"/>
  <c r="E72" i="9"/>
  <c r="N71" i="9"/>
  <c r="M71" i="9"/>
  <c r="L71" i="9"/>
  <c r="K71" i="9"/>
  <c r="E71" i="9"/>
  <c r="N70" i="9"/>
  <c r="M70" i="9"/>
  <c r="L70" i="9"/>
  <c r="K70" i="9"/>
  <c r="E70" i="9"/>
  <c r="N69" i="9"/>
  <c r="M69" i="9"/>
  <c r="L69" i="9"/>
  <c r="K69" i="9"/>
  <c r="E69" i="9"/>
  <c r="N68" i="9"/>
  <c r="M68" i="9"/>
  <c r="L68" i="9"/>
  <c r="K68" i="9"/>
  <c r="E68" i="9"/>
  <c r="N67" i="9"/>
  <c r="M67" i="9"/>
  <c r="L67" i="9"/>
  <c r="K67" i="9"/>
  <c r="E67" i="9"/>
  <c r="N66" i="9"/>
  <c r="M66" i="9"/>
  <c r="L66" i="9"/>
  <c r="K66" i="9"/>
  <c r="E66" i="9"/>
  <c r="N65" i="9"/>
  <c r="M65" i="9"/>
  <c r="L65" i="9"/>
  <c r="K65" i="9"/>
  <c r="E65" i="9"/>
  <c r="N64" i="9"/>
  <c r="M64" i="9"/>
  <c r="L64" i="9"/>
  <c r="K64" i="9"/>
  <c r="E64" i="9"/>
  <c r="N63" i="9"/>
  <c r="M63" i="9"/>
  <c r="L63" i="9"/>
  <c r="K63" i="9"/>
  <c r="E63" i="9"/>
  <c r="N62" i="9"/>
  <c r="M62" i="9"/>
  <c r="L62" i="9"/>
  <c r="K62" i="9"/>
  <c r="E62" i="9"/>
  <c r="N61" i="9"/>
  <c r="M61" i="9"/>
  <c r="L61" i="9"/>
  <c r="K61" i="9"/>
  <c r="E61" i="9"/>
  <c r="N60" i="9"/>
  <c r="M60" i="9"/>
  <c r="L60" i="9"/>
  <c r="K60" i="9"/>
  <c r="E60" i="9"/>
  <c r="N59" i="9"/>
  <c r="M59" i="9"/>
  <c r="L59" i="9"/>
  <c r="K59" i="9"/>
  <c r="E59" i="9"/>
  <c r="N58" i="9"/>
  <c r="M58" i="9"/>
  <c r="L58" i="9"/>
  <c r="K58" i="9"/>
  <c r="E58" i="9"/>
  <c r="N57" i="9"/>
  <c r="M57" i="9"/>
  <c r="L57" i="9"/>
  <c r="K57" i="9"/>
  <c r="E57" i="9"/>
  <c r="N56" i="9"/>
  <c r="M56" i="9"/>
  <c r="L56" i="9"/>
  <c r="K56" i="9"/>
  <c r="E56" i="9"/>
  <c r="N55" i="9"/>
  <c r="M55" i="9"/>
  <c r="L55" i="9"/>
  <c r="K55" i="9"/>
  <c r="E55" i="9"/>
  <c r="N54" i="9"/>
  <c r="M54" i="9"/>
  <c r="L54" i="9"/>
  <c r="K54" i="9"/>
  <c r="E54" i="9"/>
  <c r="N53" i="9"/>
  <c r="M53" i="9"/>
  <c r="L53" i="9"/>
  <c r="K53" i="9"/>
  <c r="E53" i="9"/>
  <c r="N52" i="9"/>
  <c r="M52" i="9"/>
  <c r="L52" i="9"/>
  <c r="K52" i="9"/>
  <c r="E52" i="9"/>
  <c r="N51" i="9"/>
  <c r="M51" i="9"/>
  <c r="L51" i="9"/>
  <c r="K51" i="9"/>
  <c r="E51" i="9"/>
  <c r="N50" i="9"/>
  <c r="M50" i="9"/>
  <c r="L50" i="9"/>
  <c r="K50" i="9"/>
  <c r="E50" i="9"/>
  <c r="N49" i="9"/>
  <c r="M49" i="9"/>
  <c r="L49" i="9"/>
  <c r="K49" i="9"/>
  <c r="E49" i="9"/>
  <c r="N48" i="9"/>
  <c r="M48" i="9"/>
  <c r="L48" i="9"/>
  <c r="K48" i="9"/>
  <c r="E48" i="9"/>
  <c r="N47" i="9"/>
  <c r="M47" i="9"/>
  <c r="L47" i="9"/>
  <c r="K47" i="9"/>
  <c r="E47" i="9"/>
  <c r="N46" i="9"/>
  <c r="M46" i="9"/>
  <c r="L46" i="9"/>
  <c r="K46" i="9"/>
  <c r="E46" i="9"/>
  <c r="N45" i="9"/>
  <c r="M45" i="9"/>
  <c r="L45" i="9"/>
  <c r="K45" i="9"/>
  <c r="E45" i="9"/>
  <c r="N44" i="9"/>
  <c r="M44" i="9"/>
  <c r="L44" i="9"/>
  <c r="K44" i="9"/>
  <c r="E44" i="9"/>
  <c r="N43" i="9"/>
  <c r="M43" i="9"/>
  <c r="L43" i="9"/>
  <c r="K43" i="9"/>
  <c r="E43" i="9"/>
  <c r="N42" i="9"/>
  <c r="M42" i="9"/>
  <c r="L42" i="9"/>
  <c r="K42" i="9"/>
  <c r="E42" i="9"/>
  <c r="N41" i="9"/>
  <c r="M41" i="9"/>
  <c r="L41" i="9"/>
  <c r="K41" i="9"/>
  <c r="E41" i="9"/>
  <c r="N40" i="9"/>
  <c r="M40" i="9"/>
  <c r="L40" i="9"/>
  <c r="K40" i="9"/>
  <c r="E40" i="9"/>
  <c r="N39" i="9"/>
  <c r="M39" i="9"/>
  <c r="L39" i="9"/>
  <c r="K39" i="9"/>
  <c r="E39" i="9"/>
  <c r="N38" i="9"/>
  <c r="M38" i="9"/>
  <c r="L38" i="9"/>
  <c r="K38" i="9"/>
  <c r="E38" i="9"/>
  <c r="N37" i="9"/>
  <c r="M37" i="9"/>
  <c r="L37" i="9"/>
  <c r="K37" i="9"/>
  <c r="E37" i="9"/>
  <c r="N36" i="9"/>
  <c r="M36" i="9"/>
  <c r="L36" i="9"/>
  <c r="K36" i="9"/>
  <c r="E36" i="9"/>
  <c r="N35" i="9"/>
  <c r="M35" i="9"/>
  <c r="L35" i="9"/>
  <c r="K35" i="9"/>
  <c r="E35" i="9"/>
  <c r="N34" i="9"/>
  <c r="M34" i="9"/>
  <c r="L34" i="9"/>
  <c r="K34" i="9"/>
  <c r="E34" i="9"/>
  <c r="N33" i="9"/>
  <c r="M33" i="9"/>
  <c r="L33" i="9"/>
  <c r="K33" i="9"/>
  <c r="E33" i="9"/>
  <c r="N32" i="9"/>
  <c r="M32" i="9"/>
  <c r="L32" i="9"/>
  <c r="K32" i="9"/>
  <c r="E32" i="9"/>
  <c r="N31" i="9"/>
  <c r="M31" i="9"/>
  <c r="L31" i="9"/>
  <c r="K31" i="9"/>
  <c r="E31" i="9"/>
  <c r="N30" i="9"/>
  <c r="M30" i="9"/>
  <c r="L30" i="9"/>
  <c r="K30" i="9"/>
  <c r="E30" i="9"/>
  <c r="N29" i="9"/>
  <c r="M29" i="9"/>
  <c r="L29" i="9"/>
  <c r="K29" i="9"/>
  <c r="E29" i="9"/>
  <c r="N28" i="9"/>
  <c r="M28" i="9"/>
  <c r="L28" i="9"/>
  <c r="K28" i="9"/>
  <c r="E28" i="9"/>
  <c r="N27" i="9"/>
  <c r="M27" i="9"/>
  <c r="L27" i="9"/>
  <c r="K27" i="9"/>
  <c r="E27" i="9"/>
  <c r="N26" i="9"/>
  <c r="M26" i="9"/>
  <c r="L26" i="9"/>
  <c r="K26" i="9"/>
  <c r="E26" i="9"/>
  <c r="N25" i="9"/>
  <c r="M25" i="9"/>
  <c r="L25" i="9"/>
  <c r="K25" i="9"/>
  <c r="E25" i="9"/>
  <c r="N24" i="9"/>
  <c r="M24" i="9"/>
  <c r="L24" i="9"/>
  <c r="K24" i="9"/>
  <c r="E24" i="9"/>
  <c r="N23" i="9"/>
  <c r="M23" i="9"/>
  <c r="L23" i="9"/>
  <c r="K23" i="9"/>
  <c r="E23" i="9"/>
  <c r="N22" i="9"/>
  <c r="M22" i="9"/>
  <c r="L22" i="9"/>
  <c r="K22" i="9"/>
  <c r="E22" i="9"/>
  <c r="N21" i="9"/>
  <c r="M21" i="9"/>
  <c r="L21" i="9"/>
  <c r="K21" i="9"/>
  <c r="E21" i="9"/>
  <c r="N20" i="9"/>
  <c r="M20" i="9"/>
  <c r="L20" i="9"/>
  <c r="K20" i="9"/>
  <c r="E20" i="9"/>
  <c r="N19" i="9"/>
  <c r="M19" i="9"/>
  <c r="L19" i="9"/>
  <c r="K19" i="9"/>
  <c r="E19" i="9"/>
  <c r="N18" i="9"/>
  <c r="M18" i="9"/>
  <c r="L18" i="9"/>
  <c r="K18" i="9"/>
  <c r="E18" i="9"/>
  <c r="N17" i="9"/>
  <c r="M17" i="9"/>
  <c r="L17" i="9"/>
  <c r="K17" i="9"/>
  <c r="E17" i="9"/>
  <c r="N16" i="9"/>
  <c r="M16" i="9"/>
  <c r="L16" i="9"/>
  <c r="K16" i="9"/>
  <c r="E16" i="9"/>
  <c r="N15" i="9"/>
  <c r="M15" i="9"/>
  <c r="L15" i="9"/>
  <c r="K15" i="9"/>
  <c r="E15" i="9"/>
  <c r="N14" i="9"/>
  <c r="M14" i="9"/>
  <c r="L14" i="9"/>
  <c r="K14" i="9"/>
  <c r="E14" i="9"/>
  <c r="N13" i="9"/>
  <c r="M13" i="9"/>
  <c r="L13" i="9"/>
  <c r="K13" i="9"/>
  <c r="E13" i="9"/>
  <c r="N12" i="9"/>
  <c r="M12" i="9"/>
  <c r="L12" i="9"/>
  <c r="K12" i="9"/>
  <c r="E12" i="9"/>
  <c r="N11" i="9"/>
  <c r="M11" i="9"/>
  <c r="L11" i="9"/>
  <c r="K11" i="9"/>
  <c r="E11" i="9"/>
  <c r="N10" i="9"/>
  <c r="M10" i="9"/>
  <c r="L10" i="9"/>
  <c r="K10" i="9"/>
  <c r="E10" i="9"/>
  <c r="N9" i="9"/>
  <c r="M9" i="9"/>
  <c r="L9" i="9"/>
  <c r="K9" i="9"/>
  <c r="E9" i="9"/>
  <c r="N8" i="9"/>
  <c r="M8" i="9"/>
  <c r="L8" i="9"/>
  <c r="K8" i="9"/>
  <c r="E8" i="9"/>
  <c r="N7" i="9"/>
  <c r="M7" i="9"/>
  <c r="L7" i="9"/>
  <c r="K7" i="9"/>
  <c r="E7" i="9"/>
  <c r="N6" i="9"/>
  <c r="M6" i="9"/>
  <c r="L6" i="9"/>
  <c r="K6" i="9"/>
  <c r="E6" i="9"/>
  <c r="N5" i="9"/>
  <c r="M5" i="9"/>
  <c r="L5" i="9"/>
  <c r="K5" i="9"/>
  <c r="E5" i="9"/>
  <c r="N4" i="9"/>
  <c r="M4" i="9"/>
  <c r="L4" i="9"/>
  <c r="K4" i="9"/>
  <c r="E4" i="9"/>
  <c r="N3" i="9"/>
  <c r="M3" i="9"/>
  <c r="L3" i="9"/>
  <c r="K3" i="9"/>
  <c r="E3" i="9"/>
  <c r="N2" i="9"/>
  <c r="M2" i="9"/>
  <c r="L2" i="9"/>
  <c r="K2" i="9"/>
  <c r="E2" i="9"/>
  <c r="C2" i="9"/>
  <c r="AI459" i="5"/>
  <c r="AI460" i="5"/>
  <c r="AI461" i="5"/>
  <c r="AI462" i="5"/>
  <c r="AI463" i="5"/>
  <c r="AI464" i="5"/>
  <c r="AI465" i="5"/>
  <c r="AI466" i="5"/>
  <c r="AI467" i="5"/>
  <c r="AI468" i="5"/>
  <c r="AI469" i="5"/>
  <c r="AI470" i="5"/>
  <c r="AI471" i="5"/>
  <c r="AI472" i="5"/>
  <c r="AI473" i="5"/>
  <c r="AI474" i="5"/>
  <c r="AI475" i="5"/>
  <c r="AI476" i="5"/>
  <c r="AI477" i="5"/>
  <c r="AI478" i="5"/>
  <c r="AI479" i="5"/>
  <c r="AI480" i="5"/>
  <c r="AI481" i="5"/>
  <c r="AI482" i="5"/>
  <c r="AI483" i="5"/>
  <c r="AI484" i="5"/>
  <c r="AI485" i="5"/>
  <c r="AI486" i="5"/>
  <c r="AI487" i="5"/>
  <c r="AI488" i="5"/>
  <c r="AI489" i="5"/>
  <c r="AI490" i="5"/>
  <c r="AI491" i="5"/>
  <c r="AI492" i="5"/>
  <c r="AI493" i="5"/>
  <c r="AI494" i="5"/>
  <c r="AI495" i="5"/>
  <c r="AI496" i="5"/>
  <c r="AI497" i="5"/>
  <c r="AI498" i="5"/>
  <c r="AI499" i="5"/>
  <c r="AI500" i="5"/>
  <c r="AI501" i="5"/>
  <c r="AI502" i="5"/>
  <c r="AI503" i="5"/>
  <c r="AI504" i="5"/>
  <c r="AI505" i="5"/>
  <c r="AI506" i="5"/>
  <c r="AI507" i="5"/>
  <c r="AI508" i="5"/>
  <c r="AI509" i="5"/>
  <c r="AI510" i="5"/>
  <c r="AI511" i="5"/>
  <c r="AI512" i="5"/>
  <c r="AI513" i="5"/>
  <c r="AI514" i="5"/>
  <c r="AI515" i="5"/>
  <c r="AI516" i="5"/>
  <c r="AI517" i="5"/>
  <c r="AI518" i="5"/>
  <c r="AI519" i="5"/>
  <c r="AI520" i="5"/>
  <c r="AI521" i="5"/>
  <c r="AI522" i="5"/>
  <c r="AI523" i="5"/>
  <c r="AI524" i="5"/>
  <c r="AI525" i="5"/>
  <c r="AI526" i="5"/>
  <c r="AI527" i="5"/>
  <c r="AI528" i="5"/>
  <c r="AI529" i="5"/>
  <c r="AI530" i="5"/>
  <c r="AI531" i="5"/>
  <c r="AI532" i="5"/>
  <c r="AI533" i="5"/>
  <c r="AI534" i="5"/>
  <c r="AI535" i="5"/>
  <c r="AI536" i="5"/>
  <c r="AI537" i="5"/>
  <c r="AI538" i="5"/>
  <c r="AI539" i="5"/>
  <c r="AI540" i="5"/>
  <c r="AI541" i="5"/>
  <c r="AI542" i="5"/>
  <c r="AI543" i="5"/>
  <c r="AI544" i="5"/>
  <c r="AI545" i="5"/>
  <c r="AI546" i="5"/>
  <c r="AI547" i="5"/>
  <c r="AI548" i="5"/>
  <c r="AI549" i="5"/>
  <c r="AI550" i="5"/>
  <c r="AI551" i="5"/>
  <c r="AI552" i="5"/>
  <c r="AI553" i="5"/>
  <c r="AI554" i="5"/>
  <c r="AI555" i="5"/>
  <c r="AI556" i="5"/>
  <c r="AI557" i="5"/>
  <c r="AI558" i="5"/>
  <c r="AI559" i="5"/>
  <c r="AI560" i="5"/>
  <c r="AI561" i="5"/>
  <c r="AI562" i="5"/>
  <c r="AI563" i="5"/>
  <c r="AI564" i="5"/>
  <c r="AI565" i="5"/>
  <c r="AI566" i="5"/>
  <c r="AI567" i="5"/>
  <c r="AI568" i="5"/>
  <c r="AI569" i="5"/>
  <c r="AI570" i="5"/>
  <c r="AI571" i="5"/>
  <c r="AI572" i="5"/>
  <c r="AI573" i="5"/>
  <c r="AI574" i="5"/>
  <c r="AI575" i="5"/>
  <c r="AI576" i="5"/>
  <c r="AI577" i="5"/>
  <c r="AI578" i="5"/>
  <c r="AI579" i="5"/>
  <c r="AI580" i="5"/>
  <c r="AI581" i="5"/>
  <c r="AI582" i="5"/>
  <c r="AI583" i="5"/>
  <c r="AI584" i="5"/>
  <c r="AI585" i="5"/>
  <c r="AI586" i="5"/>
  <c r="AI587" i="5"/>
  <c r="AI588" i="5"/>
  <c r="AI589" i="5"/>
  <c r="AI590" i="5"/>
  <c r="AI591" i="5"/>
  <c r="AI592" i="5"/>
  <c r="AI593" i="5"/>
  <c r="AI594" i="5"/>
  <c r="AI595" i="5"/>
  <c r="AI596" i="5"/>
  <c r="AI597" i="5"/>
  <c r="AI598" i="5"/>
  <c r="AI599" i="5"/>
  <c r="AI600" i="5"/>
  <c r="AI601" i="5"/>
  <c r="AI602" i="5"/>
  <c r="AI603" i="5"/>
  <c r="AI604" i="5"/>
  <c r="AI605" i="5"/>
  <c r="AI606" i="5"/>
  <c r="AI607" i="5"/>
  <c r="AI608" i="5"/>
  <c r="AI609" i="5"/>
  <c r="AI610" i="5"/>
  <c r="AI611" i="5"/>
  <c r="AI612" i="5"/>
  <c r="AI613" i="5"/>
  <c r="AI614" i="5"/>
  <c r="AI615" i="5"/>
  <c r="AI616" i="5"/>
  <c r="AI617" i="5"/>
  <c r="AI618" i="5"/>
  <c r="AI619" i="5"/>
  <c r="AI620" i="5"/>
  <c r="AI621" i="5"/>
  <c r="AI622" i="5"/>
  <c r="AI623" i="5"/>
  <c r="AI624" i="5"/>
  <c r="AI625" i="5"/>
  <c r="AI626" i="5"/>
  <c r="AI627" i="5"/>
  <c r="AI628" i="5"/>
  <c r="AI629" i="5"/>
  <c r="AI630" i="5"/>
  <c r="AI631" i="5"/>
  <c r="AI632" i="5"/>
  <c r="AI633" i="5"/>
  <c r="AI634" i="5"/>
  <c r="AI635" i="5"/>
  <c r="AI636" i="5"/>
  <c r="AI637" i="5"/>
  <c r="AI638" i="5"/>
  <c r="AI639" i="5"/>
  <c r="AI640" i="5"/>
  <c r="AI641" i="5"/>
  <c r="AI642" i="5"/>
  <c r="AI643" i="5"/>
  <c r="AI644" i="5"/>
  <c r="AI645" i="5"/>
  <c r="AI646" i="5"/>
  <c r="AI647" i="5"/>
  <c r="AI648" i="5"/>
  <c r="AI649" i="5"/>
  <c r="AI650" i="5"/>
  <c r="AI651" i="5"/>
  <c r="AI652" i="5"/>
  <c r="AI653" i="5"/>
  <c r="AI654" i="5"/>
  <c r="AI655" i="5"/>
  <c r="AI656" i="5"/>
  <c r="AI657" i="5"/>
  <c r="AI658" i="5"/>
  <c r="AI659" i="5"/>
  <c r="AI660" i="5"/>
  <c r="AI661" i="5"/>
  <c r="AI662" i="5"/>
  <c r="AI663" i="5"/>
  <c r="AI664" i="5"/>
  <c r="AI665" i="5"/>
  <c r="AI666" i="5"/>
  <c r="AI667" i="5"/>
  <c r="AI668" i="5"/>
  <c r="AI669" i="5"/>
  <c r="AI670" i="5"/>
  <c r="AI671" i="5"/>
  <c r="AI672" i="5"/>
  <c r="AI673" i="5"/>
  <c r="AI674" i="5"/>
  <c r="AI675" i="5"/>
  <c r="AI458" i="5"/>
  <c r="AF459" i="5"/>
  <c r="AF460" i="5"/>
  <c r="AF461" i="5"/>
  <c r="AF462" i="5"/>
  <c r="AF463" i="5"/>
  <c r="AF464" i="5"/>
  <c r="AF465" i="5"/>
  <c r="AF466" i="5"/>
  <c r="AF467" i="5"/>
  <c r="AF468" i="5"/>
  <c r="AF469" i="5"/>
  <c r="AF470" i="5"/>
  <c r="AF471" i="5"/>
  <c r="AF472" i="5"/>
  <c r="AF473" i="5"/>
  <c r="AF474" i="5"/>
  <c r="AF475" i="5"/>
  <c r="AF476" i="5"/>
  <c r="AF477" i="5"/>
  <c r="AF478" i="5"/>
  <c r="AF479" i="5"/>
  <c r="AF480" i="5"/>
  <c r="AF481" i="5"/>
  <c r="AF482" i="5"/>
  <c r="AF483" i="5"/>
  <c r="AF484" i="5"/>
  <c r="AF485" i="5"/>
  <c r="AF486" i="5"/>
  <c r="AF487" i="5"/>
  <c r="AF488" i="5"/>
  <c r="AF489" i="5"/>
  <c r="AF490" i="5"/>
  <c r="AF491" i="5"/>
  <c r="AF492" i="5"/>
  <c r="AF493" i="5"/>
  <c r="AF494" i="5"/>
  <c r="AF495" i="5"/>
  <c r="AF496" i="5"/>
  <c r="AF497" i="5"/>
  <c r="AF498" i="5"/>
  <c r="AF499" i="5"/>
  <c r="AF500" i="5"/>
  <c r="AF501" i="5"/>
  <c r="AF502" i="5"/>
  <c r="AF503" i="5"/>
  <c r="AF504" i="5"/>
  <c r="AF505" i="5"/>
  <c r="AF506" i="5"/>
  <c r="AF507" i="5"/>
  <c r="AF508" i="5"/>
  <c r="AF509" i="5"/>
  <c r="AF510" i="5"/>
  <c r="AF511" i="5"/>
  <c r="AF512" i="5"/>
  <c r="AF513" i="5"/>
  <c r="AF514" i="5"/>
  <c r="AF515" i="5"/>
  <c r="AF516" i="5"/>
  <c r="AF517" i="5"/>
  <c r="AF518" i="5"/>
  <c r="AF519" i="5"/>
  <c r="AF520" i="5"/>
  <c r="AF521" i="5"/>
  <c r="AF522" i="5"/>
  <c r="AF523" i="5"/>
  <c r="AF524" i="5"/>
  <c r="AF525" i="5"/>
  <c r="AF526" i="5"/>
  <c r="AF527" i="5"/>
  <c r="AF528" i="5"/>
  <c r="AF529" i="5"/>
  <c r="AF530" i="5"/>
  <c r="AF531" i="5"/>
  <c r="AF532" i="5"/>
  <c r="AF533" i="5"/>
  <c r="AF534" i="5"/>
  <c r="AF535" i="5"/>
  <c r="AF536" i="5"/>
  <c r="AF537" i="5"/>
  <c r="AF538" i="5"/>
  <c r="AF539" i="5"/>
  <c r="AF540" i="5"/>
  <c r="AF541" i="5"/>
  <c r="AF542" i="5"/>
  <c r="AF543" i="5"/>
  <c r="AF544" i="5"/>
  <c r="AF545" i="5"/>
  <c r="AF546" i="5"/>
  <c r="AF547" i="5"/>
  <c r="AF548" i="5"/>
  <c r="AF549" i="5"/>
  <c r="AF550" i="5"/>
  <c r="AF551" i="5"/>
  <c r="AF552" i="5"/>
  <c r="AF553" i="5"/>
  <c r="AF554" i="5"/>
  <c r="AF555" i="5"/>
  <c r="AF556" i="5"/>
  <c r="AF557" i="5"/>
  <c r="AF558" i="5"/>
  <c r="AF559" i="5"/>
  <c r="AF560" i="5"/>
  <c r="AF561" i="5"/>
  <c r="AF562" i="5"/>
  <c r="AF563" i="5"/>
  <c r="AF564" i="5"/>
  <c r="AF565" i="5"/>
  <c r="AF566" i="5"/>
  <c r="AF567" i="5"/>
  <c r="AF568" i="5"/>
  <c r="AF569" i="5"/>
  <c r="AF570" i="5"/>
  <c r="AF571" i="5"/>
  <c r="AF572" i="5"/>
  <c r="AF573" i="5"/>
  <c r="AF574" i="5"/>
  <c r="AF575" i="5"/>
  <c r="AF576" i="5"/>
  <c r="AF577" i="5"/>
  <c r="AF578" i="5"/>
  <c r="AF579" i="5"/>
  <c r="AF580" i="5"/>
  <c r="AF581" i="5"/>
  <c r="AF582" i="5"/>
  <c r="AF583" i="5"/>
  <c r="AF584" i="5"/>
  <c r="AF585" i="5"/>
  <c r="AF586" i="5"/>
  <c r="AF587" i="5"/>
  <c r="AF588" i="5"/>
  <c r="AF589" i="5"/>
  <c r="AF590" i="5"/>
  <c r="AF591" i="5"/>
  <c r="AF592" i="5"/>
  <c r="AF593" i="5"/>
  <c r="AF594" i="5"/>
  <c r="AF595" i="5"/>
  <c r="AF596" i="5"/>
  <c r="AF597" i="5"/>
  <c r="AF598" i="5"/>
  <c r="AF599" i="5"/>
  <c r="AF600" i="5"/>
  <c r="AF601" i="5"/>
  <c r="AF602" i="5"/>
  <c r="AF603" i="5"/>
  <c r="AF604" i="5"/>
  <c r="AF605" i="5"/>
  <c r="AF606" i="5"/>
  <c r="AF607" i="5"/>
  <c r="AF608" i="5"/>
  <c r="AF609" i="5"/>
  <c r="AF610" i="5"/>
  <c r="AF611" i="5"/>
  <c r="AF612" i="5"/>
  <c r="AF613" i="5"/>
  <c r="AF614" i="5"/>
  <c r="AF615" i="5"/>
  <c r="AF616" i="5"/>
  <c r="AF617" i="5"/>
  <c r="AF618" i="5"/>
  <c r="AF619" i="5"/>
  <c r="AF620" i="5"/>
  <c r="AF621" i="5"/>
  <c r="AF622" i="5"/>
  <c r="AF623" i="5"/>
  <c r="AF624" i="5"/>
  <c r="AF625" i="5"/>
  <c r="AF626" i="5"/>
  <c r="AF627" i="5"/>
  <c r="AF628" i="5"/>
  <c r="AF629" i="5"/>
  <c r="AF630" i="5"/>
  <c r="AF631" i="5"/>
  <c r="AF632" i="5"/>
  <c r="AF633" i="5"/>
  <c r="AF634" i="5"/>
  <c r="AF635" i="5"/>
  <c r="AF636" i="5"/>
  <c r="AF637" i="5"/>
  <c r="AF638" i="5"/>
  <c r="AF639" i="5"/>
  <c r="AF640" i="5"/>
  <c r="AF641" i="5"/>
  <c r="AF642" i="5"/>
  <c r="AF643" i="5"/>
  <c r="AF644" i="5"/>
  <c r="AF645" i="5"/>
  <c r="AF646" i="5"/>
  <c r="AF647" i="5"/>
  <c r="AF648" i="5"/>
  <c r="AF649" i="5"/>
  <c r="AF650" i="5"/>
  <c r="AF651" i="5"/>
  <c r="AF652" i="5"/>
  <c r="AF653" i="5"/>
  <c r="AF654" i="5"/>
  <c r="AF655" i="5"/>
  <c r="AF656" i="5"/>
  <c r="AF657" i="5"/>
  <c r="AF658" i="5"/>
  <c r="AF659" i="5"/>
  <c r="AF660" i="5"/>
  <c r="AF661" i="5"/>
  <c r="AF662" i="5"/>
  <c r="AF663" i="5"/>
  <c r="AF664" i="5"/>
  <c r="AF665" i="5"/>
  <c r="AF666" i="5"/>
  <c r="AF667" i="5"/>
  <c r="AF668" i="5"/>
  <c r="AF669" i="5"/>
  <c r="AF670" i="5"/>
  <c r="AF671" i="5"/>
  <c r="AF672" i="5"/>
  <c r="AF673" i="5"/>
  <c r="AF674" i="5"/>
  <c r="AF675" i="5"/>
  <c r="AF458" i="5"/>
  <c r="AI3" i="5"/>
  <c r="AI4" i="5"/>
  <c r="AI5" i="5"/>
  <c r="AI6" i="5"/>
  <c r="AI7" i="5"/>
  <c r="AI8" i="5"/>
  <c r="AI9" i="5"/>
  <c r="AI10" i="5"/>
  <c r="AI11" i="5"/>
  <c r="AI12" i="5"/>
  <c r="AI13" i="5"/>
  <c r="AI14" i="5"/>
  <c r="AI15" i="5"/>
  <c r="AI16" i="5"/>
  <c r="AI17" i="5"/>
  <c r="AI18" i="5"/>
  <c r="AI19" i="5"/>
  <c r="AI20" i="5"/>
  <c r="AI21" i="5"/>
  <c r="AI22" i="5"/>
  <c r="AI23" i="5"/>
  <c r="AI24" i="5"/>
  <c r="AI25" i="5"/>
  <c r="AI26" i="5"/>
  <c r="AI27" i="5"/>
  <c r="AI28" i="5"/>
  <c r="AI29" i="5"/>
  <c r="AI30" i="5"/>
  <c r="AI31" i="5"/>
  <c r="AI32" i="5"/>
  <c r="AI33" i="5"/>
  <c r="AI34" i="5"/>
  <c r="AI35" i="5"/>
  <c r="AI36" i="5"/>
  <c r="AI37" i="5"/>
  <c r="AI38" i="5"/>
  <c r="AI39" i="5"/>
  <c r="AI40" i="5"/>
  <c r="AI41" i="5"/>
  <c r="AI42" i="5"/>
  <c r="AI43" i="5"/>
  <c r="AI44" i="5"/>
  <c r="AI45" i="5"/>
  <c r="AI46" i="5"/>
  <c r="AI47" i="5"/>
  <c r="AI48" i="5"/>
  <c r="AI49" i="5"/>
  <c r="AI50" i="5"/>
  <c r="AI51" i="5"/>
  <c r="AI52" i="5"/>
  <c r="AI53" i="5"/>
  <c r="AI54" i="5"/>
  <c r="AI55" i="5"/>
  <c r="AI56" i="5"/>
  <c r="AI57" i="5"/>
  <c r="AI58" i="5"/>
  <c r="AI59" i="5"/>
  <c r="AI60" i="5"/>
  <c r="AI61" i="5"/>
  <c r="AI62" i="5"/>
  <c r="AI63" i="5"/>
  <c r="AI64" i="5"/>
  <c r="AI65" i="5"/>
  <c r="AI66" i="5"/>
  <c r="AI67" i="5"/>
  <c r="AI68" i="5"/>
  <c r="AI69" i="5"/>
  <c r="AI70" i="5"/>
  <c r="AI71" i="5"/>
  <c r="AI72" i="5"/>
  <c r="AI73" i="5"/>
  <c r="AI74" i="5"/>
  <c r="AI75" i="5"/>
  <c r="AI76" i="5"/>
  <c r="AI77" i="5"/>
  <c r="AI78" i="5"/>
  <c r="AI79" i="5"/>
  <c r="AI80" i="5"/>
  <c r="AI81" i="5"/>
  <c r="AI82" i="5"/>
  <c r="AI83" i="5"/>
  <c r="AI84" i="5"/>
  <c r="AI85" i="5"/>
  <c r="AI86" i="5"/>
  <c r="AI87" i="5"/>
  <c r="AI88" i="5"/>
  <c r="AI89" i="5"/>
  <c r="AI90" i="5"/>
  <c r="AI91" i="5"/>
  <c r="AI92" i="5"/>
  <c r="AI93" i="5"/>
  <c r="AI94" i="5"/>
  <c r="AI95" i="5"/>
  <c r="AI96" i="5"/>
  <c r="AI97" i="5"/>
  <c r="AI98" i="5"/>
  <c r="AI99" i="5"/>
  <c r="AI100" i="5"/>
  <c r="AI101" i="5"/>
  <c r="AI102" i="5"/>
  <c r="AI103" i="5"/>
  <c r="AI104" i="5"/>
  <c r="AI105" i="5"/>
  <c r="AI106" i="5"/>
  <c r="AI107" i="5"/>
  <c r="AI108" i="5"/>
  <c r="AI109" i="5"/>
  <c r="AI110" i="5"/>
  <c r="AI111" i="5"/>
  <c r="AI112" i="5"/>
  <c r="AI113" i="5"/>
  <c r="AI114" i="5"/>
  <c r="AI115" i="5"/>
  <c r="AI116" i="5"/>
  <c r="AI117" i="5"/>
  <c r="AI118" i="5"/>
  <c r="AI119" i="5"/>
  <c r="AI120" i="5"/>
  <c r="AI121" i="5"/>
  <c r="AI122" i="5"/>
  <c r="AI123" i="5"/>
  <c r="AI124" i="5"/>
  <c r="AI125" i="5"/>
  <c r="AI126" i="5"/>
  <c r="AI127" i="5"/>
  <c r="AI128" i="5"/>
  <c r="AI129" i="5"/>
  <c r="AI130" i="5"/>
  <c r="AI131" i="5"/>
  <c r="AI132" i="5"/>
  <c r="AI133" i="5"/>
  <c r="AI134" i="5"/>
  <c r="AI135" i="5"/>
  <c r="AI136" i="5"/>
  <c r="AI137" i="5"/>
  <c r="AI138" i="5"/>
  <c r="AI139" i="5"/>
  <c r="AI140" i="5"/>
  <c r="AI141" i="5"/>
  <c r="AI142" i="5"/>
  <c r="AI143" i="5"/>
  <c r="AI144" i="5"/>
  <c r="AI145" i="5"/>
  <c r="AI146" i="5"/>
  <c r="AI147" i="5"/>
  <c r="AI148" i="5"/>
  <c r="AI149" i="5"/>
  <c r="AI150" i="5"/>
  <c r="AI151" i="5"/>
  <c r="AI152" i="5"/>
  <c r="AI153" i="5"/>
  <c r="AI154" i="5"/>
  <c r="AI155" i="5"/>
  <c r="AI156" i="5"/>
  <c r="AI157" i="5"/>
  <c r="AI158" i="5"/>
  <c r="AI159" i="5"/>
  <c r="AI160" i="5"/>
  <c r="AI161" i="5"/>
  <c r="AI162" i="5"/>
  <c r="AI163" i="5"/>
  <c r="AI164" i="5"/>
  <c r="AI165" i="5"/>
  <c r="AI166" i="5"/>
  <c r="AI167" i="5"/>
  <c r="AI168" i="5"/>
  <c r="AI169" i="5"/>
  <c r="AI170" i="5"/>
  <c r="AI171" i="5"/>
  <c r="AI172" i="5"/>
  <c r="AI173" i="5"/>
  <c r="AI174" i="5"/>
  <c r="AI175" i="5"/>
  <c r="AI176" i="5"/>
  <c r="AI177" i="5"/>
  <c r="AI178" i="5"/>
  <c r="AI179" i="5"/>
  <c r="AI180" i="5"/>
  <c r="AI181" i="5"/>
  <c r="AI182" i="5"/>
  <c r="AI183" i="5"/>
  <c r="AI184" i="5"/>
  <c r="AI185" i="5"/>
  <c r="AI186" i="5"/>
  <c r="AI187" i="5"/>
  <c r="AI188" i="5"/>
  <c r="AI189" i="5"/>
  <c r="AI190" i="5"/>
  <c r="AI191" i="5"/>
  <c r="AI192" i="5"/>
  <c r="AI193" i="5"/>
  <c r="AI194" i="5"/>
  <c r="AI195" i="5"/>
  <c r="AI196" i="5"/>
  <c r="AI197" i="5"/>
  <c r="AI198" i="5"/>
  <c r="AI199" i="5"/>
  <c r="AI200" i="5"/>
  <c r="AI201" i="5"/>
  <c r="AI202" i="5"/>
  <c r="AI203" i="5"/>
  <c r="AI204" i="5"/>
  <c r="AI205" i="5"/>
  <c r="AI206" i="5"/>
  <c r="AI207" i="5"/>
  <c r="AI208" i="5"/>
  <c r="AI209" i="5"/>
  <c r="AI210" i="5"/>
  <c r="AI211" i="5"/>
  <c r="AI212" i="5"/>
  <c r="AI213" i="5"/>
  <c r="AI214" i="5"/>
  <c r="AI215" i="5"/>
  <c r="AI216" i="5"/>
  <c r="AI217" i="5"/>
  <c r="AI218" i="5"/>
  <c r="AI219" i="5"/>
  <c r="AI220" i="5"/>
  <c r="AI221" i="5"/>
  <c r="AI222" i="5"/>
  <c r="AI223" i="5"/>
  <c r="AI224" i="5"/>
  <c r="AI225" i="5"/>
  <c r="AI226" i="5"/>
  <c r="AI227" i="5"/>
  <c r="AI228" i="5"/>
  <c r="AI229" i="5"/>
  <c r="AI230" i="5"/>
  <c r="AI231" i="5"/>
  <c r="AI232" i="5"/>
  <c r="AI233" i="5"/>
  <c r="AI234" i="5"/>
  <c r="AI235" i="5"/>
  <c r="AI236" i="5"/>
  <c r="AI237" i="5"/>
  <c r="AI238" i="5"/>
  <c r="AI239" i="5"/>
  <c r="AI240" i="5"/>
  <c r="AI241" i="5"/>
  <c r="AI242" i="5"/>
  <c r="AI243" i="5"/>
  <c r="AI244" i="5"/>
  <c r="AI245" i="5"/>
  <c r="AI246" i="5"/>
  <c r="AI247" i="5"/>
  <c r="AI248" i="5"/>
  <c r="AI249" i="5"/>
  <c r="AI250" i="5"/>
  <c r="AI251" i="5"/>
  <c r="AI252" i="5"/>
  <c r="AI253" i="5"/>
  <c r="AI254" i="5"/>
  <c r="AI255" i="5"/>
  <c r="AI256" i="5"/>
  <c r="AI257" i="5"/>
  <c r="AI258" i="5"/>
  <c r="AI259" i="5"/>
  <c r="AI260" i="5"/>
  <c r="AI261" i="5"/>
  <c r="AI262" i="5"/>
  <c r="AI263" i="5"/>
  <c r="AI264" i="5"/>
  <c r="AI265" i="5"/>
  <c r="AI266" i="5"/>
  <c r="AI267" i="5"/>
  <c r="AI268" i="5"/>
  <c r="AI269" i="5"/>
  <c r="AI270" i="5"/>
  <c r="AI271" i="5"/>
  <c r="AI272" i="5"/>
  <c r="AI273" i="5"/>
  <c r="AI274" i="5"/>
  <c r="AI275" i="5"/>
  <c r="AI276" i="5"/>
  <c r="AI277" i="5"/>
  <c r="AI278" i="5"/>
  <c r="AI279" i="5"/>
  <c r="AI280" i="5"/>
  <c r="AI281" i="5"/>
  <c r="AI282" i="5"/>
  <c r="AI283" i="5"/>
  <c r="AI284" i="5"/>
  <c r="AI285" i="5"/>
  <c r="AI286" i="5"/>
  <c r="AI287" i="5"/>
  <c r="AI288" i="5"/>
  <c r="AI289" i="5"/>
  <c r="AI290" i="5"/>
  <c r="AI291" i="5"/>
  <c r="AI292" i="5"/>
  <c r="AI293" i="5"/>
  <c r="AI294" i="5"/>
  <c r="AI295" i="5"/>
  <c r="AI296" i="5"/>
  <c r="AI297" i="5"/>
  <c r="AI298" i="5"/>
  <c r="AI299" i="5"/>
  <c r="AI300" i="5"/>
  <c r="AI301" i="5"/>
  <c r="AI302" i="5"/>
  <c r="AI303" i="5"/>
  <c r="AI304" i="5"/>
  <c r="AI305" i="5"/>
  <c r="AI306" i="5"/>
  <c r="AI307" i="5"/>
  <c r="AI308" i="5"/>
  <c r="AI309" i="5"/>
  <c r="AI310" i="5"/>
  <c r="AI311" i="5"/>
  <c r="AI312" i="5"/>
  <c r="AI313" i="5"/>
  <c r="AI314" i="5"/>
  <c r="AI315" i="5"/>
  <c r="AI316" i="5"/>
  <c r="AI317" i="5"/>
  <c r="AI318" i="5"/>
  <c r="AI319" i="5"/>
  <c r="AI320" i="5"/>
  <c r="AI321" i="5"/>
  <c r="AI322" i="5"/>
  <c r="AI323" i="5"/>
  <c r="AI324" i="5"/>
  <c r="AI325" i="5"/>
  <c r="AI326" i="5"/>
  <c r="AI327" i="5"/>
  <c r="AI328" i="5"/>
  <c r="AI329" i="5"/>
  <c r="AI330" i="5"/>
  <c r="AI331" i="5"/>
  <c r="AI332" i="5"/>
  <c r="AI333" i="5"/>
  <c r="AI334" i="5"/>
  <c r="AI335" i="5"/>
  <c r="AI336" i="5"/>
  <c r="AI337" i="5"/>
  <c r="AI338" i="5"/>
  <c r="AI339" i="5"/>
  <c r="AI340" i="5"/>
  <c r="AI341" i="5"/>
  <c r="AI342" i="5"/>
  <c r="AI343" i="5"/>
  <c r="AI344" i="5"/>
  <c r="AI345" i="5"/>
  <c r="AI346" i="5"/>
  <c r="AI347" i="5"/>
  <c r="AI348" i="5"/>
  <c r="AI349" i="5"/>
  <c r="AI350" i="5"/>
  <c r="AI351" i="5"/>
  <c r="AI352" i="5"/>
  <c r="AI353" i="5"/>
  <c r="AI354" i="5"/>
  <c r="AI355" i="5"/>
  <c r="AI356" i="5"/>
  <c r="AI357" i="5"/>
  <c r="AI358" i="5"/>
  <c r="AI359" i="5"/>
  <c r="AI360" i="5"/>
  <c r="AI361" i="5"/>
  <c r="AI362" i="5"/>
  <c r="AI363" i="5"/>
  <c r="AI364" i="5"/>
  <c r="AI365" i="5"/>
  <c r="AI366" i="5"/>
  <c r="AI367" i="5"/>
  <c r="AI368" i="5"/>
  <c r="AI369" i="5"/>
  <c r="AI370" i="5"/>
  <c r="AI371" i="5"/>
  <c r="AI372" i="5"/>
  <c r="AI373" i="5"/>
  <c r="AI374" i="5"/>
  <c r="AI375" i="5"/>
  <c r="AI376" i="5"/>
  <c r="AI377" i="5"/>
  <c r="AI378" i="5"/>
  <c r="AI379" i="5"/>
  <c r="AI380" i="5"/>
  <c r="AI381" i="5"/>
  <c r="AI382" i="5"/>
  <c r="AI383" i="5"/>
  <c r="AI384" i="5"/>
  <c r="AI385" i="5"/>
  <c r="AI386" i="5"/>
  <c r="AI387" i="5"/>
  <c r="AI388" i="5"/>
  <c r="AI389" i="5"/>
  <c r="AI390" i="5"/>
  <c r="AI391" i="5"/>
  <c r="AI392" i="5"/>
  <c r="AI393" i="5"/>
  <c r="AI394" i="5"/>
  <c r="AI395" i="5"/>
  <c r="AI396" i="5"/>
  <c r="AI397" i="5"/>
  <c r="AI398" i="5"/>
  <c r="AI399" i="5"/>
  <c r="AI400" i="5"/>
  <c r="AI401" i="5"/>
  <c r="AI402" i="5"/>
  <c r="AI403" i="5"/>
  <c r="AI404" i="5"/>
  <c r="AI405" i="5"/>
  <c r="AI406" i="5"/>
  <c r="AI407" i="5"/>
  <c r="AI408" i="5"/>
  <c r="AI409" i="5"/>
  <c r="AI410" i="5"/>
  <c r="AI411" i="5"/>
  <c r="AI412" i="5"/>
  <c r="AI413" i="5"/>
  <c r="AI414" i="5"/>
  <c r="AI415" i="5"/>
  <c r="AI416" i="5"/>
  <c r="AI417" i="5"/>
  <c r="AI418" i="5"/>
  <c r="AI419" i="5"/>
  <c r="AI420" i="5"/>
  <c r="AI421" i="5"/>
  <c r="AI422" i="5"/>
  <c r="AI423" i="5"/>
  <c r="AI424" i="5"/>
  <c r="AI425" i="5"/>
  <c r="AI426" i="5"/>
  <c r="AI427" i="5"/>
  <c r="AI428" i="5"/>
  <c r="AI429" i="5"/>
  <c r="AI430" i="5"/>
  <c r="AI431" i="5"/>
  <c r="AI432" i="5"/>
  <c r="AI433" i="5"/>
  <c r="AI434" i="5"/>
  <c r="AI435" i="5"/>
  <c r="AI436" i="5"/>
  <c r="AI437" i="5"/>
  <c r="AI438" i="5"/>
  <c r="AI439" i="5"/>
  <c r="AI440" i="5"/>
  <c r="AI441" i="5"/>
  <c r="AI442" i="5"/>
  <c r="AI443" i="5"/>
  <c r="AI444" i="5"/>
  <c r="AI445" i="5"/>
  <c r="AI446" i="5"/>
  <c r="AI447" i="5"/>
  <c r="AI448" i="5"/>
  <c r="AI449" i="5"/>
  <c r="AI450" i="5"/>
  <c r="AI451" i="5"/>
  <c r="AI452" i="5"/>
  <c r="AI453" i="5"/>
  <c r="AI454" i="5"/>
  <c r="AI455" i="5"/>
  <c r="AI456" i="5"/>
  <c r="AI457" i="5"/>
  <c r="AI2" i="5"/>
  <c r="AF2" i="5"/>
  <c r="AF3" i="5"/>
  <c r="AF4" i="5"/>
  <c r="AF5" i="5"/>
  <c r="AF6" i="5"/>
  <c r="AF7" i="5"/>
  <c r="AF8" i="5"/>
  <c r="AF9" i="5"/>
  <c r="AF10" i="5"/>
  <c r="AF11" i="5"/>
  <c r="AF12" i="5"/>
  <c r="AF13" i="5"/>
  <c r="AF14" i="5"/>
  <c r="AF15" i="5"/>
  <c r="AF16" i="5"/>
  <c r="AF17" i="5"/>
  <c r="AF18" i="5"/>
  <c r="AF19" i="5"/>
  <c r="AF20" i="5"/>
  <c r="AF21" i="5"/>
  <c r="AF22" i="5"/>
  <c r="AF23" i="5"/>
  <c r="AF24" i="5"/>
  <c r="AF25" i="5"/>
  <c r="AF26" i="5"/>
  <c r="AF27" i="5"/>
  <c r="AF28" i="5"/>
  <c r="AF29" i="5"/>
  <c r="AF30" i="5"/>
  <c r="AF31" i="5"/>
  <c r="AF32" i="5"/>
  <c r="AF33" i="5"/>
  <c r="AF34" i="5"/>
  <c r="AF35" i="5"/>
  <c r="AF36" i="5"/>
  <c r="AF37" i="5"/>
  <c r="AF38" i="5"/>
  <c r="AF39" i="5"/>
  <c r="AF40" i="5"/>
  <c r="AF41" i="5"/>
  <c r="AF42" i="5"/>
  <c r="AF43" i="5"/>
  <c r="AF44" i="5"/>
  <c r="AF45" i="5"/>
  <c r="AF46" i="5"/>
  <c r="AF47" i="5"/>
  <c r="AF48" i="5"/>
  <c r="AF49" i="5"/>
  <c r="AF50" i="5"/>
  <c r="AF51" i="5"/>
  <c r="AF52" i="5"/>
  <c r="AF53" i="5"/>
  <c r="AF54" i="5"/>
  <c r="AF55" i="5"/>
  <c r="AF56" i="5"/>
  <c r="AF57" i="5"/>
  <c r="AF58" i="5"/>
  <c r="AF59" i="5"/>
  <c r="AF60" i="5"/>
  <c r="AF61" i="5"/>
  <c r="AF62" i="5"/>
  <c r="AF63" i="5"/>
  <c r="AF64" i="5"/>
  <c r="AF65" i="5"/>
  <c r="AF66" i="5"/>
  <c r="AF67" i="5"/>
  <c r="AF68" i="5"/>
  <c r="AF69" i="5"/>
  <c r="AF70" i="5"/>
  <c r="AF71" i="5"/>
  <c r="AF72" i="5"/>
  <c r="AF73" i="5"/>
  <c r="AF74" i="5"/>
  <c r="AF75" i="5"/>
  <c r="AF76" i="5"/>
  <c r="AF77" i="5"/>
  <c r="AF78" i="5"/>
  <c r="AF79" i="5"/>
  <c r="AF80" i="5"/>
  <c r="AF81" i="5"/>
  <c r="AF82" i="5"/>
  <c r="AF83" i="5"/>
  <c r="AF84" i="5"/>
  <c r="AF85" i="5"/>
  <c r="AF86" i="5"/>
  <c r="AF87" i="5"/>
  <c r="AF88" i="5"/>
  <c r="AF89" i="5"/>
  <c r="AF90" i="5"/>
  <c r="AF91" i="5"/>
  <c r="AF92" i="5"/>
  <c r="AF93" i="5"/>
  <c r="AF94" i="5"/>
  <c r="AF95" i="5"/>
  <c r="AF96" i="5"/>
  <c r="AF97" i="5"/>
  <c r="AF98" i="5"/>
  <c r="AF99" i="5"/>
  <c r="AF100" i="5"/>
  <c r="AF101" i="5"/>
  <c r="AF102" i="5"/>
  <c r="AF103" i="5"/>
  <c r="AF104" i="5"/>
  <c r="AF105" i="5"/>
  <c r="AF106" i="5"/>
  <c r="AF107" i="5"/>
  <c r="AF108" i="5"/>
  <c r="AF109" i="5"/>
  <c r="AF110" i="5"/>
  <c r="AF111" i="5"/>
  <c r="AF112" i="5"/>
  <c r="AF113" i="5"/>
  <c r="AF114" i="5"/>
  <c r="AF115" i="5"/>
  <c r="AF116" i="5"/>
  <c r="AF117" i="5"/>
  <c r="AF118" i="5"/>
  <c r="AF119" i="5"/>
  <c r="AF120" i="5"/>
  <c r="AF121" i="5"/>
  <c r="AF122" i="5"/>
  <c r="AF123" i="5"/>
  <c r="AF124" i="5"/>
  <c r="AF125" i="5"/>
  <c r="AF126" i="5"/>
  <c r="AF127" i="5"/>
  <c r="AF128" i="5"/>
  <c r="AF129" i="5"/>
  <c r="AF130" i="5"/>
  <c r="AF131" i="5"/>
  <c r="AF132" i="5"/>
  <c r="AF133" i="5"/>
  <c r="AF134" i="5"/>
  <c r="AF135" i="5"/>
  <c r="AF136" i="5"/>
  <c r="AF137" i="5"/>
  <c r="AF138" i="5"/>
  <c r="AF139" i="5"/>
  <c r="AF140" i="5"/>
  <c r="AF141" i="5"/>
  <c r="AF142" i="5"/>
  <c r="AF143" i="5"/>
  <c r="AF144" i="5"/>
  <c r="AF145" i="5"/>
  <c r="AF146" i="5"/>
  <c r="AF147" i="5"/>
  <c r="AF148" i="5"/>
  <c r="AF149" i="5"/>
  <c r="AF150" i="5"/>
  <c r="AF151" i="5"/>
  <c r="AF152" i="5"/>
  <c r="AF153" i="5"/>
  <c r="AF154" i="5"/>
  <c r="AF155" i="5"/>
  <c r="AF156" i="5"/>
  <c r="AF157" i="5"/>
  <c r="AF158" i="5"/>
  <c r="AF159" i="5"/>
  <c r="AF160" i="5"/>
  <c r="AF161" i="5"/>
  <c r="AF162" i="5"/>
  <c r="AF163" i="5"/>
  <c r="AF164" i="5"/>
  <c r="AF165" i="5"/>
  <c r="AF166" i="5"/>
  <c r="AF167" i="5"/>
  <c r="AF168" i="5"/>
  <c r="AF169" i="5"/>
  <c r="AF170" i="5"/>
  <c r="AF171" i="5"/>
  <c r="AF172" i="5"/>
  <c r="AF173" i="5"/>
  <c r="AF174" i="5"/>
  <c r="AF175" i="5"/>
  <c r="AF176" i="5"/>
  <c r="AF177" i="5"/>
  <c r="AF178" i="5"/>
  <c r="AF179" i="5"/>
  <c r="AF180" i="5"/>
  <c r="AF181" i="5"/>
  <c r="AF182" i="5"/>
  <c r="AF183" i="5"/>
  <c r="AF184" i="5"/>
  <c r="AF185" i="5"/>
  <c r="AF186" i="5"/>
  <c r="AF187" i="5"/>
  <c r="AF188" i="5"/>
  <c r="AF189" i="5"/>
  <c r="AF190" i="5"/>
  <c r="AF191" i="5"/>
  <c r="AF192" i="5"/>
  <c r="AF193" i="5"/>
  <c r="AF194" i="5"/>
  <c r="AF195" i="5"/>
  <c r="AF196" i="5"/>
  <c r="AF197" i="5"/>
  <c r="AF198" i="5"/>
  <c r="AF199" i="5"/>
  <c r="AF200" i="5"/>
  <c r="AF201" i="5"/>
  <c r="AF202" i="5"/>
  <c r="AF203" i="5"/>
  <c r="AF204" i="5"/>
  <c r="AF205" i="5"/>
  <c r="AF206" i="5"/>
  <c r="AF207" i="5"/>
  <c r="AF208" i="5"/>
  <c r="AF209" i="5"/>
  <c r="AF210" i="5"/>
  <c r="AF211" i="5"/>
  <c r="AF212" i="5"/>
  <c r="AF213" i="5"/>
  <c r="AF214" i="5"/>
  <c r="AF215" i="5"/>
  <c r="AF216" i="5"/>
  <c r="AF217" i="5"/>
  <c r="AF218" i="5"/>
  <c r="AF219" i="5"/>
  <c r="AF220" i="5"/>
  <c r="AF221" i="5"/>
  <c r="AF222" i="5"/>
  <c r="AF223" i="5"/>
  <c r="AF224" i="5"/>
  <c r="AF225" i="5"/>
  <c r="AF226" i="5"/>
  <c r="AF227" i="5"/>
  <c r="AF228" i="5"/>
  <c r="AF229" i="5"/>
  <c r="AF230" i="5"/>
  <c r="AF231" i="5"/>
  <c r="AF232" i="5"/>
  <c r="AF233" i="5"/>
  <c r="AF234" i="5"/>
  <c r="AF235" i="5"/>
  <c r="AF236" i="5"/>
  <c r="AF237" i="5"/>
  <c r="AF238" i="5"/>
  <c r="AF239" i="5"/>
  <c r="AF240" i="5"/>
  <c r="AF241" i="5"/>
  <c r="AF242" i="5"/>
  <c r="AF243" i="5"/>
  <c r="AF244" i="5"/>
  <c r="AF245" i="5"/>
  <c r="AF246" i="5"/>
  <c r="AF247" i="5"/>
  <c r="AF248" i="5"/>
  <c r="AF249" i="5"/>
  <c r="AF250" i="5"/>
  <c r="AF251" i="5"/>
  <c r="AF252" i="5"/>
  <c r="AF253" i="5"/>
  <c r="AF254" i="5"/>
  <c r="AF255" i="5"/>
  <c r="AF256" i="5"/>
  <c r="AF257" i="5"/>
  <c r="AF258" i="5"/>
  <c r="AF259" i="5"/>
  <c r="AF260" i="5"/>
  <c r="AF261" i="5"/>
  <c r="AF262" i="5"/>
  <c r="AF263" i="5"/>
  <c r="AF264" i="5"/>
  <c r="AF265" i="5"/>
  <c r="AF266" i="5"/>
  <c r="AF267" i="5"/>
  <c r="AF268" i="5"/>
  <c r="AF269" i="5"/>
  <c r="AF270" i="5"/>
  <c r="AF271" i="5"/>
  <c r="AF272" i="5"/>
  <c r="AF273" i="5"/>
  <c r="AF274" i="5"/>
  <c r="AF275" i="5"/>
  <c r="AF276" i="5"/>
  <c r="AF277" i="5"/>
  <c r="AF278" i="5"/>
  <c r="AF279" i="5"/>
  <c r="AF280" i="5"/>
  <c r="AF281" i="5"/>
  <c r="AF282" i="5"/>
  <c r="AF283" i="5"/>
  <c r="AF284" i="5"/>
  <c r="AF285" i="5"/>
  <c r="AF286" i="5"/>
  <c r="AF287" i="5"/>
  <c r="AF288" i="5"/>
  <c r="AF289" i="5"/>
  <c r="AF290" i="5"/>
  <c r="AF291" i="5"/>
  <c r="AF292" i="5"/>
  <c r="AF293" i="5"/>
  <c r="AF294" i="5"/>
  <c r="AF295" i="5"/>
  <c r="AF296" i="5"/>
  <c r="AF297" i="5"/>
  <c r="AF298" i="5"/>
  <c r="AF299" i="5"/>
  <c r="AF300" i="5"/>
  <c r="AF301" i="5"/>
  <c r="AF302" i="5"/>
  <c r="AF303" i="5"/>
  <c r="AF304" i="5"/>
  <c r="AF305" i="5"/>
  <c r="AF306" i="5"/>
  <c r="AF307" i="5"/>
  <c r="AF308" i="5"/>
  <c r="AF309" i="5"/>
  <c r="AF310" i="5"/>
  <c r="AF311" i="5"/>
  <c r="AF312" i="5"/>
  <c r="AF313" i="5"/>
  <c r="AF314" i="5"/>
  <c r="AF315" i="5"/>
  <c r="AF316" i="5"/>
  <c r="AF317" i="5"/>
  <c r="AF318" i="5"/>
  <c r="AF319" i="5"/>
  <c r="AF320" i="5"/>
  <c r="AF321" i="5"/>
  <c r="AF322" i="5"/>
  <c r="AF323" i="5"/>
  <c r="AF324" i="5"/>
  <c r="AF325" i="5"/>
  <c r="AF326" i="5"/>
  <c r="AF327" i="5"/>
  <c r="AF328" i="5"/>
  <c r="AF329" i="5"/>
  <c r="AF330" i="5"/>
  <c r="AF331" i="5"/>
  <c r="AF332" i="5"/>
  <c r="AF333" i="5"/>
  <c r="AF334" i="5"/>
  <c r="AF335" i="5"/>
  <c r="AF336" i="5"/>
  <c r="AF337" i="5"/>
  <c r="AF338" i="5"/>
  <c r="AF339" i="5"/>
  <c r="AF340" i="5"/>
  <c r="AF341" i="5"/>
  <c r="AF342" i="5"/>
  <c r="AF343" i="5"/>
  <c r="AF344" i="5"/>
  <c r="AF345" i="5"/>
  <c r="AF346" i="5"/>
  <c r="AF347" i="5"/>
  <c r="AF348" i="5"/>
  <c r="AF349" i="5"/>
  <c r="AF350" i="5"/>
  <c r="AF351" i="5"/>
  <c r="AF352" i="5"/>
  <c r="AF353" i="5"/>
  <c r="AF354" i="5"/>
  <c r="AF355" i="5"/>
  <c r="AF356" i="5"/>
  <c r="AF357" i="5"/>
  <c r="AF358" i="5"/>
  <c r="AF359" i="5"/>
  <c r="AF360" i="5"/>
  <c r="AF361" i="5"/>
  <c r="AF362" i="5"/>
  <c r="AF363" i="5"/>
  <c r="AF364" i="5"/>
  <c r="AF365" i="5"/>
  <c r="AF366" i="5"/>
  <c r="AF367" i="5"/>
  <c r="AF368" i="5"/>
  <c r="AF369" i="5"/>
  <c r="AF370" i="5"/>
  <c r="AF371" i="5"/>
  <c r="AF372" i="5"/>
  <c r="AF373" i="5"/>
  <c r="AF374" i="5"/>
  <c r="AF375" i="5"/>
  <c r="AF376" i="5"/>
  <c r="AF377" i="5"/>
  <c r="AF378" i="5"/>
  <c r="AF379" i="5"/>
  <c r="AF380" i="5"/>
  <c r="AF381" i="5"/>
  <c r="AF382" i="5"/>
  <c r="AF383" i="5"/>
  <c r="AF384" i="5"/>
  <c r="AF385" i="5"/>
  <c r="AF386" i="5"/>
  <c r="AF387" i="5"/>
  <c r="AF388" i="5"/>
  <c r="AF389" i="5"/>
  <c r="AF390" i="5"/>
  <c r="AF391" i="5"/>
  <c r="AF392" i="5"/>
  <c r="AF393" i="5"/>
  <c r="AF394" i="5"/>
  <c r="AF395" i="5"/>
  <c r="AF396" i="5"/>
  <c r="AF397" i="5"/>
  <c r="AF398" i="5"/>
  <c r="AF399" i="5"/>
  <c r="AF400" i="5"/>
  <c r="AF401" i="5"/>
  <c r="AF402" i="5"/>
  <c r="AF403" i="5"/>
  <c r="AF404" i="5"/>
  <c r="AF405" i="5"/>
  <c r="AF406" i="5"/>
  <c r="AF407" i="5"/>
  <c r="AF408" i="5"/>
  <c r="AF409" i="5"/>
  <c r="AF410" i="5"/>
  <c r="AF411" i="5"/>
  <c r="AF412" i="5"/>
  <c r="AF413" i="5"/>
  <c r="AF414" i="5"/>
  <c r="AF415" i="5"/>
  <c r="AF416" i="5"/>
  <c r="AF417" i="5"/>
  <c r="AF418" i="5"/>
  <c r="AF419" i="5"/>
  <c r="AF420" i="5"/>
  <c r="AF421" i="5"/>
  <c r="AF422" i="5"/>
  <c r="AF423" i="5"/>
  <c r="AF424" i="5"/>
  <c r="AF425" i="5"/>
  <c r="AF426" i="5"/>
  <c r="AF427" i="5"/>
  <c r="AF428" i="5"/>
  <c r="AF429" i="5"/>
  <c r="AF430" i="5"/>
  <c r="AF431" i="5"/>
  <c r="AF432" i="5"/>
  <c r="AF433" i="5"/>
  <c r="AF434" i="5"/>
  <c r="AF435" i="5"/>
  <c r="AF436" i="5"/>
  <c r="AF437" i="5"/>
  <c r="AF438" i="5"/>
  <c r="AF439" i="5"/>
  <c r="AF440" i="5"/>
  <c r="AF441" i="5"/>
  <c r="AF442" i="5"/>
  <c r="AF443" i="5"/>
  <c r="AF445" i="5"/>
  <c r="AF446" i="5"/>
  <c r="AF447" i="5"/>
  <c r="AF448" i="5"/>
  <c r="AF449" i="5"/>
  <c r="AF450" i="5"/>
  <c r="AF451" i="5"/>
  <c r="AF452" i="5"/>
  <c r="AF453" i="5"/>
  <c r="AF454" i="5"/>
  <c r="AF455" i="5"/>
  <c r="AF456" i="5"/>
  <c r="AF457" i="5"/>
  <c r="AF444" i="5"/>
  <c r="L3" i="7"/>
  <c r="L9" i="7"/>
  <c r="N2" i="3" l="1"/>
  <c r="AG458" i="5"/>
  <c r="AJ458" i="5" s="1"/>
  <c r="AG459" i="5"/>
  <c r="AJ459" i="5" s="1"/>
  <c r="AG460" i="5"/>
  <c r="AJ460" i="5" s="1"/>
  <c r="AG461" i="5"/>
  <c r="AH461" i="5" s="1"/>
  <c r="AG462" i="5"/>
  <c r="AH462" i="5" s="1"/>
  <c r="AG463" i="5"/>
  <c r="AJ463" i="5" s="1"/>
  <c r="AG464" i="5"/>
  <c r="AJ464" i="5" s="1"/>
  <c r="AG465" i="5"/>
  <c r="AJ465" i="5" s="1"/>
  <c r="AG466" i="5"/>
  <c r="AH466" i="5" s="1"/>
  <c r="AG467" i="5"/>
  <c r="AJ467" i="5" s="1"/>
  <c r="AG468" i="5"/>
  <c r="AJ468" i="5" s="1"/>
  <c r="AG469" i="5"/>
  <c r="AJ469" i="5" s="1"/>
  <c r="AG470" i="5"/>
  <c r="AJ470" i="5" s="1"/>
  <c r="AG471" i="5"/>
  <c r="AJ471" i="5" s="1"/>
  <c r="AG472" i="5"/>
  <c r="AJ472" i="5" s="1"/>
  <c r="AG473" i="5"/>
  <c r="AJ473" i="5" s="1"/>
  <c r="AG474" i="5"/>
  <c r="AJ474" i="5" s="1"/>
  <c r="AG475" i="5"/>
  <c r="AJ475" i="5" s="1"/>
  <c r="AG476" i="5"/>
  <c r="AJ476" i="5" s="1"/>
  <c r="AG477" i="5"/>
  <c r="AJ477" i="5" s="1"/>
  <c r="AG478" i="5"/>
  <c r="AJ478" i="5" s="1"/>
  <c r="AG479" i="5"/>
  <c r="AJ479" i="5" s="1"/>
  <c r="AG480" i="5"/>
  <c r="AJ480" i="5" s="1"/>
  <c r="AG481" i="5"/>
  <c r="AJ481" i="5" s="1"/>
  <c r="AG482" i="5"/>
  <c r="AH482" i="5" s="1"/>
  <c r="AG483" i="5"/>
  <c r="AJ483" i="5" s="1"/>
  <c r="AG484" i="5"/>
  <c r="AJ484" i="5" s="1"/>
  <c r="AG485" i="5"/>
  <c r="AJ485" i="5" s="1"/>
  <c r="AG486" i="5"/>
  <c r="AJ486" i="5" s="1"/>
  <c r="AG487" i="5"/>
  <c r="AJ487" i="5" s="1"/>
  <c r="AG488" i="5"/>
  <c r="AJ488" i="5" s="1"/>
  <c r="AG489" i="5"/>
  <c r="AJ489" i="5" s="1"/>
  <c r="AG490" i="5"/>
  <c r="AJ490" i="5" s="1"/>
  <c r="AG491" i="5"/>
  <c r="AJ491" i="5" s="1"/>
  <c r="AG492" i="5"/>
  <c r="AJ492" i="5" s="1"/>
  <c r="AG493" i="5"/>
  <c r="AJ493" i="5" s="1"/>
  <c r="AG494" i="5"/>
  <c r="AJ494" i="5" s="1"/>
  <c r="AG495" i="5"/>
  <c r="AJ495" i="5" s="1"/>
  <c r="AG496" i="5"/>
  <c r="AJ496" i="5" s="1"/>
  <c r="AG497" i="5"/>
  <c r="AJ497" i="5" s="1"/>
  <c r="AG498" i="5"/>
  <c r="AH498" i="5" s="1"/>
  <c r="AG499" i="5"/>
  <c r="AJ499" i="5" s="1"/>
  <c r="AG500" i="5"/>
  <c r="AJ500" i="5" s="1"/>
  <c r="AG501" i="5"/>
  <c r="AH501" i="5" s="1"/>
  <c r="AG502" i="5"/>
  <c r="AJ502" i="5" s="1"/>
  <c r="AG503" i="5"/>
  <c r="AJ503" i="5" s="1"/>
  <c r="AG504" i="5"/>
  <c r="AJ504" i="5" s="1"/>
  <c r="AG505" i="5"/>
  <c r="AJ505" i="5" s="1"/>
  <c r="AG506" i="5"/>
  <c r="AJ506" i="5" s="1"/>
  <c r="AG507" i="5"/>
  <c r="AJ507" i="5" s="1"/>
  <c r="AG508" i="5"/>
  <c r="AJ508" i="5" s="1"/>
  <c r="AG509" i="5"/>
  <c r="AJ509" i="5" s="1"/>
  <c r="AG510" i="5"/>
  <c r="AJ510" i="5" s="1"/>
  <c r="AG511" i="5"/>
  <c r="AJ511" i="5" s="1"/>
  <c r="AG512" i="5"/>
  <c r="AJ512" i="5" s="1"/>
  <c r="AG513" i="5"/>
  <c r="AJ513" i="5" s="1"/>
  <c r="AG514" i="5"/>
  <c r="AH514" i="5" s="1"/>
  <c r="AG515" i="5"/>
  <c r="AJ515" i="5" s="1"/>
  <c r="AG516" i="5"/>
  <c r="AJ516" i="5" s="1"/>
  <c r="AG517" i="5"/>
  <c r="AJ517" i="5" s="1"/>
  <c r="AG518" i="5"/>
  <c r="AJ518" i="5" s="1"/>
  <c r="AG519" i="5"/>
  <c r="AJ519" i="5" s="1"/>
  <c r="AG520" i="5"/>
  <c r="AJ520" i="5" s="1"/>
  <c r="AG521" i="5"/>
  <c r="AJ521" i="5" s="1"/>
  <c r="AG522" i="5"/>
  <c r="AJ522" i="5" s="1"/>
  <c r="AG523" i="5"/>
  <c r="AJ523" i="5" s="1"/>
  <c r="AG524" i="5"/>
  <c r="AJ524" i="5" s="1"/>
  <c r="AG525" i="5"/>
  <c r="AJ525" i="5" s="1"/>
  <c r="AG526" i="5"/>
  <c r="AJ526" i="5" s="1"/>
  <c r="AG527" i="5"/>
  <c r="AJ527" i="5" s="1"/>
  <c r="AG528" i="5"/>
  <c r="AJ528" i="5" s="1"/>
  <c r="AG529" i="5"/>
  <c r="AJ529" i="5" s="1"/>
  <c r="AG530" i="5"/>
  <c r="AH530" i="5" s="1"/>
  <c r="AG531" i="5"/>
  <c r="AJ531" i="5" s="1"/>
  <c r="AG532" i="5"/>
  <c r="AJ532" i="5" s="1"/>
  <c r="AG533" i="5"/>
  <c r="AJ533" i="5" s="1"/>
  <c r="AG534" i="5"/>
  <c r="AJ534" i="5" s="1"/>
  <c r="AG535" i="5"/>
  <c r="AJ535" i="5" s="1"/>
  <c r="AG536" i="5"/>
  <c r="AJ536" i="5" s="1"/>
  <c r="AG537" i="5"/>
  <c r="AJ537" i="5" s="1"/>
  <c r="AG538" i="5"/>
  <c r="AJ538" i="5" s="1"/>
  <c r="AG539" i="5"/>
  <c r="AJ539" i="5" s="1"/>
  <c r="AG540" i="5"/>
  <c r="AJ540" i="5" s="1"/>
  <c r="AG541" i="5"/>
  <c r="AJ541" i="5" s="1"/>
  <c r="AG542" i="5"/>
  <c r="AJ542" i="5" s="1"/>
  <c r="AG543" i="5"/>
  <c r="AJ543" i="5" s="1"/>
  <c r="AG544" i="5"/>
  <c r="AJ544" i="5" s="1"/>
  <c r="AG545" i="5"/>
  <c r="AH545" i="5" s="1"/>
  <c r="AG546" i="5"/>
  <c r="AH546" i="5" s="1"/>
  <c r="AG547" i="5"/>
  <c r="AJ547" i="5" s="1"/>
  <c r="AG548" i="5"/>
  <c r="AJ548" i="5" s="1"/>
  <c r="AG549" i="5"/>
  <c r="AJ549" i="5" s="1"/>
  <c r="AG550" i="5"/>
  <c r="AJ550" i="5" s="1"/>
  <c r="AG551" i="5"/>
  <c r="AJ551" i="5" s="1"/>
  <c r="AG552" i="5"/>
  <c r="AJ552" i="5" s="1"/>
  <c r="AG553" i="5"/>
  <c r="AJ553" i="5" s="1"/>
  <c r="AG554" i="5"/>
  <c r="AJ554" i="5" s="1"/>
  <c r="AG555" i="5"/>
  <c r="AJ555" i="5" s="1"/>
  <c r="AG556" i="5"/>
  <c r="AJ556" i="5" s="1"/>
  <c r="AG557" i="5"/>
  <c r="AJ557" i="5" s="1"/>
  <c r="AG558" i="5"/>
  <c r="AJ558" i="5" s="1"/>
  <c r="AG559" i="5"/>
  <c r="AJ559" i="5" s="1"/>
  <c r="AG560" i="5"/>
  <c r="AJ560" i="5" s="1"/>
  <c r="AG561" i="5"/>
  <c r="AJ561" i="5" s="1"/>
  <c r="AG562" i="5"/>
  <c r="AH562" i="5" s="1"/>
  <c r="AG563" i="5"/>
  <c r="AJ563" i="5" s="1"/>
  <c r="AG564" i="5"/>
  <c r="AJ564" i="5" s="1"/>
  <c r="AG565" i="5"/>
  <c r="AJ565" i="5" s="1"/>
  <c r="AG566" i="5"/>
  <c r="AJ566" i="5" s="1"/>
  <c r="AG567" i="5"/>
  <c r="AJ567" i="5" s="1"/>
  <c r="AG568" i="5"/>
  <c r="AJ568" i="5" s="1"/>
  <c r="AG569" i="5"/>
  <c r="AJ569" i="5" s="1"/>
  <c r="AG570" i="5"/>
  <c r="AJ570" i="5" s="1"/>
  <c r="AG571" i="5"/>
  <c r="AJ571" i="5" s="1"/>
  <c r="AG572" i="5"/>
  <c r="AJ572" i="5" s="1"/>
  <c r="AG573" i="5"/>
  <c r="AJ573" i="5" s="1"/>
  <c r="AG574" i="5"/>
  <c r="AJ574" i="5" s="1"/>
  <c r="AG575" i="5"/>
  <c r="AJ575" i="5" s="1"/>
  <c r="AG576" i="5"/>
  <c r="AJ576" i="5" s="1"/>
  <c r="AG577" i="5"/>
  <c r="AJ577" i="5" s="1"/>
  <c r="AG578" i="5"/>
  <c r="AH578" i="5" s="1"/>
  <c r="AG579" i="5"/>
  <c r="AJ579" i="5" s="1"/>
  <c r="AG580" i="5"/>
  <c r="AJ580" i="5" s="1"/>
  <c r="AG581" i="5"/>
  <c r="AJ581" i="5" s="1"/>
  <c r="AG582" i="5"/>
  <c r="AJ582" i="5" s="1"/>
  <c r="AG583" i="5"/>
  <c r="AJ583" i="5" s="1"/>
  <c r="AG584" i="5"/>
  <c r="AJ584" i="5" s="1"/>
  <c r="AG585" i="5"/>
  <c r="AJ585" i="5" s="1"/>
  <c r="AG586" i="5"/>
  <c r="AJ586" i="5" s="1"/>
  <c r="AG587" i="5"/>
  <c r="AJ587" i="5" s="1"/>
  <c r="AG588" i="5"/>
  <c r="AJ588" i="5" s="1"/>
  <c r="AG589" i="5"/>
  <c r="AH589" i="5" s="1"/>
  <c r="AG590" i="5"/>
  <c r="AH590" i="5" s="1"/>
  <c r="AG591" i="5"/>
  <c r="AJ591" i="5" s="1"/>
  <c r="AG592" i="5"/>
  <c r="AJ592" i="5" s="1"/>
  <c r="AG593" i="5"/>
  <c r="AJ593" i="5" s="1"/>
  <c r="AG594" i="5"/>
  <c r="AH594" i="5" s="1"/>
  <c r="AG595" i="5"/>
  <c r="AJ595" i="5" s="1"/>
  <c r="AG596" i="5"/>
  <c r="AJ596" i="5" s="1"/>
  <c r="AG597" i="5"/>
  <c r="AJ597" i="5" s="1"/>
  <c r="AG598" i="5"/>
  <c r="AJ598" i="5" s="1"/>
  <c r="AG599" i="5"/>
  <c r="AJ599" i="5" s="1"/>
  <c r="AG600" i="5"/>
  <c r="AJ600" i="5" s="1"/>
  <c r="AG601" i="5"/>
  <c r="AJ601" i="5" s="1"/>
  <c r="AG602" i="5"/>
  <c r="AJ602" i="5" s="1"/>
  <c r="AG603" i="5"/>
  <c r="AJ603" i="5" s="1"/>
  <c r="AG604" i="5"/>
  <c r="AJ604" i="5" s="1"/>
  <c r="AG605" i="5"/>
  <c r="AJ605" i="5" s="1"/>
  <c r="AG606" i="5"/>
  <c r="AJ606" i="5" s="1"/>
  <c r="AG607" i="5"/>
  <c r="AJ607" i="5" s="1"/>
  <c r="AG608" i="5"/>
  <c r="AJ608" i="5" s="1"/>
  <c r="AG609" i="5"/>
  <c r="AJ609" i="5" s="1"/>
  <c r="AG610" i="5"/>
  <c r="AH610" i="5" s="1"/>
  <c r="AG611" i="5"/>
  <c r="AJ611" i="5" s="1"/>
  <c r="AG612" i="5"/>
  <c r="AJ612" i="5" s="1"/>
  <c r="AG613" i="5"/>
  <c r="AJ613" i="5" s="1"/>
  <c r="AG614" i="5"/>
  <c r="AJ614" i="5" s="1"/>
  <c r="AG615" i="5"/>
  <c r="AJ615" i="5" s="1"/>
  <c r="AG616" i="5"/>
  <c r="AJ616" i="5" s="1"/>
  <c r="AG617" i="5"/>
  <c r="AJ617" i="5" s="1"/>
  <c r="AG618" i="5"/>
  <c r="AJ618" i="5" s="1"/>
  <c r="AG619" i="5"/>
  <c r="AJ619" i="5" s="1"/>
  <c r="AG620" i="5"/>
  <c r="AJ620" i="5" s="1"/>
  <c r="AG621" i="5"/>
  <c r="AJ621" i="5" s="1"/>
  <c r="AG622" i="5"/>
  <c r="AJ622" i="5" s="1"/>
  <c r="AG623" i="5"/>
  <c r="AJ623" i="5" s="1"/>
  <c r="AG624" i="5"/>
  <c r="AJ624" i="5" s="1"/>
  <c r="AG625" i="5"/>
  <c r="AJ625" i="5" s="1"/>
  <c r="AG626" i="5"/>
  <c r="AH626" i="5" s="1"/>
  <c r="AG627" i="5"/>
  <c r="AJ627" i="5" s="1"/>
  <c r="AG628" i="5"/>
  <c r="AJ628" i="5" s="1"/>
  <c r="AG629" i="5"/>
  <c r="AH629" i="5" s="1"/>
  <c r="AG630" i="5"/>
  <c r="AJ630" i="5" s="1"/>
  <c r="AG631" i="5"/>
  <c r="AJ631" i="5" s="1"/>
  <c r="AG632" i="5"/>
  <c r="AJ632" i="5" s="1"/>
  <c r="AG633" i="5"/>
  <c r="AJ633" i="5" s="1"/>
  <c r="AG634" i="5"/>
  <c r="AJ634" i="5" s="1"/>
  <c r="AG635" i="5"/>
  <c r="AJ635" i="5" s="1"/>
  <c r="AG636" i="5"/>
  <c r="AJ636" i="5" s="1"/>
  <c r="AG637" i="5"/>
  <c r="AJ637" i="5" s="1"/>
  <c r="AG638" i="5"/>
  <c r="AJ638" i="5" s="1"/>
  <c r="AG639" i="5"/>
  <c r="AJ639" i="5" s="1"/>
  <c r="AG640" i="5"/>
  <c r="AJ640" i="5" s="1"/>
  <c r="AG641" i="5"/>
  <c r="AJ641" i="5" s="1"/>
  <c r="AG642" i="5"/>
  <c r="AH642" i="5" s="1"/>
  <c r="AG643" i="5"/>
  <c r="AJ643" i="5" s="1"/>
  <c r="AG644" i="5"/>
  <c r="AJ644" i="5" s="1"/>
  <c r="AG645" i="5"/>
  <c r="AJ645" i="5" s="1"/>
  <c r="AG646" i="5"/>
  <c r="AJ646" i="5" s="1"/>
  <c r="AG647" i="5"/>
  <c r="AJ647" i="5" s="1"/>
  <c r="AG648" i="5"/>
  <c r="AJ648" i="5" s="1"/>
  <c r="AG649" i="5"/>
  <c r="AJ649" i="5" s="1"/>
  <c r="AG650" i="5"/>
  <c r="AJ650" i="5" s="1"/>
  <c r="AG651" i="5"/>
  <c r="AJ651" i="5" s="1"/>
  <c r="AG652" i="5"/>
  <c r="AJ652" i="5" s="1"/>
  <c r="AG653" i="5"/>
  <c r="AJ653" i="5" s="1"/>
  <c r="AG654" i="5"/>
  <c r="AJ654" i="5" s="1"/>
  <c r="AG655" i="5"/>
  <c r="AJ655" i="5" s="1"/>
  <c r="AG656" i="5"/>
  <c r="AJ656" i="5" s="1"/>
  <c r="AG657" i="5"/>
  <c r="AJ657" i="5" s="1"/>
  <c r="AG658" i="5"/>
  <c r="AH658" i="5" s="1"/>
  <c r="AG659" i="5"/>
  <c r="AJ659" i="5" s="1"/>
  <c r="AG660" i="5"/>
  <c r="AJ660" i="5" s="1"/>
  <c r="AG661" i="5"/>
  <c r="AJ661" i="5" s="1"/>
  <c r="AG662" i="5"/>
  <c r="AJ662" i="5" s="1"/>
  <c r="AG663" i="5"/>
  <c r="AJ663" i="5" s="1"/>
  <c r="AG664" i="5"/>
  <c r="AJ664" i="5" s="1"/>
  <c r="AG665" i="5"/>
  <c r="AJ665" i="5" s="1"/>
  <c r="AG666" i="5"/>
  <c r="AJ666" i="5" s="1"/>
  <c r="AG667" i="5"/>
  <c r="AJ667" i="5" s="1"/>
  <c r="AG668" i="5"/>
  <c r="AJ668" i="5" s="1"/>
  <c r="AG669" i="5"/>
  <c r="AJ669" i="5" s="1"/>
  <c r="AG670" i="5"/>
  <c r="AJ670" i="5" s="1"/>
  <c r="AG671" i="5"/>
  <c r="AJ671" i="5" s="1"/>
  <c r="AG672" i="5"/>
  <c r="AJ672" i="5" s="1"/>
  <c r="AG673" i="5"/>
  <c r="AH673" i="5" s="1"/>
  <c r="AG674" i="5"/>
  <c r="AH674" i="5" s="1"/>
  <c r="AG675" i="5"/>
  <c r="AJ675" i="5" s="1"/>
  <c r="AG4" i="5"/>
  <c r="AJ4" i="5" s="1"/>
  <c r="AG5" i="5"/>
  <c r="AJ5" i="5" s="1"/>
  <c r="AG6" i="5"/>
  <c r="AJ6" i="5" s="1"/>
  <c r="AG7" i="5"/>
  <c r="AJ7" i="5" s="1"/>
  <c r="AG8" i="5"/>
  <c r="AJ8" i="5" s="1"/>
  <c r="AG9" i="5"/>
  <c r="AJ9" i="5" s="1"/>
  <c r="AG10" i="5"/>
  <c r="AJ10" i="5" s="1"/>
  <c r="AG11" i="5"/>
  <c r="AJ11" i="5" s="1"/>
  <c r="AG12" i="5"/>
  <c r="AJ12" i="5" s="1"/>
  <c r="AG13" i="5"/>
  <c r="AJ13" i="5" s="1"/>
  <c r="AG14" i="5"/>
  <c r="AJ14" i="5" s="1"/>
  <c r="AG15" i="5"/>
  <c r="AJ15" i="5" s="1"/>
  <c r="AG16" i="5"/>
  <c r="AJ16" i="5" s="1"/>
  <c r="AG17" i="5"/>
  <c r="AJ17" i="5" s="1"/>
  <c r="AG18" i="5"/>
  <c r="AJ18" i="5" s="1"/>
  <c r="AG19" i="5"/>
  <c r="AJ19" i="5" s="1"/>
  <c r="AG20" i="5"/>
  <c r="AJ20" i="5" s="1"/>
  <c r="AG21" i="5"/>
  <c r="AJ21" i="5" s="1"/>
  <c r="AG22" i="5"/>
  <c r="AJ22" i="5" s="1"/>
  <c r="AG23" i="5"/>
  <c r="AJ23" i="5" s="1"/>
  <c r="AG24" i="5"/>
  <c r="AJ24" i="5" s="1"/>
  <c r="AG25" i="5"/>
  <c r="AJ25" i="5" s="1"/>
  <c r="AG26" i="5"/>
  <c r="AJ26" i="5" s="1"/>
  <c r="AG27" i="5"/>
  <c r="AJ27" i="5" s="1"/>
  <c r="AG28" i="5"/>
  <c r="AJ28" i="5" s="1"/>
  <c r="AG29" i="5"/>
  <c r="AJ29" i="5" s="1"/>
  <c r="AG30" i="5"/>
  <c r="AJ30" i="5" s="1"/>
  <c r="AG31" i="5"/>
  <c r="AJ31" i="5" s="1"/>
  <c r="AG32" i="5"/>
  <c r="AJ32" i="5" s="1"/>
  <c r="AG33" i="5"/>
  <c r="AJ33" i="5" s="1"/>
  <c r="AG34" i="5"/>
  <c r="AJ34" i="5" s="1"/>
  <c r="AG35" i="5"/>
  <c r="AJ35" i="5" s="1"/>
  <c r="AG36" i="5"/>
  <c r="AJ36" i="5" s="1"/>
  <c r="AG37" i="5"/>
  <c r="AJ37" i="5" s="1"/>
  <c r="AG38" i="5"/>
  <c r="AJ38" i="5" s="1"/>
  <c r="AG39" i="5"/>
  <c r="AJ39" i="5" s="1"/>
  <c r="AG40" i="5"/>
  <c r="AJ40" i="5" s="1"/>
  <c r="AG41" i="5"/>
  <c r="AJ41" i="5" s="1"/>
  <c r="AG42" i="5"/>
  <c r="AJ42" i="5" s="1"/>
  <c r="AG43" i="5"/>
  <c r="AJ43" i="5" s="1"/>
  <c r="AG44" i="5"/>
  <c r="AJ44" i="5" s="1"/>
  <c r="AG45" i="5"/>
  <c r="AJ45" i="5" s="1"/>
  <c r="AG46" i="5"/>
  <c r="AJ46" i="5" s="1"/>
  <c r="AG47" i="5"/>
  <c r="AJ47" i="5" s="1"/>
  <c r="AG48" i="5"/>
  <c r="AJ48" i="5" s="1"/>
  <c r="AG49" i="5"/>
  <c r="AJ49" i="5" s="1"/>
  <c r="AG50" i="5"/>
  <c r="AJ50" i="5" s="1"/>
  <c r="AG51" i="5"/>
  <c r="AJ51" i="5" s="1"/>
  <c r="AG52" i="5"/>
  <c r="AJ52" i="5" s="1"/>
  <c r="AG53" i="5"/>
  <c r="AH53" i="5" s="1"/>
  <c r="AG54" i="5"/>
  <c r="AJ54" i="5" s="1"/>
  <c r="AG55" i="5"/>
  <c r="AJ55" i="5" s="1"/>
  <c r="AG56" i="5"/>
  <c r="AJ56" i="5" s="1"/>
  <c r="AG57" i="5"/>
  <c r="AJ57" i="5" s="1"/>
  <c r="AG58" i="5"/>
  <c r="AJ58" i="5" s="1"/>
  <c r="AG59" i="5"/>
  <c r="AJ59" i="5" s="1"/>
  <c r="AG60" i="5"/>
  <c r="AJ60" i="5" s="1"/>
  <c r="AG61" i="5"/>
  <c r="AJ61" i="5" s="1"/>
  <c r="AG62" i="5"/>
  <c r="AJ62" i="5" s="1"/>
  <c r="AG63" i="5"/>
  <c r="AJ63" i="5" s="1"/>
  <c r="AG64" i="5"/>
  <c r="AJ64" i="5" s="1"/>
  <c r="AG65" i="5"/>
  <c r="AJ65" i="5" s="1"/>
  <c r="AG66" i="5"/>
  <c r="AJ66" i="5" s="1"/>
  <c r="AG67" i="5"/>
  <c r="AJ67" i="5" s="1"/>
  <c r="AG68" i="5"/>
  <c r="AJ68" i="5" s="1"/>
  <c r="AG69" i="5"/>
  <c r="AJ69" i="5" s="1"/>
  <c r="AG70" i="5"/>
  <c r="AJ70" i="5" s="1"/>
  <c r="AG71" i="5"/>
  <c r="AJ71" i="5" s="1"/>
  <c r="AG72" i="5"/>
  <c r="AJ72" i="5" s="1"/>
  <c r="AG73" i="5"/>
  <c r="AJ73" i="5" s="1"/>
  <c r="AG74" i="5"/>
  <c r="AJ74" i="5" s="1"/>
  <c r="AG75" i="5"/>
  <c r="AJ75" i="5" s="1"/>
  <c r="AG76" i="5"/>
  <c r="AJ76" i="5" s="1"/>
  <c r="AG77" i="5"/>
  <c r="AJ77" i="5" s="1"/>
  <c r="AG78" i="5"/>
  <c r="AJ78" i="5" s="1"/>
  <c r="AG79" i="5"/>
  <c r="AJ79" i="5" s="1"/>
  <c r="AG80" i="5"/>
  <c r="AJ80" i="5" s="1"/>
  <c r="AG81" i="5"/>
  <c r="AJ81" i="5" s="1"/>
  <c r="AG82" i="5"/>
  <c r="AJ82" i="5" s="1"/>
  <c r="AG83" i="5"/>
  <c r="AJ83" i="5" s="1"/>
  <c r="AG84" i="5"/>
  <c r="AJ84" i="5" s="1"/>
  <c r="AG85" i="5"/>
  <c r="AJ85" i="5" s="1"/>
  <c r="AG86" i="5"/>
  <c r="AJ86" i="5" s="1"/>
  <c r="AG87" i="5"/>
  <c r="AJ87" i="5" s="1"/>
  <c r="AG88" i="5"/>
  <c r="AJ88" i="5" s="1"/>
  <c r="AG89" i="5"/>
  <c r="AJ89" i="5" s="1"/>
  <c r="AG90" i="5"/>
  <c r="AJ90" i="5" s="1"/>
  <c r="AG91" i="5"/>
  <c r="AJ91" i="5" s="1"/>
  <c r="AG92" i="5"/>
  <c r="AJ92" i="5" s="1"/>
  <c r="AG93" i="5"/>
  <c r="AJ93" i="5" s="1"/>
  <c r="AG94" i="5"/>
  <c r="AJ94" i="5" s="1"/>
  <c r="AG95" i="5"/>
  <c r="AJ95" i="5" s="1"/>
  <c r="AG96" i="5"/>
  <c r="AJ96" i="5" s="1"/>
  <c r="AG97" i="5"/>
  <c r="AJ97" i="5" s="1"/>
  <c r="AG98" i="5"/>
  <c r="AJ98" i="5" s="1"/>
  <c r="AG99" i="5"/>
  <c r="AJ99" i="5" s="1"/>
  <c r="AG100" i="5"/>
  <c r="AJ100" i="5" s="1"/>
  <c r="AG101" i="5"/>
  <c r="AH101" i="5" s="1"/>
  <c r="AG102" i="5"/>
  <c r="AJ102" i="5" s="1"/>
  <c r="AG103" i="5"/>
  <c r="AJ103" i="5" s="1"/>
  <c r="AG104" i="5"/>
  <c r="AJ104" i="5" s="1"/>
  <c r="AG105" i="5"/>
  <c r="AJ105" i="5" s="1"/>
  <c r="AG106" i="5"/>
  <c r="AJ106" i="5" s="1"/>
  <c r="AG107" i="5"/>
  <c r="AJ107" i="5" s="1"/>
  <c r="AG108" i="5"/>
  <c r="AJ108" i="5" s="1"/>
  <c r="AG109" i="5"/>
  <c r="AJ109" i="5" s="1"/>
  <c r="AG110" i="5"/>
  <c r="AJ110" i="5" s="1"/>
  <c r="AG111" i="5"/>
  <c r="AJ111" i="5" s="1"/>
  <c r="AG112" i="5"/>
  <c r="AJ112" i="5" s="1"/>
  <c r="AG113" i="5"/>
  <c r="AJ113" i="5" s="1"/>
  <c r="AG114" i="5"/>
  <c r="AJ114" i="5" s="1"/>
  <c r="AG115" i="5"/>
  <c r="AJ115" i="5" s="1"/>
  <c r="AG116" i="5"/>
  <c r="AJ116" i="5" s="1"/>
  <c r="AG117" i="5"/>
  <c r="AJ117" i="5" s="1"/>
  <c r="AG118" i="5"/>
  <c r="AJ118" i="5" s="1"/>
  <c r="AG119" i="5"/>
  <c r="AJ119" i="5" s="1"/>
  <c r="AG120" i="5"/>
  <c r="AJ120" i="5" s="1"/>
  <c r="AG121" i="5"/>
  <c r="AJ121" i="5" s="1"/>
  <c r="AG122" i="5"/>
  <c r="AJ122" i="5" s="1"/>
  <c r="AG123" i="5"/>
  <c r="AJ123" i="5" s="1"/>
  <c r="AG124" i="5"/>
  <c r="AJ124" i="5" s="1"/>
  <c r="AG125" i="5"/>
  <c r="AJ125" i="5" s="1"/>
  <c r="AG126" i="5"/>
  <c r="AJ126" i="5" s="1"/>
  <c r="AG127" i="5"/>
  <c r="AJ127" i="5" s="1"/>
  <c r="AG128" i="5"/>
  <c r="AJ128" i="5" s="1"/>
  <c r="AG129" i="5"/>
  <c r="AJ129" i="5" s="1"/>
  <c r="AG130" i="5"/>
  <c r="AJ130" i="5" s="1"/>
  <c r="AG131" i="5"/>
  <c r="AJ131" i="5" s="1"/>
  <c r="AG132" i="5"/>
  <c r="AJ132" i="5" s="1"/>
  <c r="AG133" i="5"/>
  <c r="AJ133" i="5" s="1"/>
  <c r="AG134" i="5"/>
  <c r="AJ134" i="5" s="1"/>
  <c r="AG135" i="5"/>
  <c r="AJ135" i="5" s="1"/>
  <c r="AG136" i="5"/>
  <c r="AJ136" i="5" s="1"/>
  <c r="AG137" i="5"/>
  <c r="AJ137" i="5" s="1"/>
  <c r="AG138" i="5"/>
  <c r="AJ138" i="5" s="1"/>
  <c r="AG139" i="5"/>
  <c r="AJ139" i="5" s="1"/>
  <c r="AG140" i="5"/>
  <c r="AJ140" i="5" s="1"/>
  <c r="AG141" i="5"/>
  <c r="AJ141" i="5" s="1"/>
  <c r="AG142" i="5"/>
  <c r="AJ142" i="5" s="1"/>
  <c r="AG143" i="5"/>
  <c r="AJ143" i="5" s="1"/>
  <c r="AG144" i="5"/>
  <c r="AJ144" i="5" s="1"/>
  <c r="AG145" i="5"/>
  <c r="AJ145" i="5" s="1"/>
  <c r="AG146" i="5"/>
  <c r="AJ146" i="5" s="1"/>
  <c r="AG147" i="5"/>
  <c r="AJ147" i="5" s="1"/>
  <c r="AG148" i="5"/>
  <c r="AJ148" i="5" s="1"/>
  <c r="AG149" i="5"/>
  <c r="AJ149" i="5" s="1"/>
  <c r="AG150" i="5"/>
  <c r="AJ150" i="5" s="1"/>
  <c r="AG151" i="5"/>
  <c r="AJ151" i="5" s="1"/>
  <c r="AG152" i="5"/>
  <c r="AJ152" i="5" s="1"/>
  <c r="AG153" i="5"/>
  <c r="AH153" i="5" s="1"/>
  <c r="AG154" i="5"/>
  <c r="AJ154" i="5" s="1"/>
  <c r="AG155" i="5"/>
  <c r="AJ155" i="5" s="1"/>
  <c r="AG156" i="5"/>
  <c r="AJ156" i="5" s="1"/>
  <c r="AG157" i="5"/>
  <c r="AJ157" i="5" s="1"/>
  <c r="AG158" i="5"/>
  <c r="AJ158" i="5" s="1"/>
  <c r="AG159" i="5"/>
  <c r="AJ159" i="5" s="1"/>
  <c r="AG160" i="5"/>
  <c r="AJ160" i="5" s="1"/>
  <c r="AG161" i="5"/>
  <c r="AJ161" i="5" s="1"/>
  <c r="AG162" i="5"/>
  <c r="AJ162" i="5" s="1"/>
  <c r="AG163" i="5"/>
  <c r="AJ163" i="5" s="1"/>
  <c r="AG164" i="5"/>
  <c r="AJ164" i="5" s="1"/>
  <c r="AG165" i="5"/>
  <c r="AJ165" i="5" s="1"/>
  <c r="AG166" i="5"/>
  <c r="AJ166" i="5" s="1"/>
  <c r="AG167" i="5"/>
  <c r="AJ167" i="5" s="1"/>
  <c r="AG168" i="5"/>
  <c r="AJ168" i="5" s="1"/>
  <c r="AG169" i="5"/>
  <c r="AJ169" i="5" s="1"/>
  <c r="AG170" i="5"/>
  <c r="AJ170" i="5" s="1"/>
  <c r="AG171" i="5"/>
  <c r="AJ171" i="5" s="1"/>
  <c r="AG172" i="5"/>
  <c r="AJ172" i="5" s="1"/>
  <c r="AG173" i="5"/>
  <c r="AJ173" i="5" s="1"/>
  <c r="AG174" i="5"/>
  <c r="AJ174" i="5" s="1"/>
  <c r="AG175" i="5"/>
  <c r="AJ175" i="5" s="1"/>
  <c r="AG176" i="5"/>
  <c r="AJ176" i="5" s="1"/>
  <c r="AG177" i="5"/>
  <c r="AJ177" i="5" s="1"/>
  <c r="AG178" i="5"/>
  <c r="AJ178" i="5" s="1"/>
  <c r="AG179" i="5"/>
  <c r="AJ179" i="5" s="1"/>
  <c r="AG180" i="5"/>
  <c r="AJ180" i="5" s="1"/>
  <c r="AG181" i="5"/>
  <c r="AJ181" i="5" s="1"/>
  <c r="AG182" i="5"/>
  <c r="AJ182" i="5" s="1"/>
  <c r="AG183" i="5"/>
  <c r="AJ183" i="5" s="1"/>
  <c r="AG184" i="5"/>
  <c r="AJ184" i="5" s="1"/>
  <c r="AG185" i="5"/>
  <c r="AJ185" i="5" s="1"/>
  <c r="AG186" i="5"/>
  <c r="AJ186" i="5" s="1"/>
  <c r="AG187" i="5"/>
  <c r="AJ187" i="5" s="1"/>
  <c r="AG188" i="5"/>
  <c r="AJ188" i="5" s="1"/>
  <c r="AG189" i="5"/>
  <c r="AJ189" i="5" s="1"/>
  <c r="AG190" i="5"/>
  <c r="AJ190" i="5" s="1"/>
  <c r="AG191" i="5"/>
  <c r="AJ191" i="5" s="1"/>
  <c r="AG192" i="5"/>
  <c r="AJ192" i="5" s="1"/>
  <c r="AG193" i="5"/>
  <c r="AJ193" i="5" s="1"/>
  <c r="AG194" i="5"/>
  <c r="AJ194" i="5" s="1"/>
  <c r="AG195" i="5"/>
  <c r="AJ195" i="5" s="1"/>
  <c r="AG196" i="5"/>
  <c r="AJ196" i="5" s="1"/>
  <c r="AG197" i="5"/>
  <c r="AJ197" i="5" s="1"/>
  <c r="AG198" i="5"/>
  <c r="AJ198" i="5" s="1"/>
  <c r="AG199" i="5"/>
  <c r="AJ199" i="5" s="1"/>
  <c r="AG200" i="5"/>
  <c r="AJ200" i="5" s="1"/>
  <c r="AG201" i="5"/>
  <c r="AJ201" i="5" s="1"/>
  <c r="AG202" i="5"/>
  <c r="AJ202" i="5" s="1"/>
  <c r="AG203" i="5"/>
  <c r="AJ203" i="5" s="1"/>
  <c r="AG204" i="5"/>
  <c r="AJ204" i="5" s="1"/>
  <c r="AG205" i="5"/>
  <c r="AJ205" i="5" s="1"/>
  <c r="AG206" i="5"/>
  <c r="AJ206" i="5" s="1"/>
  <c r="AG207" i="5"/>
  <c r="AJ207" i="5" s="1"/>
  <c r="AG208" i="5"/>
  <c r="AJ208" i="5" s="1"/>
  <c r="AG209" i="5"/>
  <c r="AJ209" i="5" s="1"/>
  <c r="AG210" i="5"/>
  <c r="AJ210" i="5" s="1"/>
  <c r="AG211" i="5"/>
  <c r="AJ211" i="5" s="1"/>
  <c r="AG212" i="5"/>
  <c r="AJ212" i="5" s="1"/>
  <c r="AG213" i="5"/>
  <c r="AJ213" i="5" s="1"/>
  <c r="AG214" i="5"/>
  <c r="AJ214" i="5" s="1"/>
  <c r="AG215" i="5"/>
  <c r="AJ215" i="5" s="1"/>
  <c r="AG216" i="5"/>
  <c r="AJ216" i="5" s="1"/>
  <c r="AG217" i="5"/>
  <c r="AJ217" i="5" s="1"/>
  <c r="AG218" i="5"/>
  <c r="AJ218" i="5" s="1"/>
  <c r="AG219" i="5"/>
  <c r="AJ219" i="5" s="1"/>
  <c r="AG220" i="5"/>
  <c r="AJ220" i="5" s="1"/>
  <c r="AG221" i="5"/>
  <c r="AJ221" i="5" s="1"/>
  <c r="AG222" i="5"/>
  <c r="AJ222" i="5" s="1"/>
  <c r="AG223" i="5"/>
  <c r="AJ223" i="5" s="1"/>
  <c r="AG224" i="5"/>
  <c r="AJ224" i="5" s="1"/>
  <c r="AG225" i="5"/>
  <c r="AJ225" i="5" s="1"/>
  <c r="AG226" i="5"/>
  <c r="AJ226" i="5" s="1"/>
  <c r="AG227" i="5"/>
  <c r="AJ227" i="5" s="1"/>
  <c r="AG228" i="5"/>
  <c r="AJ228" i="5" s="1"/>
  <c r="AG229" i="5"/>
  <c r="AJ229" i="5" s="1"/>
  <c r="AG230" i="5"/>
  <c r="AJ230" i="5" s="1"/>
  <c r="AG231" i="5"/>
  <c r="AJ231" i="5" s="1"/>
  <c r="AG232" i="5"/>
  <c r="AJ232" i="5" s="1"/>
  <c r="AG233" i="5"/>
  <c r="AJ233" i="5" s="1"/>
  <c r="AG234" i="5"/>
  <c r="AJ234" i="5" s="1"/>
  <c r="AG235" i="5"/>
  <c r="AJ235" i="5" s="1"/>
  <c r="AG236" i="5"/>
  <c r="AJ236" i="5" s="1"/>
  <c r="AG237" i="5"/>
  <c r="AJ237" i="5" s="1"/>
  <c r="AG238" i="5"/>
  <c r="AJ238" i="5" s="1"/>
  <c r="AG239" i="5"/>
  <c r="AJ239" i="5" s="1"/>
  <c r="AG240" i="5"/>
  <c r="AJ240" i="5" s="1"/>
  <c r="AG241" i="5"/>
  <c r="AJ241" i="5" s="1"/>
  <c r="AG242" i="5"/>
  <c r="AJ242" i="5" s="1"/>
  <c r="AG243" i="5"/>
  <c r="AJ243" i="5" s="1"/>
  <c r="AG244" i="5"/>
  <c r="AJ244" i="5" s="1"/>
  <c r="AG245" i="5"/>
  <c r="AJ245" i="5" s="1"/>
  <c r="AG246" i="5"/>
  <c r="AJ246" i="5" s="1"/>
  <c r="AG247" i="5"/>
  <c r="AJ247" i="5" s="1"/>
  <c r="AG248" i="5"/>
  <c r="AJ248" i="5" s="1"/>
  <c r="AG249" i="5"/>
  <c r="AJ249" i="5" s="1"/>
  <c r="AG250" i="5"/>
  <c r="AJ250" i="5" s="1"/>
  <c r="AG251" i="5"/>
  <c r="AJ251" i="5" s="1"/>
  <c r="AG252" i="5"/>
  <c r="AJ252" i="5" s="1"/>
  <c r="AG253" i="5"/>
  <c r="AJ253" i="5" s="1"/>
  <c r="AG254" i="5"/>
  <c r="AJ254" i="5" s="1"/>
  <c r="AG255" i="5"/>
  <c r="AJ255" i="5" s="1"/>
  <c r="AG256" i="5"/>
  <c r="AH256" i="5" s="1"/>
  <c r="AG257" i="5"/>
  <c r="AJ257" i="5" s="1"/>
  <c r="AG258" i="5"/>
  <c r="AJ258" i="5" s="1"/>
  <c r="AG259" i="5"/>
  <c r="AJ259" i="5" s="1"/>
  <c r="AG260" i="5"/>
  <c r="AJ260" i="5" s="1"/>
  <c r="AG261" i="5"/>
  <c r="AJ261" i="5" s="1"/>
  <c r="AG262" i="5"/>
  <c r="AJ262" i="5" s="1"/>
  <c r="AG263" i="5"/>
  <c r="AJ263" i="5" s="1"/>
  <c r="AG264" i="5"/>
  <c r="AJ264" i="5" s="1"/>
  <c r="AG265" i="5"/>
  <c r="AJ265" i="5" s="1"/>
  <c r="AG266" i="5"/>
  <c r="AJ266" i="5" s="1"/>
  <c r="AG267" i="5"/>
  <c r="AJ267" i="5" s="1"/>
  <c r="AG268" i="5"/>
  <c r="AJ268" i="5" s="1"/>
  <c r="AG269" i="5"/>
  <c r="AJ269" i="5" s="1"/>
  <c r="AG270" i="5"/>
  <c r="AJ270" i="5" s="1"/>
  <c r="AG271" i="5"/>
  <c r="AJ271" i="5" s="1"/>
  <c r="AG272" i="5"/>
  <c r="AJ272" i="5" s="1"/>
  <c r="AG273" i="5"/>
  <c r="AJ273" i="5" s="1"/>
  <c r="AG274" i="5"/>
  <c r="AJ274" i="5" s="1"/>
  <c r="AG275" i="5"/>
  <c r="AJ275" i="5" s="1"/>
  <c r="AG276" i="5"/>
  <c r="AJ276" i="5" s="1"/>
  <c r="AG277" i="5"/>
  <c r="AJ277" i="5" s="1"/>
  <c r="AG278" i="5"/>
  <c r="AJ278" i="5" s="1"/>
  <c r="AG279" i="5"/>
  <c r="AJ279" i="5" s="1"/>
  <c r="AG280" i="5"/>
  <c r="AJ280" i="5" s="1"/>
  <c r="AG281" i="5"/>
  <c r="AJ281" i="5" s="1"/>
  <c r="AG282" i="5"/>
  <c r="AJ282" i="5" s="1"/>
  <c r="AG283" i="5"/>
  <c r="AJ283" i="5" s="1"/>
  <c r="AG284" i="5"/>
  <c r="AJ284" i="5" s="1"/>
  <c r="AG285" i="5"/>
  <c r="AJ285" i="5" s="1"/>
  <c r="AG286" i="5"/>
  <c r="AJ286" i="5" s="1"/>
  <c r="AG287" i="5"/>
  <c r="AJ287" i="5" s="1"/>
  <c r="AG288" i="5"/>
  <c r="AJ288" i="5" s="1"/>
  <c r="AG289" i="5"/>
  <c r="AJ289" i="5" s="1"/>
  <c r="AG290" i="5"/>
  <c r="AJ290" i="5" s="1"/>
  <c r="AG291" i="5"/>
  <c r="AJ291" i="5" s="1"/>
  <c r="AG292" i="5"/>
  <c r="AJ292" i="5" s="1"/>
  <c r="AG293" i="5"/>
  <c r="AJ293" i="5" s="1"/>
  <c r="AG294" i="5"/>
  <c r="AJ294" i="5" s="1"/>
  <c r="AG295" i="5"/>
  <c r="AJ295" i="5" s="1"/>
  <c r="AG296" i="5"/>
  <c r="AJ296" i="5" s="1"/>
  <c r="AG297" i="5"/>
  <c r="AJ297" i="5" s="1"/>
  <c r="AG298" i="5"/>
  <c r="AJ298" i="5" s="1"/>
  <c r="AG299" i="5"/>
  <c r="AJ299" i="5" s="1"/>
  <c r="AG300" i="5"/>
  <c r="AJ300" i="5" s="1"/>
  <c r="AG301" i="5"/>
  <c r="AJ301" i="5" s="1"/>
  <c r="AG302" i="5"/>
  <c r="AJ302" i="5" s="1"/>
  <c r="AG303" i="5"/>
  <c r="AJ303" i="5" s="1"/>
  <c r="AG304" i="5"/>
  <c r="AJ304" i="5" s="1"/>
  <c r="AG305" i="5"/>
  <c r="AJ305" i="5" s="1"/>
  <c r="AG306" i="5"/>
  <c r="AJ306" i="5" s="1"/>
  <c r="AG307" i="5"/>
  <c r="AJ307" i="5" s="1"/>
  <c r="AG308" i="5"/>
  <c r="AJ308" i="5" s="1"/>
  <c r="AG309" i="5"/>
  <c r="AJ309" i="5" s="1"/>
  <c r="AG310" i="5"/>
  <c r="AJ310" i="5" s="1"/>
  <c r="AG311" i="5"/>
  <c r="AJ311" i="5" s="1"/>
  <c r="AG312" i="5"/>
  <c r="AJ312" i="5" s="1"/>
  <c r="AG313" i="5"/>
  <c r="AJ313" i="5" s="1"/>
  <c r="AG314" i="5"/>
  <c r="AJ314" i="5" s="1"/>
  <c r="AG315" i="5"/>
  <c r="AJ315" i="5" s="1"/>
  <c r="AG316" i="5"/>
  <c r="AJ316" i="5" s="1"/>
  <c r="AG317" i="5"/>
  <c r="AJ317" i="5" s="1"/>
  <c r="AG318" i="5"/>
  <c r="AJ318" i="5" s="1"/>
  <c r="AG319" i="5"/>
  <c r="AJ319" i="5" s="1"/>
  <c r="AG320" i="5"/>
  <c r="AJ320" i="5" s="1"/>
  <c r="AG321" i="5"/>
  <c r="AJ321" i="5" s="1"/>
  <c r="AG322" i="5"/>
  <c r="AJ322" i="5" s="1"/>
  <c r="AG323" i="5"/>
  <c r="AJ323" i="5" s="1"/>
  <c r="AG324" i="5"/>
  <c r="AJ324" i="5" s="1"/>
  <c r="AG325" i="5"/>
  <c r="AJ325" i="5" s="1"/>
  <c r="AG326" i="5"/>
  <c r="AJ326" i="5" s="1"/>
  <c r="AG327" i="5"/>
  <c r="AJ327" i="5" s="1"/>
  <c r="AG328" i="5"/>
  <c r="AJ328" i="5" s="1"/>
  <c r="AG329" i="5"/>
  <c r="AJ329" i="5" s="1"/>
  <c r="AG330" i="5"/>
  <c r="AJ330" i="5" s="1"/>
  <c r="AG331" i="5"/>
  <c r="AJ331" i="5" s="1"/>
  <c r="AG332" i="5"/>
  <c r="AJ332" i="5" s="1"/>
  <c r="AG333" i="5"/>
  <c r="AJ333" i="5" s="1"/>
  <c r="AG334" i="5"/>
  <c r="AJ334" i="5" s="1"/>
  <c r="AG335" i="5"/>
  <c r="AJ335" i="5" s="1"/>
  <c r="AG336" i="5"/>
  <c r="AJ336" i="5" s="1"/>
  <c r="AG337" i="5"/>
  <c r="AJ337" i="5" s="1"/>
  <c r="AG338" i="5"/>
  <c r="AJ338" i="5" s="1"/>
  <c r="AG339" i="5"/>
  <c r="AJ339" i="5" s="1"/>
  <c r="AG340" i="5"/>
  <c r="AJ340" i="5" s="1"/>
  <c r="AG341" i="5"/>
  <c r="AJ341" i="5" s="1"/>
  <c r="AG342" i="5"/>
  <c r="AJ342" i="5" s="1"/>
  <c r="AG343" i="5"/>
  <c r="AJ343" i="5" s="1"/>
  <c r="AG344" i="5"/>
  <c r="AJ344" i="5" s="1"/>
  <c r="AG345" i="5"/>
  <c r="AJ345" i="5" s="1"/>
  <c r="AG346" i="5"/>
  <c r="AJ346" i="5" s="1"/>
  <c r="AG347" i="5"/>
  <c r="AJ347" i="5" s="1"/>
  <c r="AG348" i="5"/>
  <c r="AJ348" i="5" s="1"/>
  <c r="AG349" i="5"/>
  <c r="AJ349" i="5" s="1"/>
  <c r="AG350" i="5"/>
  <c r="AJ350" i="5" s="1"/>
  <c r="AG351" i="5"/>
  <c r="AJ351" i="5" s="1"/>
  <c r="AG352" i="5"/>
  <c r="AJ352" i="5" s="1"/>
  <c r="AG353" i="5"/>
  <c r="AJ353" i="5" s="1"/>
  <c r="AG354" i="5"/>
  <c r="AJ354" i="5" s="1"/>
  <c r="AG355" i="5"/>
  <c r="AJ355" i="5" s="1"/>
  <c r="AG356" i="5"/>
  <c r="AJ356" i="5" s="1"/>
  <c r="AG357" i="5"/>
  <c r="AJ357" i="5" s="1"/>
  <c r="AG358" i="5"/>
  <c r="AJ358" i="5" s="1"/>
  <c r="AG359" i="5"/>
  <c r="AJ359" i="5" s="1"/>
  <c r="AG360" i="5"/>
  <c r="AJ360" i="5" s="1"/>
  <c r="AG361" i="5"/>
  <c r="AJ361" i="5" s="1"/>
  <c r="AG362" i="5"/>
  <c r="AJ362" i="5" s="1"/>
  <c r="AG363" i="5"/>
  <c r="AJ363" i="5" s="1"/>
  <c r="AG364" i="5"/>
  <c r="AJ364" i="5" s="1"/>
  <c r="AG365" i="5"/>
  <c r="AJ365" i="5" s="1"/>
  <c r="AG366" i="5"/>
  <c r="AJ366" i="5" s="1"/>
  <c r="AG367" i="5"/>
  <c r="AJ367" i="5" s="1"/>
  <c r="AG368" i="5"/>
  <c r="AJ368" i="5" s="1"/>
  <c r="AG369" i="5"/>
  <c r="AJ369" i="5" s="1"/>
  <c r="AG370" i="5"/>
  <c r="AJ370" i="5" s="1"/>
  <c r="AG371" i="5"/>
  <c r="AJ371" i="5" s="1"/>
  <c r="AG372" i="5"/>
  <c r="AJ372" i="5" s="1"/>
  <c r="AG373" i="5"/>
  <c r="AJ373" i="5" s="1"/>
  <c r="AG374" i="5"/>
  <c r="AJ374" i="5" s="1"/>
  <c r="AG375" i="5"/>
  <c r="AJ375" i="5" s="1"/>
  <c r="AG376" i="5"/>
  <c r="AJ376" i="5" s="1"/>
  <c r="AG377" i="5"/>
  <c r="AJ377" i="5" s="1"/>
  <c r="AG378" i="5"/>
  <c r="AJ378" i="5" s="1"/>
  <c r="AG379" i="5"/>
  <c r="AJ379" i="5" s="1"/>
  <c r="AG380" i="5"/>
  <c r="AJ380" i="5" s="1"/>
  <c r="AG381" i="5"/>
  <c r="AJ381" i="5" s="1"/>
  <c r="AG382" i="5"/>
  <c r="AJ382" i="5" s="1"/>
  <c r="AG383" i="5"/>
  <c r="AJ383" i="5" s="1"/>
  <c r="AG384" i="5"/>
  <c r="AJ384" i="5" s="1"/>
  <c r="AG385" i="5"/>
  <c r="AJ385" i="5" s="1"/>
  <c r="AG386" i="5"/>
  <c r="AJ386" i="5" s="1"/>
  <c r="AG387" i="5"/>
  <c r="AJ387" i="5" s="1"/>
  <c r="AG388" i="5"/>
  <c r="AJ388" i="5" s="1"/>
  <c r="AG389" i="5"/>
  <c r="AJ389" i="5" s="1"/>
  <c r="AG390" i="5"/>
  <c r="AJ390" i="5" s="1"/>
  <c r="AG391" i="5"/>
  <c r="AJ391" i="5" s="1"/>
  <c r="AG392" i="5"/>
  <c r="AJ392" i="5" s="1"/>
  <c r="AG393" i="5"/>
  <c r="AJ393" i="5" s="1"/>
  <c r="AG394" i="5"/>
  <c r="AJ394" i="5" s="1"/>
  <c r="AG395" i="5"/>
  <c r="AJ395" i="5" s="1"/>
  <c r="AG396" i="5"/>
  <c r="AJ396" i="5" s="1"/>
  <c r="AG397" i="5"/>
  <c r="AJ397" i="5" s="1"/>
  <c r="AG398" i="5"/>
  <c r="AJ398" i="5" s="1"/>
  <c r="AG399" i="5"/>
  <c r="AJ399" i="5" s="1"/>
  <c r="AG400" i="5"/>
  <c r="AJ400" i="5" s="1"/>
  <c r="AG401" i="5"/>
  <c r="AJ401" i="5" s="1"/>
  <c r="AG402" i="5"/>
  <c r="AJ402" i="5" s="1"/>
  <c r="AG403" i="5"/>
  <c r="AJ403" i="5" s="1"/>
  <c r="AG404" i="5"/>
  <c r="AJ404" i="5" s="1"/>
  <c r="AG405" i="5"/>
  <c r="AJ405" i="5" s="1"/>
  <c r="AG406" i="5"/>
  <c r="AJ406" i="5" s="1"/>
  <c r="AG407" i="5"/>
  <c r="AJ407" i="5" s="1"/>
  <c r="AG408" i="5"/>
  <c r="AJ408" i="5" s="1"/>
  <c r="AG409" i="5"/>
  <c r="AH409" i="5" s="1"/>
  <c r="AG410" i="5"/>
  <c r="AJ410" i="5" s="1"/>
  <c r="AG411" i="5"/>
  <c r="AJ411" i="5" s="1"/>
  <c r="AG412" i="5"/>
  <c r="AJ412" i="5" s="1"/>
  <c r="AG413" i="5"/>
  <c r="AJ413" i="5" s="1"/>
  <c r="AG414" i="5"/>
  <c r="AJ414" i="5" s="1"/>
  <c r="AG415" i="5"/>
  <c r="AJ415" i="5" s="1"/>
  <c r="AG416" i="5"/>
  <c r="AJ416" i="5" s="1"/>
  <c r="AG417" i="5"/>
  <c r="AJ417" i="5" s="1"/>
  <c r="AG418" i="5"/>
  <c r="AJ418" i="5" s="1"/>
  <c r="AG419" i="5"/>
  <c r="AJ419" i="5" s="1"/>
  <c r="AG420" i="5"/>
  <c r="AJ420" i="5" s="1"/>
  <c r="AG421" i="5"/>
  <c r="AJ421" i="5" s="1"/>
  <c r="AG422" i="5"/>
  <c r="AJ422" i="5" s="1"/>
  <c r="AG423" i="5"/>
  <c r="AJ423" i="5" s="1"/>
  <c r="AG424" i="5"/>
  <c r="AJ424" i="5" s="1"/>
  <c r="AG425" i="5"/>
  <c r="AJ425" i="5" s="1"/>
  <c r="AG426" i="5"/>
  <c r="AJ426" i="5" s="1"/>
  <c r="AG427" i="5"/>
  <c r="AJ427" i="5" s="1"/>
  <c r="AG428" i="5"/>
  <c r="AJ428" i="5" s="1"/>
  <c r="AG429" i="5"/>
  <c r="AJ429" i="5" s="1"/>
  <c r="AG430" i="5"/>
  <c r="AJ430" i="5" s="1"/>
  <c r="AG431" i="5"/>
  <c r="AJ431" i="5" s="1"/>
  <c r="AG432" i="5"/>
  <c r="AJ432" i="5" s="1"/>
  <c r="AG433" i="5"/>
  <c r="AJ433" i="5" s="1"/>
  <c r="AG434" i="5"/>
  <c r="AJ434" i="5" s="1"/>
  <c r="AG435" i="5"/>
  <c r="AJ435" i="5" s="1"/>
  <c r="AG436" i="5"/>
  <c r="AJ436" i="5" s="1"/>
  <c r="AG437" i="5"/>
  <c r="AJ437" i="5" s="1"/>
  <c r="AG438" i="5"/>
  <c r="AJ438" i="5" s="1"/>
  <c r="AG439" i="5"/>
  <c r="AJ439" i="5" s="1"/>
  <c r="AG440" i="5"/>
  <c r="AJ440" i="5" s="1"/>
  <c r="AG441" i="5"/>
  <c r="AJ441" i="5" s="1"/>
  <c r="AG442" i="5"/>
  <c r="AJ442" i="5" s="1"/>
  <c r="AG443" i="5"/>
  <c r="AJ443" i="5" s="1"/>
  <c r="AG444" i="5"/>
  <c r="AJ444" i="5" s="1"/>
  <c r="AG445" i="5"/>
  <c r="AJ445" i="5" s="1"/>
  <c r="AG446" i="5"/>
  <c r="AJ446" i="5" s="1"/>
  <c r="AG447" i="5"/>
  <c r="AJ447" i="5" s="1"/>
  <c r="AG448" i="5"/>
  <c r="AJ448" i="5" s="1"/>
  <c r="AG449" i="5"/>
  <c r="AJ449" i="5" s="1"/>
  <c r="AG450" i="5"/>
  <c r="AJ450" i="5" s="1"/>
  <c r="AG451" i="5"/>
  <c r="AJ451" i="5" s="1"/>
  <c r="AG452" i="5"/>
  <c r="AJ452" i="5" s="1"/>
  <c r="AG453" i="5"/>
  <c r="AJ453" i="5" s="1"/>
  <c r="AG454" i="5"/>
  <c r="AJ454" i="5" s="1"/>
  <c r="AG455" i="5"/>
  <c r="AJ455" i="5" s="1"/>
  <c r="AG456" i="5"/>
  <c r="AJ456" i="5" s="1"/>
  <c r="AG457" i="5"/>
  <c r="AJ457" i="5" s="1"/>
  <c r="AG3" i="5"/>
  <c r="AJ3" i="5" s="1"/>
  <c r="AG2" i="5"/>
  <c r="AJ2" i="5" s="1"/>
  <c r="AJ482" i="5" l="1"/>
  <c r="AJ53" i="5"/>
  <c r="AJ498" i="5"/>
  <c r="AJ462" i="5"/>
  <c r="AJ514" i="5"/>
  <c r="AJ461" i="5"/>
  <c r="AJ546" i="5"/>
  <c r="AJ256" i="5"/>
  <c r="AJ101" i="5"/>
  <c r="AJ562" i="5"/>
  <c r="AJ545" i="5"/>
  <c r="AJ578" i="5"/>
  <c r="AJ153" i="5"/>
  <c r="AJ594" i="5"/>
  <c r="AJ501" i="5"/>
  <c r="AJ610" i="5"/>
  <c r="AJ626" i="5"/>
  <c r="AJ409" i="5"/>
  <c r="AJ642" i="5"/>
  <c r="AJ590" i="5"/>
  <c r="AJ658" i="5"/>
  <c r="AJ589" i="5"/>
  <c r="AJ629" i="5"/>
  <c r="AJ674" i="5"/>
  <c r="AJ530" i="5"/>
  <c r="AJ673" i="5"/>
  <c r="AJ466" i="5"/>
  <c r="AH453" i="5"/>
  <c r="AH437" i="5"/>
  <c r="AH421" i="5"/>
  <c r="AH405" i="5"/>
  <c r="AH389" i="5"/>
  <c r="AH373" i="5"/>
  <c r="AH341" i="5"/>
  <c r="AH325" i="5"/>
  <c r="AH293" i="5"/>
  <c r="AH277" i="5"/>
  <c r="AH261" i="5"/>
  <c r="AH245" i="5"/>
  <c r="AH229" i="5"/>
  <c r="AH213" i="5"/>
  <c r="AH197" i="5"/>
  <c r="AH181" i="5"/>
  <c r="AH165" i="5"/>
  <c r="AH149" i="5"/>
  <c r="AH133" i="5"/>
  <c r="AH117" i="5"/>
  <c r="AH85" i="5"/>
  <c r="AH69" i="5"/>
  <c r="AH37" i="5"/>
  <c r="AH21" i="5"/>
  <c r="AH657" i="5"/>
  <c r="AH641" i="5"/>
  <c r="AH625" i="5"/>
  <c r="AH609" i="5"/>
  <c r="AH593" i="5"/>
  <c r="AH577" i="5"/>
  <c r="AH561" i="5"/>
  <c r="AH529" i="5"/>
  <c r="AH513" i="5"/>
  <c r="AH497" i="5"/>
  <c r="AH481" i="5"/>
  <c r="AH465" i="5"/>
  <c r="AH670" i="5"/>
  <c r="AH654" i="5"/>
  <c r="AH638" i="5"/>
  <c r="AH622" i="5"/>
  <c r="AH606" i="5"/>
  <c r="AH574" i="5"/>
  <c r="AH558" i="5"/>
  <c r="AH542" i="5"/>
  <c r="AH526" i="5"/>
  <c r="AH510" i="5"/>
  <c r="AH494" i="5"/>
  <c r="AH478" i="5"/>
  <c r="AH449" i="5"/>
  <c r="AH433" i="5"/>
  <c r="AH417" i="5"/>
  <c r="AH401" i="5"/>
  <c r="AH385" i="5"/>
  <c r="AH369" i="5"/>
  <c r="AH353" i="5"/>
  <c r="AH337" i="5"/>
  <c r="AH321" i="5"/>
  <c r="AH305" i="5"/>
  <c r="AH289" i="5"/>
  <c r="AH273" i="5"/>
  <c r="AH257" i="5"/>
  <c r="AH241" i="5"/>
  <c r="AH225" i="5"/>
  <c r="AH209" i="5"/>
  <c r="AH193" i="5"/>
  <c r="AH177" i="5"/>
  <c r="AH161" i="5"/>
  <c r="AH145" i="5"/>
  <c r="AH129" i="5"/>
  <c r="AH113" i="5"/>
  <c r="AH97" i="5"/>
  <c r="AH81" i="5"/>
  <c r="AH65" i="5"/>
  <c r="AH49" i="5"/>
  <c r="AH33" i="5"/>
  <c r="AH17" i="5"/>
  <c r="AH669" i="5"/>
  <c r="AH653" i="5"/>
  <c r="AH637" i="5"/>
  <c r="AH621" i="5"/>
  <c r="AH605" i="5"/>
  <c r="AH573" i="5"/>
  <c r="AH557" i="5"/>
  <c r="AH541" i="5"/>
  <c r="AH525" i="5"/>
  <c r="AH509" i="5"/>
  <c r="AH493" i="5"/>
  <c r="AH477" i="5"/>
  <c r="AH2" i="5"/>
  <c r="AH448" i="5"/>
  <c r="AH432" i="5"/>
  <c r="AH416" i="5"/>
  <c r="AH400" i="5"/>
  <c r="AH384" i="5"/>
  <c r="AH368" i="5"/>
  <c r="AH352" i="5"/>
  <c r="AH336" i="5"/>
  <c r="AH320" i="5"/>
  <c r="AH304" i="5"/>
  <c r="AH288" i="5"/>
  <c r="AH272" i="5"/>
  <c r="AH240" i="5"/>
  <c r="AH224" i="5"/>
  <c r="AH208" i="5"/>
  <c r="AH192" i="5"/>
  <c r="AH176" i="5"/>
  <c r="AH160" i="5"/>
  <c r="AH144" i="5"/>
  <c r="AH128" i="5"/>
  <c r="AH112" i="5"/>
  <c r="AH96" i="5"/>
  <c r="AH80" i="5"/>
  <c r="AH64" i="5"/>
  <c r="AH48" i="5"/>
  <c r="AH32" i="5"/>
  <c r="AH16" i="5"/>
  <c r="AH446" i="5"/>
  <c r="AH430" i="5"/>
  <c r="AH414" i="5"/>
  <c r="AH398" i="5"/>
  <c r="AH382" i="5"/>
  <c r="AH366" i="5"/>
  <c r="AH350" i="5"/>
  <c r="AH334" i="5"/>
  <c r="AH318" i="5"/>
  <c r="AH302" i="5"/>
  <c r="AH286" i="5"/>
  <c r="AH270" i="5"/>
  <c r="AH254" i="5"/>
  <c r="AH238" i="5"/>
  <c r="AH222" i="5"/>
  <c r="AH206" i="5"/>
  <c r="AH190" i="5"/>
  <c r="AH174" i="5"/>
  <c r="AH158" i="5"/>
  <c r="AH142" i="5"/>
  <c r="AH126" i="5"/>
  <c r="AH110" i="5"/>
  <c r="AH94" i="5"/>
  <c r="AH78" i="5"/>
  <c r="AH62" i="5"/>
  <c r="AH46" i="5"/>
  <c r="AH30" i="5"/>
  <c r="AH14" i="5"/>
  <c r="AH6" i="5"/>
  <c r="AH445" i="5"/>
  <c r="AH429" i="5"/>
  <c r="AH413" i="5"/>
  <c r="AH397" i="5"/>
  <c r="AH381" i="5"/>
  <c r="AH365" i="5"/>
  <c r="AH349" i="5"/>
  <c r="AH333" i="5"/>
  <c r="AH317" i="5"/>
  <c r="AH301" i="5"/>
  <c r="AH285" i="5"/>
  <c r="AH269" i="5"/>
  <c r="AH253" i="5"/>
  <c r="AH237" i="5"/>
  <c r="AH221" i="5"/>
  <c r="AH205" i="5"/>
  <c r="AH189" i="5"/>
  <c r="AH173" i="5"/>
  <c r="AH157" i="5"/>
  <c r="AH141" i="5"/>
  <c r="AH125" i="5"/>
  <c r="AH109" i="5"/>
  <c r="AH93" i="5"/>
  <c r="AH77" i="5"/>
  <c r="AH61" i="5"/>
  <c r="AH45" i="5"/>
  <c r="AH29" i="5"/>
  <c r="AH13" i="5"/>
  <c r="AH665" i="5"/>
  <c r="AH649" i="5"/>
  <c r="AH633" i="5"/>
  <c r="AH617" i="5"/>
  <c r="AH601" i="5"/>
  <c r="AH585" i="5"/>
  <c r="AH569" i="5"/>
  <c r="AH553" i="5"/>
  <c r="AH537" i="5"/>
  <c r="AH521" i="5"/>
  <c r="AH505" i="5"/>
  <c r="AH489" i="5"/>
  <c r="AH473" i="5"/>
  <c r="AH444" i="5"/>
  <c r="AH428" i="5"/>
  <c r="AH412" i="5"/>
  <c r="AH396" i="5"/>
  <c r="AH380" i="5"/>
  <c r="AH364" i="5"/>
  <c r="AH348" i="5"/>
  <c r="AH332" i="5"/>
  <c r="AH316" i="5"/>
  <c r="AH300" i="5"/>
  <c r="AH284" i="5"/>
  <c r="AH268" i="5"/>
  <c r="AH252" i="5"/>
  <c r="AH236" i="5"/>
  <c r="AH220" i="5"/>
  <c r="AH204" i="5"/>
  <c r="AH188" i="5"/>
  <c r="AH172" i="5"/>
  <c r="AH156" i="5"/>
  <c r="AH140" i="5"/>
  <c r="AH124" i="5"/>
  <c r="AH108" i="5"/>
  <c r="AH92" i="5"/>
  <c r="AH76" i="5"/>
  <c r="AH60" i="5"/>
  <c r="AH44" i="5"/>
  <c r="AH28" i="5"/>
  <c r="AH12" i="5"/>
  <c r="AH664" i="5"/>
  <c r="AH648" i="5"/>
  <c r="AH632" i="5"/>
  <c r="AH616" i="5"/>
  <c r="AH600" i="5"/>
  <c r="AH584" i="5"/>
  <c r="AH568" i="5"/>
  <c r="AH552" i="5"/>
  <c r="AH536" i="5"/>
  <c r="AH520" i="5"/>
  <c r="AH504" i="5"/>
  <c r="AH488" i="5"/>
  <c r="AH472" i="5"/>
  <c r="AH457" i="5"/>
  <c r="AH441" i="5"/>
  <c r="AH425" i="5"/>
  <c r="AH393" i="5"/>
  <c r="AH377" i="5"/>
  <c r="AH361" i="5"/>
  <c r="AH345" i="5"/>
  <c r="AH329" i="5"/>
  <c r="AH313" i="5"/>
  <c r="AH297" i="5"/>
  <c r="AH281" i="5"/>
  <c r="AH265" i="5"/>
  <c r="AH249" i="5"/>
  <c r="AH233" i="5"/>
  <c r="AH217" i="5"/>
  <c r="AH201" i="5"/>
  <c r="AH185" i="5"/>
  <c r="AH169" i="5"/>
  <c r="AH137" i="5"/>
  <c r="AH121" i="5"/>
  <c r="AH105" i="5"/>
  <c r="AH89" i="5"/>
  <c r="AH73" i="5"/>
  <c r="AH57" i="5"/>
  <c r="AH41" i="5"/>
  <c r="AH25" i="5"/>
  <c r="AH9" i="5"/>
  <c r="AH661" i="5"/>
  <c r="AH645" i="5"/>
  <c r="AH613" i="5"/>
  <c r="AH597" i="5"/>
  <c r="AH581" i="5"/>
  <c r="AH565" i="5"/>
  <c r="AH549" i="5"/>
  <c r="AH533" i="5"/>
  <c r="AH517" i="5"/>
  <c r="AH485" i="5"/>
  <c r="AH469" i="5"/>
  <c r="AH309" i="5"/>
  <c r="AH357" i="5"/>
  <c r="AH4" i="5"/>
  <c r="AH443" i="5"/>
  <c r="AH427" i="5"/>
  <c r="AH411" i="5"/>
  <c r="AH395" i="5"/>
  <c r="AH379" i="5"/>
  <c r="AH363" i="5"/>
  <c r="AH347" i="5"/>
  <c r="AH331" i="5"/>
  <c r="AH315" i="5"/>
  <c r="AH299" i="5"/>
  <c r="AH283" i="5"/>
  <c r="AH267" i="5"/>
  <c r="AH251" i="5"/>
  <c r="AH235" i="5"/>
  <c r="AH219" i="5"/>
  <c r="AH203" i="5"/>
  <c r="AH187" i="5"/>
  <c r="AH171" i="5"/>
  <c r="AH155" i="5"/>
  <c r="AH139" i="5"/>
  <c r="AH123" i="5"/>
  <c r="AH107" i="5"/>
  <c r="AH91" i="5"/>
  <c r="AH75" i="5"/>
  <c r="AH59" i="5"/>
  <c r="AH43" i="5"/>
  <c r="AH27" i="5"/>
  <c r="AH11" i="5"/>
  <c r="AH663" i="5"/>
  <c r="AH647" i="5"/>
  <c r="AH631" i="5"/>
  <c r="AH615" i="5"/>
  <c r="AH599" i="5"/>
  <c r="AH583" i="5"/>
  <c r="AH567" i="5"/>
  <c r="AH551" i="5"/>
  <c r="AH535" i="5"/>
  <c r="AH519" i="5"/>
  <c r="AH503" i="5"/>
  <c r="AH487" i="5"/>
  <c r="AH471" i="5"/>
  <c r="AH3" i="5"/>
  <c r="AH442" i="5"/>
  <c r="AH426" i="5"/>
  <c r="AH410" i="5"/>
  <c r="AH394" i="5"/>
  <c r="AH378" i="5"/>
  <c r="AH362" i="5"/>
  <c r="AH346" i="5"/>
  <c r="AH330" i="5"/>
  <c r="AH314" i="5"/>
  <c r="AH298" i="5"/>
  <c r="AH282" i="5"/>
  <c r="AH266" i="5"/>
  <c r="AH250" i="5"/>
  <c r="AH234" i="5"/>
  <c r="AH218" i="5"/>
  <c r="AH202" i="5"/>
  <c r="AH186" i="5"/>
  <c r="AH170" i="5"/>
  <c r="AH154" i="5"/>
  <c r="AH138" i="5"/>
  <c r="AH122" i="5"/>
  <c r="AH106" i="5"/>
  <c r="AH90" i="5"/>
  <c r="AH74" i="5"/>
  <c r="AH58" i="5"/>
  <c r="AH42" i="5"/>
  <c r="AH26" i="5"/>
  <c r="AH10" i="5"/>
  <c r="AH662" i="5"/>
  <c r="AH646" i="5"/>
  <c r="AH630" i="5"/>
  <c r="AH614" i="5"/>
  <c r="AH598" i="5"/>
  <c r="AH582" i="5"/>
  <c r="AH566" i="5"/>
  <c r="AH550" i="5"/>
  <c r="AH534" i="5"/>
  <c r="AH518" i="5"/>
  <c r="AH502" i="5"/>
  <c r="AH486" i="5"/>
  <c r="AH470" i="5"/>
  <c r="AH456" i="5"/>
  <c r="AH440" i="5"/>
  <c r="AH424" i="5"/>
  <c r="AH408" i="5"/>
  <c r="AH392" i="5"/>
  <c r="AH376" i="5"/>
  <c r="AH360" i="5"/>
  <c r="AH344" i="5"/>
  <c r="AH328" i="5"/>
  <c r="AH312" i="5"/>
  <c r="AH296" i="5"/>
  <c r="AH280" i="5"/>
  <c r="AH264" i="5"/>
  <c r="AH248" i="5"/>
  <c r="AH232" i="5"/>
  <c r="AH216" i="5"/>
  <c r="AH200" i="5"/>
  <c r="AH184" i="5"/>
  <c r="AH168" i="5"/>
  <c r="AH152" i="5"/>
  <c r="AH136" i="5"/>
  <c r="AH120" i="5"/>
  <c r="AH104" i="5"/>
  <c r="AH88" i="5"/>
  <c r="AH72" i="5"/>
  <c r="AH56" i="5"/>
  <c r="AH40" i="5"/>
  <c r="AH24" i="5"/>
  <c r="AH458" i="5"/>
  <c r="AH660" i="5"/>
  <c r="AH644" i="5"/>
  <c r="AH628" i="5"/>
  <c r="AH612" i="5"/>
  <c r="AH596" i="5"/>
  <c r="AH580" i="5"/>
  <c r="AH564" i="5"/>
  <c r="AH548" i="5"/>
  <c r="AH532" i="5"/>
  <c r="AH516" i="5"/>
  <c r="AH500" i="5"/>
  <c r="AH484" i="5"/>
  <c r="AH468" i="5"/>
  <c r="AH455" i="5"/>
  <c r="AH439" i="5"/>
  <c r="AH423" i="5"/>
  <c r="AH407" i="5"/>
  <c r="AH391" i="5"/>
  <c r="AH375" i="5"/>
  <c r="AH359" i="5"/>
  <c r="AH343" i="5"/>
  <c r="AH327" i="5"/>
  <c r="AH311" i="5"/>
  <c r="AH295" i="5"/>
  <c r="AH279" i="5"/>
  <c r="AH263" i="5"/>
  <c r="AH247" i="5"/>
  <c r="AH231" i="5"/>
  <c r="AH215" i="5"/>
  <c r="AH199" i="5"/>
  <c r="AH183" i="5"/>
  <c r="AH167" i="5"/>
  <c r="AH151" i="5"/>
  <c r="AH135" i="5"/>
  <c r="AH119" i="5"/>
  <c r="AH103" i="5"/>
  <c r="AH87" i="5"/>
  <c r="AH71" i="5"/>
  <c r="AH55" i="5"/>
  <c r="AH39" i="5"/>
  <c r="AH23" i="5"/>
  <c r="AH675" i="5"/>
  <c r="AH659" i="5"/>
  <c r="AH643" i="5"/>
  <c r="AH627" i="5"/>
  <c r="AH611" i="5"/>
  <c r="AH595" i="5"/>
  <c r="AH579" i="5"/>
  <c r="AH563" i="5"/>
  <c r="AH547" i="5"/>
  <c r="AH531" i="5"/>
  <c r="AH515" i="5"/>
  <c r="AH499" i="5"/>
  <c r="AH483" i="5"/>
  <c r="AH467" i="5"/>
  <c r="AH454" i="5"/>
  <c r="AH438" i="5"/>
  <c r="AH422" i="5"/>
  <c r="AH406" i="5"/>
  <c r="AH390" i="5"/>
  <c r="AH374" i="5"/>
  <c r="AH358" i="5"/>
  <c r="AH342" i="5"/>
  <c r="AH326" i="5"/>
  <c r="AH310" i="5"/>
  <c r="AH294" i="5"/>
  <c r="AH278" i="5"/>
  <c r="AH262" i="5"/>
  <c r="AH246" i="5"/>
  <c r="AH230" i="5"/>
  <c r="AH214" i="5"/>
  <c r="AH198" i="5"/>
  <c r="AH182" i="5"/>
  <c r="AH166" i="5"/>
  <c r="AH150" i="5"/>
  <c r="AH134" i="5"/>
  <c r="AH118" i="5"/>
  <c r="AH102" i="5"/>
  <c r="AH86" i="5"/>
  <c r="AH70" i="5"/>
  <c r="AH54" i="5"/>
  <c r="AH38" i="5"/>
  <c r="AH22" i="5"/>
  <c r="AH452" i="5"/>
  <c r="AH436" i="5"/>
  <c r="AH420" i="5"/>
  <c r="AH404" i="5"/>
  <c r="AH388" i="5"/>
  <c r="AH372" i="5"/>
  <c r="AH356" i="5"/>
  <c r="AH340" i="5"/>
  <c r="AH324" i="5"/>
  <c r="AH308" i="5"/>
  <c r="AH292" i="5"/>
  <c r="AH276" i="5"/>
  <c r="AH260" i="5"/>
  <c r="AH244" i="5"/>
  <c r="AH228" i="5"/>
  <c r="AH212" i="5"/>
  <c r="AH196" i="5"/>
  <c r="AH180" i="5"/>
  <c r="AH164" i="5"/>
  <c r="AH148" i="5"/>
  <c r="AH132" i="5"/>
  <c r="AH116" i="5"/>
  <c r="AH100" i="5"/>
  <c r="AH84" i="5"/>
  <c r="AH68" i="5"/>
  <c r="AH52" i="5"/>
  <c r="AH36" i="5"/>
  <c r="AH20" i="5"/>
  <c r="AH672" i="5"/>
  <c r="AH656" i="5"/>
  <c r="AH640" i="5"/>
  <c r="AH624" i="5"/>
  <c r="AH608" i="5"/>
  <c r="AH592" i="5"/>
  <c r="AH576" i="5"/>
  <c r="AH560" i="5"/>
  <c r="AH544" i="5"/>
  <c r="AH528" i="5"/>
  <c r="AH512" i="5"/>
  <c r="AH496" i="5"/>
  <c r="AH480" i="5"/>
  <c r="AH464" i="5"/>
  <c r="AH451" i="5"/>
  <c r="AH435" i="5"/>
  <c r="AH419" i="5"/>
  <c r="AH403" i="5"/>
  <c r="AH387" i="5"/>
  <c r="AH371" i="5"/>
  <c r="AH355" i="5"/>
  <c r="AH339" i="5"/>
  <c r="AH323" i="5"/>
  <c r="AH307" i="5"/>
  <c r="AH291" i="5"/>
  <c r="AH275" i="5"/>
  <c r="AH259" i="5"/>
  <c r="AH243" i="5"/>
  <c r="AH227" i="5"/>
  <c r="AH211" i="5"/>
  <c r="AH195" i="5"/>
  <c r="AH179" i="5"/>
  <c r="AH163" i="5"/>
  <c r="AH147" i="5"/>
  <c r="AH131" i="5"/>
  <c r="AH115" i="5"/>
  <c r="AH99" i="5"/>
  <c r="AH83" i="5"/>
  <c r="AH67" i="5"/>
  <c r="AH51" i="5"/>
  <c r="AH35" i="5"/>
  <c r="AH19" i="5"/>
  <c r="AH671" i="5"/>
  <c r="AH655" i="5"/>
  <c r="AH639" i="5"/>
  <c r="AH623" i="5"/>
  <c r="AH607" i="5"/>
  <c r="AH591" i="5"/>
  <c r="AH575" i="5"/>
  <c r="AH559" i="5"/>
  <c r="AH543" i="5"/>
  <c r="AH527" i="5"/>
  <c r="AH511" i="5"/>
  <c r="AH495" i="5"/>
  <c r="AH479" i="5"/>
  <c r="AH463" i="5"/>
  <c r="AH5" i="5"/>
  <c r="AH450" i="5"/>
  <c r="AH434" i="5"/>
  <c r="AH418" i="5"/>
  <c r="AH402" i="5"/>
  <c r="AH386" i="5"/>
  <c r="AH370" i="5"/>
  <c r="AH354" i="5"/>
  <c r="AH338" i="5"/>
  <c r="AH322" i="5"/>
  <c r="AH306" i="5"/>
  <c r="AH290" i="5"/>
  <c r="AH274" i="5"/>
  <c r="AH258" i="5"/>
  <c r="AH242" i="5"/>
  <c r="AH226" i="5"/>
  <c r="AH210" i="5"/>
  <c r="AH194" i="5"/>
  <c r="AH178" i="5"/>
  <c r="AH162" i="5"/>
  <c r="AH146" i="5"/>
  <c r="AH130" i="5"/>
  <c r="AH114" i="5"/>
  <c r="AH98" i="5"/>
  <c r="AH82" i="5"/>
  <c r="AH66" i="5"/>
  <c r="AH50" i="5"/>
  <c r="AH34" i="5"/>
  <c r="AH18" i="5"/>
  <c r="AH668" i="5"/>
  <c r="AH652" i="5"/>
  <c r="AH636" i="5"/>
  <c r="AH620" i="5"/>
  <c r="AH604" i="5"/>
  <c r="AH588" i="5"/>
  <c r="AH572" i="5"/>
  <c r="AH556" i="5"/>
  <c r="AH540" i="5"/>
  <c r="AH524" i="5"/>
  <c r="AH508" i="5"/>
  <c r="AH492" i="5"/>
  <c r="AH476" i="5"/>
  <c r="AH460" i="5"/>
  <c r="AH8" i="5"/>
  <c r="AH447" i="5"/>
  <c r="AH431" i="5"/>
  <c r="AH415" i="5"/>
  <c r="AH399" i="5"/>
  <c r="AH383" i="5"/>
  <c r="AH367" i="5"/>
  <c r="AH351" i="5"/>
  <c r="AH335" i="5"/>
  <c r="AH319" i="5"/>
  <c r="AH303" i="5"/>
  <c r="AH287" i="5"/>
  <c r="AH271" i="5"/>
  <c r="AH255" i="5"/>
  <c r="AH239" i="5"/>
  <c r="AH223" i="5"/>
  <c r="AH207" i="5"/>
  <c r="AH191" i="5"/>
  <c r="AH175" i="5"/>
  <c r="AH159" i="5"/>
  <c r="AH143" i="5"/>
  <c r="AH127" i="5"/>
  <c r="AH111" i="5"/>
  <c r="AH95" i="5"/>
  <c r="AH79" i="5"/>
  <c r="AH63" i="5"/>
  <c r="AH47" i="5"/>
  <c r="AH31" i="5"/>
  <c r="AH15" i="5"/>
  <c r="AH667" i="5"/>
  <c r="AH651" i="5"/>
  <c r="AH635" i="5"/>
  <c r="AH619" i="5"/>
  <c r="AH603" i="5"/>
  <c r="AH587" i="5"/>
  <c r="AH571" i="5"/>
  <c r="AH555" i="5"/>
  <c r="AH539" i="5"/>
  <c r="AH523" i="5"/>
  <c r="AH507" i="5"/>
  <c r="AH491" i="5"/>
  <c r="AH475" i="5"/>
  <c r="AH459" i="5"/>
  <c r="AH7" i="5"/>
  <c r="AH666" i="5"/>
  <c r="AH650" i="5"/>
  <c r="AH634" i="5"/>
  <c r="AH618" i="5"/>
  <c r="AH602" i="5"/>
  <c r="AH586" i="5"/>
  <c r="AH570" i="5"/>
  <c r="AH554" i="5"/>
  <c r="AH538" i="5"/>
  <c r="AH522" i="5"/>
  <c r="AH506" i="5"/>
  <c r="AH490" i="5"/>
  <c r="AH474" i="5"/>
  <c r="H59" i="8"/>
  <c r="H65" i="8"/>
  <c r="N649" i="3"/>
  <c r="N650" i="3"/>
  <c r="N651" i="3"/>
  <c r="N652" i="3"/>
  <c r="N653" i="3"/>
  <c r="N656" i="3"/>
  <c r="N657" i="3"/>
  <c r="N658" i="3"/>
  <c r="N659" i="3"/>
  <c r="N660" i="3"/>
  <c r="N661" i="3"/>
  <c r="N662" i="3"/>
  <c r="N648" i="3"/>
  <c r="N435" i="3" l="1"/>
  <c r="N436" i="3"/>
  <c r="N437" i="3"/>
  <c r="N438" i="3"/>
  <c r="N439" i="3"/>
  <c r="N440" i="3"/>
  <c r="N441" i="3"/>
  <c r="N442" i="3"/>
  <c r="N443" i="3"/>
  <c r="N434" i="3"/>
  <c r="N419" i="3"/>
  <c r="N409" i="3"/>
  <c r="N410" i="3"/>
  <c r="N411" i="3"/>
  <c r="N412" i="3"/>
  <c r="N413" i="3"/>
  <c r="N414" i="3"/>
  <c r="N415" i="3"/>
  <c r="N416" i="3"/>
  <c r="N417" i="3"/>
  <c r="N418" i="3"/>
  <c r="N408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59" i="3"/>
  <c r="N260" i="3"/>
  <c r="N261" i="3"/>
  <c r="N262" i="3"/>
  <c r="N263" i="3"/>
  <c r="N264" i="3"/>
  <c r="N265" i="3"/>
  <c r="N266" i="3"/>
  <c r="N267" i="3"/>
  <c r="N268" i="3"/>
  <c r="N269" i="3"/>
  <c r="N270" i="3"/>
  <c r="N271" i="3"/>
  <c r="N272" i="3"/>
  <c r="N273" i="3"/>
  <c r="N274" i="3"/>
  <c r="N275" i="3"/>
  <c r="N276" i="3"/>
  <c r="N277" i="3"/>
  <c r="N278" i="3"/>
  <c r="N279" i="3"/>
  <c r="N280" i="3"/>
  <c r="N281" i="3"/>
  <c r="N282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299" i="3"/>
  <c r="N300" i="3"/>
  <c r="N301" i="3"/>
  <c r="N302" i="3"/>
  <c r="N303" i="3"/>
  <c r="N304" i="3"/>
  <c r="N305" i="3"/>
  <c r="N306" i="3"/>
  <c r="N307" i="3"/>
  <c r="N308" i="3"/>
  <c r="N309" i="3"/>
  <c r="N310" i="3"/>
  <c r="N311" i="3"/>
  <c r="N312" i="3"/>
  <c r="N313" i="3"/>
  <c r="N314" i="3"/>
  <c r="N315" i="3"/>
  <c r="N316" i="3"/>
  <c r="N317" i="3"/>
  <c r="N318" i="3"/>
  <c r="N319" i="3"/>
  <c r="N320" i="3"/>
  <c r="N321" i="3"/>
  <c r="N322" i="3"/>
  <c r="N323" i="3"/>
  <c r="N324" i="3"/>
  <c r="N325" i="3"/>
  <c r="N326" i="3"/>
  <c r="N327" i="3"/>
  <c r="N328" i="3"/>
  <c r="N329" i="3"/>
  <c r="N330" i="3"/>
  <c r="N331" i="3"/>
  <c r="N332" i="3"/>
  <c r="N333" i="3"/>
  <c r="N334" i="3"/>
  <c r="N335" i="3"/>
  <c r="N336" i="3"/>
  <c r="N337" i="3"/>
  <c r="N338" i="3"/>
  <c r="N339" i="3"/>
  <c r="N340" i="3"/>
  <c r="N341" i="3"/>
  <c r="N342" i="3"/>
  <c r="N343" i="3"/>
  <c r="N344" i="3"/>
  <c r="N345" i="3"/>
  <c r="N346" i="3"/>
  <c r="N347" i="3"/>
  <c r="N348" i="3"/>
  <c r="N349" i="3"/>
  <c r="N350" i="3"/>
  <c r="N351" i="3"/>
  <c r="N352" i="3"/>
  <c r="N353" i="3"/>
  <c r="N354" i="3"/>
  <c r="N355" i="3"/>
  <c r="N356" i="3"/>
  <c r="N357" i="3"/>
  <c r="N358" i="3"/>
  <c r="N359" i="3"/>
  <c r="N360" i="3"/>
  <c r="N361" i="3"/>
  <c r="N362" i="3"/>
  <c r="N363" i="3"/>
  <c r="N364" i="3"/>
  <c r="N365" i="3"/>
  <c r="N366" i="3"/>
  <c r="N367" i="3"/>
  <c r="N368" i="3"/>
  <c r="N369" i="3"/>
  <c r="N370" i="3"/>
  <c r="N371" i="3"/>
  <c r="N372" i="3"/>
  <c r="N373" i="3"/>
  <c r="N374" i="3"/>
  <c r="N375" i="3"/>
  <c r="N376" i="3"/>
  <c r="N377" i="3"/>
  <c r="N378" i="3"/>
  <c r="N379" i="3"/>
  <c r="N214" i="3"/>
  <c r="N201" i="3"/>
  <c r="N202" i="3"/>
  <c r="N203" i="3"/>
  <c r="N204" i="3"/>
  <c r="N205" i="3"/>
  <c r="N206" i="3"/>
  <c r="N207" i="3"/>
  <c r="N208" i="3"/>
  <c r="N209" i="3"/>
  <c r="N210" i="3"/>
  <c r="N211" i="3"/>
  <c r="N200" i="3"/>
  <c r="N445" i="3"/>
  <c r="N446" i="3"/>
  <c r="N447" i="3"/>
  <c r="N448" i="3"/>
  <c r="N449" i="3"/>
  <c r="N450" i="3"/>
  <c r="N451" i="3"/>
  <c r="N452" i="3"/>
  <c r="N453" i="3"/>
  <c r="N454" i="3"/>
  <c r="N455" i="3"/>
  <c r="N456" i="3"/>
  <c r="N457" i="3"/>
  <c r="N444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E491" i="3" l="1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417" i="3"/>
  <c r="K418" i="3"/>
  <c r="K419" i="3"/>
  <c r="K420" i="3"/>
  <c r="K421" i="3"/>
  <c r="K422" i="3"/>
  <c r="K423" i="3"/>
  <c r="K424" i="3"/>
  <c r="K425" i="3"/>
  <c r="K426" i="3"/>
  <c r="K427" i="3"/>
  <c r="K428" i="3"/>
  <c r="K429" i="3"/>
  <c r="K430" i="3"/>
  <c r="K431" i="3"/>
  <c r="K432" i="3"/>
  <c r="K433" i="3"/>
  <c r="K434" i="3"/>
  <c r="K435" i="3"/>
  <c r="K436" i="3"/>
  <c r="K437" i="3"/>
  <c r="K438" i="3"/>
  <c r="K439" i="3"/>
  <c r="K440" i="3"/>
  <c r="K441" i="3"/>
  <c r="K442" i="3"/>
  <c r="K443" i="3"/>
  <c r="K444" i="3"/>
  <c r="K445" i="3"/>
  <c r="K446" i="3"/>
  <c r="K447" i="3"/>
  <c r="K448" i="3"/>
  <c r="K449" i="3"/>
  <c r="K450" i="3"/>
  <c r="K451" i="3"/>
  <c r="K452" i="3"/>
  <c r="K453" i="3"/>
  <c r="K454" i="3"/>
  <c r="K455" i="3"/>
  <c r="K456" i="3"/>
  <c r="K457" i="3"/>
  <c r="K458" i="3"/>
  <c r="K459" i="3"/>
  <c r="K460" i="3"/>
  <c r="K461" i="3"/>
  <c r="K462" i="3"/>
  <c r="K463" i="3"/>
  <c r="K464" i="3"/>
  <c r="K465" i="3"/>
  <c r="K466" i="3"/>
  <c r="K467" i="3"/>
  <c r="K468" i="3"/>
  <c r="K469" i="3"/>
  <c r="K470" i="3"/>
  <c r="K471" i="3"/>
  <c r="K472" i="3"/>
  <c r="K473" i="3"/>
  <c r="K474" i="3"/>
  <c r="K475" i="3"/>
  <c r="K476" i="3"/>
  <c r="K477" i="3"/>
  <c r="K478" i="3"/>
  <c r="K479" i="3"/>
  <c r="K480" i="3"/>
  <c r="K481" i="3"/>
  <c r="K482" i="3"/>
  <c r="K483" i="3"/>
  <c r="K484" i="3"/>
  <c r="K485" i="3"/>
  <c r="K486" i="3"/>
  <c r="K487" i="3"/>
  <c r="K488" i="3"/>
  <c r="K489" i="3"/>
  <c r="K490" i="3"/>
  <c r="K491" i="3"/>
  <c r="K492" i="3"/>
  <c r="K493" i="3"/>
  <c r="K494" i="3"/>
  <c r="K495" i="3"/>
  <c r="K496" i="3"/>
  <c r="K497" i="3"/>
  <c r="K498" i="3"/>
  <c r="K499" i="3"/>
  <c r="K500" i="3"/>
  <c r="K501" i="3"/>
  <c r="K502" i="3"/>
  <c r="K503" i="3"/>
  <c r="K504" i="3"/>
  <c r="K505" i="3"/>
  <c r="K506" i="3"/>
  <c r="K507" i="3"/>
  <c r="K508" i="3"/>
  <c r="K509" i="3"/>
  <c r="K510" i="3"/>
  <c r="K511" i="3"/>
  <c r="K512" i="3"/>
  <c r="K513" i="3"/>
  <c r="K514" i="3"/>
  <c r="K515" i="3"/>
  <c r="K516" i="3"/>
  <c r="K517" i="3"/>
  <c r="K518" i="3"/>
  <c r="K519" i="3"/>
  <c r="K520" i="3"/>
  <c r="K521" i="3"/>
  <c r="K522" i="3"/>
  <c r="K523" i="3"/>
  <c r="K524" i="3"/>
  <c r="K525" i="3"/>
  <c r="K526" i="3"/>
  <c r="K527" i="3"/>
  <c r="K528" i="3"/>
  <c r="K529" i="3"/>
  <c r="K530" i="3"/>
  <c r="K531" i="3"/>
  <c r="K532" i="3"/>
  <c r="K533" i="3"/>
  <c r="K534" i="3"/>
  <c r="K535" i="3"/>
  <c r="K536" i="3"/>
  <c r="K537" i="3"/>
  <c r="K538" i="3"/>
  <c r="K539" i="3"/>
  <c r="K540" i="3"/>
  <c r="K541" i="3"/>
  <c r="K542" i="3"/>
  <c r="K543" i="3"/>
  <c r="K544" i="3"/>
  <c r="K545" i="3"/>
  <c r="K546" i="3"/>
  <c r="K547" i="3"/>
  <c r="K548" i="3"/>
  <c r="K549" i="3"/>
  <c r="K550" i="3"/>
  <c r="K551" i="3"/>
  <c r="K552" i="3"/>
  <c r="K553" i="3"/>
  <c r="K554" i="3"/>
  <c r="K555" i="3"/>
  <c r="K556" i="3"/>
  <c r="K557" i="3"/>
  <c r="K558" i="3"/>
  <c r="K559" i="3"/>
  <c r="K560" i="3"/>
  <c r="K561" i="3"/>
  <c r="K562" i="3"/>
  <c r="K563" i="3"/>
  <c r="K564" i="3"/>
  <c r="K565" i="3"/>
  <c r="K566" i="3"/>
  <c r="K567" i="3"/>
  <c r="K568" i="3"/>
  <c r="K569" i="3"/>
  <c r="K570" i="3"/>
  <c r="K571" i="3"/>
  <c r="K572" i="3"/>
  <c r="K573" i="3"/>
  <c r="K574" i="3"/>
  <c r="K575" i="3"/>
  <c r="K576" i="3"/>
  <c r="K577" i="3"/>
  <c r="K578" i="3"/>
  <c r="K579" i="3"/>
  <c r="K580" i="3"/>
  <c r="K581" i="3"/>
  <c r="K582" i="3"/>
  <c r="K583" i="3"/>
  <c r="K584" i="3"/>
  <c r="K585" i="3"/>
  <c r="K586" i="3"/>
  <c r="K587" i="3"/>
  <c r="K588" i="3"/>
  <c r="K589" i="3"/>
  <c r="K590" i="3"/>
  <c r="K591" i="3"/>
  <c r="K592" i="3"/>
  <c r="K593" i="3"/>
  <c r="K594" i="3"/>
  <c r="K595" i="3"/>
  <c r="K596" i="3"/>
  <c r="K597" i="3"/>
  <c r="K598" i="3"/>
  <c r="K599" i="3"/>
  <c r="K600" i="3"/>
  <c r="K601" i="3"/>
  <c r="K602" i="3"/>
  <c r="K603" i="3"/>
  <c r="K604" i="3"/>
  <c r="K605" i="3"/>
  <c r="K606" i="3"/>
  <c r="K607" i="3"/>
  <c r="K608" i="3"/>
  <c r="K609" i="3"/>
  <c r="K610" i="3"/>
  <c r="K611" i="3"/>
  <c r="K612" i="3"/>
  <c r="K613" i="3"/>
  <c r="K614" i="3"/>
  <c r="K615" i="3"/>
  <c r="K616" i="3"/>
  <c r="K617" i="3"/>
  <c r="K618" i="3"/>
  <c r="K619" i="3"/>
  <c r="K620" i="3"/>
  <c r="K621" i="3"/>
  <c r="K622" i="3"/>
  <c r="K623" i="3"/>
  <c r="K624" i="3"/>
  <c r="K625" i="3"/>
  <c r="K626" i="3"/>
  <c r="K627" i="3"/>
  <c r="K628" i="3"/>
  <c r="K629" i="3"/>
  <c r="K630" i="3"/>
  <c r="K631" i="3"/>
  <c r="K632" i="3"/>
  <c r="K633" i="3"/>
  <c r="K634" i="3"/>
  <c r="K635" i="3"/>
  <c r="K636" i="3"/>
  <c r="K637" i="3"/>
  <c r="K638" i="3"/>
  <c r="K639" i="3"/>
  <c r="K640" i="3"/>
  <c r="K641" i="3"/>
  <c r="K642" i="3"/>
  <c r="K643" i="3"/>
  <c r="K644" i="3"/>
  <c r="K645" i="3"/>
  <c r="K646" i="3"/>
  <c r="K647" i="3"/>
  <c r="K648" i="3"/>
  <c r="K649" i="3"/>
  <c r="K650" i="3"/>
  <c r="K651" i="3"/>
  <c r="K652" i="3"/>
  <c r="K653" i="3"/>
  <c r="K654" i="3"/>
  <c r="K655" i="3"/>
  <c r="K656" i="3"/>
  <c r="K657" i="3"/>
  <c r="K658" i="3"/>
  <c r="K659" i="3"/>
  <c r="K660" i="3"/>
  <c r="K661" i="3"/>
  <c r="K662" i="3"/>
  <c r="K663" i="3"/>
  <c r="K664" i="3"/>
  <c r="K665" i="3"/>
  <c r="K666" i="3"/>
  <c r="K667" i="3"/>
  <c r="K668" i="3"/>
  <c r="K669" i="3"/>
  <c r="K670" i="3"/>
  <c r="K671" i="3"/>
  <c r="K672" i="3"/>
  <c r="K673" i="3"/>
  <c r="K674" i="3"/>
  <c r="K675" i="3"/>
  <c r="K2" i="3"/>
  <c r="C2" i="3" l="1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318" i="3"/>
  <c r="M319" i="3"/>
  <c r="M320" i="3"/>
  <c r="M321" i="3"/>
  <c r="M322" i="3"/>
  <c r="M323" i="3"/>
  <c r="M324" i="3"/>
  <c r="M325" i="3"/>
  <c r="M326" i="3"/>
  <c r="M327" i="3"/>
  <c r="M328" i="3"/>
  <c r="M329" i="3"/>
  <c r="M330" i="3"/>
  <c r="M331" i="3"/>
  <c r="M332" i="3"/>
  <c r="M333" i="3"/>
  <c r="M334" i="3"/>
  <c r="M335" i="3"/>
  <c r="M336" i="3"/>
  <c r="M337" i="3"/>
  <c r="M338" i="3"/>
  <c r="M339" i="3"/>
  <c r="M340" i="3"/>
  <c r="M341" i="3"/>
  <c r="M342" i="3"/>
  <c r="M343" i="3"/>
  <c r="M344" i="3"/>
  <c r="M345" i="3"/>
  <c r="M346" i="3"/>
  <c r="M347" i="3"/>
  <c r="M348" i="3"/>
  <c r="M349" i="3"/>
  <c r="M350" i="3"/>
  <c r="M351" i="3"/>
  <c r="M352" i="3"/>
  <c r="M353" i="3"/>
  <c r="M354" i="3"/>
  <c r="M355" i="3"/>
  <c r="M356" i="3"/>
  <c r="M357" i="3"/>
  <c r="M358" i="3"/>
  <c r="M359" i="3"/>
  <c r="M360" i="3"/>
  <c r="M361" i="3"/>
  <c r="M362" i="3"/>
  <c r="M363" i="3"/>
  <c r="M364" i="3"/>
  <c r="M365" i="3"/>
  <c r="M366" i="3"/>
  <c r="M367" i="3"/>
  <c r="M368" i="3"/>
  <c r="M369" i="3"/>
  <c r="M370" i="3"/>
  <c r="M371" i="3"/>
  <c r="M372" i="3"/>
  <c r="M373" i="3"/>
  <c r="M374" i="3"/>
  <c r="M375" i="3"/>
  <c r="M376" i="3"/>
  <c r="M377" i="3"/>
  <c r="M378" i="3"/>
  <c r="M379" i="3"/>
  <c r="M380" i="3"/>
  <c r="M381" i="3"/>
  <c r="M382" i="3"/>
  <c r="M383" i="3"/>
  <c r="M384" i="3"/>
  <c r="M385" i="3"/>
  <c r="M386" i="3"/>
  <c r="M387" i="3"/>
  <c r="M388" i="3"/>
  <c r="M389" i="3"/>
  <c r="M390" i="3"/>
  <c r="M391" i="3"/>
  <c r="M392" i="3"/>
  <c r="M393" i="3"/>
  <c r="M394" i="3"/>
  <c r="M395" i="3"/>
  <c r="M396" i="3"/>
  <c r="M397" i="3"/>
  <c r="M398" i="3"/>
  <c r="M399" i="3"/>
  <c r="M400" i="3"/>
  <c r="M401" i="3"/>
  <c r="M402" i="3"/>
  <c r="M403" i="3"/>
  <c r="M404" i="3"/>
  <c r="M405" i="3"/>
  <c r="M406" i="3"/>
  <c r="M407" i="3"/>
  <c r="M408" i="3"/>
  <c r="M409" i="3"/>
  <c r="M410" i="3"/>
  <c r="M411" i="3"/>
  <c r="M412" i="3"/>
  <c r="M413" i="3"/>
  <c r="M414" i="3"/>
  <c r="M415" i="3"/>
  <c r="M416" i="3"/>
  <c r="M417" i="3"/>
  <c r="M418" i="3"/>
  <c r="M419" i="3"/>
  <c r="M420" i="3"/>
  <c r="M421" i="3"/>
  <c r="M422" i="3"/>
  <c r="M423" i="3"/>
  <c r="M424" i="3"/>
  <c r="M425" i="3"/>
  <c r="M426" i="3"/>
  <c r="M427" i="3"/>
  <c r="M428" i="3"/>
  <c r="M429" i="3"/>
  <c r="M430" i="3"/>
  <c r="M431" i="3"/>
  <c r="M432" i="3"/>
  <c r="M433" i="3"/>
  <c r="M434" i="3"/>
  <c r="M435" i="3"/>
  <c r="M436" i="3"/>
  <c r="M437" i="3"/>
  <c r="M438" i="3"/>
  <c r="M439" i="3"/>
  <c r="M440" i="3"/>
  <c r="M441" i="3"/>
  <c r="M442" i="3"/>
  <c r="M443" i="3"/>
  <c r="M444" i="3"/>
  <c r="M445" i="3"/>
  <c r="M446" i="3"/>
  <c r="M447" i="3"/>
  <c r="M448" i="3"/>
  <c r="M449" i="3"/>
  <c r="M450" i="3"/>
  <c r="M451" i="3"/>
  <c r="M452" i="3"/>
  <c r="M453" i="3"/>
  <c r="M454" i="3"/>
  <c r="M455" i="3"/>
  <c r="M456" i="3"/>
  <c r="M457" i="3"/>
  <c r="M458" i="3"/>
  <c r="M459" i="3"/>
  <c r="M460" i="3"/>
  <c r="M461" i="3"/>
  <c r="M462" i="3"/>
  <c r="M463" i="3"/>
  <c r="M464" i="3"/>
  <c r="M465" i="3"/>
  <c r="M466" i="3"/>
  <c r="M467" i="3"/>
  <c r="M468" i="3"/>
  <c r="M469" i="3"/>
  <c r="M470" i="3"/>
  <c r="M471" i="3"/>
  <c r="M472" i="3"/>
  <c r="M473" i="3"/>
  <c r="M474" i="3"/>
  <c r="M475" i="3"/>
  <c r="M476" i="3"/>
  <c r="M477" i="3"/>
  <c r="M478" i="3"/>
  <c r="M479" i="3"/>
  <c r="M480" i="3"/>
  <c r="M481" i="3"/>
  <c r="M482" i="3"/>
  <c r="M483" i="3"/>
  <c r="M484" i="3"/>
  <c r="M485" i="3"/>
  <c r="M486" i="3"/>
  <c r="M487" i="3"/>
  <c r="M488" i="3"/>
  <c r="M489" i="3"/>
  <c r="M490" i="3"/>
  <c r="M491" i="3"/>
  <c r="M492" i="3"/>
  <c r="M493" i="3"/>
  <c r="M494" i="3"/>
  <c r="M495" i="3"/>
  <c r="M496" i="3"/>
  <c r="M497" i="3"/>
  <c r="M498" i="3"/>
  <c r="M499" i="3"/>
  <c r="M500" i="3"/>
  <c r="M501" i="3"/>
  <c r="M502" i="3"/>
  <c r="M503" i="3"/>
  <c r="M504" i="3"/>
  <c r="M505" i="3"/>
  <c r="M506" i="3"/>
  <c r="M507" i="3"/>
  <c r="M508" i="3"/>
  <c r="M509" i="3"/>
  <c r="M510" i="3"/>
  <c r="M511" i="3"/>
  <c r="M512" i="3"/>
  <c r="M513" i="3"/>
  <c r="M514" i="3"/>
  <c r="M515" i="3"/>
  <c r="M516" i="3"/>
  <c r="M517" i="3"/>
  <c r="M518" i="3"/>
  <c r="M519" i="3"/>
  <c r="M520" i="3"/>
  <c r="M521" i="3"/>
  <c r="M522" i="3"/>
  <c r="M523" i="3"/>
  <c r="M524" i="3"/>
  <c r="M525" i="3"/>
  <c r="M526" i="3"/>
  <c r="M527" i="3"/>
  <c r="M528" i="3"/>
  <c r="M529" i="3"/>
  <c r="M530" i="3"/>
  <c r="M531" i="3"/>
  <c r="M532" i="3"/>
  <c r="M533" i="3"/>
  <c r="M534" i="3"/>
  <c r="M535" i="3"/>
  <c r="M536" i="3"/>
  <c r="M537" i="3"/>
  <c r="M538" i="3"/>
  <c r="M539" i="3"/>
  <c r="M540" i="3"/>
  <c r="M541" i="3"/>
  <c r="M542" i="3"/>
  <c r="M543" i="3"/>
  <c r="M544" i="3"/>
  <c r="M545" i="3"/>
  <c r="M546" i="3"/>
  <c r="M547" i="3"/>
  <c r="M548" i="3"/>
  <c r="M549" i="3"/>
  <c r="M550" i="3"/>
  <c r="M551" i="3"/>
  <c r="M552" i="3"/>
  <c r="M553" i="3"/>
  <c r="M554" i="3"/>
  <c r="M555" i="3"/>
  <c r="M556" i="3"/>
  <c r="M557" i="3"/>
  <c r="M558" i="3"/>
  <c r="M559" i="3"/>
  <c r="M560" i="3"/>
  <c r="M561" i="3"/>
  <c r="M562" i="3"/>
  <c r="M563" i="3"/>
  <c r="M564" i="3"/>
  <c r="M565" i="3"/>
  <c r="M566" i="3"/>
  <c r="M567" i="3"/>
  <c r="M568" i="3"/>
  <c r="M569" i="3"/>
  <c r="M570" i="3"/>
  <c r="M571" i="3"/>
  <c r="M572" i="3"/>
  <c r="M573" i="3"/>
  <c r="M574" i="3"/>
  <c r="M575" i="3"/>
  <c r="M576" i="3"/>
  <c r="M577" i="3"/>
  <c r="M578" i="3"/>
  <c r="M579" i="3"/>
  <c r="M580" i="3"/>
  <c r="M581" i="3"/>
  <c r="M582" i="3"/>
  <c r="M583" i="3"/>
  <c r="M584" i="3"/>
  <c r="M585" i="3"/>
  <c r="M586" i="3"/>
  <c r="M587" i="3"/>
  <c r="M588" i="3"/>
  <c r="M589" i="3"/>
  <c r="M590" i="3"/>
  <c r="M591" i="3"/>
  <c r="M592" i="3"/>
  <c r="M593" i="3"/>
  <c r="M594" i="3"/>
  <c r="M595" i="3"/>
  <c r="M596" i="3"/>
  <c r="M597" i="3"/>
  <c r="M598" i="3"/>
  <c r="M599" i="3"/>
  <c r="M600" i="3"/>
  <c r="M601" i="3"/>
  <c r="M602" i="3"/>
  <c r="M603" i="3"/>
  <c r="M604" i="3"/>
  <c r="M605" i="3"/>
  <c r="M606" i="3"/>
  <c r="M607" i="3"/>
  <c r="M608" i="3"/>
  <c r="M609" i="3"/>
  <c r="M610" i="3"/>
  <c r="M611" i="3"/>
  <c r="M612" i="3"/>
  <c r="M613" i="3"/>
  <c r="M614" i="3"/>
  <c r="M615" i="3"/>
  <c r="M616" i="3"/>
  <c r="M617" i="3"/>
  <c r="M618" i="3"/>
  <c r="M619" i="3"/>
  <c r="M620" i="3"/>
  <c r="M621" i="3"/>
  <c r="M622" i="3"/>
  <c r="M623" i="3"/>
  <c r="M624" i="3"/>
  <c r="M625" i="3"/>
  <c r="M626" i="3"/>
  <c r="M627" i="3"/>
  <c r="M628" i="3"/>
  <c r="M629" i="3"/>
  <c r="M630" i="3"/>
  <c r="M631" i="3"/>
  <c r="M632" i="3"/>
  <c r="M633" i="3"/>
  <c r="M634" i="3"/>
  <c r="M635" i="3"/>
  <c r="M636" i="3"/>
  <c r="M637" i="3"/>
  <c r="M638" i="3"/>
  <c r="M639" i="3"/>
  <c r="M640" i="3"/>
  <c r="M641" i="3"/>
  <c r="M642" i="3"/>
  <c r="M643" i="3"/>
  <c r="M644" i="3"/>
  <c r="M645" i="3"/>
  <c r="M646" i="3"/>
  <c r="M647" i="3"/>
  <c r="M648" i="3"/>
  <c r="M649" i="3"/>
  <c r="M650" i="3"/>
  <c r="M651" i="3"/>
  <c r="M652" i="3"/>
  <c r="M653" i="3"/>
  <c r="M654" i="3"/>
  <c r="M655" i="3"/>
  <c r="M656" i="3"/>
  <c r="M657" i="3"/>
  <c r="M658" i="3"/>
  <c r="M659" i="3"/>
  <c r="M660" i="3"/>
  <c r="M661" i="3"/>
  <c r="M662" i="3"/>
  <c r="M663" i="3"/>
  <c r="M664" i="3"/>
  <c r="M665" i="3"/>
  <c r="M666" i="3"/>
  <c r="M667" i="3"/>
  <c r="M668" i="3"/>
  <c r="M669" i="3"/>
  <c r="M670" i="3"/>
  <c r="M671" i="3"/>
  <c r="M672" i="3"/>
  <c r="M673" i="3"/>
  <c r="M674" i="3"/>
  <c r="M675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271" i="3"/>
  <c r="L272" i="3"/>
  <c r="L273" i="3"/>
  <c r="L274" i="3"/>
  <c r="L275" i="3"/>
  <c r="L276" i="3"/>
  <c r="L277" i="3"/>
  <c r="L278" i="3"/>
  <c r="L279" i="3"/>
  <c r="L280" i="3"/>
  <c r="L281" i="3"/>
  <c r="L282" i="3"/>
  <c r="L283" i="3"/>
  <c r="L284" i="3"/>
  <c r="L285" i="3"/>
  <c r="L286" i="3"/>
  <c r="L287" i="3"/>
  <c r="L288" i="3"/>
  <c r="L289" i="3"/>
  <c r="L290" i="3"/>
  <c r="L291" i="3"/>
  <c r="L292" i="3"/>
  <c r="L293" i="3"/>
  <c r="L294" i="3"/>
  <c r="L295" i="3"/>
  <c r="L296" i="3"/>
  <c r="L297" i="3"/>
  <c r="L298" i="3"/>
  <c r="L299" i="3"/>
  <c r="L300" i="3"/>
  <c r="L301" i="3"/>
  <c r="L302" i="3"/>
  <c r="L303" i="3"/>
  <c r="L304" i="3"/>
  <c r="L305" i="3"/>
  <c r="L306" i="3"/>
  <c r="L307" i="3"/>
  <c r="L308" i="3"/>
  <c r="L309" i="3"/>
  <c r="L310" i="3"/>
  <c r="L311" i="3"/>
  <c r="L312" i="3"/>
  <c r="L313" i="3"/>
  <c r="L314" i="3"/>
  <c r="L315" i="3"/>
  <c r="L316" i="3"/>
  <c r="L317" i="3"/>
  <c r="L318" i="3"/>
  <c r="L319" i="3"/>
  <c r="L320" i="3"/>
  <c r="L321" i="3"/>
  <c r="L322" i="3"/>
  <c r="L323" i="3"/>
  <c r="L324" i="3"/>
  <c r="L325" i="3"/>
  <c r="L326" i="3"/>
  <c r="L327" i="3"/>
  <c r="L328" i="3"/>
  <c r="L329" i="3"/>
  <c r="L330" i="3"/>
  <c r="L331" i="3"/>
  <c r="L332" i="3"/>
  <c r="L333" i="3"/>
  <c r="L334" i="3"/>
  <c r="L335" i="3"/>
  <c r="L336" i="3"/>
  <c r="L337" i="3"/>
  <c r="L338" i="3"/>
  <c r="L339" i="3"/>
  <c r="L340" i="3"/>
  <c r="L341" i="3"/>
  <c r="L342" i="3"/>
  <c r="L343" i="3"/>
  <c r="L344" i="3"/>
  <c r="L345" i="3"/>
  <c r="L346" i="3"/>
  <c r="L347" i="3"/>
  <c r="L348" i="3"/>
  <c r="L349" i="3"/>
  <c r="L350" i="3"/>
  <c r="L351" i="3"/>
  <c r="L352" i="3"/>
  <c r="L353" i="3"/>
  <c r="L354" i="3"/>
  <c r="L355" i="3"/>
  <c r="L356" i="3"/>
  <c r="L357" i="3"/>
  <c r="L358" i="3"/>
  <c r="L359" i="3"/>
  <c r="L360" i="3"/>
  <c r="L361" i="3"/>
  <c r="L362" i="3"/>
  <c r="L363" i="3"/>
  <c r="L364" i="3"/>
  <c r="L365" i="3"/>
  <c r="L366" i="3"/>
  <c r="L367" i="3"/>
  <c r="L368" i="3"/>
  <c r="L369" i="3"/>
  <c r="L370" i="3"/>
  <c r="L371" i="3"/>
  <c r="L372" i="3"/>
  <c r="L373" i="3"/>
  <c r="L374" i="3"/>
  <c r="L375" i="3"/>
  <c r="L376" i="3"/>
  <c r="L377" i="3"/>
  <c r="L378" i="3"/>
  <c r="L379" i="3"/>
  <c r="L380" i="3"/>
  <c r="L381" i="3"/>
  <c r="L382" i="3"/>
  <c r="L383" i="3"/>
  <c r="L384" i="3"/>
  <c r="L385" i="3"/>
  <c r="L386" i="3"/>
  <c r="L387" i="3"/>
  <c r="L388" i="3"/>
  <c r="L389" i="3"/>
  <c r="L390" i="3"/>
  <c r="L391" i="3"/>
  <c r="L392" i="3"/>
  <c r="L393" i="3"/>
  <c r="L394" i="3"/>
  <c r="L395" i="3"/>
  <c r="L396" i="3"/>
  <c r="L397" i="3"/>
  <c r="L398" i="3"/>
  <c r="L399" i="3"/>
  <c r="L400" i="3"/>
  <c r="L401" i="3"/>
  <c r="L402" i="3"/>
  <c r="L403" i="3"/>
  <c r="L404" i="3"/>
  <c r="L405" i="3"/>
  <c r="L406" i="3"/>
  <c r="L407" i="3"/>
  <c r="L408" i="3"/>
  <c r="L409" i="3"/>
  <c r="L410" i="3"/>
  <c r="L411" i="3"/>
  <c r="L412" i="3"/>
  <c r="L413" i="3"/>
  <c r="L414" i="3"/>
  <c r="L415" i="3"/>
  <c r="L416" i="3"/>
  <c r="L417" i="3"/>
  <c r="L418" i="3"/>
  <c r="L419" i="3"/>
  <c r="L420" i="3"/>
  <c r="L421" i="3"/>
  <c r="L422" i="3"/>
  <c r="L423" i="3"/>
  <c r="L424" i="3"/>
  <c r="L425" i="3"/>
  <c r="L426" i="3"/>
  <c r="L427" i="3"/>
  <c r="L428" i="3"/>
  <c r="L429" i="3"/>
  <c r="L430" i="3"/>
  <c r="L431" i="3"/>
  <c r="L432" i="3"/>
  <c r="L433" i="3"/>
  <c r="L434" i="3"/>
  <c r="L435" i="3"/>
  <c r="L436" i="3"/>
  <c r="L437" i="3"/>
  <c r="L438" i="3"/>
  <c r="L439" i="3"/>
  <c r="L440" i="3"/>
  <c r="L441" i="3"/>
  <c r="L442" i="3"/>
  <c r="L443" i="3"/>
  <c r="L444" i="3"/>
  <c r="L445" i="3"/>
  <c r="L446" i="3"/>
  <c r="L447" i="3"/>
  <c r="L448" i="3"/>
  <c r="L449" i="3"/>
  <c r="L450" i="3"/>
  <c r="L451" i="3"/>
  <c r="L452" i="3"/>
  <c r="L453" i="3"/>
  <c r="L454" i="3"/>
  <c r="L455" i="3"/>
  <c r="L456" i="3"/>
  <c r="L457" i="3"/>
  <c r="L458" i="3"/>
  <c r="L459" i="3"/>
  <c r="L460" i="3"/>
  <c r="L461" i="3"/>
  <c r="L462" i="3"/>
  <c r="L463" i="3"/>
  <c r="L464" i="3"/>
  <c r="L465" i="3"/>
  <c r="L466" i="3"/>
  <c r="L467" i="3"/>
  <c r="L468" i="3"/>
  <c r="L469" i="3"/>
  <c r="L470" i="3"/>
  <c r="L471" i="3"/>
  <c r="L472" i="3"/>
  <c r="L473" i="3"/>
  <c r="L474" i="3"/>
  <c r="L475" i="3"/>
  <c r="L476" i="3"/>
  <c r="L477" i="3"/>
  <c r="L478" i="3"/>
  <c r="L479" i="3"/>
  <c r="L480" i="3"/>
  <c r="L481" i="3"/>
  <c r="L482" i="3"/>
  <c r="L483" i="3"/>
  <c r="L484" i="3"/>
  <c r="L485" i="3"/>
  <c r="L486" i="3"/>
  <c r="L487" i="3"/>
  <c r="L488" i="3"/>
  <c r="L489" i="3"/>
  <c r="L490" i="3"/>
  <c r="L491" i="3"/>
  <c r="L492" i="3"/>
  <c r="L493" i="3"/>
  <c r="L494" i="3"/>
  <c r="L495" i="3"/>
  <c r="L496" i="3"/>
  <c r="L497" i="3"/>
  <c r="L498" i="3"/>
  <c r="L499" i="3"/>
  <c r="L500" i="3"/>
  <c r="L501" i="3"/>
  <c r="L502" i="3"/>
  <c r="L503" i="3"/>
  <c r="L504" i="3"/>
  <c r="L505" i="3"/>
  <c r="L506" i="3"/>
  <c r="L507" i="3"/>
  <c r="L508" i="3"/>
  <c r="L509" i="3"/>
  <c r="L510" i="3"/>
  <c r="L511" i="3"/>
  <c r="L512" i="3"/>
  <c r="L513" i="3"/>
  <c r="L514" i="3"/>
  <c r="L515" i="3"/>
  <c r="L516" i="3"/>
  <c r="L517" i="3"/>
  <c r="L518" i="3"/>
  <c r="L519" i="3"/>
  <c r="L520" i="3"/>
  <c r="L521" i="3"/>
  <c r="L522" i="3"/>
  <c r="L523" i="3"/>
  <c r="L524" i="3"/>
  <c r="L525" i="3"/>
  <c r="L526" i="3"/>
  <c r="L527" i="3"/>
  <c r="L528" i="3"/>
  <c r="L529" i="3"/>
  <c r="L530" i="3"/>
  <c r="L531" i="3"/>
  <c r="L532" i="3"/>
  <c r="L533" i="3"/>
  <c r="L534" i="3"/>
  <c r="L535" i="3"/>
  <c r="L536" i="3"/>
  <c r="L537" i="3"/>
  <c r="L538" i="3"/>
  <c r="L539" i="3"/>
  <c r="L540" i="3"/>
  <c r="L541" i="3"/>
  <c r="L542" i="3"/>
  <c r="L543" i="3"/>
  <c r="L544" i="3"/>
  <c r="L545" i="3"/>
  <c r="L546" i="3"/>
  <c r="L547" i="3"/>
  <c r="L548" i="3"/>
  <c r="L549" i="3"/>
  <c r="L550" i="3"/>
  <c r="L551" i="3"/>
  <c r="L552" i="3"/>
  <c r="L553" i="3"/>
  <c r="L554" i="3"/>
  <c r="L555" i="3"/>
  <c r="L556" i="3"/>
  <c r="L557" i="3"/>
  <c r="L558" i="3"/>
  <c r="L559" i="3"/>
  <c r="L560" i="3"/>
  <c r="L561" i="3"/>
  <c r="L562" i="3"/>
  <c r="L563" i="3"/>
  <c r="L564" i="3"/>
  <c r="L565" i="3"/>
  <c r="L566" i="3"/>
  <c r="L567" i="3"/>
  <c r="L568" i="3"/>
  <c r="L569" i="3"/>
  <c r="L570" i="3"/>
  <c r="L571" i="3"/>
  <c r="L572" i="3"/>
  <c r="L573" i="3"/>
  <c r="L574" i="3"/>
  <c r="L575" i="3"/>
  <c r="L576" i="3"/>
  <c r="L577" i="3"/>
  <c r="L578" i="3"/>
  <c r="L579" i="3"/>
  <c r="L580" i="3"/>
  <c r="L581" i="3"/>
  <c r="L582" i="3"/>
  <c r="L583" i="3"/>
  <c r="L584" i="3"/>
  <c r="L585" i="3"/>
  <c r="L586" i="3"/>
  <c r="L587" i="3"/>
  <c r="L588" i="3"/>
  <c r="L589" i="3"/>
  <c r="L590" i="3"/>
  <c r="L591" i="3"/>
  <c r="L592" i="3"/>
  <c r="L593" i="3"/>
  <c r="L594" i="3"/>
  <c r="L595" i="3"/>
  <c r="L596" i="3"/>
  <c r="L597" i="3"/>
  <c r="L598" i="3"/>
  <c r="L599" i="3"/>
  <c r="L600" i="3"/>
  <c r="L601" i="3"/>
  <c r="L602" i="3"/>
  <c r="L603" i="3"/>
  <c r="L604" i="3"/>
  <c r="L605" i="3"/>
  <c r="L606" i="3"/>
  <c r="L607" i="3"/>
  <c r="L608" i="3"/>
  <c r="L609" i="3"/>
  <c r="L610" i="3"/>
  <c r="L611" i="3"/>
  <c r="L612" i="3"/>
  <c r="L613" i="3"/>
  <c r="L614" i="3"/>
  <c r="L615" i="3"/>
  <c r="L616" i="3"/>
  <c r="L617" i="3"/>
  <c r="L618" i="3"/>
  <c r="L619" i="3"/>
  <c r="L620" i="3"/>
  <c r="L621" i="3"/>
  <c r="L622" i="3"/>
  <c r="L623" i="3"/>
  <c r="L624" i="3"/>
  <c r="L625" i="3"/>
  <c r="L626" i="3"/>
  <c r="L627" i="3"/>
  <c r="L628" i="3"/>
  <c r="L629" i="3"/>
  <c r="L630" i="3"/>
  <c r="L631" i="3"/>
  <c r="L632" i="3"/>
  <c r="L633" i="3"/>
  <c r="L634" i="3"/>
  <c r="L635" i="3"/>
  <c r="L636" i="3"/>
  <c r="L637" i="3"/>
  <c r="L638" i="3"/>
  <c r="L639" i="3"/>
  <c r="L640" i="3"/>
  <c r="L641" i="3"/>
  <c r="L642" i="3"/>
  <c r="L643" i="3"/>
  <c r="L644" i="3"/>
  <c r="L645" i="3"/>
  <c r="L646" i="3"/>
  <c r="L647" i="3"/>
  <c r="L648" i="3"/>
  <c r="L649" i="3"/>
  <c r="L650" i="3"/>
  <c r="L651" i="3"/>
  <c r="L652" i="3"/>
  <c r="L653" i="3"/>
  <c r="L654" i="3"/>
  <c r="L655" i="3"/>
  <c r="L656" i="3"/>
  <c r="L657" i="3"/>
  <c r="L658" i="3"/>
  <c r="L659" i="3"/>
  <c r="L660" i="3"/>
  <c r="L661" i="3"/>
  <c r="L662" i="3"/>
  <c r="L663" i="3"/>
  <c r="L664" i="3"/>
  <c r="L665" i="3"/>
  <c r="L666" i="3"/>
  <c r="L667" i="3"/>
  <c r="L668" i="3"/>
  <c r="L669" i="3"/>
  <c r="L670" i="3"/>
  <c r="L671" i="3"/>
  <c r="L672" i="3"/>
  <c r="L673" i="3"/>
  <c r="L674" i="3"/>
  <c r="L675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3" i="3"/>
  <c r="E4" i="3"/>
  <c r="E5" i="3"/>
  <c r="E6" i="3"/>
  <c r="E7" i="3"/>
  <c r="M2" i="3"/>
  <c r="L2" i="3"/>
  <c r="E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C74C6F1-92FE-4E23-B7E9-509E8C188A05}" name="section_1968_traffic_data" type="4" refreshedVersion="0" background="1">
    <webPr xml="1" sourceData="1" url="D:\Users\63522\Desktop\1.1建構檔\section_1968_traffic_data.xml" htmlTables="1" htmlFormat="all"/>
  </connection>
</connections>
</file>

<file path=xl/sharedStrings.xml><?xml version="1.0" encoding="utf-8"?>
<sst xmlns="http://schemas.openxmlformats.org/spreadsheetml/2006/main" count="17567" uniqueCount="3162">
  <si>
    <t>file_name</t>
    <phoneticPr fontId="1" type="noConversion"/>
  </si>
  <si>
    <t>control_center_id</t>
    <phoneticPr fontId="1" type="noConversion"/>
  </si>
  <si>
    <t>time</t>
    <phoneticPr fontId="1" type="noConversion"/>
  </si>
  <si>
    <t>freewayId</t>
    <phoneticPr fontId="1" type="noConversion"/>
  </si>
  <si>
    <t>expresswayId</t>
    <phoneticPr fontId="1" type="noConversion"/>
  </si>
  <si>
    <t>directionId</t>
    <phoneticPr fontId="1" type="noConversion"/>
  </si>
  <si>
    <t>from_location</t>
    <phoneticPr fontId="1" type="noConversion"/>
  </si>
  <si>
    <t>from_milepost</t>
    <phoneticPr fontId="1" type="noConversion"/>
  </si>
  <si>
    <t>end_location</t>
    <phoneticPr fontId="1" type="noConversion"/>
  </si>
  <si>
    <t>end_milepost</t>
    <phoneticPr fontId="1" type="noConversion"/>
  </si>
  <si>
    <t>section_upper_limit</t>
    <phoneticPr fontId="1" type="noConversion"/>
  </si>
  <si>
    <t>section_lower_limit</t>
    <phoneticPr fontId="1" type="noConversion"/>
  </si>
  <si>
    <t>section_total_car_volume</t>
    <phoneticPr fontId="1" type="noConversion"/>
  </si>
  <si>
    <t>section_small_car_volume</t>
    <phoneticPr fontId="1" type="noConversion"/>
  </si>
  <si>
    <t>section_big_car_volume</t>
    <phoneticPr fontId="1" type="noConversion"/>
  </si>
  <si>
    <t>section_connect_car_volume</t>
    <phoneticPr fontId="1" type="noConversion"/>
  </si>
  <si>
    <t>section_average_speed</t>
    <phoneticPr fontId="1" type="noConversion"/>
  </si>
  <si>
    <t>section_small_car_average_speed</t>
    <phoneticPr fontId="1" type="noConversion"/>
  </si>
  <si>
    <t>section_big_car_average_speed</t>
    <phoneticPr fontId="1" type="noConversion"/>
  </si>
  <si>
    <t>section_connect_car_average_speed</t>
    <phoneticPr fontId="1" type="noConversion"/>
  </si>
  <si>
    <t>section_average_occupancy</t>
    <phoneticPr fontId="1" type="noConversion"/>
  </si>
  <si>
    <t>travel_time</t>
    <phoneticPr fontId="1" type="noConversion"/>
  </si>
  <si>
    <t>section_congestion_level</t>
    <phoneticPr fontId="1" type="noConversion"/>
  </si>
  <si>
    <t>section_ramp_in_total_volume</t>
    <phoneticPr fontId="1" type="noConversion"/>
  </si>
  <si>
    <t>section_ramp_out_total_volume</t>
    <phoneticPr fontId="1" type="noConversion"/>
  </si>
  <si>
    <t>lanes</t>
    <phoneticPr fontId="1" type="noConversion"/>
  </si>
  <si>
    <t>locationId</t>
    <phoneticPr fontId="1" type="noConversion"/>
  </si>
  <si>
    <t>hov_speed</t>
    <phoneticPr fontId="1" type="noConversion"/>
  </si>
  <si>
    <t>hov_ttsTime</t>
    <phoneticPr fontId="1" type="noConversion"/>
  </si>
  <si>
    <t>hov_volume</t>
    <phoneticPr fontId="1" type="noConversion"/>
  </si>
  <si>
    <t>none_hov_speed</t>
    <phoneticPr fontId="1" type="noConversion"/>
  </si>
  <si>
    <t>none_hov_ttsTime</t>
    <phoneticPr fontId="1" type="noConversion"/>
  </si>
  <si>
    <t>algSpeed</t>
    <phoneticPr fontId="1" type="noConversion"/>
  </si>
  <si>
    <t>displayStartMile</t>
    <phoneticPr fontId="1" type="noConversion"/>
  </si>
  <si>
    <t>displayEndMile</t>
    <phoneticPr fontId="1" type="noConversion"/>
  </si>
  <si>
    <t>wea_desp</t>
    <phoneticPr fontId="1" type="noConversion"/>
  </si>
  <si>
    <t>wea_rain</t>
    <phoneticPr fontId="1" type="noConversion"/>
  </si>
  <si>
    <t>wea_temp</t>
    <phoneticPr fontId="1" type="noConversion"/>
  </si>
  <si>
    <t>wea_wind</t>
    <phoneticPr fontId="1" type="noConversion"/>
  </si>
  <si>
    <t>wea_humi</t>
    <phoneticPr fontId="1" type="noConversion"/>
  </si>
  <si>
    <t>section_traffic_data.xml</t>
  </si>
  <si>
    <t>2023-01-10 15:43:00</t>
  </si>
  <si>
    <t>1</t>
  </si>
  <si>
    <t>N1K</t>
  </si>
  <si>
    <t>N1H</t>
  </si>
  <si>
    <t>2</t>
  </si>
  <si>
    <t>N2A</t>
  </si>
  <si>
    <t>3</t>
  </si>
  <si>
    <t>N3A</t>
  </si>
  <si>
    <t>N3K</t>
  </si>
  <si>
    <t>N3N</t>
  </si>
  <si>
    <t>4</t>
  </si>
  <si>
    <t>5</t>
  </si>
  <si>
    <t>6</t>
  </si>
  <si>
    <t>8</t>
  </si>
  <si>
    <t>10</t>
  </si>
  <si>
    <t>0</t>
  </si>
  <si>
    <t>62</t>
  </si>
  <si>
    <t>64</t>
  </si>
  <si>
    <t>66</t>
  </si>
  <si>
    <t>68</t>
  </si>
  <si>
    <t>72</t>
  </si>
  <si>
    <t>74</t>
  </si>
  <si>
    <t>74A</t>
  </si>
  <si>
    <t>76</t>
  </si>
  <si>
    <t>78</t>
  </si>
  <si>
    <t>82</t>
  </si>
  <si>
    <t>84</t>
  </si>
  <si>
    <t>86</t>
  </si>
  <si>
    <t>88</t>
  </si>
  <si>
    <t>基隆端</t>
  </si>
  <si>
    <t>基隆</t>
  </si>
  <si>
    <t>八堵</t>
  </si>
  <si>
    <t>大華系統</t>
  </si>
  <si>
    <t>五堵</t>
  </si>
  <si>
    <t>汐止</t>
  </si>
  <si>
    <t>汐止系統</t>
  </si>
  <si>
    <t>高架汐止端</t>
  </si>
  <si>
    <t>東湖</t>
  </si>
  <si>
    <t>內湖</t>
  </si>
  <si>
    <t>圓山</t>
  </si>
  <si>
    <t>台北</t>
  </si>
  <si>
    <t>三重</t>
  </si>
  <si>
    <t>五股轉接道</t>
  </si>
  <si>
    <t>五股</t>
  </si>
  <si>
    <t>高公局</t>
  </si>
  <si>
    <t>泰山轉接道</t>
  </si>
  <si>
    <t>林口</t>
  </si>
  <si>
    <t>桃園</t>
  </si>
  <si>
    <t>機場系統</t>
  </si>
  <si>
    <t>中壢服務區</t>
  </si>
  <si>
    <t>內壢</t>
  </si>
  <si>
    <t>中壢轉接一</t>
  </si>
  <si>
    <t>中壢轉接二</t>
  </si>
  <si>
    <t>中壢</t>
  </si>
  <si>
    <t>平鎮系統</t>
  </si>
  <si>
    <t>幼獅</t>
  </si>
  <si>
    <t>楊梅</t>
  </si>
  <si>
    <t>高架楊梅端</t>
  </si>
  <si>
    <t>湖口</t>
  </si>
  <si>
    <t>湖口服務區</t>
  </si>
  <si>
    <t>竹北</t>
  </si>
  <si>
    <t>新竹</t>
  </si>
  <si>
    <t>新竹系統</t>
  </si>
  <si>
    <t>頭份</t>
  </si>
  <si>
    <t>頭屋</t>
  </si>
  <si>
    <t>苗栗</t>
  </si>
  <si>
    <t>銅鑼</t>
  </si>
  <si>
    <t>三義</t>
  </si>
  <si>
    <t>泰安服務區</t>
  </si>
  <si>
    <t>后里</t>
  </si>
  <si>
    <t>台中系統</t>
  </si>
  <si>
    <t>豐原</t>
  </si>
  <si>
    <t>大雅</t>
  </si>
  <si>
    <t>台中</t>
  </si>
  <si>
    <t>南屯</t>
  </si>
  <si>
    <t>王田</t>
  </si>
  <si>
    <t>彰化系統</t>
  </si>
  <si>
    <t>彰化</t>
  </si>
  <si>
    <t>埔鹽系統</t>
  </si>
  <si>
    <t>員林</t>
  </si>
  <si>
    <t>北斗</t>
  </si>
  <si>
    <t>西螺服務區</t>
  </si>
  <si>
    <t>西螺</t>
  </si>
  <si>
    <t>虎尾</t>
  </si>
  <si>
    <t>斗南</t>
  </si>
  <si>
    <t>雲林系統</t>
  </si>
  <si>
    <t>大林</t>
  </si>
  <si>
    <t>民雄</t>
  </si>
  <si>
    <t>嘉義</t>
  </si>
  <si>
    <t>水上</t>
  </si>
  <si>
    <t>嘉義系統</t>
  </si>
  <si>
    <t>新營服務區</t>
  </si>
  <si>
    <t>新營</t>
  </si>
  <si>
    <t>下營系統</t>
  </si>
  <si>
    <t>麻豆</t>
  </si>
  <si>
    <t>安定</t>
  </si>
  <si>
    <t>台南系統</t>
  </si>
  <si>
    <t>永康</t>
  </si>
  <si>
    <t>大灣</t>
  </si>
  <si>
    <t>仁德</t>
  </si>
  <si>
    <t>仁德系統</t>
  </si>
  <si>
    <t>仁德服務區</t>
  </si>
  <si>
    <t>路竹</t>
  </si>
  <si>
    <t>高科</t>
  </si>
  <si>
    <t>岡山</t>
  </si>
  <si>
    <t>楠梓</t>
  </si>
  <si>
    <t>鼎金系統</t>
  </si>
  <si>
    <t>高雄</t>
  </si>
  <si>
    <t>瑞隆路</t>
  </si>
  <si>
    <t>五甲系統</t>
  </si>
  <si>
    <t>五甲</t>
  </si>
  <si>
    <t>中山四路</t>
  </si>
  <si>
    <t>漁港路</t>
  </si>
  <si>
    <t>高雄端</t>
  </si>
  <si>
    <t>58管制站</t>
  </si>
  <si>
    <t>第二貨櫃中心</t>
  </si>
  <si>
    <t>過港隧道</t>
  </si>
  <si>
    <t>三、五管制站</t>
  </si>
  <si>
    <t>汐止端</t>
  </si>
  <si>
    <t>堤頂</t>
  </si>
  <si>
    <t>下塔悠</t>
  </si>
  <si>
    <t>環北</t>
  </si>
  <si>
    <t>校前路</t>
  </si>
  <si>
    <t>楊梅端</t>
  </si>
  <si>
    <t>楊梅休息站</t>
  </si>
  <si>
    <t>桃園機場</t>
  </si>
  <si>
    <t>大園</t>
  </si>
  <si>
    <t>大竹</t>
  </si>
  <si>
    <t>南桃園</t>
  </si>
  <si>
    <t>大湳</t>
  </si>
  <si>
    <t>鶯歌系統</t>
  </si>
  <si>
    <t>圳頭</t>
  </si>
  <si>
    <t>基金</t>
  </si>
  <si>
    <t>瑪東系統</t>
  </si>
  <si>
    <t>新台五路</t>
  </si>
  <si>
    <t>南港</t>
  </si>
  <si>
    <t>南港系統</t>
  </si>
  <si>
    <t>南深路</t>
  </si>
  <si>
    <t>木柵</t>
  </si>
  <si>
    <t>木柵休息站</t>
  </si>
  <si>
    <t>新店</t>
  </si>
  <si>
    <t>安坑</t>
  </si>
  <si>
    <t>中和</t>
  </si>
  <si>
    <t>土城</t>
  </si>
  <si>
    <t>樹林</t>
  </si>
  <si>
    <t>三鶯</t>
  </si>
  <si>
    <t>大溪</t>
  </si>
  <si>
    <t>龍潭</t>
  </si>
  <si>
    <t>高原</t>
  </si>
  <si>
    <t>關西服務區</t>
  </si>
  <si>
    <t>關西</t>
  </si>
  <si>
    <t>竹林</t>
  </si>
  <si>
    <t>寶山休息站</t>
  </si>
  <si>
    <t>寶山</t>
  </si>
  <si>
    <t>茄苳</t>
  </si>
  <si>
    <t>香山</t>
  </si>
  <si>
    <t>西濱</t>
  </si>
  <si>
    <t>竹南</t>
  </si>
  <si>
    <t>大山</t>
  </si>
  <si>
    <t>後龍</t>
  </si>
  <si>
    <t>西湖服務區</t>
  </si>
  <si>
    <t>通霄</t>
  </si>
  <si>
    <t>苑裡</t>
  </si>
  <si>
    <t>大甲</t>
  </si>
  <si>
    <t>中港系統</t>
  </si>
  <si>
    <t>清水服務區</t>
  </si>
  <si>
    <t>沙鹿</t>
  </si>
  <si>
    <t>龍井</t>
  </si>
  <si>
    <t>和美</t>
  </si>
  <si>
    <t>快官</t>
  </si>
  <si>
    <t>烏日</t>
  </si>
  <si>
    <t>中投</t>
  </si>
  <si>
    <t>霧峰</t>
  </si>
  <si>
    <t>霧峰系統</t>
  </si>
  <si>
    <t>草屯</t>
  </si>
  <si>
    <t>中興系統</t>
  </si>
  <si>
    <t>中興</t>
  </si>
  <si>
    <t>南投</t>
  </si>
  <si>
    <t>南投服務區</t>
  </si>
  <si>
    <t>名間</t>
  </si>
  <si>
    <t>竹山</t>
  </si>
  <si>
    <t>南雲</t>
  </si>
  <si>
    <t>斗六</t>
  </si>
  <si>
    <t>古坑(北)</t>
  </si>
  <si>
    <t>古坑系統</t>
  </si>
  <si>
    <t>古坑(南)</t>
  </si>
  <si>
    <t>古坑服務區</t>
  </si>
  <si>
    <t>梅山</t>
  </si>
  <si>
    <t>竹崎</t>
  </si>
  <si>
    <t>中埔</t>
  </si>
  <si>
    <t>水上系統</t>
  </si>
  <si>
    <t>白河</t>
  </si>
  <si>
    <t>東山服務區</t>
  </si>
  <si>
    <t>柳營</t>
  </si>
  <si>
    <t>烏山頭</t>
  </si>
  <si>
    <t>官田系統</t>
  </si>
  <si>
    <t>善化</t>
  </si>
  <si>
    <t>新化系統</t>
  </si>
  <si>
    <t>新化休息站</t>
  </si>
  <si>
    <t>關廟</t>
  </si>
  <si>
    <t>關廟服務區</t>
  </si>
  <si>
    <t>田寮</t>
  </si>
  <si>
    <t>燕巢系統</t>
  </si>
  <si>
    <t>九如</t>
  </si>
  <si>
    <t>屏東</t>
  </si>
  <si>
    <t>長治</t>
  </si>
  <si>
    <t>麟洛</t>
  </si>
  <si>
    <t>竹田系統</t>
  </si>
  <si>
    <t>崁頂</t>
  </si>
  <si>
    <t>南州</t>
  </si>
  <si>
    <t>林邊</t>
  </si>
  <si>
    <t>大鵬灣端</t>
  </si>
  <si>
    <t>台北端</t>
  </si>
  <si>
    <t>萬芳</t>
  </si>
  <si>
    <t>深坑端</t>
  </si>
  <si>
    <t>基隆港</t>
  </si>
  <si>
    <t>德安路</t>
  </si>
  <si>
    <t>中和路</t>
  </si>
  <si>
    <t>環東</t>
  </si>
  <si>
    <t>清水端</t>
  </si>
  <si>
    <t>神岡</t>
  </si>
  <si>
    <t>后豐</t>
  </si>
  <si>
    <t>豐勢</t>
  </si>
  <si>
    <t>潭子</t>
  </si>
  <si>
    <t>潭子系統</t>
  </si>
  <si>
    <t>石碇</t>
  </si>
  <si>
    <t>坪林交控</t>
  </si>
  <si>
    <t>頭城</t>
  </si>
  <si>
    <t>宜蘭</t>
  </si>
  <si>
    <t>羅東</t>
  </si>
  <si>
    <t>蘇澳</t>
  </si>
  <si>
    <t>舊正</t>
  </si>
  <si>
    <t>東草屯</t>
  </si>
  <si>
    <t>國姓</t>
  </si>
  <si>
    <t>北山</t>
  </si>
  <si>
    <t>愛蘭</t>
  </si>
  <si>
    <t>埔里</t>
  </si>
  <si>
    <t>埔里端</t>
  </si>
  <si>
    <t>台南端</t>
  </si>
  <si>
    <t>新吉</t>
  </si>
  <si>
    <t>新市</t>
  </si>
  <si>
    <t>新化端</t>
  </si>
  <si>
    <t>左營端</t>
  </si>
  <si>
    <t>仁武</t>
  </si>
  <si>
    <t>燕巢</t>
  </si>
  <si>
    <t>嶺口</t>
  </si>
  <si>
    <t>里港</t>
  </si>
  <si>
    <t>旗山端</t>
  </si>
  <si>
    <t>安樂端</t>
  </si>
  <si>
    <t>七堵一</t>
  </si>
  <si>
    <t>七堵二</t>
  </si>
  <si>
    <t>暖暖</t>
  </si>
  <si>
    <t>四腳亭</t>
  </si>
  <si>
    <t>瑞芳</t>
  </si>
  <si>
    <t>瑞濱端</t>
  </si>
  <si>
    <t>八里二</t>
  </si>
  <si>
    <t>八里</t>
  </si>
  <si>
    <t>觀音山</t>
  </si>
  <si>
    <t>五股一</t>
  </si>
  <si>
    <t>五股二</t>
  </si>
  <si>
    <t>江子翠</t>
  </si>
  <si>
    <t>板橋</t>
  </si>
  <si>
    <t>中和一</t>
  </si>
  <si>
    <t>中和二</t>
  </si>
  <si>
    <t>新店端</t>
  </si>
  <si>
    <t>觀音</t>
  </si>
  <si>
    <t>觀音一</t>
  </si>
  <si>
    <t>新屋</t>
  </si>
  <si>
    <t>新屋一</t>
  </si>
  <si>
    <t>平鎮一</t>
  </si>
  <si>
    <t>平鎮二</t>
  </si>
  <si>
    <t>平鎮三</t>
  </si>
  <si>
    <t>大溪端</t>
  </si>
  <si>
    <t>南寮端</t>
  </si>
  <si>
    <t>新竹一</t>
  </si>
  <si>
    <t>新竹二</t>
  </si>
  <si>
    <t>竹科</t>
  </si>
  <si>
    <t>芎林</t>
  </si>
  <si>
    <t>竹東一</t>
  </si>
  <si>
    <t>竹東二</t>
  </si>
  <si>
    <t>竹東端</t>
  </si>
  <si>
    <t>後龍端</t>
  </si>
  <si>
    <t>新港</t>
  </si>
  <si>
    <t>造橋</t>
  </si>
  <si>
    <t>頭屋一</t>
  </si>
  <si>
    <t>頭屋二</t>
  </si>
  <si>
    <t>公館</t>
  </si>
  <si>
    <t>119甲</t>
  </si>
  <si>
    <t>石圍牆</t>
  </si>
  <si>
    <t>開礦村一號</t>
  </si>
  <si>
    <t>開礦村二號</t>
  </si>
  <si>
    <t>開礦村三號</t>
  </si>
  <si>
    <t>獅潭端</t>
  </si>
  <si>
    <t>成功</t>
  </si>
  <si>
    <t>高鐵台中</t>
  </si>
  <si>
    <t>南屯一</t>
  </si>
  <si>
    <t>南屯二</t>
  </si>
  <si>
    <t>西屯一</t>
  </si>
  <si>
    <t>西屯二</t>
  </si>
  <si>
    <t>西屯三</t>
  </si>
  <si>
    <t>北屯一</t>
  </si>
  <si>
    <t>北屯二</t>
  </si>
  <si>
    <t>崇德</t>
  </si>
  <si>
    <t>松竹</t>
  </si>
  <si>
    <t>太原</t>
  </si>
  <si>
    <t>太平</t>
  </si>
  <si>
    <t>大里一</t>
  </si>
  <si>
    <t>大里二</t>
  </si>
  <si>
    <t>牛埔</t>
  </si>
  <si>
    <t>埔鹽</t>
  </si>
  <si>
    <t>埔心</t>
  </si>
  <si>
    <t>林厝</t>
  </si>
  <si>
    <t>台西</t>
  </si>
  <si>
    <t>東勢</t>
  </si>
  <si>
    <t>元長</t>
  </si>
  <si>
    <t>土庫</t>
  </si>
  <si>
    <t>古坑</t>
  </si>
  <si>
    <t>東石</t>
  </si>
  <si>
    <t>朴子</t>
  </si>
  <si>
    <t>祥和</t>
  </si>
  <si>
    <t>鹿草</t>
  </si>
  <si>
    <t>北門</t>
  </si>
  <si>
    <t>學甲</t>
  </si>
  <si>
    <t>西庄</t>
  </si>
  <si>
    <t>渡頭</t>
  </si>
  <si>
    <t>頭社</t>
  </si>
  <si>
    <t>二溪</t>
  </si>
  <si>
    <t>玉井端</t>
  </si>
  <si>
    <t>灣裡</t>
  </si>
  <si>
    <t>台南</t>
  </si>
  <si>
    <t>上崙</t>
  </si>
  <si>
    <t>大潭</t>
  </si>
  <si>
    <t>歸仁</t>
  </si>
  <si>
    <t>台19甲</t>
  </si>
  <si>
    <t>鳳山</t>
  </si>
  <si>
    <t>大寮</t>
  </si>
  <si>
    <t>大發</t>
  </si>
  <si>
    <t>萬丹</t>
  </si>
  <si>
    <t>竹田端</t>
  </si>
  <si>
    <t>version</t>
    <phoneticPr fontId="1" type="noConversion"/>
  </si>
  <si>
    <t>listname</t>
    <phoneticPr fontId="1" type="noConversion"/>
  </si>
  <si>
    <t>updatetime</t>
    <phoneticPr fontId="1" type="noConversion"/>
  </si>
  <si>
    <t>interval</t>
    <phoneticPr fontId="1" type="noConversion"/>
  </si>
  <si>
    <t>routeid</t>
    <phoneticPr fontId="1" type="noConversion"/>
  </si>
  <si>
    <t>sourceid</t>
    <phoneticPr fontId="1" type="noConversion"/>
  </si>
  <si>
    <t>locationpath</t>
    <phoneticPr fontId="1" type="noConversion"/>
  </si>
  <si>
    <t>startlocationpoint</t>
    <phoneticPr fontId="1" type="noConversion"/>
  </si>
  <si>
    <t>endlocationpoint</t>
    <phoneticPr fontId="1" type="noConversion"/>
  </si>
  <si>
    <t>roadsection</t>
    <phoneticPr fontId="1" type="noConversion"/>
  </si>
  <si>
    <t>roadtype</t>
    <phoneticPr fontId="1" type="noConversion"/>
  </si>
  <si>
    <t>fromkm</t>
    <phoneticPr fontId="1" type="noConversion"/>
  </si>
  <si>
    <t>tokm</t>
    <phoneticPr fontId="1" type="noConversion"/>
  </si>
  <si>
    <t>speedlimit</t>
    <phoneticPr fontId="1" type="noConversion"/>
  </si>
  <si>
    <t>路段靜態資訊</t>
  </si>
  <si>
    <t>2022/11/02 00:01:00</t>
  </si>
  <si>
    <t>nfb</t>
  </si>
  <si>
    <t>0K+000</t>
  </si>
  <si>
    <t>1K+100</t>
  </si>
  <si>
    <t>nfb0003</t>
  </si>
  <si>
    <t>國道1號(基隆交流道到八堵交流道)</t>
  </si>
  <si>
    <t>2K+600</t>
  </si>
  <si>
    <t>nfb0005</t>
  </si>
  <si>
    <t>國道1號(八堵交流道到大華系統交流道)</t>
  </si>
  <si>
    <t>5K+000</t>
  </si>
  <si>
    <t>nfb0419</t>
    <phoneticPr fontId="1" type="noConversion"/>
  </si>
  <si>
    <t>國道1號(大華系統交流道到五堵交流道)</t>
  </si>
  <si>
    <t>6K+800</t>
  </si>
  <si>
    <t>nfb0007</t>
  </si>
  <si>
    <t>國道1號(五堵交流道到汐止交流道)</t>
  </si>
  <si>
    <t>10K+500</t>
  </si>
  <si>
    <t>nfb0011</t>
  </si>
  <si>
    <t>國道1號(汐止交流道到汐止系統交流道)</t>
  </si>
  <si>
    <t>11K+500</t>
  </si>
  <si>
    <t>nfb0013</t>
  </si>
  <si>
    <t>國道1號(汐止系統交流道到高架汐止端)</t>
  </si>
  <si>
    <t>14K+000</t>
  </si>
  <si>
    <t>nfb0015</t>
  </si>
  <si>
    <t>國道1號(高架汐止端到東湖交流道)</t>
  </si>
  <si>
    <t>15K+200</t>
  </si>
  <si>
    <t>nfb0017</t>
  </si>
  <si>
    <t>國道1號(東湖交流道到內湖交流道)</t>
  </si>
  <si>
    <t>16K+800</t>
  </si>
  <si>
    <t>nfb0019</t>
  </si>
  <si>
    <t>國道1號(內湖交流道到圓山交流道)</t>
  </si>
  <si>
    <t>23K+200</t>
  </si>
  <si>
    <t>nfb0021</t>
  </si>
  <si>
    <t>國道1號(圓山交流道到台北交流道)</t>
  </si>
  <si>
    <t>25K+100</t>
  </si>
  <si>
    <t>nfb0023</t>
  </si>
  <si>
    <t>國道1號(台北交流道到三重交流道)</t>
  </si>
  <si>
    <t>27K+100</t>
  </si>
  <si>
    <t>nfb0025</t>
  </si>
  <si>
    <t>國道1號(三重交流道到五股轉接道交流道)</t>
  </si>
  <si>
    <t>32K+100</t>
  </si>
  <si>
    <t>nfb0027</t>
  </si>
  <si>
    <t>國道1號(五股轉接道交流道到五股交流道)</t>
  </si>
  <si>
    <t>33K+100</t>
  </si>
  <si>
    <t>nfb0029</t>
  </si>
  <si>
    <t>國道1號(五股交流道到高公局交流道)</t>
  </si>
  <si>
    <t>34K+300</t>
  </si>
  <si>
    <t>nfb0031</t>
  </si>
  <si>
    <t>國道1號(高公局交流道到泰山轉接道交流道)</t>
  </si>
  <si>
    <t>36K+000</t>
  </si>
  <si>
    <t>nfb0425</t>
  </si>
  <si>
    <t>國道1號(泰山轉接道交流道到林口交流道)</t>
  </si>
  <si>
    <t>41K+500</t>
  </si>
  <si>
    <t>nfb0033</t>
  </si>
  <si>
    <t>國道1號(林口交流道到桃園交流道)</t>
  </si>
  <si>
    <t>49K+100</t>
  </si>
  <si>
    <t>nfb0035</t>
  </si>
  <si>
    <t>國道1號(桃園交流道到機場系統交流道)</t>
  </si>
  <si>
    <t>52K+500</t>
  </si>
  <si>
    <t>nfb0037</t>
  </si>
  <si>
    <t>國道1號(機場系統交流道到中壢服務區)</t>
  </si>
  <si>
    <t>55K+100</t>
  </si>
  <si>
    <t>nfb0039</t>
  </si>
  <si>
    <t>國道1號(中壢服務區到內壢交流道)</t>
  </si>
  <si>
    <t>57K+000</t>
  </si>
  <si>
    <t>nfb0041</t>
  </si>
  <si>
    <t>國道1號(內壢交流道到中壢轉接一交流道)</t>
  </si>
  <si>
    <t>58K+650</t>
  </si>
  <si>
    <t>nfb0427</t>
  </si>
  <si>
    <t>國道1號(中壢轉接一交流道到中壢轉接二交流道)</t>
  </si>
  <si>
    <t>60K+300</t>
  </si>
  <si>
    <t>nfb0429</t>
  </si>
  <si>
    <t>國道1號(中壢轉接二交流道到中壢交流道)</t>
  </si>
  <si>
    <t>62K+400</t>
  </si>
  <si>
    <t>nfb0043</t>
  </si>
  <si>
    <t>國道1號(中壢交流道到平鎮系統交流道)</t>
  </si>
  <si>
    <t>65K+000</t>
  </si>
  <si>
    <t>nfb0045</t>
  </si>
  <si>
    <t>國道1號(平鎮系統交流道到幼獅交流道)</t>
  </si>
  <si>
    <t>67K+300</t>
  </si>
  <si>
    <t>nfb0047</t>
  </si>
  <si>
    <t>國道1號(幼獅交流道到楊梅交流道)</t>
  </si>
  <si>
    <t>69K+200</t>
  </si>
  <si>
    <t>nfb0049</t>
  </si>
  <si>
    <t>國道1號(楊梅交流道到高架楊梅端)</t>
  </si>
  <si>
    <t>71K+000</t>
  </si>
  <si>
    <t>nfb0431</t>
  </si>
  <si>
    <t>國道1號(高架楊梅端到湖口交流道)</t>
  </si>
  <si>
    <t>83K+800</t>
  </si>
  <si>
    <t>nfb0053</t>
  </si>
  <si>
    <t>國道1號(湖口交流道到湖口服務區)</t>
  </si>
  <si>
    <t>86K+500</t>
  </si>
  <si>
    <t>nfb0055</t>
  </si>
  <si>
    <t>國道1號(湖口服務區到竹北交流道)</t>
  </si>
  <si>
    <t>91K+000</t>
  </si>
  <si>
    <t>nfb0057</t>
  </si>
  <si>
    <t>國道1號(竹北交流道到新竹交流道)</t>
  </si>
  <si>
    <t>95K+400</t>
  </si>
  <si>
    <t>nfb0059</t>
  </si>
  <si>
    <t>國道1號(新竹交流道到新竹系統交流道)</t>
  </si>
  <si>
    <t>99K+400</t>
  </si>
  <si>
    <t>nfb0061</t>
  </si>
  <si>
    <t>國道1號(新竹系統交流道到頭份交流道)</t>
  </si>
  <si>
    <t>110K+400</t>
  </si>
  <si>
    <t>nfb0063</t>
  </si>
  <si>
    <t>國道1號(頭份交流道到頭屋交流道)</t>
  </si>
  <si>
    <t>126K+200</t>
  </si>
  <si>
    <t>nfb0445</t>
  </si>
  <si>
    <t>國道1號(頭屋交流道到苗栗交流道)</t>
  </si>
  <si>
    <t>132K+800</t>
  </si>
  <si>
    <t>nfb0067</t>
  </si>
  <si>
    <t>國道1號(苗栗交流道到銅鑼交流道)</t>
  </si>
  <si>
    <t>140K+080</t>
  </si>
  <si>
    <t>nfb0443</t>
  </si>
  <si>
    <t>國道1號(銅鑼交流道到三義交流道)</t>
  </si>
  <si>
    <t>150K+200</t>
  </si>
  <si>
    <t>nfb0069</t>
  </si>
  <si>
    <t>國道1號(三義交流道到泰安服務區)</t>
  </si>
  <si>
    <t>159K+500</t>
  </si>
  <si>
    <t>nfb0071</t>
  </si>
  <si>
    <t>國道1號(泰安服務區到后里交流道)</t>
  </si>
  <si>
    <t>160K+600</t>
  </si>
  <si>
    <t>nfb0073</t>
  </si>
  <si>
    <t>國道1號(后里交流道到台中系統交流道)</t>
  </si>
  <si>
    <t>165K+500</t>
  </si>
  <si>
    <t>nfb0077</t>
  </si>
  <si>
    <t>國道1號(台中系統交流道到豐原交流道)</t>
  </si>
  <si>
    <t>168K+100</t>
  </si>
  <si>
    <t>nfb0079</t>
  </si>
  <si>
    <t>國道1號(豐原交流道到大雅交流道)</t>
  </si>
  <si>
    <t>174K+200</t>
  </si>
  <si>
    <t>nfb0081</t>
  </si>
  <si>
    <t>國道1號(大雅交流道到台中交流道)</t>
  </si>
  <si>
    <t>178K+600</t>
  </si>
  <si>
    <t>nfb0083</t>
  </si>
  <si>
    <t>國道1號(台中交流道到南屯交流道)</t>
  </si>
  <si>
    <t>181K+400</t>
  </si>
  <si>
    <t>nfb0085</t>
  </si>
  <si>
    <t>國道1號(南屯交流道到王田交流道)</t>
  </si>
  <si>
    <t>189K+400</t>
  </si>
  <si>
    <t>nfb0087</t>
  </si>
  <si>
    <t>國道1號(王田交流道到彰化系統交流道)</t>
  </si>
  <si>
    <t>192K+800</t>
  </si>
  <si>
    <t>nfb0089</t>
  </si>
  <si>
    <t>國道1號(彰化系統交流道到彰化交流道)</t>
  </si>
  <si>
    <t>198K+400</t>
  </si>
  <si>
    <t>nfb0091</t>
  </si>
  <si>
    <t>國道1號(彰化交流道到埔鹽系統交流道)</t>
  </si>
  <si>
    <t>207K+700</t>
  </si>
  <si>
    <t>nfb0093</t>
  </si>
  <si>
    <t>國道1號(埔鹽系統交流道到員林交流道)</t>
  </si>
  <si>
    <t>211K+000</t>
  </si>
  <si>
    <t>nfb0095</t>
  </si>
  <si>
    <t>國道1號(員林交流道到北斗交流道)</t>
  </si>
  <si>
    <t>220K+100</t>
  </si>
  <si>
    <t>nfb0099</t>
  </si>
  <si>
    <t>國道1號(北斗交流道到西螺服務區)</t>
  </si>
  <si>
    <t>228K+800</t>
  </si>
  <si>
    <t>nfb0101</t>
  </si>
  <si>
    <t>國道1號(西螺服務區到西螺交流道)</t>
  </si>
  <si>
    <t>230K+500</t>
  </si>
  <si>
    <t>nfb0103</t>
  </si>
  <si>
    <t>國道1號(西螺交流道到虎尾交流道)</t>
  </si>
  <si>
    <t>236K+000</t>
  </si>
  <si>
    <t>nfb0423</t>
  </si>
  <si>
    <t>國道1號(虎尾交流道到斗南交流道)</t>
  </si>
  <si>
    <t>240K+600</t>
  </si>
  <si>
    <t>nfb0105</t>
  </si>
  <si>
    <t>國道1號(斗南交流道到雲林系統交流道)</t>
  </si>
  <si>
    <t>243K+800</t>
  </si>
  <si>
    <t>nfb0107</t>
  </si>
  <si>
    <t>國道1號(雲林系統交流道到大林交流道)</t>
  </si>
  <si>
    <t>250K+300</t>
  </si>
  <si>
    <t>nfb0111</t>
  </si>
  <si>
    <t>國道1號(大林交流道到民雄交流道)</t>
  </si>
  <si>
    <t>257K+200</t>
  </si>
  <si>
    <t>nfb0421</t>
  </si>
  <si>
    <t>國道1號(民雄交流道到嘉義交流道)</t>
  </si>
  <si>
    <t>264K+300</t>
  </si>
  <si>
    <t>nfb0113</t>
  </si>
  <si>
    <t>國道1號(嘉義交流道到水上交流道)</t>
  </si>
  <si>
    <t>270K+400</t>
  </si>
  <si>
    <t>nfb0115</t>
  </si>
  <si>
    <t>國道1號(水上交流道到嘉義系統交流道)</t>
  </si>
  <si>
    <t>272K+900</t>
  </si>
  <si>
    <t>nfb0117</t>
  </si>
  <si>
    <t>國道1號(嘉義系統交流道到新營服務區)</t>
  </si>
  <si>
    <t>284K+200</t>
  </si>
  <si>
    <t>nfb0121</t>
  </si>
  <si>
    <t>國道1號(新營服務區到新營交流道)</t>
  </si>
  <si>
    <t>288K+400</t>
  </si>
  <si>
    <t>nfb0123</t>
  </si>
  <si>
    <t>國道1號(新營交流道到下營系統交流道)</t>
  </si>
  <si>
    <t>299K+570</t>
  </si>
  <si>
    <t>nfb0415</t>
  </si>
  <si>
    <t>國道1號(下營系統交流道到麻豆交流道)</t>
  </si>
  <si>
    <t>303K+700</t>
  </si>
  <si>
    <t>nfb0125</t>
  </si>
  <si>
    <t>國道1號(麻豆交流道到安定交流道)</t>
  </si>
  <si>
    <t>311K+100</t>
  </si>
  <si>
    <t>nfb0127</t>
  </si>
  <si>
    <t>國道1號(安定交流道到台南系統交流道)</t>
  </si>
  <si>
    <t>315K+500</t>
  </si>
  <si>
    <t>nfb0131</t>
  </si>
  <si>
    <t>國道1號(台南系統交流道到永康交流道)</t>
  </si>
  <si>
    <t>319K+600</t>
  </si>
  <si>
    <t>nfb0133</t>
  </si>
  <si>
    <t>國道1號(永康交流道到大灣交流道)</t>
  </si>
  <si>
    <t>324K+480</t>
  </si>
  <si>
    <t>nfb0467</t>
  </si>
  <si>
    <t>國道1號(大灣交流道到仁德交流道)</t>
  </si>
  <si>
    <t>327K+400</t>
  </si>
  <si>
    <t>nfb0135</t>
  </si>
  <si>
    <t>國道1號(仁德交流道到仁德系統交流道)</t>
  </si>
  <si>
    <t>330K+700</t>
  </si>
  <si>
    <t>nfb0137</t>
  </si>
  <si>
    <t>國道1號(仁德系統交流道到仁德服務區)</t>
  </si>
  <si>
    <t>335K+100</t>
  </si>
  <si>
    <t>nfb0139</t>
  </si>
  <si>
    <t>國道1號(仁德服務區到路竹交流道)</t>
  </si>
  <si>
    <t>338K+300</t>
  </si>
  <si>
    <t>nfb0141</t>
  </si>
  <si>
    <t>國道1號(路竹交流道到高科交流道)</t>
  </si>
  <si>
    <t>342K+300</t>
  </si>
  <si>
    <t>nfb0413</t>
  </si>
  <si>
    <t>國道1號(高科交流道到岡山交流道)</t>
  </si>
  <si>
    <t>349K+400</t>
  </si>
  <si>
    <t>nfb0145</t>
  </si>
  <si>
    <t>國道1號(岡山交流道到楠梓交流道)</t>
  </si>
  <si>
    <t>356K+200</t>
  </si>
  <si>
    <t>nfb0147</t>
  </si>
  <si>
    <t>國道1號(楠梓交流道到鼎金系統交流道)</t>
  </si>
  <si>
    <t>362K+400</t>
  </si>
  <si>
    <t>nfb0149</t>
  </si>
  <si>
    <t>國道1號(鼎金系統交流道到高雄交流道)</t>
  </si>
  <si>
    <t>367K+400</t>
  </si>
  <si>
    <t>nfb0151</t>
  </si>
  <si>
    <t>國道1號(高雄交流道到瑞隆路交流道)</t>
  </si>
  <si>
    <t>369K+600</t>
  </si>
  <si>
    <t>nfb0153</t>
  </si>
  <si>
    <t>國道1號(瑞隆路交流道到五甲系統交流道)</t>
  </si>
  <si>
    <t>370K+400</t>
  </si>
  <si>
    <t>nfb0155</t>
  </si>
  <si>
    <t>國道1號(五甲系統交流道到五甲交流道)</t>
  </si>
  <si>
    <t>371K+800</t>
  </si>
  <si>
    <t>nfb0157</t>
  </si>
  <si>
    <t>國道1號(五甲交流道到中山四路交流道)</t>
  </si>
  <si>
    <t>372K+800</t>
  </si>
  <si>
    <t>nfb0455</t>
  </si>
  <si>
    <t>國道1號(中山四路交流道到漁港路交流道)</t>
  </si>
  <si>
    <t>373K+000</t>
  </si>
  <si>
    <t>nfb0457</t>
  </si>
  <si>
    <t>國道1號(漁港路交流道到高雄端)</t>
  </si>
  <si>
    <t>374K+400</t>
  </si>
  <si>
    <t>nfb0002</t>
  </si>
  <si>
    <t>國道1號(基隆交流道到基隆端)</t>
  </si>
  <si>
    <t>nfb0004</t>
  </si>
  <si>
    <t>國道1號(八堵交流道到基隆交流道)</t>
  </si>
  <si>
    <t>nfb0006</t>
  </si>
  <si>
    <t>國道1號(大華系統交流道到八堵交流道)</t>
  </si>
  <si>
    <t>nfb0420</t>
  </si>
  <si>
    <t>國道1號(五堵交流道到大華系統交流道)</t>
  </si>
  <si>
    <t>nfb0008</t>
  </si>
  <si>
    <t>國道1號(汐止交流道到五堵交流道)</t>
  </si>
  <si>
    <t>nfb0012</t>
  </si>
  <si>
    <t>國道1號(汐止系統交流道到汐止交流道)</t>
  </si>
  <si>
    <t>nfb0014</t>
  </si>
  <si>
    <t>國道1號(高架汐止端到汐止系統交流道)</t>
  </si>
  <si>
    <t>nfb0016</t>
  </si>
  <si>
    <t>國道1號(東湖交流道到高架汐止端)</t>
  </si>
  <si>
    <t>nfb0018</t>
  </si>
  <si>
    <t>國道1號(內湖交流道到東湖交流道)</t>
  </si>
  <si>
    <t>nfb0020</t>
  </si>
  <si>
    <t>國道1號(圓山交流道到內湖交流道)</t>
  </si>
  <si>
    <t>nfb0022</t>
  </si>
  <si>
    <t>國道1號(台北交流道到圓山交流道)</t>
  </si>
  <si>
    <t>nfb0024</t>
  </si>
  <si>
    <t>國道1號(三重交流道到台北交流道)</t>
  </si>
  <si>
    <t>nfb0026</t>
  </si>
  <si>
    <t>國道1號(五股轉接道交流道到三重交流道)</t>
  </si>
  <si>
    <t>nfb0028</t>
  </si>
  <si>
    <t>國道1號(五股交流道到五股轉接道交流道)</t>
  </si>
  <si>
    <t>nfb0030</t>
  </si>
  <si>
    <t>國道1號(高公局交流道到五股交流道)</t>
  </si>
  <si>
    <t>nfb0032</t>
  </si>
  <si>
    <t>國道1號(泰山轉接道交流道到高公局交流道)</t>
  </si>
  <si>
    <t>nfb0426</t>
  </si>
  <si>
    <t>國道1號(林口交流道到泰山轉接道交流道)</t>
  </si>
  <si>
    <t>nfb0034</t>
  </si>
  <si>
    <t>國道1號(桃園交流道到林口交流道)</t>
  </si>
  <si>
    <t>nfb0036</t>
  </si>
  <si>
    <t>國道1號(機場系統交流道到桃園交流道)</t>
  </si>
  <si>
    <t>nfb0038</t>
  </si>
  <si>
    <t>國道1號(中壢服務區到機場系統交流道)</t>
  </si>
  <si>
    <t>nfb0040</t>
  </si>
  <si>
    <t>國道1號(內壢交流道到中壢服務區)</t>
  </si>
  <si>
    <t>nfb0042</t>
  </si>
  <si>
    <t>國道1號(中壢轉接一交流道到內壢交流道)</t>
  </si>
  <si>
    <t>nfb0428</t>
  </si>
  <si>
    <t>國道1號(中壢轉接二交流道到中壢轉接一交流道)</t>
  </si>
  <si>
    <t>nfb0430</t>
  </si>
  <si>
    <t>國道1號(中壢交流道到中壢轉接二交流道)</t>
  </si>
  <si>
    <t>nfb0044</t>
  </si>
  <si>
    <t>國道1號(平鎮系統交流道到中壢交流道)</t>
  </si>
  <si>
    <t>nfb0046</t>
  </si>
  <si>
    <t>國道1號(幼獅交流道到平鎮系統交流道)</t>
  </si>
  <si>
    <t>nfb0048</t>
  </si>
  <si>
    <t>國道1號(楊梅交流道到幼獅交流道)</t>
  </si>
  <si>
    <t>nfb0050</t>
  </si>
  <si>
    <t>國道1號(高架楊梅端到楊梅交流道)</t>
  </si>
  <si>
    <t>nfb0432</t>
  </si>
  <si>
    <t>國道1號(湖口交流道到高架楊梅端)</t>
  </si>
  <si>
    <t>nfb0054</t>
  </si>
  <si>
    <t>國道1號(湖口服務區到湖口交流道)</t>
  </si>
  <si>
    <t>nfb0056</t>
  </si>
  <si>
    <t>國道1號(竹北交流道到湖口服務區)</t>
  </si>
  <si>
    <t>nfb0058</t>
  </si>
  <si>
    <t>國道1號(新竹交流道到竹北交流道)</t>
  </si>
  <si>
    <t>nfb0060</t>
  </si>
  <si>
    <t>國道1號(新竹系統交流道到新竹交流道)</t>
  </si>
  <si>
    <t>nfb0062</t>
  </si>
  <si>
    <t>國道1號(頭份交流道到新竹系統交流道)</t>
  </si>
  <si>
    <t>nfb0064</t>
  </si>
  <si>
    <t>國道1號(頭屋交流道到頭份交流道)</t>
  </si>
  <si>
    <t>nfb0446</t>
  </si>
  <si>
    <t>國道1號(苗栗交流道到頭屋交流道)</t>
  </si>
  <si>
    <t>nfb0068</t>
  </si>
  <si>
    <t>國道1號(銅鑼交流道到苗栗交流道)</t>
  </si>
  <si>
    <t>nfb0444</t>
  </si>
  <si>
    <t>國道1號(三義交流道到銅鑼交流道)</t>
  </si>
  <si>
    <t>nfb0070</t>
  </si>
  <si>
    <t>國道1號(泰安服務區到三義交流道)</t>
  </si>
  <si>
    <t>nfb0072</t>
  </si>
  <si>
    <t>國道1號(后里交流道到泰安服務區)</t>
  </si>
  <si>
    <t>nfb0074</t>
  </si>
  <si>
    <t>國道1號(台中系統交流道到后里交流道)</t>
  </si>
  <si>
    <t>nfb0078</t>
  </si>
  <si>
    <t>國道1號(豐原交流道到台中系統交流道)</t>
  </si>
  <si>
    <t>nfb0080</t>
  </si>
  <si>
    <t>國道1號(大雅交流道到豐原交流道)</t>
  </si>
  <si>
    <t>nfb0082</t>
  </si>
  <si>
    <t>國道1號(台中交流道到大雅交流道)</t>
  </si>
  <si>
    <t>nfb0084</t>
  </si>
  <si>
    <t>國道1號(南屯交流道到台中交流道)</t>
  </si>
  <si>
    <t>nfb0086</t>
  </si>
  <si>
    <t>國道1號(王田交流道到南屯交流道)</t>
  </si>
  <si>
    <t>nfb0088</t>
  </si>
  <si>
    <t>國道1號(彰化系統交流道到王田交流道)</t>
  </si>
  <si>
    <t>nfb0090</t>
  </si>
  <si>
    <t>國道1號(彰化交流道到彰化系統交流道)</t>
  </si>
  <si>
    <t>nfb0092</t>
  </si>
  <si>
    <t>國道1號(埔鹽系統交流道到彰化交流道)</t>
  </si>
  <si>
    <t>nfb0094</t>
  </si>
  <si>
    <t>國道1號(員林交流道到埔鹽系統交流道)</t>
  </si>
  <si>
    <t>nfb0096</t>
  </si>
  <si>
    <t>國道1號(北斗交流道到員林交流道)</t>
  </si>
  <si>
    <t>nfb0100</t>
  </si>
  <si>
    <t>國道1號(西螺服務區到北斗交流道)</t>
  </si>
  <si>
    <t>nfb0102</t>
  </si>
  <si>
    <t>國道1號(西螺交流道到西螺服務區)</t>
  </si>
  <si>
    <t>nfb0104</t>
  </si>
  <si>
    <t>國道1號(虎尾交流道到西螺交流道)</t>
  </si>
  <si>
    <t>nfb0424</t>
  </si>
  <si>
    <t>國道1號(斗南交流道到虎尾交流道)</t>
  </si>
  <si>
    <t>nfb0106</t>
  </si>
  <si>
    <t>國道1號(雲林系統交流道到斗南交流道)</t>
  </si>
  <si>
    <t>nfb0108</t>
  </si>
  <si>
    <t>國道1號(大林交流道到雲林系統交流道)</t>
  </si>
  <si>
    <t>nfb0112</t>
  </si>
  <si>
    <t>國道1號(民雄交流道到大林交流道)</t>
  </si>
  <si>
    <t>nfb0422</t>
  </si>
  <si>
    <t>國道1號(嘉義交流道到民雄交流道)</t>
  </si>
  <si>
    <t>nfb0114</t>
  </si>
  <si>
    <t>國道1號(水上交流道到嘉義交流道)</t>
  </si>
  <si>
    <t>nfb0116</t>
  </si>
  <si>
    <t>國道1號(嘉義系統交流道到水上交流道)</t>
  </si>
  <si>
    <t>nfb0118</t>
  </si>
  <si>
    <t>國道1號(新營服務區到嘉義系統交流道)</t>
  </si>
  <si>
    <t>nfb0122</t>
  </si>
  <si>
    <t>國道1號(新營交流道到新營服務區)</t>
  </si>
  <si>
    <t>nfb0124</t>
  </si>
  <si>
    <t>國道1號(下營系統交流道到新營交流道)</t>
  </si>
  <si>
    <t>nfb0416</t>
  </si>
  <si>
    <t>國道1號(麻豆交流道到下營系統交流道)</t>
  </si>
  <si>
    <t>nfb0126</t>
  </si>
  <si>
    <t>國道1號(安定交流道到麻豆交流道)</t>
  </si>
  <si>
    <t>nfb0128</t>
  </si>
  <si>
    <t>國道1號(台南系統交流道到安定交流道)</t>
  </si>
  <si>
    <t>nfb0132</t>
  </si>
  <si>
    <t>國道1號(永康交流道到台南系統交流道)</t>
  </si>
  <si>
    <t>nfb0134</t>
  </si>
  <si>
    <t>國道1號(大灣交流道到永康交流道)</t>
  </si>
  <si>
    <t>nfb0468</t>
  </si>
  <si>
    <t>國道1號(仁德交流道到大灣交流道)</t>
  </si>
  <si>
    <t>nfb0136</t>
  </si>
  <si>
    <t>國道1號(仁德系統交流道到仁德交流道)</t>
  </si>
  <si>
    <t>nfb0138</t>
  </si>
  <si>
    <t>國道1號(仁德服務區到仁德系統交流道)</t>
  </si>
  <si>
    <t>nfb0140</t>
  </si>
  <si>
    <t>國道1號(路竹交流道到仁德服務區)</t>
  </si>
  <si>
    <t>nfb0142</t>
  </si>
  <si>
    <t>國道1號(高科交流道到路竹交流道)</t>
  </si>
  <si>
    <t>nfb0414</t>
  </si>
  <si>
    <t>國道1號(岡山交流道到高科交流道)</t>
  </si>
  <si>
    <t>nfb0146</t>
  </si>
  <si>
    <t>國道1號(楠梓交流道到岡山交流道)</t>
  </si>
  <si>
    <t>nfb0148</t>
  </si>
  <si>
    <t>國道1號(鼎金系統交流道到楠梓交流道)</t>
  </si>
  <si>
    <t>nfb0150</t>
  </si>
  <si>
    <t>國道1號(高雄交流道到鼎金系統交流道)</t>
  </si>
  <si>
    <t>nfb0152</t>
  </si>
  <si>
    <t>國道1號(瑞隆路交流道到高雄交流道)</t>
  </si>
  <si>
    <t>nfb0154</t>
  </si>
  <si>
    <t>國道1號(五甲系統交流道到瑞隆路交流道)</t>
  </si>
  <si>
    <t>nfb0156</t>
  </si>
  <si>
    <t>國道1號(五甲交流道到五甲系統交流道)</t>
  </si>
  <si>
    <t>nfb0158</t>
  </si>
  <si>
    <t>國道1號(中山四路交流道到五甲交流道)</t>
  </si>
  <si>
    <t>nfb0456</t>
  </si>
  <si>
    <t>國道1號(漁港路交流道到中山四路交流道)</t>
  </si>
  <si>
    <t>nfb0458</t>
  </si>
  <si>
    <t>國道1號(高雄端到漁港路交流道)</t>
  </si>
  <si>
    <t>nfb0159</t>
  </si>
  <si>
    <t>汐五高架(汐止端到堤頂交流道)</t>
  </si>
  <si>
    <t>13K+080</t>
  </si>
  <si>
    <t>18K+800</t>
  </si>
  <si>
    <t>nfb0161</t>
  </si>
  <si>
    <t>汐五高架(堤頂交流道到下塔悠交流道)</t>
  </si>
  <si>
    <t>20K+700</t>
  </si>
  <si>
    <t>nfb0163</t>
  </si>
  <si>
    <t>汐五高架(下塔悠交流道到環北交流道)</t>
  </si>
  <si>
    <t>26K+100</t>
  </si>
  <si>
    <t>nfb0165</t>
  </si>
  <si>
    <t>汐五高架(環北交流道到五股轉接道交流道)</t>
  </si>
  <si>
    <t>nfb0433</t>
  </si>
  <si>
    <t>汐五高架(五股轉接道交流道到泰山轉接道交流道)</t>
  </si>
  <si>
    <t>nfb0435</t>
  </si>
  <si>
    <t>汐五高架(泰山轉接道交流道到機場系統交流道)</t>
  </si>
  <si>
    <t>nfb0437</t>
  </si>
  <si>
    <t>汐五高架(機場系統交流道到中壢轉接一交流道)</t>
  </si>
  <si>
    <t>nfb0439</t>
  </si>
  <si>
    <t>汐五高架(中壢轉接一交流道到中壢轉接二交流道)</t>
  </si>
  <si>
    <t>nfb0471</t>
  </si>
  <si>
    <t>汐五高架(中壢轉接二交流道到校前路交流道)</t>
  </si>
  <si>
    <t>70K+000</t>
  </si>
  <si>
    <t>nfb0441</t>
  </si>
  <si>
    <t>汐五高架(校前路交流道到楊梅端)</t>
  </si>
  <si>
    <t>nfb0160</t>
  </si>
  <si>
    <t>汐五高架(堤頂交流道到汐止端)</t>
  </si>
  <si>
    <t>nfb0162</t>
  </si>
  <si>
    <t>汐五高架(下塔悠交流道到堤頂交流道)</t>
  </si>
  <si>
    <t>nfb0164</t>
  </si>
  <si>
    <t>汐五高架(環北交流道到下塔悠交流道)</t>
  </si>
  <si>
    <t>nfb0166</t>
  </si>
  <si>
    <t>汐五高架(五股轉接道交流道到環北交流道)</t>
  </si>
  <si>
    <t>nfb0434</t>
  </si>
  <si>
    <t>汐五高架(泰山轉接道交流道到五股轉接道交流道)</t>
  </si>
  <si>
    <t>nfb0436</t>
  </si>
  <si>
    <t>汐五高架(機場系統交流道到泰山轉接道交流道)</t>
  </si>
  <si>
    <t>nfb0438</t>
  </si>
  <si>
    <t>汐五高架(中壢轉接一交流道到機場系統交流道)</t>
  </si>
  <si>
    <t>nfb0440</t>
  </si>
  <si>
    <t>汐五高架(中壢轉接二交流道到中壢轉接一交流道)</t>
  </si>
  <si>
    <t>nfb0472</t>
  </si>
  <si>
    <t>汐五高架(校前路交流道到中壢轉接二交流道)</t>
  </si>
  <si>
    <t>nfb0442</t>
  </si>
  <si>
    <t>汐五高架(楊梅端到校前路交流道)</t>
  </si>
  <si>
    <t>nfb0167</t>
  </si>
  <si>
    <t>國道2號(桃園機場交流道到大園交流道)</t>
  </si>
  <si>
    <t>0K+900</t>
  </si>
  <si>
    <t>nfb0169</t>
  </si>
  <si>
    <t>國道2號(大園交流道到大竹交流道)</t>
  </si>
  <si>
    <t>nfb0171</t>
  </si>
  <si>
    <t>國道2號(大竹交流道到機場系統交流道)</t>
  </si>
  <si>
    <t>8K+600</t>
  </si>
  <si>
    <t>nfb0173</t>
  </si>
  <si>
    <t>國道2號(機場系統交流道到南桃園交流道)</t>
  </si>
  <si>
    <t>11K+600</t>
  </si>
  <si>
    <t>nfb0175</t>
  </si>
  <si>
    <t>國道2號(南桃園交流道到大湳交流道)</t>
  </si>
  <si>
    <t>18K+500</t>
  </si>
  <si>
    <t>nfb0177</t>
  </si>
  <si>
    <t>國道2號(大湳交流道到鶯歌系統交流道)</t>
  </si>
  <si>
    <t>20K+400</t>
  </si>
  <si>
    <t>nfb0168</t>
  </si>
  <si>
    <t>國道2號(大園交流道到桃園機場交流道)</t>
  </si>
  <si>
    <t>nfb0170</t>
  </si>
  <si>
    <t>國道2號(大竹交流道到大園交流道)</t>
  </si>
  <si>
    <t>nfb0172</t>
  </si>
  <si>
    <t>國道2號(機場系統交流道到大竹交流道)</t>
  </si>
  <si>
    <t>nfb0174</t>
  </si>
  <si>
    <t>國道2號(南桃園交流道到機場系統交流道)</t>
  </si>
  <si>
    <t>nfb0176</t>
  </si>
  <si>
    <t>國道2號(大湳交流道到南桃園交流道)</t>
  </si>
  <si>
    <t>nfb0178</t>
  </si>
  <si>
    <t>國道2號(鶯歌系統交流道到大湳交流道)</t>
  </si>
  <si>
    <t>nfb0179</t>
  </si>
  <si>
    <t>國道3號(基金交流道到瑪東系統交流道)</t>
  </si>
  <si>
    <t>2K+400</t>
  </si>
  <si>
    <t>nfb0181</t>
  </si>
  <si>
    <t>國道3號(瑪東系統交流道到汐止系統交流道)</t>
  </si>
  <si>
    <t>10K+900</t>
  </si>
  <si>
    <t>nfb0185</t>
  </si>
  <si>
    <t>國道3號(汐止系統交流道到新台五路交流道)</t>
  </si>
  <si>
    <t>12K+700</t>
  </si>
  <si>
    <t>nfb0187</t>
  </si>
  <si>
    <t>國道3號(新台五路交流道到南港交流道)</t>
  </si>
  <si>
    <t>15K+100</t>
  </si>
  <si>
    <t>nfb0189</t>
  </si>
  <si>
    <t>國道3號(南港交流道到南港系統交流道)</t>
  </si>
  <si>
    <t>16K+300</t>
  </si>
  <si>
    <t>nfb0191</t>
  </si>
  <si>
    <t>國道3號(南港系統交流道到南深路交流道)</t>
  </si>
  <si>
    <t>16K+500</t>
  </si>
  <si>
    <t>nfb0193</t>
  </si>
  <si>
    <t>國道3號(南深路交流道到木柵交流道)</t>
  </si>
  <si>
    <t>20K+800</t>
  </si>
  <si>
    <t>nfb0195</t>
  </si>
  <si>
    <t>國道3號(木柵交流道到木柵休息站)</t>
  </si>
  <si>
    <t>nfb0197</t>
  </si>
  <si>
    <t>國道3號(木柵休息站到新店交流道)</t>
  </si>
  <si>
    <t>26K+800</t>
  </si>
  <si>
    <t>nfb0199</t>
  </si>
  <si>
    <t>國道3號(新店交流道到安坑交流道)</t>
  </si>
  <si>
    <t>31K+100</t>
  </si>
  <si>
    <t>nfb0201</t>
  </si>
  <si>
    <t>國道3號(安坑交流道到中和交流道)</t>
  </si>
  <si>
    <t>35K+900</t>
  </si>
  <si>
    <t>nfb0203</t>
  </si>
  <si>
    <t>國道3號(中和交流道到土城交流道)</t>
  </si>
  <si>
    <t>43K+000</t>
  </si>
  <si>
    <t>nfb0205</t>
  </si>
  <si>
    <t>國道3號(土城交流道到樹林交流道)</t>
  </si>
  <si>
    <t>46K+500</t>
  </si>
  <si>
    <t>nfb0469</t>
  </si>
  <si>
    <t>國道3號(樹林交流道到三鶯交流道)</t>
  </si>
  <si>
    <t>50K+600</t>
  </si>
  <si>
    <t>nfb0209</t>
  </si>
  <si>
    <t>國道3號(三鶯交流道到鶯歌系統交流道)</t>
  </si>
  <si>
    <t>54K+400</t>
  </si>
  <si>
    <t>nfb0211</t>
  </si>
  <si>
    <t>國道3號(鶯歌系統交流道到大溪交流道)</t>
  </si>
  <si>
    <t>62K+700</t>
  </si>
  <si>
    <t>nfb0213</t>
  </si>
  <si>
    <t>國道3號(大溪交流道到龍潭交流道)</t>
  </si>
  <si>
    <t>68K+300</t>
  </si>
  <si>
    <t>nfb0215</t>
  </si>
  <si>
    <t>國道3號(龍潭交流道到高原交流道)</t>
  </si>
  <si>
    <t>72K+980</t>
  </si>
  <si>
    <t>nfb0217</t>
  </si>
  <si>
    <t>國道3號(高原交流道到關西服務區)</t>
  </si>
  <si>
    <t>76K+200</t>
  </si>
  <si>
    <t>nfb0219</t>
  </si>
  <si>
    <t>國道3號(關西服務區到關西交流道)</t>
  </si>
  <si>
    <t>79K+300</t>
  </si>
  <si>
    <t>nfb0221</t>
  </si>
  <si>
    <t>國道3號(關西交流道到竹林交流道)</t>
  </si>
  <si>
    <t>90K+300</t>
  </si>
  <si>
    <t>nfb0223</t>
  </si>
  <si>
    <t>國道3號(竹林交流道到寶山休息站)</t>
  </si>
  <si>
    <t>96K+600</t>
  </si>
  <si>
    <t>nfb0225</t>
  </si>
  <si>
    <t>國道3號(寶山休息站到寶山交流道)</t>
  </si>
  <si>
    <t>98K+800</t>
  </si>
  <si>
    <t>nfb0227</t>
  </si>
  <si>
    <t>國道3號(寶山交流道到新竹系統交流道)</t>
  </si>
  <si>
    <t>100K+800</t>
  </si>
  <si>
    <t>nfb0229</t>
  </si>
  <si>
    <t>國道3號(新竹系統交流道到茄苳交流道)</t>
  </si>
  <si>
    <t>103K+900</t>
  </si>
  <si>
    <t>nfb0231</t>
  </si>
  <si>
    <t>國道3號(茄苳交流道到香山交流道)</t>
  </si>
  <si>
    <t>109K+600</t>
  </si>
  <si>
    <t>nfb0233</t>
  </si>
  <si>
    <t>國道3號(香山交流道到西濱交流道)</t>
  </si>
  <si>
    <t>115K+000</t>
  </si>
  <si>
    <t>nfb0235</t>
  </si>
  <si>
    <t>國道3號(西濱交流道到竹南交流道)</t>
  </si>
  <si>
    <t>119K+100</t>
  </si>
  <si>
    <t>nfb0237</t>
  </si>
  <si>
    <t>國道3號(竹南交流道到大山交流道)</t>
  </si>
  <si>
    <t>124K+500</t>
  </si>
  <si>
    <t>nfb0241</t>
  </si>
  <si>
    <t>國道3號(大山交流道到後龍交流道)</t>
  </si>
  <si>
    <t>130K+200</t>
  </si>
  <si>
    <t>nfb0243</t>
  </si>
  <si>
    <t>國道3號(後龍交流道到西湖服務區)</t>
  </si>
  <si>
    <t>134K+800</t>
  </si>
  <si>
    <t>nfb0245</t>
  </si>
  <si>
    <t>國道3號(西湖服務區到通霄交流道)</t>
  </si>
  <si>
    <t>144K+300</t>
  </si>
  <si>
    <t>nfb0247</t>
  </si>
  <si>
    <t>國道3號(通霄交流道到苑裡交流道)</t>
  </si>
  <si>
    <t>156K+800</t>
  </si>
  <si>
    <t>nfb0249</t>
  </si>
  <si>
    <t>國道3號(苑裡交流道到大甲交流道)</t>
  </si>
  <si>
    <t>164K+200</t>
  </si>
  <si>
    <t>nfb0253</t>
  </si>
  <si>
    <t>國道3號(大甲交流道到中港系統交流道)</t>
  </si>
  <si>
    <t>169K+000</t>
  </si>
  <si>
    <t>nfb0255</t>
  </si>
  <si>
    <t>國道3號(中港系統交流道到清水服務區)</t>
  </si>
  <si>
    <t>172K+400</t>
  </si>
  <si>
    <t>nfb0257</t>
  </si>
  <si>
    <t>國道3號(清水服務區到沙鹿交流道)</t>
  </si>
  <si>
    <t>176K+100</t>
  </si>
  <si>
    <t>nfb0259</t>
  </si>
  <si>
    <t>國道3號(沙鹿交流道到龍井交流道)</t>
  </si>
  <si>
    <t>182K+800</t>
  </si>
  <si>
    <t>nfb0261</t>
  </si>
  <si>
    <t>國道3號(龍井交流道到和美交流道)</t>
  </si>
  <si>
    <t>191K+600</t>
  </si>
  <si>
    <t>nfb0263</t>
  </si>
  <si>
    <t>國道3號(和美交流道到彰化系統交流道)</t>
  </si>
  <si>
    <t>196K+800</t>
  </si>
  <si>
    <t>nfb0265</t>
  </si>
  <si>
    <t>國道3號(彰化系統交流道到快官交流道)</t>
  </si>
  <si>
    <t>202K+100</t>
  </si>
  <si>
    <t>nfb0267</t>
  </si>
  <si>
    <t>國道3號(快官交流道到烏日交流道)</t>
  </si>
  <si>
    <t>207K+300</t>
  </si>
  <si>
    <t>nfb0269</t>
  </si>
  <si>
    <t>國道3號(烏日交流道到中投交流道)</t>
  </si>
  <si>
    <t>209K+000</t>
  </si>
  <si>
    <t>nfb0271</t>
  </si>
  <si>
    <t>國道3號(中投交流道到霧峰交流道)</t>
  </si>
  <si>
    <t>211K+300</t>
  </si>
  <si>
    <t>nfb0273</t>
  </si>
  <si>
    <t>國道3號(霧峰交流道到霧峰系統交流道)</t>
  </si>
  <si>
    <t>214K+000</t>
  </si>
  <si>
    <t>nfb0411</t>
  </si>
  <si>
    <t>國道3號(霧峰系統交流道到草屯交流道)</t>
  </si>
  <si>
    <t>217K+200</t>
  </si>
  <si>
    <t>nfb0275</t>
  </si>
  <si>
    <t>國道3號(草屯交流道到中興系統交流道)</t>
  </si>
  <si>
    <t>222K+500</t>
  </si>
  <si>
    <t>nfb0277</t>
  </si>
  <si>
    <t>國道3號(中興系統交流道到中興交流道)</t>
  </si>
  <si>
    <t>224K+700</t>
  </si>
  <si>
    <t>nfb0279</t>
  </si>
  <si>
    <t>國道3號(中興交流道到南投交流道)</t>
  </si>
  <si>
    <t>228K+600</t>
  </si>
  <si>
    <t>nfb0451</t>
  </si>
  <si>
    <t>國道3號(南投交流道到南投服務區)</t>
  </si>
  <si>
    <t>231K+400</t>
  </si>
  <si>
    <t>nfb0281</t>
  </si>
  <si>
    <t>國道3號(南投服務區到名間交流道)</t>
  </si>
  <si>
    <t>236K+800</t>
  </si>
  <si>
    <t>nfb0285</t>
  </si>
  <si>
    <t>國道3號(名間交流道到竹山交流道)</t>
  </si>
  <si>
    <t>243K+700</t>
  </si>
  <si>
    <t>nfb0287</t>
  </si>
  <si>
    <t>國道3號(竹山交流道到南雲交流道)</t>
  </si>
  <si>
    <t>250K+100</t>
  </si>
  <si>
    <t>nfb0461</t>
  </si>
  <si>
    <t>國道3號(南雲交流道到斗六交流道)</t>
  </si>
  <si>
    <t>260K+300</t>
  </si>
  <si>
    <t>nfb0289</t>
  </si>
  <si>
    <t>國道3號(斗六交流道到古坑(北)交流道)</t>
  </si>
  <si>
    <t>268K+232</t>
  </si>
  <si>
    <t>nfb0463</t>
  </si>
  <si>
    <t>國道3號(古坑(北)交流道到古坑系統交流道)</t>
  </si>
  <si>
    <t>269K+200</t>
  </si>
  <si>
    <t>nfb0291</t>
  </si>
  <si>
    <t>國道3號(古坑系統交流道到古坑(南)交流道)</t>
  </si>
  <si>
    <t>271K+210</t>
  </si>
  <si>
    <t>nfb0465</t>
  </si>
  <si>
    <t>國道3號(古坑(南)交流道到古坑服務區)</t>
  </si>
  <si>
    <t>276K+900</t>
  </si>
  <si>
    <t>nfb0295</t>
  </si>
  <si>
    <t>國道3號(古坑服務區到梅山交流道)</t>
  </si>
  <si>
    <t>279K+400</t>
  </si>
  <si>
    <t>nfb0297</t>
  </si>
  <si>
    <t>國道3號(梅山交流道到竹崎交流道)</t>
  </si>
  <si>
    <t>290K+100</t>
  </si>
  <si>
    <t>nfb0299</t>
  </si>
  <si>
    <t>國道3號(竹崎交流道到中埔交流道)</t>
  </si>
  <si>
    <t>297K+500</t>
  </si>
  <si>
    <t>nfb0301</t>
  </si>
  <si>
    <t>國道3號(中埔交流道到水上系統交流道)</t>
  </si>
  <si>
    <t>300K+500</t>
  </si>
  <si>
    <t>nfb0303</t>
  </si>
  <si>
    <t>國道3號(水上系統交流道到白河交流道)</t>
  </si>
  <si>
    <t>311K+700</t>
  </si>
  <si>
    <t>nfb0305</t>
  </si>
  <si>
    <t>國道3號(白河交流道到東山服務區)</t>
  </si>
  <si>
    <t>319K+900</t>
  </si>
  <si>
    <t>nfb0309</t>
  </si>
  <si>
    <t>國道3號(東山服務區到柳營交流道)</t>
  </si>
  <si>
    <t>322K+500</t>
  </si>
  <si>
    <t>nfb0449</t>
  </si>
  <si>
    <t>國道3號(柳營交流道到烏山頭交流道)</t>
  </si>
  <si>
    <t>329K+700</t>
  </si>
  <si>
    <t>nfb0311</t>
  </si>
  <si>
    <t>國道3號(烏山頭交流道到官田系統交流道)</t>
  </si>
  <si>
    <t>334K+900</t>
  </si>
  <si>
    <t>nfb0313</t>
  </si>
  <si>
    <t>國道3號(官田系統交流道到善化交流道)</t>
  </si>
  <si>
    <t>340K+200</t>
  </si>
  <si>
    <t>nfb0315</t>
  </si>
  <si>
    <t>國道3號(善化交流道到新化系統交流道)</t>
  </si>
  <si>
    <t>346K+900</t>
  </si>
  <si>
    <t>nfb0319</t>
  </si>
  <si>
    <t>國道3號(新化系統交流道到新化休息站)</t>
  </si>
  <si>
    <t>350K+600</t>
  </si>
  <si>
    <t>nfb0321</t>
  </si>
  <si>
    <t>國道3號(新化休息站到關廟交流道)</t>
  </si>
  <si>
    <t>357K+000</t>
  </si>
  <si>
    <t>nfb0323</t>
  </si>
  <si>
    <t>國道3號(關廟交流道到關廟服務區)</t>
  </si>
  <si>
    <t>363K+800</t>
  </si>
  <si>
    <t>nfb0325</t>
  </si>
  <si>
    <t>國道3號(關廟服務區到田寮交流道)</t>
  </si>
  <si>
    <t>369K+500</t>
  </si>
  <si>
    <t>nfb0327</t>
  </si>
  <si>
    <t>國道3號(田寮交流道到燕巢系統交流道)</t>
  </si>
  <si>
    <t>383K+000</t>
  </si>
  <si>
    <t>nfb0331</t>
  </si>
  <si>
    <t>國道3號(燕巢系統交流道到九如交流道)</t>
  </si>
  <si>
    <t>391K+600</t>
  </si>
  <si>
    <t>nfb0333</t>
  </si>
  <si>
    <t>國道3號(九如交流道到屏東交流道)</t>
  </si>
  <si>
    <t>396K+310</t>
  </si>
  <si>
    <t>nfb0473</t>
  </si>
  <si>
    <t>國道3號(屏東交流道到長治交流道)</t>
  </si>
  <si>
    <t>400K+200</t>
  </si>
  <si>
    <t>nfb0335</t>
  </si>
  <si>
    <t>國道3號(長治交流道到麟洛交流道)</t>
  </si>
  <si>
    <t>407K+300</t>
  </si>
  <si>
    <t>nfb0337</t>
  </si>
  <si>
    <t>國道3號(麟洛交流道到竹田系統交流道)</t>
  </si>
  <si>
    <t>415K+200</t>
  </si>
  <si>
    <t>nfb0341</t>
  </si>
  <si>
    <t>國道3號(竹田系統交流道到崁頂交流道)</t>
  </si>
  <si>
    <t>421K+200</t>
  </si>
  <si>
    <t>nfb0343</t>
  </si>
  <si>
    <t>國道3號(崁頂交流道到南州交流道)</t>
  </si>
  <si>
    <t>424K+500</t>
  </si>
  <si>
    <t>nfb0345</t>
  </si>
  <si>
    <t>國道3號(南州交流道到林邊交流道)</t>
  </si>
  <si>
    <t>430K+500</t>
  </si>
  <si>
    <t>nfb0347</t>
  </si>
  <si>
    <t>國道3號(林邊交流道到大鵬灣端)</t>
  </si>
  <si>
    <t>431K+500</t>
  </si>
  <si>
    <t>nfb0180</t>
  </si>
  <si>
    <t>國道3號(瑪東系統交流道到基金交流道)</t>
  </si>
  <si>
    <t>nfb0182</t>
  </si>
  <si>
    <t>國道3號(汐止系統交流道到瑪東系統交流道)</t>
  </si>
  <si>
    <t>nfb0186</t>
  </si>
  <si>
    <t>國道3號(新台五路交流道到汐止系統交流道)</t>
  </si>
  <si>
    <t>nfb0188</t>
  </si>
  <si>
    <t>國道3號(南港交流道到新台五路交流道)</t>
  </si>
  <si>
    <t>nfb0190</t>
  </si>
  <si>
    <t>國道3號(南港系統交流道到南港交流道)</t>
  </si>
  <si>
    <t>nfb0192</t>
  </si>
  <si>
    <t>國道3號(南深路交流道到南港系統交流道)</t>
  </si>
  <si>
    <t>nfb0194</t>
  </si>
  <si>
    <t>國道3號(木柵交流道到南深路交流道)</t>
  </si>
  <si>
    <t>nfb0196</t>
  </si>
  <si>
    <t>國道3號(木柵休息站到木柵交流道)</t>
  </si>
  <si>
    <t>nfb0198</t>
  </si>
  <si>
    <t>國道3號(新店交流道到木柵休息站)</t>
  </si>
  <si>
    <t>nfb0200</t>
  </si>
  <si>
    <t>國道3號(安坑交流道到新店交流道)</t>
  </si>
  <si>
    <t>nfb0202</t>
  </si>
  <si>
    <t>國道3號(中和交流道到安坑交流道)</t>
  </si>
  <si>
    <t>nfb0204</t>
  </si>
  <si>
    <t>國道3號(土城交流道到中和交流道)</t>
  </si>
  <si>
    <t>nfb0206</t>
  </si>
  <si>
    <t>國道3號(樹林交流道到土城交流道)</t>
  </si>
  <si>
    <t>nfb0470</t>
  </si>
  <si>
    <t>國道3號(三鶯交流道到樹林交流道)</t>
  </si>
  <si>
    <t>nfb0210</t>
  </si>
  <si>
    <t>國道3號(鶯歌系統交流道到三鶯交流道)</t>
  </si>
  <si>
    <t>nfb0212</t>
  </si>
  <si>
    <t>國道3號(大溪交流道到鶯歌系統交流道)</t>
  </si>
  <si>
    <t>nfb0214</t>
  </si>
  <si>
    <t>國道3號(龍潭交流道到大溪交流道)</t>
  </si>
  <si>
    <t>nfb0216</t>
  </si>
  <si>
    <t>國道3號(高原交流道到龍潭交流道)</t>
  </si>
  <si>
    <t>nfb0218</t>
  </si>
  <si>
    <t>國道3號(關西服務區到高原交流道)</t>
  </si>
  <si>
    <t>nfb0220</t>
  </si>
  <si>
    <t>國道3號(關西交流道到關西服務區)</t>
  </si>
  <si>
    <t>nfb0222</t>
  </si>
  <si>
    <t>國道3號(竹林交流道到關西交流道)</t>
  </si>
  <si>
    <t>nfb0224</t>
  </si>
  <si>
    <t>國道3號(寶山休息站到竹林交流道)</t>
  </si>
  <si>
    <t>nfb0226</t>
  </si>
  <si>
    <t>國道3號(寶山交流道到寶山休息站)</t>
  </si>
  <si>
    <t>nfb0228</t>
  </si>
  <si>
    <t>國道3號(新竹系統交流道到寶山交流道)</t>
  </si>
  <si>
    <t>nfb0230</t>
  </si>
  <si>
    <t>國道3號(茄苳交流道到新竹系統交流道)</t>
  </si>
  <si>
    <t>nfb0232</t>
  </si>
  <si>
    <t>國道3號(香山交流道到茄苳交流道)</t>
  </si>
  <si>
    <t>nfb0234</t>
  </si>
  <si>
    <t>國道3號(西濱交流道到香山交流道)</t>
  </si>
  <si>
    <t>nfb0236</t>
  </si>
  <si>
    <t>國道3號(竹南交流道到西濱交流道)</t>
  </si>
  <si>
    <t>nfb0238</t>
  </si>
  <si>
    <t>國道3號(大山交流道到竹南交流道)</t>
  </si>
  <si>
    <t>nfb0242</t>
  </si>
  <si>
    <t>國道3號(後龍交流道到大山交流道)</t>
  </si>
  <si>
    <t>nfb0244</t>
  </si>
  <si>
    <t>國道3號(西湖服務區到後龍交流道)</t>
  </si>
  <si>
    <t>nfb0246</t>
  </si>
  <si>
    <t>國道3號(通霄交流道到西湖服務區)</t>
  </si>
  <si>
    <t>nfb0248</t>
  </si>
  <si>
    <t>國道3號(苑裡交流道到通霄交流道)</t>
  </si>
  <si>
    <t>nfb0250</t>
  </si>
  <si>
    <t>國道3號(大甲交流道到苑裡交流道)</t>
  </si>
  <si>
    <t>nfb0254</t>
  </si>
  <si>
    <t>國道3號(中港系統交流道到大甲交流道)</t>
  </si>
  <si>
    <t>nfb0256</t>
  </si>
  <si>
    <t>國道3號(清水服務區到中港系統交流道)</t>
  </si>
  <si>
    <t>nfb0258</t>
  </si>
  <si>
    <t>國道3號(沙鹿交流道到清水服務區)</t>
  </si>
  <si>
    <t>nfb0260</t>
  </si>
  <si>
    <t>國道3號(龍井交流道到沙鹿交流道)</t>
  </si>
  <si>
    <t>nfb0262</t>
  </si>
  <si>
    <t>國道3號(和美交流道到龍井交流道)</t>
  </si>
  <si>
    <t>nfb0264</t>
  </si>
  <si>
    <t>國道3號(彰化系統交流道到和美交流道)</t>
  </si>
  <si>
    <t>nfb0266</t>
  </si>
  <si>
    <t>國道3號(快官交流道到彰化系統交流道)</t>
  </si>
  <si>
    <t>nfb0268</t>
  </si>
  <si>
    <t>國道3號(烏日交流道到快官交流道)</t>
  </si>
  <si>
    <t>nfb0270</t>
  </si>
  <si>
    <t>國道3號(中投交流道到烏日交流道)</t>
  </si>
  <si>
    <t>nfb0272</t>
  </si>
  <si>
    <t>國道3號(霧峰交流道到中投交流道)</t>
  </si>
  <si>
    <t>nfb0274</t>
  </si>
  <si>
    <t>國道3號(霧峰系統交流道到霧峰交流道)</t>
  </si>
  <si>
    <t>nfb0412</t>
  </si>
  <si>
    <t>國道3號(草屯交流道到霧峰系統交流道)</t>
  </si>
  <si>
    <t>nfb0276</t>
  </si>
  <si>
    <t>國道3號(中興系統交流道到草屯交流道)</t>
  </si>
  <si>
    <t>nfb0278</t>
  </si>
  <si>
    <t>國道3號(中興交流道到中興系統交流道)</t>
  </si>
  <si>
    <t>nfb0280</t>
  </si>
  <si>
    <t>國道3號(南投交流道到中興交流道)</t>
  </si>
  <si>
    <t>nfb0452</t>
  </si>
  <si>
    <t>國道3號(南投服務區到南投交流道)</t>
  </si>
  <si>
    <t>nfb0282</t>
  </si>
  <si>
    <t>國道3號(名間交流道到南投服務區)</t>
  </si>
  <si>
    <t>nfb0286</t>
  </si>
  <si>
    <t>國道3號(竹山交流道到名間交流道)</t>
  </si>
  <si>
    <t>nfb0288</t>
  </si>
  <si>
    <t>國道3號(南雲交流道到竹山交流道)</t>
  </si>
  <si>
    <t>nfb0462</t>
  </si>
  <si>
    <t>國道3號(斗六交流道到南雲交流道)</t>
  </si>
  <si>
    <t>nfb0290</t>
  </si>
  <si>
    <t>國道3號(古坑(北)交流道到斗六交流道)</t>
  </si>
  <si>
    <t>nfb0464</t>
  </si>
  <si>
    <t>國道3號(古坑系統交流道到古坑(北)交流道)</t>
  </si>
  <si>
    <t>nfb0292</t>
  </si>
  <si>
    <t>國道3號(古坑(南)交流道到古坑系統交流道)</t>
  </si>
  <si>
    <t>nfb0466</t>
  </si>
  <si>
    <t>國道3號(古坑服務區到古坑(南)交流道)</t>
  </si>
  <si>
    <t>nfb0296</t>
  </si>
  <si>
    <t>國道3號(梅山交流道到古坑服務區)</t>
  </si>
  <si>
    <t>nfb0298</t>
  </si>
  <si>
    <t>國道3號(竹崎交流道到梅山交流道)</t>
  </si>
  <si>
    <t>nfb0300</t>
  </si>
  <si>
    <t>國道3號(中埔交流道到竹崎交流道)</t>
  </si>
  <si>
    <t>nfb0302</t>
  </si>
  <si>
    <t>國道3號(水上系統交流道到中埔交流道)</t>
  </si>
  <si>
    <t>nfb0304</t>
  </si>
  <si>
    <t>國道3號(白河交流道到水上系統交流道)</t>
  </si>
  <si>
    <t>nfb0306</t>
  </si>
  <si>
    <t>國道3號(東山服務區到白河交流道)</t>
  </si>
  <si>
    <t>nfb0310</t>
  </si>
  <si>
    <t>國道3號(柳營交流道到東山服務區)</t>
  </si>
  <si>
    <t>nfb0450</t>
  </si>
  <si>
    <t>國道3號(烏山頭交流道到柳營交流道)</t>
  </si>
  <si>
    <t>nfb0312</t>
  </si>
  <si>
    <t>國道3號(官田系統交流道到烏山頭交流道)</t>
  </si>
  <si>
    <t>nfb0314</t>
  </si>
  <si>
    <t>國道3號(善化交流道到官田系統交流道)</t>
  </si>
  <si>
    <t>nfb0316</t>
  </si>
  <si>
    <t>國道3號(新化系統交流道到善化交流道)</t>
  </si>
  <si>
    <t>nfb0320</t>
  </si>
  <si>
    <t>國道3號(新化休息站到新化系統交流道)</t>
  </si>
  <si>
    <t>nfb0322</t>
  </si>
  <si>
    <t>國道3號(關廟交流道到新化休息站)</t>
  </si>
  <si>
    <t>nfb0324</t>
  </si>
  <si>
    <t>國道3號(關廟服務區到關廟交流道)</t>
  </si>
  <si>
    <t>nfb0326</t>
  </si>
  <si>
    <t>國道3號(田寮交流道到關廟服務區)</t>
  </si>
  <si>
    <t>nfb0328</t>
  </si>
  <si>
    <t>國道3號(燕巢系統交流道到田寮交流道)</t>
  </si>
  <si>
    <t>nfb0332</t>
  </si>
  <si>
    <t>國道3號(九如交流道到燕巢系統交流道)</t>
  </si>
  <si>
    <t>nfb0334</t>
  </si>
  <si>
    <t>國道3號(屏東交流道到九如交流道)</t>
  </si>
  <si>
    <t>nfb0474</t>
  </si>
  <si>
    <t>國道3號(長治交流道到屏東交流道)</t>
  </si>
  <si>
    <t>nfb0336</t>
  </si>
  <si>
    <t>國道3號(麟洛交流道到長治交流道)</t>
  </si>
  <si>
    <t>nfb0338</t>
  </si>
  <si>
    <t>國道3號(竹田系統交流道到麟洛交流道)</t>
  </si>
  <si>
    <t>nfb0342</t>
  </si>
  <si>
    <t>國道3號(崁頂交流道到竹田系統交流道)</t>
  </si>
  <si>
    <t>nfb0344</t>
  </si>
  <si>
    <t>國道3號(南州交流道到崁頂交流道)</t>
  </si>
  <si>
    <t>nfb0346</t>
  </si>
  <si>
    <t>國道3號(林邊交流道到南州交流道)</t>
  </si>
  <si>
    <t>nfb0348</t>
  </si>
  <si>
    <t>國道3號(大鵬灣端到林邊交流道)</t>
  </si>
  <si>
    <t>nfb0349</t>
  </si>
  <si>
    <t>國3甲(台北端到萬芳交流道)</t>
  </si>
  <si>
    <t>3K+600</t>
  </si>
  <si>
    <t>nfb0351</t>
  </si>
  <si>
    <t>國3甲(萬芳交流道到木柵交流道)</t>
  </si>
  <si>
    <t>5K+100</t>
  </si>
  <si>
    <t>nfb0353</t>
  </si>
  <si>
    <t>國3甲(木柵交流道到深坑端)</t>
  </si>
  <si>
    <t>5K+600</t>
  </si>
  <si>
    <t>nfb0350</t>
  </si>
  <si>
    <t>國3甲(萬芳交流道到台北端)</t>
  </si>
  <si>
    <t>nfb0352</t>
  </si>
  <si>
    <t>國3甲(木柵交流道到萬芳交流道)</t>
  </si>
  <si>
    <t>nfb0354</t>
  </si>
  <si>
    <t>nfb1006</t>
  </si>
  <si>
    <t>台2己(基隆港交流道到德安路交流道)</t>
  </si>
  <si>
    <t>2K+424</t>
  </si>
  <si>
    <t>nfb1004</t>
  </si>
  <si>
    <t>台2己(德安路交流道到中和路交流道)</t>
  </si>
  <si>
    <t>3K+073</t>
  </si>
  <si>
    <t>nfb1002</t>
  </si>
  <si>
    <t>3K+980</t>
  </si>
  <si>
    <t>nfb1005</t>
  </si>
  <si>
    <t>台2己(德安路交流道到基隆港交流道)</t>
  </si>
  <si>
    <t>nfb1003</t>
  </si>
  <si>
    <t>台2己(中和路交流道到德安路交流道)</t>
  </si>
  <si>
    <t>nfb1001</t>
  </si>
  <si>
    <t>台2己(基金交流道到中和路交流道)</t>
  </si>
  <si>
    <t>nfb1007</t>
  </si>
  <si>
    <t>1K+400</t>
  </si>
  <si>
    <t>nfb1008</t>
  </si>
  <si>
    <t>南港連絡道(南港交流道到環東交流道)</t>
  </si>
  <si>
    <t>nfb0355</t>
  </si>
  <si>
    <t>國道4號(清水端到中港系統交流道)</t>
  </si>
  <si>
    <t>2K+300</t>
  </si>
  <si>
    <t>nfb0357</t>
  </si>
  <si>
    <t>國道4號(中港系統交流道到神岡交流道)</t>
  </si>
  <si>
    <t>9K+000</t>
  </si>
  <si>
    <t>nfb0359</t>
  </si>
  <si>
    <t>國道4號(神岡交流道到台中系統交流道)</t>
  </si>
  <si>
    <t>11K+700</t>
  </si>
  <si>
    <t>nfb0361</t>
  </si>
  <si>
    <t>國道4號(台中系統交流道到后豐交流道)</t>
  </si>
  <si>
    <t>14K+300</t>
  </si>
  <si>
    <t>nfb0483</t>
  </si>
  <si>
    <t>國道4號(后豐交流道到豐勢交流道)</t>
  </si>
  <si>
    <t>17K+800</t>
  </si>
  <si>
    <t>nfb0356</t>
  </si>
  <si>
    <t>國道4號(中港系統交流道到清水端)</t>
  </si>
  <si>
    <t>nfb0358</t>
  </si>
  <si>
    <t>國道4號(神岡交流道到中港系統交流道)</t>
  </si>
  <si>
    <t>nfb0360</t>
  </si>
  <si>
    <t>國道4號(台中系統交流道到神岡交流道)</t>
  </si>
  <si>
    <t>nfb0362</t>
  </si>
  <si>
    <t>國道4號(后豐交流道到台中系統交流道)</t>
  </si>
  <si>
    <t>nfb0484</t>
  </si>
  <si>
    <t>國道4號(豐勢交流道到后豐交流道)</t>
  </si>
  <si>
    <t>nfb0365</t>
  </si>
  <si>
    <t>國道5號(南港系統交流道到石碇交流道)</t>
  </si>
  <si>
    <t>4K+000</t>
  </si>
  <si>
    <t>nfb0367</t>
  </si>
  <si>
    <t>國道5號(石碇交流道到坪林交控交流道)</t>
  </si>
  <si>
    <t>14K+700</t>
  </si>
  <si>
    <t>nfb0369</t>
  </si>
  <si>
    <t>國道5號(坪林交控交流道到頭城交流道)</t>
  </si>
  <si>
    <t>30K+300</t>
  </si>
  <si>
    <t>nfb0373</t>
  </si>
  <si>
    <t>國道5號(頭城交流道到宜蘭交流道)</t>
  </si>
  <si>
    <t>38K+600</t>
  </si>
  <si>
    <t>nfb0375</t>
  </si>
  <si>
    <t>國道5號(宜蘭交流道到羅東交流道)</t>
  </si>
  <si>
    <t>46K+700</t>
  </si>
  <si>
    <t>nfb0377</t>
  </si>
  <si>
    <t>國道5號(羅東交流道到蘇澳交流道)</t>
  </si>
  <si>
    <t>54K+300</t>
  </si>
  <si>
    <t>nfb0366</t>
  </si>
  <si>
    <t>國道5號(石碇交流道到南港系統交流道)</t>
  </si>
  <si>
    <t>nfb0368</t>
  </si>
  <si>
    <t>國道5號(坪林交控交流道到石碇交流道)</t>
  </si>
  <si>
    <t>nfb0370</t>
  </si>
  <si>
    <t>國道5號(頭城交流道到坪林交控交流道)</t>
  </si>
  <si>
    <t>nfb0374</t>
  </si>
  <si>
    <t>國道5號(宜蘭交流道到頭城交流道)</t>
  </si>
  <si>
    <t>nfb0376</t>
  </si>
  <si>
    <t>國道5號(羅東交流道到宜蘭交流道)</t>
  </si>
  <si>
    <t>nfb0378</t>
  </si>
  <si>
    <t>國道5號(蘇澳交流道到羅東交流道)</t>
  </si>
  <si>
    <t>nfb0379</t>
  </si>
  <si>
    <t>國道6號(霧峰系統交流道到舊正交流道)</t>
  </si>
  <si>
    <t>3K+000</t>
  </si>
  <si>
    <t>nfb0417</t>
  </si>
  <si>
    <t>國道6號(舊正交流道到東草屯交流道)</t>
  </si>
  <si>
    <t>nfb0381</t>
  </si>
  <si>
    <t>國道6號(東草屯交流道到國姓交流道)</t>
  </si>
  <si>
    <t>17K+000</t>
  </si>
  <si>
    <t>nfb0383</t>
  </si>
  <si>
    <t>國道6號(國姓交流道到北山交流道)</t>
  </si>
  <si>
    <t>25K+000</t>
  </si>
  <si>
    <t>nfb0447</t>
  </si>
  <si>
    <t>國道6號(北山交流道到愛蘭交流道)</t>
  </si>
  <si>
    <t>29K+000</t>
  </si>
  <si>
    <t>nfb0385</t>
  </si>
  <si>
    <t>國道6號(愛蘭交流道到埔里交流道)</t>
  </si>
  <si>
    <t>34K+000</t>
  </si>
  <si>
    <t>nfb0387</t>
  </si>
  <si>
    <t>國道6號(埔里交流道到埔里端)</t>
  </si>
  <si>
    <t>37K+300</t>
  </si>
  <si>
    <t>nfb0380</t>
  </si>
  <si>
    <t>國道6號(舊正交流道到霧峰系統交流道)</t>
  </si>
  <si>
    <t>nfb0418</t>
  </si>
  <si>
    <t>國道6號(東草屯交流道到舊正交流道)</t>
  </si>
  <si>
    <t>nfb0382</t>
  </si>
  <si>
    <t>國道6號(國姓交流道到東草屯交流道)</t>
  </si>
  <si>
    <t>nfb0384</t>
  </si>
  <si>
    <t>國道6號(北山交流道到國姓交流道)</t>
  </si>
  <si>
    <t>nfb0448</t>
  </si>
  <si>
    <t>國道6號(愛蘭交流道到北山交流道)</t>
  </si>
  <si>
    <t>nfb0386</t>
  </si>
  <si>
    <t>國道6號(埔里交流道到愛蘭交流道)</t>
  </si>
  <si>
    <t>nfb0388</t>
  </si>
  <si>
    <t>國道6號(埔里端到埔里交流道)</t>
  </si>
  <si>
    <t>nfb0389</t>
  </si>
  <si>
    <t>國道8號(台南端到新吉交流道)</t>
  </si>
  <si>
    <t>nfb0391</t>
  </si>
  <si>
    <t>國道8號(新吉交流道到台南系統交流道)</t>
  </si>
  <si>
    <t>6K+500</t>
  </si>
  <si>
    <t>nfb0393</t>
  </si>
  <si>
    <t>國道8號(台南系統交流道到新市交流道)</t>
  </si>
  <si>
    <t>9K+700</t>
  </si>
  <si>
    <t>nfb0395</t>
  </si>
  <si>
    <t>國道8號(新市交流道到新化系統交流道)</t>
  </si>
  <si>
    <t>14K+600</t>
  </si>
  <si>
    <t>nfb0397</t>
  </si>
  <si>
    <t>國道8號(新化系統交流道到新化端)</t>
  </si>
  <si>
    <t>15K+500</t>
  </si>
  <si>
    <t>nfb0390</t>
  </si>
  <si>
    <t>國道8號(新吉交流道到台南端)</t>
  </si>
  <si>
    <t>nfb0392</t>
  </si>
  <si>
    <t>國道8號(台南系統交流道到新吉交流道)</t>
  </si>
  <si>
    <t>nfb0394</t>
  </si>
  <si>
    <t>國道8號(新市交流道到台南系統交流道)</t>
  </si>
  <si>
    <t>nfb0396</t>
  </si>
  <si>
    <t>國道8號(新化系統交流道到新市交流道)</t>
  </si>
  <si>
    <t>nfb0398</t>
  </si>
  <si>
    <t>國道8號(新化端到新化系統交流道)</t>
  </si>
  <si>
    <t>nfb0399</t>
  </si>
  <si>
    <t>國道10號(左營端到鼎金系統交流道)</t>
  </si>
  <si>
    <t>1K+900</t>
  </si>
  <si>
    <t>nfb0401</t>
  </si>
  <si>
    <t>國道10號(鼎金系統交流道到仁武交流道)</t>
  </si>
  <si>
    <t>6K+700</t>
  </si>
  <si>
    <t>nfb0403</t>
  </si>
  <si>
    <t>國道10號(仁武交流道到燕巢交流道)</t>
  </si>
  <si>
    <t>13K+000</t>
  </si>
  <si>
    <t>nfb0405</t>
  </si>
  <si>
    <t>國道10號(燕巢交流道到燕巢系統交流道)</t>
  </si>
  <si>
    <t>19K+700</t>
  </si>
  <si>
    <t>nfb0407</t>
  </si>
  <si>
    <t>國道10號(燕巢系統交流道到嶺口交流道)</t>
  </si>
  <si>
    <t>22K+600</t>
  </si>
  <si>
    <t>nfb0409</t>
  </si>
  <si>
    <t>國道10號(嶺口交流道到里港交流道)</t>
  </si>
  <si>
    <t>nfb0453</t>
  </si>
  <si>
    <t>國道10號(里港交流道到旗山端)</t>
  </si>
  <si>
    <t>33K+800</t>
  </si>
  <si>
    <t>nfb0400</t>
  </si>
  <si>
    <t>國道10號(鼎金系統交流道到左營端)</t>
  </si>
  <si>
    <t>nfb0402</t>
  </si>
  <si>
    <t>國道10號(仁武交流道到鼎金系統交流道)</t>
  </si>
  <si>
    <t>nfb0404</t>
  </si>
  <si>
    <t>國道10號(燕巢交流道到仁武交流道)</t>
  </si>
  <si>
    <t>nfb0406</t>
  </si>
  <si>
    <t>國道10號(燕巢系統交流道到燕巢交流道)</t>
  </si>
  <si>
    <t>nfb0408</t>
  </si>
  <si>
    <t>國道10號(嶺口交流道到燕巢系統交流道)</t>
  </si>
  <si>
    <t>nfb0410</t>
  </si>
  <si>
    <t>國道10號(里港交流道到嶺口交流道)</t>
  </si>
  <si>
    <t>nfb0454</t>
  </si>
  <si>
    <t>國道10號(旗山端到里港交流道)</t>
  </si>
  <si>
    <t>nfb2033</t>
  </si>
  <si>
    <t>快速公路66號(觀音交流道到觀音一交流道)</t>
  </si>
  <si>
    <t>5K+580</t>
  </si>
  <si>
    <t>nfb2041</t>
  </si>
  <si>
    <t>快速公路66號(觀音一交流道到新屋交流道)</t>
  </si>
  <si>
    <t>10K+800</t>
  </si>
  <si>
    <t>nfb2047</t>
  </si>
  <si>
    <t>快速公路66號(新屋交流道到新屋一交流道)</t>
  </si>
  <si>
    <t>nfb2271</t>
  </si>
  <si>
    <t>快速公路66號(新屋一交流道到平鎮系統交流道)</t>
  </si>
  <si>
    <t>18K+000</t>
  </si>
  <si>
    <t>nfb2055</t>
  </si>
  <si>
    <t>快速公路66號(平鎮系統交流道到平鎮一交流道)</t>
  </si>
  <si>
    <t>19K+000</t>
  </si>
  <si>
    <t>nfb2057</t>
  </si>
  <si>
    <t>快速公路66號(平鎮一交流道到平鎮二交流道)</t>
  </si>
  <si>
    <t>nfb2059</t>
  </si>
  <si>
    <t>快速公路66號(平鎮二交流道到平鎮三交流道)</t>
  </si>
  <si>
    <t>nfb2061</t>
  </si>
  <si>
    <t>快速公路66號(平鎮三交流道到大溪端)</t>
  </si>
  <si>
    <t>27K+200</t>
  </si>
  <si>
    <t>nfb2034</t>
  </si>
  <si>
    <t>快速公路66號(觀音一交流道到觀音交流道)</t>
  </si>
  <si>
    <t>nfb2042</t>
  </si>
  <si>
    <t>快速公路66號(新屋交流道到觀音一交流道)</t>
  </si>
  <si>
    <t>nfb2048</t>
  </si>
  <si>
    <t>快速公路66號(新屋一交流道到新屋交流道)</t>
  </si>
  <si>
    <t>nfb2272</t>
  </si>
  <si>
    <t>快速公路66號(平鎮系統交流道到新屋一交流道)</t>
  </si>
  <si>
    <t>nfb2056</t>
  </si>
  <si>
    <t>快速公路66號(平鎮一交流道到平鎮系統交流道)</t>
  </si>
  <si>
    <t>nfb2058</t>
  </si>
  <si>
    <t>快速公路66號(平鎮二交流道到平鎮一交流道)</t>
  </si>
  <si>
    <t>nfb2060</t>
  </si>
  <si>
    <t>快速公路66號(平鎮三交流道到平鎮二交流道)</t>
  </si>
  <si>
    <t>nfb2062</t>
  </si>
  <si>
    <t>快速公路66號(大溪端到平鎮三交流道)</t>
  </si>
  <si>
    <t>nfb2065</t>
  </si>
  <si>
    <t>快速公路68號(南寮端到新竹一交流道)</t>
  </si>
  <si>
    <t>nfb2067</t>
  </si>
  <si>
    <t>7K+500</t>
  </si>
  <si>
    <t>nfb2069</t>
  </si>
  <si>
    <t>快速公路68號(新竹二交流道到竹科交流道)</t>
  </si>
  <si>
    <t>nfb2071</t>
  </si>
  <si>
    <t>快速公路68號(竹科交流道到芎林交流道)</t>
  </si>
  <si>
    <t>15K+800</t>
  </si>
  <si>
    <t>nfb2073</t>
  </si>
  <si>
    <t>快速公路68號(芎林交流道到竹東一交流道)</t>
  </si>
  <si>
    <t>nfb2273</t>
  </si>
  <si>
    <t>快速公路68號(竹東一交流道到竹東二交流道)</t>
  </si>
  <si>
    <t>20K+000</t>
  </si>
  <si>
    <t>nfb2075</t>
  </si>
  <si>
    <t>快速公路68號(竹東二交流道到竹東端)</t>
  </si>
  <si>
    <t>23K+000</t>
  </si>
  <si>
    <t>nfb2066</t>
  </si>
  <si>
    <t>快速公路68號(新竹一交流道到南寮端)</t>
  </si>
  <si>
    <t>nfb2068</t>
  </si>
  <si>
    <t>快速公路68號(新竹二交流道到新竹一交流道)</t>
  </si>
  <si>
    <t>nfb2070</t>
  </si>
  <si>
    <t>快速公路68號(竹科交流道到新竹二交流道)</t>
  </si>
  <si>
    <t>nfb2072</t>
  </si>
  <si>
    <t>快速公路68號(芎林交流道到竹科交流道)</t>
  </si>
  <si>
    <t>nfb2074</t>
  </si>
  <si>
    <t>快速公路68號(竹東一交流道到芎林交流道)</t>
  </si>
  <si>
    <t>nfb2274</t>
  </si>
  <si>
    <t>快速公路68號(竹東二交流道到竹東一交流道)</t>
  </si>
  <si>
    <t>nfb2076</t>
  </si>
  <si>
    <t>快速公路68號(竹東端到竹東二交流道)</t>
  </si>
  <si>
    <t>nfb2077</t>
  </si>
  <si>
    <t>快速公路72號(後龍端到新港交流道)</t>
  </si>
  <si>
    <t>nfb2079</t>
  </si>
  <si>
    <t>快速公路72號(新港交流道到造橋交流道)</t>
  </si>
  <si>
    <t>6K+550</t>
  </si>
  <si>
    <t>nfb2081</t>
  </si>
  <si>
    <t>快速公路72號(造橋交流道到頭屋一交流道)</t>
  </si>
  <si>
    <t>10K+120</t>
  </si>
  <si>
    <t>nfb2083</t>
  </si>
  <si>
    <t>快速公路72號(頭屋一交流道到頭屋二交流道)</t>
  </si>
  <si>
    <t>11K+806</t>
  </si>
  <si>
    <t>nfb2085</t>
  </si>
  <si>
    <t>快速公路72號(頭屋二交流道到公館交流道)</t>
  </si>
  <si>
    <t>15K+760</t>
  </si>
  <si>
    <t>nfb2087</t>
  </si>
  <si>
    <t>快速公路72號(公館交流道到銅鑼交流道)</t>
  </si>
  <si>
    <t>20K+590</t>
  </si>
  <si>
    <t>nfb2089</t>
  </si>
  <si>
    <t>快速公路72號(銅鑼交流道到119甲交流道)</t>
  </si>
  <si>
    <t>22K+610</t>
  </si>
  <si>
    <t>nfb2091</t>
  </si>
  <si>
    <t>快速公路72號(119甲交流道到石圍牆交流道)</t>
  </si>
  <si>
    <t>24K+550</t>
  </si>
  <si>
    <t>nfb2093</t>
  </si>
  <si>
    <t>快速公路72號(石圍牆交流道到開礦村一號交流道)</t>
  </si>
  <si>
    <t>nfb2095</t>
  </si>
  <si>
    <t>快速公路72號(開礦村一號交流道到開礦村二號交流道)</t>
  </si>
  <si>
    <t>28K+420</t>
  </si>
  <si>
    <t>nfb2097</t>
  </si>
  <si>
    <t>快速公路72號(開礦村二號交流道到開礦村三號交流道)</t>
  </si>
  <si>
    <t>29K+550</t>
  </si>
  <si>
    <t>nfb2099</t>
  </si>
  <si>
    <t>快速公路72號(開礦村三號交流道到獅潭端)</t>
  </si>
  <si>
    <t>31K+042</t>
  </si>
  <si>
    <t>nfb2078</t>
  </si>
  <si>
    <t>快速公路72號(新港交流道到後龍端)</t>
  </si>
  <si>
    <t>nfb2080</t>
  </si>
  <si>
    <t>快速公路72號(造橋交流道到新港交流道)</t>
  </si>
  <si>
    <t>nfb2082</t>
  </si>
  <si>
    <t>快速公路72號(頭屋一交流道到造橋交流道)</t>
  </si>
  <si>
    <t>nfb2084</t>
  </si>
  <si>
    <t>快速公路72號(頭屋二交流道到頭屋一交流道)</t>
  </si>
  <si>
    <t>nfb2086</t>
  </si>
  <si>
    <t>快速公路72號(公館交流道到頭屋二交流道)</t>
  </si>
  <si>
    <t>nfb2088</t>
  </si>
  <si>
    <t>快速公路72號(銅鑼交流道到公館交流道)</t>
  </si>
  <si>
    <t>nfb2090</t>
  </si>
  <si>
    <t>快速公路72號(119甲交流道到銅鑼交流道)</t>
  </si>
  <si>
    <t>nfb2092</t>
  </si>
  <si>
    <t>快速公路72號(石圍牆交流道到119甲交流道)</t>
  </si>
  <si>
    <t>nfb2094</t>
  </si>
  <si>
    <t>快速公路72號(開礦村一號交流道到石圍牆交流道)</t>
  </si>
  <si>
    <t>nfb2096</t>
  </si>
  <si>
    <t>快速公路72號(開礦村二號交流道到開礦村一號交流道)</t>
  </si>
  <si>
    <t>nfb2098</t>
  </si>
  <si>
    <t>快速公路72號(開礦村三號交流道到開礦村二號交流道)</t>
  </si>
  <si>
    <t>nfb2100</t>
  </si>
  <si>
    <t>快速公路72號(獅潭端到開礦村三號交流道)</t>
  </si>
  <si>
    <t>nfb2107</t>
  </si>
  <si>
    <t>快速公路74號(快官交流道到成功交流道)</t>
  </si>
  <si>
    <t>1K+650</t>
  </si>
  <si>
    <t>nfb2109</t>
  </si>
  <si>
    <t>快速公路74號(成功交流道到高鐵台中交流道)</t>
  </si>
  <si>
    <t>nfb2111</t>
  </si>
  <si>
    <t>快速公路74號(高鐵台中交流道到南屯一交流道)</t>
  </si>
  <si>
    <t>5K+500</t>
  </si>
  <si>
    <t>nfb2113</t>
  </si>
  <si>
    <t>快速公路74號(南屯一交流道到南屯二交流道)</t>
  </si>
  <si>
    <t>7K+140</t>
  </si>
  <si>
    <t>nfb2115</t>
  </si>
  <si>
    <t>快速公路74號(南屯二交流道到西屯一交流道)</t>
  </si>
  <si>
    <t>8K+900</t>
  </si>
  <si>
    <t>nfb2117</t>
  </si>
  <si>
    <t>快速公路74號(西屯一交流道到西屯二交流道)</t>
  </si>
  <si>
    <t>10K+000</t>
  </si>
  <si>
    <t>nfb2119</t>
  </si>
  <si>
    <t>快速公路74號(西屯二交流道到西屯三交流道)</t>
  </si>
  <si>
    <t>10K+940</t>
  </si>
  <si>
    <t>nfb2121</t>
  </si>
  <si>
    <t>快速公路74號(西屯三交流道到北屯一交流道)</t>
  </si>
  <si>
    <t>nfb2123</t>
  </si>
  <si>
    <t>快速公路74號(北屯一交流道到北屯二交流道)</t>
  </si>
  <si>
    <t>14K+320</t>
  </si>
  <si>
    <t>nfb2251</t>
  </si>
  <si>
    <t>快速公路74號(北屯二交流道到崇德交流道)</t>
  </si>
  <si>
    <t>16K+987</t>
  </si>
  <si>
    <t>nfb2253</t>
  </si>
  <si>
    <t>快速公路74號(崇德交流道到潭子交流道)</t>
  </si>
  <si>
    <t>18K+847</t>
  </si>
  <si>
    <t>nfb2255</t>
  </si>
  <si>
    <t>快速公路74號(潭子交流道到松竹交流道)</t>
  </si>
  <si>
    <t>22K+750</t>
  </si>
  <si>
    <t>nfb2257</t>
  </si>
  <si>
    <t>快速公路74號(松竹交流道到太原交流道)</t>
  </si>
  <si>
    <t>24K+411</t>
  </si>
  <si>
    <t>nfb2259</t>
  </si>
  <si>
    <t>快速公路74號(太原交流道到太平交流道)</t>
  </si>
  <si>
    <t>26K+935</t>
  </si>
  <si>
    <t>nfb2261</t>
  </si>
  <si>
    <t>快速公路74號(太平交流道到大里一交流道)</t>
  </si>
  <si>
    <t>30K+137</t>
  </si>
  <si>
    <t>nfb2263</t>
  </si>
  <si>
    <t>快速公路74號(大里一交流道到大里二交流道)</t>
  </si>
  <si>
    <t>32K+854</t>
  </si>
  <si>
    <t>nfb2265</t>
  </si>
  <si>
    <t>快速公路74號(大里二交流道到霧峰交流道)</t>
  </si>
  <si>
    <t>39K+235</t>
  </si>
  <si>
    <t>nfb2108</t>
  </si>
  <si>
    <t>快速公路74號(成功交流道到快官交流道)</t>
  </si>
  <si>
    <t>nfb2110</t>
  </si>
  <si>
    <t>快速公路74號(高鐵台中交流道到成功交流道)</t>
  </si>
  <si>
    <t>nfb2112</t>
  </si>
  <si>
    <t>快速公路74號(南屯一交流道到高鐵台中交流道)</t>
  </si>
  <si>
    <t>nfb2114</t>
  </si>
  <si>
    <t>快速公路74號(南屯二交流道到南屯一交流道)</t>
  </si>
  <si>
    <t>nfb2116</t>
  </si>
  <si>
    <t>快速公路74號(西屯一交流道到南屯二交流道)</t>
  </si>
  <si>
    <t>nfb2118</t>
  </si>
  <si>
    <t>快速公路74號(西屯二交流道到西屯一交流道)</t>
  </si>
  <si>
    <t>nfb2120</t>
  </si>
  <si>
    <t>快速公路74號(西屯三交流道到西屯二交流道)</t>
  </si>
  <si>
    <t>nfb2122</t>
  </si>
  <si>
    <t>快速公路74號(北屯一交流道到西屯三交流道)</t>
  </si>
  <si>
    <t>nfb2124</t>
  </si>
  <si>
    <t>快速公路74號(北屯二交流道到北屯一交流道)</t>
  </si>
  <si>
    <t>nfb2252</t>
  </si>
  <si>
    <t>快速公路74號(崇德交流道到北屯二交流道)</t>
  </si>
  <si>
    <t>nfb2254</t>
  </si>
  <si>
    <t>快速公路74號(潭子交流道到崇德交流道)</t>
  </si>
  <si>
    <t>nfb2256</t>
  </si>
  <si>
    <t>快速公路74號(松竹交流道到潭子交流道)</t>
  </si>
  <si>
    <t>nfb2258</t>
  </si>
  <si>
    <t>快速公路74號(太原交流道到松竹交流道)</t>
  </si>
  <si>
    <t>nfb2260</t>
  </si>
  <si>
    <t>快速公路74號(太平交流道到太原交流道)</t>
  </si>
  <si>
    <t>nfb2262</t>
  </si>
  <si>
    <t>快速公路74號(大里一交流道到太平交流道)</t>
  </si>
  <si>
    <t>nfb2264</t>
  </si>
  <si>
    <t>快速公路74號(大里二交流道到大里一交流道)</t>
  </si>
  <si>
    <t>nfb2266</t>
  </si>
  <si>
    <t>快速公路74號(霧峰交流道到大里二交流道)</t>
  </si>
  <si>
    <t>nfb2246</t>
  </si>
  <si>
    <t>快速公路74號甲(牛埔交流道到快官交流道)</t>
  </si>
  <si>
    <t>1K+000</t>
  </si>
  <si>
    <t>nfb2245</t>
  </si>
  <si>
    <t>nfb2131</t>
  </si>
  <si>
    <t>快速公路76號(埔鹽交流道到埔鹽系統交流道)</t>
  </si>
  <si>
    <t>11K+400</t>
  </si>
  <si>
    <t>15K+250</t>
  </si>
  <si>
    <t>nfb2133</t>
  </si>
  <si>
    <t>快速公路76號(埔鹽系統交流道到埔心交流道)</t>
  </si>
  <si>
    <t>19K+070</t>
  </si>
  <si>
    <t>nfb2135</t>
  </si>
  <si>
    <t>快速公路76號(埔心交流道到員林交流道)</t>
  </si>
  <si>
    <t>22K+880</t>
  </si>
  <si>
    <t>nfb2137</t>
  </si>
  <si>
    <t>快速公路76號(員林交流道到林厝交流道)</t>
  </si>
  <si>
    <t>nfb2139</t>
  </si>
  <si>
    <t>快速公路76號(林厝交流道到中興系統交流道)</t>
  </si>
  <si>
    <t>32K+600</t>
  </si>
  <si>
    <t>nfb2132</t>
  </si>
  <si>
    <t>快速公路76號(埔鹽系統交流道到埔鹽交流道)</t>
  </si>
  <si>
    <t>nfb2134</t>
  </si>
  <si>
    <t>快速公路76號(埔心交流道到埔鹽系統交流道)</t>
  </si>
  <si>
    <t>nfb2136</t>
  </si>
  <si>
    <t>快速公路76號(員林交流道到埔心交流道)</t>
  </si>
  <si>
    <t>nfb2138</t>
  </si>
  <si>
    <t>快速公路76號(林厝交流道到員林交流道)</t>
  </si>
  <si>
    <t>nfb2140</t>
  </si>
  <si>
    <t>快速公路76號(中興系統交流道到林厝交流道)</t>
  </si>
  <si>
    <t>nfb2141</t>
  </si>
  <si>
    <t>快速公路78號(台西交流道到東勢交流道)</t>
  </si>
  <si>
    <t>8K+040</t>
  </si>
  <si>
    <t>nfb2145</t>
  </si>
  <si>
    <t>快速公路78號(東勢交流道到元長交流道)</t>
  </si>
  <si>
    <t>15K+230</t>
  </si>
  <si>
    <t>nfb2243</t>
  </si>
  <si>
    <t>快速公路78號(元長交流道到土庫交流道)</t>
  </si>
  <si>
    <t>22K+500</t>
  </si>
  <si>
    <t>nfb2147</t>
  </si>
  <si>
    <t>快速公路78號(土庫交流道到虎尾交流道)</t>
  </si>
  <si>
    <t>25K+420</t>
  </si>
  <si>
    <t>nfb2149</t>
  </si>
  <si>
    <t>快速公路78號(虎尾交流道到雲林系統交流道)</t>
  </si>
  <si>
    <t>30K+430</t>
  </si>
  <si>
    <t>nfb2151</t>
  </si>
  <si>
    <t>快速公路78號(雲林系統交流道到斗南交流道)</t>
  </si>
  <si>
    <t>32K+575</t>
  </si>
  <si>
    <t>nfb2153</t>
  </si>
  <si>
    <t>快速公路78號(斗南交流道到古坑交流道)</t>
  </si>
  <si>
    <t>39K+370</t>
  </si>
  <si>
    <t>nfb2155</t>
  </si>
  <si>
    <t>快速公路78號(古坑交流道到古坑系統交流道)</t>
  </si>
  <si>
    <t>43K+520</t>
  </si>
  <si>
    <t>nfb2142</t>
  </si>
  <si>
    <t>快速公路78號(東勢交流道到台西交流道)</t>
  </si>
  <si>
    <t>nfb2146</t>
  </si>
  <si>
    <t>快速公路78號(元長交流道到東勢交流道)</t>
  </si>
  <si>
    <t>nfb2244</t>
  </si>
  <si>
    <t>快速公路78號(土庫交流道到元長交流道)</t>
  </si>
  <si>
    <t>nfb2148</t>
  </si>
  <si>
    <t>快速公路78號(虎尾交流道到土庫交流道)</t>
  </si>
  <si>
    <t>nfb2150</t>
  </si>
  <si>
    <t>快速公路78號(雲林系統交流道到虎尾交流道)</t>
  </si>
  <si>
    <t>nfb2152</t>
  </si>
  <si>
    <t>快速公路78號(斗南交流道到雲林系統交流道)</t>
  </si>
  <si>
    <t>快速公路78號(古坑交流道到斗南交流道)</t>
  </si>
  <si>
    <t>nfb2156</t>
  </si>
  <si>
    <t>快速公路78號(古坑系統交流道到古坑交流道)</t>
  </si>
  <si>
    <t>nfb2157</t>
  </si>
  <si>
    <t>快速公路82號(東石交流道到朴子交流道)</t>
  </si>
  <si>
    <t>10K+150</t>
  </si>
  <si>
    <t>nfb2163</t>
  </si>
  <si>
    <t>快速公路82號(朴子交流道到祥和交流道)</t>
  </si>
  <si>
    <t>14K+385</t>
  </si>
  <si>
    <t>nfb2165</t>
  </si>
  <si>
    <t>快速公路82號(祥和交流道到鹿草交流道)</t>
  </si>
  <si>
    <t>18K+620</t>
  </si>
  <si>
    <t>nfb2167</t>
  </si>
  <si>
    <t>快速公路82號(鹿草交流道到嘉義系統交流道)</t>
  </si>
  <si>
    <t>22K+535</t>
  </si>
  <si>
    <t>nfb2169</t>
  </si>
  <si>
    <t>快速公路82號(嘉義系統交流道到水上交流道)</t>
  </si>
  <si>
    <t>25K+890</t>
  </si>
  <si>
    <t>nfb2171</t>
  </si>
  <si>
    <t>快速公路82號(水上交流道到中和交流道)</t>
  </si>
  <si>
    <t>30K+570</t>
  </si>
  <si>
    <t>nfb2173</t>
  </si>
  <si>
    <t>快速公路82號(中和交流道到嘉義交流道)</t>
  </si>
  <si>
    <t>32K+700</t>
  </si>
  <si>
    <t>nfb2175</t>
  </si>
  <si>
    <t>快速公路82號(嘉義交流道到水上系統交流道)</t>
  </si>
  <si>
    <t>34K+740</t>
  </si>
  <si>
    <t>nfb2158</t>
  </si>
  <si>
    <t>快速公路82號(朴子交流道到東石交流道)</t>
  </si>
  <si>
    <t>nfb2164</t>
  </si>
  <si>
    <t>快速公路82號(祥和交流道到朴子交流道)</t>
  </si>
  <si>
    <t>nfb2166</t>
  </si>
  <si>
    <t>快速公路82號(鹿草交流道到祥和交流道)</t>
  </si>
  <si>
    <t>nfb2168</t>
  </si>
  <si>
    <t>快速公路82號(嘉義系統交流道到鹿草交流道)</t>
  </si>
  <si>
    <t>nfb2170</t>
  </si>
  <si>
    <t>快速公路82號(水上交流道到嘉義系統交流道)</t>
  </si>
  <si>
    <t>nfb2172</t>
  </si>
  <si>
    <t>快速公路82號(中和交流道到水上交流道)</t>
  </si>
  <si>
    <t>nfb2174</t>
  </si>
  <si>
    <t>快速公路82號(嘉義交流道到中和交流道)</t>
  </si>
  <si>
    <t>nfb2176</t>
  </si>
  <si>
    <t>快速公路82號(水上系統交流道到嘉義交流道)</t>
  </si>
  <si>
    <t>nfb2179</t>
  </si>
  <si>
    <t>快速公路84號(北門交流道到學甲交流道)</t>
  </si>
  <si>
    <t>8K+640</t>
  </si>
  <si>
    <t>nfb2185</t>
  </si>
  <si>
    <t>快速公路84號(學甲交流道到下營系統交流道)</t>
  </si>
  <si>
    <t>13K+981</t>
  </si>
  <si>
    <t>nfb2187</t>
  </si>
  <si>
    <t>快速公路84號(下營系統交流道到麻豆交流道)</t>
  </si>
  <si>
    <t>17K+600</t>
  </si>
  <si>
    <t>nfb2189</t>
  </si>
  <si>
    <t>快速公路84號(麻豆交流道到西庄交流道)</t>
  </si>
  <si>
    <t>21K+183</t>
  </si>
  <si>
    <t>nfb2191</t>
  </si>
  <si>
    <t>快速公路84號(西庄交流道到渡頭交流道)</t>
  </si>
  <si>
    <t>26K+462</t>
  </si>
  <si>
    <t>nfb2193</t>
  </si>
  <si>
    <t>快速公路84號(渡頭交流道到官田系統交流道)</t>
  </si>
  <si>
    <t>27K+788</t>
  </si>
  <si>
    <t>nfb2195</t>
  </si>
  <si>
    <t>快速公路84號(官田系統交流道到頭社交流道)</t>
  </si>
  <si>
    <t>32K+487</t>
  </si>
  <si>
    <t>nfb2197</t>
  </si>
  <si>
    <t>快速公路84號(頭社交流道到二溪交流道)</t>
  </si>
  <si>
    <t>35K+206</t>
  </si>
  <si>
    <t>nfb2199</t>
  </si>
  <si>
    <t>快速公路84號(二溪交流道到玉井端)</t>
  </si>
  <si>
    <t>41K+780</t>
  </si>
  <si>
    <t>nfb2180</t>
  </si>
  <si>
    <t>快速公路84號(學甲交流道到北門交流道)</t>
  </si>
  <si>
    <t>nfb2186</t>
  </si>
  <si>
    <t>快速公路84號(下營系統交流道到學甲交流道)</t>
  </si>
  <si>
    <t>nfb2188</t>
  </si>
  <si>
    <t>快速公路84號(麻豆交流道到下營系統交流道)</t>
  </si>
  <si>
    <t>nfb2190</t>
  </si>
  <si>
    <t>快速公路84號(西庄交流道到麻豆交流道)</t>
  </si>
  <si>
    <t>nfb2192</t>
  </si>
  <si>
    <t>快速公路84號(渡頭交流道到西庄交流道)</t>
  </si>
  <si>
    <t>nfb2194</t>
  </si>
  <si>
    <t>快速公路84號(官田系統交流道到渡頭交流道)</t>
  </si>
  <si>
    <t>nfb2196</t>
  </si>
  <si>
    <t>快速公路84號(頭社交流道到官田系統交流道)</t>
  </si>
  <si>
    <t>nfb2198</t>
  </si>
  <si>
    <t>快速公路84號(二溪交流道到頭社交流道)</t>
  </si>
  <si>
    <t>nfb2200</t>
  </si>
  <si>
    <t>快速公路84號(玉井端到二溪交流道)</t>
  </si>
  <si>
    <t>nfb2203</t>
  </si>
  <si>
    <t>快速公路86號(台南端到灣裡交流道)</t>
  </si>
  <si>
    <t>2K+000</t>
  </si>
  <si>
    <t>nfb2205</t>
  </si>
  <si>
    <t>快速公路86號(灣裡交流道到台南交流道)</t>
  </si>
  <si>
    <t>5K+310</t>
  </si>
  <si>
    <t>nfb2207</t>
  </si>
  <si>
    <t>快速公路86號(台南交流道到仁德系統交流道)</t>
  </si>
  <si>
    <t>8K+740</t>
  </si>
  <si>
    <t>nfb2209</t>
  </si>
  <si>
    <t>快速公路86號(仁德系統交流道到上崙交流道)</t>
  </si>
  <si>
    <t>10K+260</t>
  </si>
  <si>
    <t>nfb2211</t>
  </si>
  <si>
    <t>快速公路86號(上崙交流道到大潭交流道)</t>
  </si>
  <si>
    <t>11K+800</t>
  </si>
  <si>
    <t>nfb2213</t>
  </si>
  <si>
    <t>快速公路86號(大潭交流道到歸仁交流道)</t>
  </si>
  <si>
    <t>16K+900</t>
  </si>
  <si>
    <t>nfb2215</t>
  </si>
  <si>
    <t>快速公路86號(歸仁交流道到台19甲交流道)</t>
  </si>
  <si>
    <t>18K+900</t>
  </si>
  <si>
    <t>nfb2217</t>
  </si>
  <si>
    <t>快速公路86號(台19甲交流道到關廟交流道)</t>
  </si>
  <si>
    <t>nfb2204</t>
  </si>
  <si>
    <t>快速公路86號(灣裡交流道到台南端)</t>
  </si>
  <si>
    <t>nfb2206</t>
  </si>
  <si>
    <t>快速公路86號(台南交流道到灣裡交流道)</t>
  </si>
  <si>
    <t>nfb2208</t>
  </si>
  <si>
    <t>快速公路86號(仁德系統交流道到台南交流道)</t>
  </si>
  <si>
    <t>nfb2210</t>
  </si>
  <si>
    <t>快速公路86號(上崙交流道到仁德系統交流道)</t>
  </si>
  <si>
    <t>nfb2212</t>
  </si>
  <si>
    <t>快速公路86號(大潭交流道到上崙交流道)</t>
  </si>
  <si>
    <t>nfb2214</t>
  </si>
  <si>
    <t>快速公路86號(歸仁交流道到大潭交流道)</t>
  </si>
  <si>
    <t>nfb2216</t>
  </si>
  <si>
    <t>快速公路86號(台19甲交流道到歸仁交流道)</t>
  </si>
  <si>
    <t>nfb2218</t>
  </si>
  <si>
    <t>快速公路86號(關廟交流道到台19甲交流道)</t>
  </si>
  <si>
    <t>nfb2221</t>
  </si>
  <si>
    <t>快速公路88號(五甲系統交流道到鳳山交流道)</t>
  </si>
  <si>
    <t>2K+200</t>
  </si>
  <si>
    <t>nfb2223</t>
  </si>
  <si>
    <t>快速公路88號(鳳山交流道到大寮交流道)</t>
  </si>
  <si>
    <t>7K+025</t>
  </si>
  <si>
    <t>nfb2225</t>
  </si>
  <si>
    <t>快速公路88號(大寮交流道到大發交流道)</t>
  </si>
  <si>
    <t>9K+680</t>
  </si>
  <si>
    <t>nfb2227</t>
  </si>
  <si>
    <t>快速公路88號(大發交流道到萬丹交流道)</t>
  </si>
  <si>
    <t>nfb2229</t>
  </si>
  <si>
    <t>快速公路88號(萬丹交流道到竹田系統交流道)</t>
  </si>
  <si>
    <t>21K+150</t>
  </si>
  <si>
    <t>nfb2233</t>
  </si>
  <si>
    <t>快速公路88號(竹田系統交流道到竹田端)</t>
  </si>
  <si>
    <t>nfb2222</t>
  </si>
  <si>
    <t>快速公路88號(鳳山交流道到五甲系統交流道)</t>
  </si>
  <si>
    <t>nfb2224</t>
  </si>
  <si>
    <t>快速公路88號(大寮交流道到鳳山交流道)</t>
  </si>
  <si>
    <t>nfb2226</t>
  </si>
  <si>
    <t>快速公路88號(大發交流道到大寮交流道)</t>
  </si>
  <si>
    <t>nfb2228</t>
  </si>
  <si>
    <t>快速公路88號(萬丹交流道到大發交流道)</t>
  </si>
  <si>
    <t>nfb2230</t>
  </si>
  <si>
    <t>快速公路88號(竹田系統交流道到萬丹交流道)</t>
  </si>
  <si>
    <t>nfb2234</t>
  </si>
  <si>
    <t>快速公路88號(竹田端到竹田系統交流道)</t>
  </si>
  <si>
    <t>nfb0001</t>
    <phoneticPr fontId="1" type="noConversion"/>
  </si>
  <si>
    <t>locationId</t>
  </si>
  <si>
    <t>0001</t>
  </si>
  <si>
    <t>0003</t>
  </si>
  <si>
    <t>0005</t>
  </si>
  <si>
    <t>0419</t>
  </si>
  <si>
    <t>0007</t>
  </si>
  <si>
    <t>0011</t>
  </si>
  <si>
    <t>0013</t>
  </si>
  <si>
    <t>0015</t>
  </si>
  <si>
    <t>0017</t>
  </si>
  <si>
    <t>0019</t>
  </si>
  <si>
    <t>0021</t>
  </si>
  <si>
    <t>0023</t>
  </si>
  <si>
    <t>0025</t>
  </si>
  <si>
    <t>0027</t>
  </si>
  <si>
    <t>0029</t>
  </si>
  <si>
    <t>0031</t>
  </si>
  <si>
    <t>0425</t>
  </si>
  <si>
    <t>0033</t>
  </si>
  <si>
    <t>0035</t>
  </si>
  <si>
    <t>0037</t>
  </si>
  <si>
    <t>0039</t>
  </si>
  <si>
    <t>0041</t>
  </si>
  <si>
    <t>0427</t>
  </si>
  <si>
    <t>0429</t>
  </si>
  <si>
    <t>0043</t>
  </si>
  <si>
    <t>0045</t>
  </si>
  <si>
    <t>0047</t>
  </si>
  <si>
    <t>0049</t>
  </si>
  <si>
    <t>0431</t>
  </si>
  <si>
    <t>0053</t>
  </si>
  <si>
    <t>0055</t>
  </si>
  <si>
    <t>0057</t>
  </si>
  <si>
    <t>0059</t>
  </si>
  <si>
    <t>0061</t>
  </si>
  <si>
    <t>0063</t>
  </si>
  <si>
    <t>0445</t>
  </si>
  <si>
    <t>0067</t>
  </si>
  <si>
    <t>0443</t>
  </si>
  <si>
    <t>0069</t>
  </si>
  <si>
    <t>0071</t>
  </si>
  <si>
    <t>0073</t>
  </si>
  <si>
    <t>0077</t>
  </si>
  <si>
    <t>0079</t>
  </si>
  <si>
    <t>0081</t>
  </si>
  <si>
    <t>0083</t>
  </si>
  <si>
    <t>0085</t>
  </si>
  <si>
    <t>0087</t>
  </si>
  <si>
    <t>0089</t>
  </si>
  <si>
    <t>0091</t>
  </si>
  <si>
    <t>0093</t>
  </si>
  <si>
    <t>0095</t>
  </si>
  <si>
    <t>0099</t>
  </si>
  <si>
    <t>0101</t>
  </si>
  <si>
    <t>0103</t>
  </si>
  <si>
    <t>0423</t>
  </si>
  <si>
    <t>0105</t>
  </si>
  <si>
    <t>0107</t>
  </si>
  <si>
    <t>0111</t>
  </si>
  <si>
    <t>0421</t>
  </si>
  <si>
    <t>0113</t>
  </si>
  <si>
    <t>0115</t>
  </si>
  <si>
    <t>0117</t>
  </si>
  <si>
    <t>0121</t>
  </si>
  <si>
    <t>0123</t>
  </si>
  <si>
    <t>0415</t>
  </si>
  <si>
    <t>0125</t>
  </si>
  <si>
    <t>0127</t>
  </si>
  <si>
    <t>0131</t>
  </si>
  <si>
    <t>0133</t>
  </si>
  <si>
    <t>0467</t>
  </si>
  <si>
    <t>0135</t>
  </si>
  <si>
    <t>0137</t>
  </si>
  <si>
    <t>0139</t>
  </si>
  <si>
    <t>0141</t>
  </si>
  <si>
    <t>0413</t>
  </si>
  <si>
    <t>0145</t>
  </si>
  <si>
    <t>0147</t>
  </si>
  <si>
    <t>0149</t>
  </si>
  <si>
    <t>0151</t>
  </si>
  <si>
    <t>0153</t>
  </si>
  <si>
    <t>0155</t>
  </si>
  <si>
    <t>0157</t>
  </si>
  <si>
    <t>0455</t>
  </si>
  <si>
    <t>0457</t>
  </si>
  <si>
    <t>0002</t>
  </si>
  <si>
    <t>0004</t>
  </si>
  <si>
    <t>0006</t>
  </si>
  <si>
    <t>0420</t>
  </si>
  <si>
    <t>0008</t>
  </si>
  <si>
    <t>0012</t>
  </si>
  <si>
    <t>0014</t>
  </si>
  <si>
    <t>0016</t>
  </si>
  <si>
    <t>0018</t>
  </si>
  <si>
    <t>0020</t>
  </si>
  <si>
    <t>0022</t>
  </si>
  <si>
    <t>0024</t>
  </si>
  <si>
    <t>0026</t>
  </si>
  <si>
    <t>0028</t>
  </si>
  <si>
    <t>0030</t>
  </si>
  <si>
    <t>0032</t>
  </si>
  <si>
    <t>0426</t>
  </si>
  <si>
    <t>0034</t>
  </si>
  <si>
    <t>0036</t>
  </si>
  <si>
    <t>0038</t>
  </si>
  <si>
    <t>0040</t>
  </si>
  <si>
    <t>0042</t>
  </si>
  <si>
    <t>0428</t>
  </si>
  <si>
    <t>0430</t>
  </si>
  <si>
    <t>0044</t>
  </si>
  <si>
    <t>0046</t>
  </si>
  <si>
    <t>0048</t>
  </si>
  <si>
    <t>0050</t>
  </si>
  <si>
    <t>0432</t>
  </si>
  <si>
    <t>0054</t>
  </si>
  <si>
    <t>0056</t>
  </si>
  <si>
    <t>0058</t>
  </si>
  <si>
    <t>0060</t>
  </si>
  <si>
    <t>0062</t>
  </si>
  <si>
    <t>0064</t>
  </si>
  <si>
    <t>0446</t>
  </si>
  <si>
    <t>0068</t>
  </si>
  <si>
    <t>0444</t>
  </si>
  <si>
    <t>0070</t>
  </si>
  <si>
    <t>0072</t>
  </si>
  <si>
    <t>0074</t>
  </si>
  <si>
    <t>0078</t>
  </si>
  <si>
    <t>0080</t>
  </si>
  <si>
    <t>0082</t>
  </si>
  <si>
    <t>0084</t>
  </si>
  <si>
    <t>0086</t>
  </si>
  <si>
    <t>0088</t>
  </si>
  <si>
    <t>0090</t>
  </si>
  <si>
    <t>0092</t>
  </si>
  <si>
    <t>0094</t>
  </si>
  <si>
    <t>0096</t>
  </si>
  <si>
    <t>0100</t>
  </si>
  <si>
    <t>0102</t>
  </si>
  <si>
    <t>0104</t>
  </si>
  <si>
    <t>0424</t>
  </si>
  <si>
    <t>0106</t>
  </si>
  <si>
    <t>0108</t>
  </si>
  <si>
    <t>0112</t>
  </si>
  <si>
    <t>0422</t>
  </si>
  <si>
    <t>0114</t>
  </si>
  <si>
    <t>0116</t>
  </si>
  <si>
    <t>0118</t>
  </si>
  <si>
    <t>0122</t>
  </si>
  <si>
    <t>0124</t>
  </si>
  <si>
    <t>0416</t>
  </si>
  <si>
    <t>0126</t>
  </si>
  <si>
    <t>0128</t>
  </si>
  <si>
    <t>0132</t>
  </si>
  <si>
    <t>0134</t>
  </si>
  <si>
    <t>0468</t>
  </si>
  <si>
    <t>0136</t>
  </si>
  <si>
    <t>0138</t>
  </si>
  <si>
    <t>0140</t>
  </si>
  <si>
    <t>0142</t>
  </si>
  <si>
    <t>0414</t>
  </si>
  <si>
    <t>0146</t>
  </si>
  <si>
    <t>0148</t>
  </si>
  <si>
    <t>0150</t>
  </si>
  <si>
    <t>0152</t>
  </si>
  <si>
    <t>0154</t>
  </si>
  <si>
    <t>0156</t>
  </si>
  <si>
    <t>0158</t>
  </si>
  <si>
    <t>0456</t>
  </si>
  <si>
    <t>0458</t>
  </si>
  <si>
    <t>0475</t>
  </si>
  <si>
    <t>0477</t>
  </si>
  <si>
    <t>0479</t>
  </si>
  <si>
    <t>0481</t>
  </si>
  <si>
    <t>0476</t>
  </si>
  <si>
    <t>0478</t>
  </si>
  <si>
    <t>0480</t>
  </si>
  <si>
    <t>0482</t>
  </si>
  <si>
    <t>0159</t>
  </si>
  <si>
    <t>0161</t>
  </si>
  <si>
    <t>0163</t>
  </si>
  <si>
    <t>0165</t>
  </si>
  <si>
    <t>0433</t>
  </si>
  <si>
    <t>0435</t>
  </si>
  <si>
    <t>0437</t>
  </si>
  <si>
    <t>0439</t>
  </si>
  <si>
    <t>0471</t>
  </si>
  <si>
    <t>0441</t>
  </si>
  <si>
    <t>0489</t>
  </si>
  <si>
    <t>0160</t>
  </si>
  <si>
    <t>0162</t>
  </si>
  <si>
    <t>0164</t>
  </si>
  <si>
    <t>0166</t>
  </si>
  <si>
    <t>0434</t>
  </si>
  <si>
    <t>0436</t>
  </si>
  <si>
    <t>0438</t>
  </si>
  <si>
    <t>0440</t>
  </si>
  <si>
    <t>0472</t>
  </si>
  <si>
    <t>0442</t>
  </si>
  <si>
    <t>0490</t>
  </si>
  <si>
    <t>0167</t>
  </si>
  <si>
    <t>0169</t>
  </si>
  <si>
    <t>0171</t>
  </si>
  <si>
    <t>0173</t>
  </si>
  <si>
    <t>0175</t>
  </si>
  <si>
    <t>0177</t>
  </si>
  <si>
    <t>0168</t>
  </si>
  <si>
    <t>0170</t>
  </si>
  <si>
    <t>0172</t>
  </si>
  <si>
    <t>0174</t>
  </si>
  <si>
    <t>0176</t>
  </si>
  <si>
    <t>0178</t>
  </si>
  <si>
    <t>0491</t>
  </si>
  <si>
    <t>0492</t>
  </si>
  <si>
    <t>0179</t>
  </si>
  <si>
    <t>0181</t>
  </si>
  <si>
    <t>0185</t>
  </si>
  <si>
    <t>0187</t>
  </si>
  <si>
    <t>0189</t>
  </si>
  <si>
    <t>0191</t>
  </si>
  <si>
    <t>0193</t>
  </si>
  <si>
    <t>0195</t>
  </si>
  <si>
    <t>0197</t>
  </si>
  <si>
    <t>0199</t>
  </si>
  <si>
    <t>0201</t>
  </si>
  <si>
    <t>0203</t>
  </si>
  <si>
    <t>0205</t>
  </si>
  <si>
    <t>0469</t>
  </si>
  <si>
    <t>0209</t>
  </si>
  <si>
    <t>0211</t>
  </si>
  <si>
    <t>0213</t>
  </si>
  <si>
    <t>0215</t>
  </si>
  <si>
    <t>0217</t>
  </si>
  <si>
    <t>0219</t>
  </si>
  <si>
    <t>0221</t>
  </si>
  <si>
    <t>0223</t>
  </si>
  <si>
    <t>0225</t>
  </si>
  <si>
    <t>0227</t>
  </si>
  <si>
    <t>0229</t>
  </si>
  <si>
    <t>0231</t>
  </si>
  <si>
    <t>0233</t>
  </si>
  <si>
    <t>0235</t>
  </si>
  <si>
    <t>0237</t>
  </si>
  <si>
    <t>0241</t>
  </si>
  <si>
    <t>0243</t>
  </si>
  <si>
    <t>0245</t>
  </si>
  <si>
    <t>0247</t>
  </si>
  <si>
    <t>0249</t>
  </si>
  <si>
    <t>0253</t>
  </si>
  <si>
    <t>0255</t>
  </si>
  <si>
    <t>0257</t>
  </si>
  <si>
    <t>0259</t>
  </si>
  <si>
    <t>0261</t>
  </si>
  <si>
    <t>0263</t>
  </si>
  <si>
    <t>0265</t>
  </si>
  <si>
    <t>0267</t>
  </si>
  <si>
    <t>0269</t>
  </si>
  <si>
    <t>0271</t>
  </si>
  <si>
    <t>0273</t>
  </si>
  <si>
    <t>0411</t>
  </si>
  <si>
    <t>0275</t>
  </si>
  <si>
    <t>0277</t>
  </si>
  <si>
    <t>0279</t>
  </si>
  <si>
    <t>0451</t>
  </si>
  <si>
    <t>0281</t>
  </si>
  <si>
    <t>0285</t>
  </si>
  <si>
    <t>0287</t>
  </si>
  <si>
    <t>0461</t>
  </si>
  <si>
    <t>0289</t>
  </si>
  <si>
    <t>0463</t>
  </si>
  <si>
    <t>0291</t>
  </si>
  <si>
    <t>0465</t>
  </si>
  <si>
    <t>0295</t>
  </si>
  <si>
    <t>0297</t>
  </si>
  <si>
    <t>0299</t>
  </si>
  <si>
    <t>0301</t>
  </si>
  <si>
    <t>0303</t>
  </si>
  <si>
    <t>0305</t>
  </si>
  <si>
    <t>0309</t>
  </si>
  <si>
    <t>0449</t>
  </si>
  <si>
    <t>0311</t>
  </si>
  <si>
    <t>0313</t>
  </si>
  <si>
    <t>0315</t>
  </si>
  <si>
    <t>0319</t>
  </si>
  <si>
    <t>0321</t>
  </si>
  <si>
    <t>0323</t>
  </si>
  <si>
    <t>0325</t>
  </si>
  <si>
    <t>0327</t>
  </si>
  <si>
    <t>0331</t>
  </si>
  <si>
    <t>0333</t>
  </si>
  <si>
    <t>0473</t>
  </si>
  <si>
    <t>0335</t>
  </si>
  <si>
    <t>0337</t>
  </si>
  <si>
    <t>0341</t>
  </si>
  <si>
    <t>0343</t>
  </si>
  <si>
    <t>0345</t>
  </si>
  <si>
    <t>0347</t>
  </si>
  <si>
    <t>0180</t>
  </si>
  <si>
    <t>0182</t>
  </si>
  <si>
    <t>0186</t>
  </si>
  <si>
    <t>0188</t>
  </si>
  <si>
    <t>0190</t>
  </si>
  <si>
    <t>0192</t>
  </si>
  <si>
    <t>0194</t>
  </si>
  <si>
    <t>0196</t>
  </si>
  <si>
    <t>0198</t>
  </si>
  <si>
    <t>0200</t>
  </si>
  <si>
    <t>0202</t>
  </si>
  <si>
    <t>0204</t>
  </si>
  <si>
    <t>0206</t>
  </si>
  <si>
    <t>0470</t>
  </si>
  <si>
    <t>0210</t>
  </si>
  <si>
    <t>0212</t>
  </si>
  <si>
    <t>0214</t>
  </si>
  <si>
    <t>0216</t>
  </si>
  <si>
    <t>0218</t>
  </si>
  <si>
    <t>0220</t>
  </si>
  <si>
    <t>0222</t>
  </si>
  <si>
    <t>0224</t>
  </si>
  <si>
    <t>0226</t>
  </si>
  <si>
    <t>0228</t>
  </si>
  <si>
    <t>0230</t>
  </si>
  <si>
    <t>0232</t>
  </si>
  <si>
    <t>0234</t>
  </si>
  <si>
    <t>0236</t>
  </si>
  <si>
    <t>0238</t>
  </si>
  <si>
    <t>0242</t>
  </si>
  <si>
    <t>0244</t>
  </si>
  <si>
    <t>0246</t>
  </si>
  <si>
    <t>0248</t>
  </si>
  <si>
    <t>0250</t>
  </si>
  <si>
    <t>0254</t>
  </si>
  <si>
    <t>0256</t>
  </si>
  <si>
    <t>0258</t>
  </si>
  <si>
    <t>0260</t>
  </si>
  <si>
    <t>0262</t>
  </si>
  <si>
    <t>0264</t>
  </si>
  <si>
    <t>0266</t>
  </si>
  <si>
    <t>0268</t>
  </si>
  <si>
    <t>0270</t>
  </si>
  <si>
    <t>0272</t>
  </si>
  <si>
    <t>0274</t>
  </si>
  <si>
    <t>0412</t>
  </si>
  <si>
    <t>0276</t>
  </si>
  <si>
    <t>0278</t>
  </si>
  <si>
    <t>0280</t>
  </si>
  <si>
    <t>0452</t>
  </si>
  <si>
    <t>0282</t>
  </si>
  <si>
    <t>0286</t>
  </si>
  <si>
    <t>0288</t>
  </si>
  <si>
    <t>0462</t>
  </si>
  <si>
    <t>0290</t>
  </si>
  <si>
    <t>0464</t>
  </si>
  <si>
    <t>0292</t>
  </si>
  <si>
    <t>0466</t>
  </si>
  <si>
    <t>0296</t>
  </si>
  <si>
    <t>0298</t>
  </si>
  <si>
    <t>0300</t>
  </si>
  <si>
    <t>0302</t>
  </si>
  <si>
    <t>0304</t>
  </si>
  <si>
    <t>0306</t>
  </si>
  <si>
    <t>0310</t>
  </si>
  <si>
    <t>0450</t>
  </si>
  <si>
    <t>0312</t>
  </si>
  <si>
    <t>0314</t>
  </si>
  <si>
    <t>0316</t>
  </si>
  <si>
    <t>0320</t>
  </si>
  <si>
    <t>0322</t>
  </si>
  <si>
    <t>0324</t>
  </si>
  <si>
    <t>0326</t>
  </si>
  <si>
    <t>0328</t>
  </si>
  <si>
    <t>0332</t>
  </si>
  <si>
    <t>0334</t>
  </si>
  <si>
    <t>0474</t>
  </si>
  <si>
    <t>0336</t>
  </si>
  <si>
    <t>0338</t>
  </si>
  <si>
    <t>0342</t>
  </si>
  <si>
    <t>0344</t>
  </si>
  <si>
    <t>0346</t>
  </si>
  <si>
    <t>0348</t>
  </si>
  <si>
    <t>0349</t>
  </si>
  <si>
    <t>0351</t>
  </si>
  <si>
    <t>0353</t>
  </si>
  <si>
    <t>0350</t>
  </si>
  <si>
    <t>0352</t>
  </si>
  <si>
    <t>0354</t>
  </si>
  <si>
    <t>1006</t>
  </si>
  <si>
    <t>1004</t>
  </si>
  <si>
    <t>1002</t>
  </si>
  <si>
    <t>1005</t>
  </si>
  <si>
    <t>1003</t>
  </si>
  <si>
    <t>1001</t>
  </si>
  <si>
    <t>1007</t>
  </si>
  <si>
    <t>1008</t>
  </si>
  <si>
    <t>0355</t>
  </si>
  <si>
    <t>0357</t>
  </si>
  <si>
    <t>0359</t>
  </si>
  <si>
    <t>0361</t>
  </si>
  <si>
    <t>0483</t>
  </si>
  <si>
    <t>0485</t>
  </si>
  <si>
    <t>0487</t>
  </si>
  <si>
    <t>0356</t>
  </si>
  <si>
    <t>0358</t>
  </si>
  <si>
    <t>0360</t>
  </si>
  <si>
    <t>0362</t>
  </si>
  <si>
    <t>0484</t>
  </si>
  <si>
    <t>0486</t>
  </si>
  <si>
    <t>0488</t>
  </si>
  <si>
    <t>0365</t>
  </si>
  <si>
    <t>0367</t>
  </si>
  <si>
    <t>0369</t>
  </si>
  <si>
    <t>0373</t>
  </si>
  <si>
    <t>0375</t>
  </si>
  <si>
    <t>0377</t>
  </si>
  <si>
    <t>0366</t>
  </si>
  <si>
    <t>0368</t>
  </si>
  <si>
    <t>0370</t>
  </si>
  <si>
    <t>0374</t>
  </si>
  <si>
    <t>0376</t>
  </si>
  <si>
    <t>0378</t>
  </si>
  <si>
    <t>0379</t>
  </si>
  <si>
    <t>0417</t>
  </si>
  <si>
    <t>0381</t>
  </si>
  <si>
    <t>0383</t>
  </si>
  <si>
    <t>0447</t>
  </si>
  <si>
    <t>0385</t>
  </si>
  <si>
    <t>0387</t>
  </si>
  <si>
    <t>0380</t>
  </si>
  <si>
    <t>0418</t>
  </si>
  <si>
    <t>0382</t>
  </si>
  <si>
    <t>0384</t>
  </si>
  <si>
    <t>0448</t>
  </si>
  <si>
    <t>0386</t>
  </si>
  <si>
    <t>0388</t>
  </si>
  <si>
    <t>0389</t>
  </si>
  <si>
    <t>0391</t>
  </si>
  <si>
    <t>0393</t>
  </si>
  <si>
    <t>0395</t>
  </si>
  <si>
    <t>0397</t>
  </si>
  <si>
    <t>0390</t>
  </si>
  <si>
    <t>0392</t>
  </si>
  <si>
    <t>0394</t>
  </si>
  <si>
    <t>0396</t>
  </si>
  <si>
    <t>0398</t>
  </si>
  <si>
    <t>0399</t>
  </si>
  <si>
    <t>0401</t>
  </si>
  <si>
    <t>0403</t>
  </si>
  <si>
    <t>0405</t>
  </si>
  <si>
    <t>0407</t>
  </si>
  <si>
    <t>0409</t>
  </si>
  <si>
    <t>0453</t>
  </si>
  <si>
    <t>0400</t>
  </si>
  <si>
    <t>0402</t>
  </si>
  <si>
    <t>0404</t>
  </si>
  <si>
    <t>0406</t>
  </si>
  <si>
    <t>0408</t>
  </si>
  <si>
    <t>0410</t>
  </si>
  <si>
    <t>0454</t>
  </si>
  <si>
    <t>2001</t>
  </si>
  <si>
    <t>2003</t>
  </si>
  <si>
    <t>2005</t>
  </si>
  <si>
    <t>2269</t>
  </si>
  <si>
    <t>2007</t>
  </si>
  <si>
    <t>2009</t>
  </si>
  <si>
    <t>2267</t>
  </si>
  <si>
    <t>2011</t>
  </si>
  <si>
    <t>2002</t>
  </si>
  <si>
    <t>2004</t>
  </si>
  <si>
    <t>2006</t>
  </si>
  <si>
    <t>2270</t>
  </si>
  <si>
    <t>2008</t>
  </si>
  <si>
    <t>2010</t>
  </si>
  <si>
    <t>2268</t>
  </si>
  <si>
    <t>2012</t>
  </si>
  <si>
    <t>2235</t>
  </si>
  <si>
    <t>2013</t>
  </si>
  <si>
    <t>2015</t>
  </si>
  <si>
    <t>2017</t>
  </si>
  <si>
    <t>2019</t>
  </si>
  <si>
    <t>2021</t>
  </si>
  <si>
    <t>2023</t>
  </si>
  <si>
    <t>2025</t>
  </si>
  <si>
    <t>2027</t>
  </si>
  <si>
    <t>2029</t>
  </si>
  <si>
    <t>2031</t>
  </si>
  <si>
    <t>2236</t>
  </si>
  <si>
    <t>2014</t>
  </si>
  <si>
    <t>2016</t>
  </si>
  <si>
    <t>2018</t>
  </si>
  <si>
    <t>2020</t>
  </si>
  <si>
    <t>2022</t>
  </si>
  <si>
    <t>2024</t>
  </si>
  <si>
    <t>2026</t>
  </si>
  <si>
    <t>2028</t>
  </si>
  <si>
    <t>2030</t>
  </si>
  <si>
    <t>2032</t>
  </si>
  <si>
    <t>2033</t>
  </si>
  <si>
    <t>2041</t>
  </si>
  <si>
    <t>2047</t>
  </si>
  <si>
    <t>2271</t>
  </si>
  <si>
    <t>2055</t>
  </si>
  <si>
    <t>2057</t>
  </si>
  <si>
    <t>2059</t>
  </si>
  <si>
    <t>2061</t>
  </si>
  <si>
    <t>2034</t>
  </si>
  <si>
    <t>2042</t>
  </si>
  <si>
    <t>2048</t>
  </si>
  <si>
    <t>2272</t>
  </si>
  <si>
    <t>2056</t>
  </si>
  <si>
    <t>2058</t>
  </si>
  <si>
    <t>2060</t>
  </si>
  <si>
    <t>2062</t>
  </si>
  <si>
    <t>2065</t>
  </si>
  <si>
    <t>2067</t>
  </si>
  <si>
    <t>2069</t>
  </si>
  <si>
    <t>2071</t>
  </si>
  <si>
    <t>2073</t>
  </si>
  <si>
    <t>2273</t>
  </si>
  <si>
    <t>2075</t>
  </si>
  <si>
    <t>2066</t>
  </si>
  <si>
    <t>2068</t>
  </si>
  <si>
    <t>2070</t>
  </si>
  <si>
    <t>2072</t>
  </si>
  <si>
    <t>2074</t>
  </si>
  <si>
    <t>2274</t>
  </si>
  <si>
    <t>2076</t>
  </si>
  <si>
    <t>2077</t>
  </si>
  <si>
    <t>2079</t>
  </si>
  <si>
    <t>2081</t>
  </si>
  <si>
    <t>2083</t>
  </si>
  <si>
    <t>2085</t>
  </si>
  <si>
    <t>2087</t>
  </si>
  <si>
    <t>2089</t>
  </si>
  <si>
    <t>2091</t>
  </si>
  <si>
    <t>2093</t>
  </si>
  <si>
    <t>2095</t>
  </si>
  <si>
    <t>2097</t>
  </si>
  <si>
    <t>2099</t>
  </si>
  <si>
    <t>2078</t>
  </si>
  <si>
    <t>2080</t>
  </si>
  <si>
    <t>2082</t>
  </si>
  <si>
    <t>2084</t>
  </si>
  <si>
    <t>2086</t>
  </si>
  <si>
    <t>2088</t>
  </si>
  <si>
    <t>2090</t>
  </si>
  <si>
    <t>2092</t>
  </si>
  <si>
    <t>2094</t>
  </si>
  <si>
    <t>2096</t>
  </si>
  <si>
    <t>2098</t>
  </si>
  <si>
    <t>2100</t>
  </si>
  <si>
    <t>2107</t>
  </si>
  <si>
    <t>2109</t>
  </si>
  <si>
    <t>2111</t>
  </si>
  <si>
    <t>2113</t>
  </si>
  <si>
    <t>2115</t>
  </si>
  <si>
    <t>2117</t>
  </si>
  <si>
    <t>2119</t>
  </si>
  <si>
    <t>2121</t>
  </si>
  <si>
    <t>2123</t>
  </si>
  <si>
    <t>2251</t>
  </si>
  <si>
    <t>2253</t>
  </si>
  <si>
    <t>2255</t>
  </si>
  <si>
    <t>2275</t>
  </si>
  <si>
    <t>2257</t>
  </si>
  <si>
    <t>2259</t>
  </si>
  <si>
    <t>2261</t>
  </si>
  <si>
    <t>2263</t>
  </si>
  <si>
    <t>2265</t>
  </si>
  <si>
    <t>2108</t>
  </si>
  <si>
    <t>2110</t>
  </si>
  <si>
    <t>2112</t>
  </si>
  <si>
    <t>2114</t>
  </si>
  <si>
    <t>2116</t>
  </si>
  <si>
    <t>2118</t>
  </si>
  <si>
    <t>2120</t>
  </si>
  <si>
    <t>2122</t>
  </si>
  <si>
    <t>2124</t>
  </si>
  <si>
    <t>2252</t>
  </si>
  <si>
    <t>2254</t>
  </si>
  <si>
    <t>2256</t>
  </si>
  <si>
    <t>2276</t>
  </si>
  <si>
    <t>2258</t>
  </si>
  <si>
    <t>2260</t>
  </si>
  <si>
    <t>2262</t>
  </si>
  <si>
    <t>2264</t>
  </si>
  <si>
    <t>2266</t>
  </si>
  <si>
    <t>2246</t>
  </si>
  <si>
    <t>2245</t>
  </si>
  <si>
    <t>2131</t>
  </si>
  <si>
    <t>2133</t>
  </si>
  <si>
    <t>2135</t>
  </si>
  <si>
    <t>2137</t>
  </si>
  <si>
    <t>2139</t>
  </si>
  <si>
    <t>2132</t>
  </si>
  <si>
    <t>2134</t>
  </si>
  <si>
    <t>2136</t>
  </si>
  <si>
    <t>2138</t>
  </si>
  <si>
    <t>2140</t>
  </si>
  <si>
    <t>2141</t>
  </si>
  <si>
    <t>2145</t>
  </si>
  <si>
    <t>2243</t>
  </si>
  <si>
    <t>2147</t>
  </si>
  <si>
    <t>2149</t>
  </si>
  <si>
    <t>2151</t>
  </si>
  <si>
    <t>2153</t>
  </si>
  <si>
    <t>2155</t>
  </si>
  <si>
    <t>2142</t>
  </si>
  <si>
    <t>2146</t>
  </si>
  <si>
    <t>2244</t>
  </si>
  <si>
    <t>2148</t>
  </si>
  <si>
    <t>2150</t>
  </si>
  <si>
    <t>2152</t>
  </si>
  <si>
    <t>2154</t>
  </si>
  <si>
    <t>2156</t>
  </si>
  <si>
    <t>2157</t>
  </si>
  <si>
    <t>2163</t>
  </si>
  <si>
    <t>2165</t>
  </si>
  <si>
    <t>2167</t>
  </si>
  <si>
    <t>2169</t>
  </si>
  <si>
    <t>2171</t>
  </si>
  <si>
    <t>2173</t>
  </si>
  <si>
    <t>2175</t>
  </si>
  <si>
    <t>2158</t>
  </si>
  <si>
    <t>2164</t>
  </si>
  <si>
    <t>2166</t>
  </si>
  <si>
    <t>2168</t>
  </si>
  <si>
    <t>2170</t>
  </si>
  <si>
    <t>2172</t>
  </si>
  <si>
    <t>2174</t>
  </si>
  <si>
    <t>2176</t>
  </si>
  <si>
    <t>2179</t>
  </si>
  <si>
    <t>2185</t>
  </si>
  <si>
    <t>2187</t>
  </si>
  <si>
    <t>2189</t>
  </si>
  <si>
    <t>2191</t>
  </si>
  <si>
    <t>2193</t>
  </si>
  <si>
    <t>2195</t>
  </si>
  <si>
    <t>2197</t>
  </si>
  <si>
    <t>2199</t>
  </si>
  <si>
    <t>2180</t>
  </si>
  <si>
    <t>2186</t>
  </si>
  <si>
    <t>2188</t>
  </si>
  <si>
    <t>2190</t>
  </si>
  <si>
    <t>2192</t>
  </si>
  <si>
    <t>2194</t>
  </si>
  <si>
    <t>2196</t>
  </si>
  <si>
    <t>2198</t>
  </si>
  <si>
    <t>2200</t>
  </si>
  <si>
    <t>2203</t>
  </si>
  <si>
    <t>2205</t>
  </si>
  <si>
    <t>2207</t>
  </si>
  <si>
    <t>2209</t>
  </si>
  <si>
    <t>2211</t>
  </si>
  <si>
    <t>2213</t>
  </si>
  <si>
    <t>2215</t>
  </si>
  <si>
    <t>2217</t>
  </si>
  <si>
    <t>2204</t>
  </si>
  <si>
    <t>2206</t>
  </si>
  <si>
    <t>2208</t>
  </si>
  <si>
    <t>2210</t>
  </si>
  <si>
    <t>2212</t>
  </si>
  <si>
    <t>2214</t>
  </si>
  <si>
    <t>2216</t>
  </si>
  <si>
    <t>2218</t>
  </si>
  <si>
    <t>2221</t>
  </si>
  <si>
    <t>2223</t>
  </si>
  <si>
    <t>2225</t>
  </si>
  <si>
    <t>2227</t>
  </si>
  <si>
    <t>2229</t>
  </si>
  <si>
    <t>2233</t>
  </si>
  <si>
    <t>2222</t>
  </si>
  <si>
    <t>2224</t>
  </si>
  <si>
    <t>2226</t>
  </si>
  <si>
    <t>2228</t>
  </si>
  <si>
    <t>2230</t>
  </si>
  <si>
    <t>2234</t>
  </si>
  <si>
    <t>\</t>
    <phoneticPr fontId="1" type="noConversion"/>
  </si>
  <si>
    <t>台2己(中和路交流道到基金交流道)</t>
    <phoneticPr fontId="1" type="noConversion"/>
  </si>
  <si>
    <t>from_milepost</t>
  </si>
  <si>
    <t>end_milepost</t>
  </si>
  <si>
    <t>1K+700</t>
  </si>
  <si>
    <t>2K+500</t>
  </si>
  <si>
    <t>3K+400</t>
  </si>
  <si>
    <t>71K+350</t>
  </si>
  <si>
    <t>26K+550</t>
  </si>
  <si>
    <t>28K+000</t>
  </si>
  <si>
    <t>3K+700</t>
  </si>
  <si>
    <t>5K+975</t>
  </si>
  <si>
    <t>6K+200</t>
  </si>
  <si>
    <t>9K+400</t>
  </si>
  <si>
    <t>13K+990</t>
  </si>
  <si>
    <t>16K+000</t>
  </si>
  <si>
    <t>18K+760</t>
  </si>
  <si>
    <t>0K+850</t>
  </si>
  <si>
    <t>6K+480</t>
  </si>
  <si>
    <t>11K+820</t>
  </si>
  <si>
    <t>15K+020</t>
  </si>
  <si>
    <t>17K+820</t>
  </si>
  <si>
    <t>20K+821</t>
  </si>
  <si>
    <t>22K+450</t>
  </si>
  <si>
    <t>23K+750</t>
  </si>
  <si>
    <t>28K+668</t>
  </si>
  <si>
    <t>20K+200</t>
  </si>
  <si>
    <t>0K+752</t>
  </si>
  <si>
    <t>國道1號(基隆端到基隆交流道)</t>
    <phoneticPr fontId="1" type="noConversion"/>
  </si>
  <si>
    <t>58管制站</t>
    <phoneticPr fontId="1" type="noConversion"/>
  </si>
  <si>
    <t>國道各主要路段速限</t>
  </si>
  <si>
    <t>路線</t>
  </si>
  <si>
    <t>路段</t>
  </si>
  <si>
    <t>速限</t>
  </si>
  <si>
    <r>
      <t>(</t>
    </r>
    <r>
      <rPr>
        <b/>
        <sz val="12"/>
        <color rgb="FF333333"/>
        <rFont val="標楷體"/>
        <family val="4"/>
        <charset val="136"/>
      </rPr>
      <t>公里</t>
    </r>
    <r>
      <rPr>
        <b/>
        <sz val="12"/>
        <color rgb="FF333333"/>
        <rFont val="Times New Roman"/>
        <family val="1"/>
      </rPr>
      <t>/</t>
    </r>
    <r>
      <rPr>
        <b/>
        <sz val="12"/>
        <color rgb="FF333333"/>
        <rFont val="標楷體"/>
        <family val="4"/>
        <charset val="136"/>
      </rPr>
      <t>小時</t>
    </r>
    <r>
      <rPr>
        <b/>
        <sz val="12"/>
        <color rgb="FF333333"/>
        <rFont val="Times New Roman"/>
        <family val="1"/>
      </rPr>
      <t>)</t>
    </r>
  </si>
  <si>
    <t>備註</t>
  </si>
  <si>
    <r>
      <t>國道</t>
    </r>
    <r>
      <rPr>
        <sz val="12"/>
        <color rgb="FF333333"/>
        <rFont val="Times New Roman"/>
        <family val="1"/>
      </rPr>
      <t>1</t>
    </r>
    <r>
      <rPr>
        <sz val="12"/>
        <color rgb="FF333333"/>
        <rFont val="標楷體"/>
        <family val="4"/>
        <charset val="136"/>
      </rPr>
      <t>號</t>
    </r>
  </si>
  <si>
    <t>南向</t>
  </si>
  <si>
    <r>
      <t>0</t>
    </r>
    <r>
      <rPr>
        <sz val="12"/>
        <color rgb="FF333333"/>
        <rFont val="Times New Roman"/>
        <family val="1"/>
      </rPr>
      <t>K+5</t>
    </r>
    <r>
      <rPr>
        <sz val="12"/>
        <color rgb="FF333333"/>
        <rFont val="標楷體"/>
        <family val="4"/>
        <charset val="136"/>
      </rPr>
      <t>00以北</t>
    </r>
  </si>
  <si>
    <t>速限60</t>
  </si>
  <si>
    <r>
      <t>國道</t>
    </r>
    <r>
      <rPr>
        <sz val="12"/>
        <color rgb="FF333333"/>
        <rFont val="Times New Roman"/>
        <family val="1"/>
      </rPr>
      <t>2</t>
    </r>
    <r>
      <rPr>
        <sz val="12"/>
        <color rgb="FF333333"/>
        <rFont val="標楷體"/>
        <family val="4"/>
        <charset val="136"/>
      </rPr>
      <t>號</t>
    </r>
  </si>
  <si>
    <r>
      <t>大園交流道(1</t>
    </r>
    <r>
      <rPr>
        <sz val="12"/>
        <color rgb="FF333333"/>
        <rFont val="Times New Roman"/>
        <family val="1"/>
      </rPr>
      <t>K</t>
    </r>
    <r>
      <rPr>
        <sz val="12"/>
        <color rgb="FF333333"/>
        <rFont val="標楷體"/>
        <family val="4"/>
        <charset val="136"/>
      </rPr>
      <t>)以西</t>
    </r>
  </si>
  <si>
    <r>
      <t>大園交流道(1</t>
    </r>
    <r>
      <rPr>
        <sz val="12"/>
        <color rgb="FF333333"/>
        <rFont val="Times New Roman"/>
        <family val="1"/>
      </rPr>
      <t>K</t>
    </r>
    <r>
      <rPr>
        <sz val="12"/>
        <color rgb="FF333333"/>
        <rFont val="標楷體"/>
        <family val="4"/>
        <charset val="136"/>
      </rPr>
      <t>)以東</t>
    </r>
  </si>
  <si>
    <r>
      <t>國道</t>
    </r>
    <r>
      <rPr>
        <sz val="12"/>
        <color rgb="FF333333"/>
        <rFont val="Times New Roman"/>
        <family val="1"/>
      </rPr>
      <t>3</t>
    </r>
    <r>
      <rPr>
        <sz val="12"/>
        <color rgb="FF333333"/>
        <rFont val="標楷體"/>
        <family val="4"/>
        <charset val="136"/>
      </rPr>
      <t>號</t>
    </r>
  </si>
  <si>
    <r>
      <t>中和交流道</t>
    </r>
    <r>
      <rPr>
        <sz val="12"/>
        <color rgb="FF333333"/>
        <rFont val="Times New Roman"/>
        <family val="1"/>
      </rPr>
      <t>(35K)</t>
    </r>
    <r>
      <rPr>
        <sz val="12"/>
        <color rgb="FF333333"/>
        <rFont val="標楷體"/>
        <family val="4"/>
        <charset val="136"/>
      </rPr>
      <t>以北</t>
    </r>
  </si>
  <si>
    <r>
      <t>中和交流道</t>
    </r>
    <r>
      <rPr>
        <sz val="12"/>
        <color rgb="FF333333"/>
        <rFont val="Times New Roman"/>
        <family val="1"/>
      </rPr>
      <t>(35K)</t>
    </r>
    <r>
      <rPr>
        <sz val="12"/>
        <color rgb="FF333333"/>
        <rFont val="標楷體"/>
        <family val="4"/>
        <charset val="136"/>
      </rPr>
      <t>至土城交流道</t>
    </r>
    <r>
      <rPr>
        <sz val="12"/>
        <color rgb="FF333333"/>
        <rFont val="Times New Roman"/>
        <family val="1"/>
      </rPr>
      <t>(43K)</t>
    </r>
  </si>
  <si>
    <r>
      <t>土城交流道</t>
    </r>
    <r>
      <rPr>
        <sz val="12"/>
        <color rgb="FF333333"/>
        <rFont val="Times New Roman"/>
        <family val="1"/>
      </rPr>
      <t>(43K)</t>
    </r>
    <r>
      <rPr>
        <sz val="12"/>
        <color rgb="FF333333"/>
        <rFont val="標楷體"/>
        <family val="4"/>
        <charset val="136"/>
      </rPr>
      <t>以南</t>
    </r>
  </si>
  <si>
    <r>
      <t>國道</t>
    </r>
    <r>
      <rPr>
        <sz val="12"/>
        <color rgb="FF333333"/>
        <rFont val="Times New Roman"/>
        <family val="1"/>
      </rPr>
      <t>3</t>
    </r>
    <r>
      <rPr>
        <sz val="12"/>
        <color rgb="FF333333"/>
        <rFont val="標楷體"/>
        <family val="4"/>
        <charset val="136"/>
      </rPr>
      <t>甲</t>
    </r>
  </si>
  <si>
    <r>
      <t>全線</t>
    </r>
    <r>
      <rPr>
        <sz val="12"/>
        <color rgb="FF333333"/>
        <rFont val="Times New Roman"/>
        <family val="1"/>
      </rPr>
      <t>  </t>
    </r>
  </si>
  <si>
    <r>
      <t>西向</t>
    </r>
    <r>
      <rPr>
        <sz val="12"/>
        <color rgb="FF333333"/>
        <rFont val="Times New Roman"/>
        <family val="1"/>
      </rPr>
      <t>4K+200~3K+800</t>
    </r>
    <r>
      <rPr>
        <sz val="12"/>
        <color rgb="FF333333"/>
        <rFont val="標楷體"/>
        <family val="4"/>
        <charset val="136"/>
      </rPr>
      <t>速限</t>
    </r>
    <r>
      <rPr>
        <sz val="12"/>
        <color rgb="FF333333"/>
        <rFont val="Times New Roman"/>
        <family val="1"/>
      </rPr>
      <t>70</t>
    </r>
  </si>
  <si>
    <r>
      <t>國道</t>
    </r>
    <r>
      <rPr>
        <sz val="12"/>
        <color rgb="FF333333"/>
        <rFont val="Times New Roman"/>
        <family val="1"/>
      </rPr>
      <t>4</t>
    </r>
    <r>
      <rPr>
        <sz val="12"/>
        <color rgb="FF333333"/>
        <rFont val="標楷體"/>
        <family val="4"/>
        <charset val="136"/>
      </rPr>
      <t>號</t>
    </r>
  </si>
  <si>
    <t>全線</t>
  </si>
  <si>
    <r>
      <t>國道</t>
    </r>
    <r>
      <rPr>
        <sz val="12"/>
        <color rgb="FF333333"/>
        <rFont val="Times New Roman"/>
        <family val="1"/>
      </rPr>
      <t>5</t>
    </r>
    <r>
      <rPr>
        <sz val="12"/>
        <color rgb="FF333333"/>
        <rFont val="標楷體"/>
        <family val="4"/>
        <charset val="136"/>
      </rPr>
      <t>號</t>
    </r>
  </si>
  <si>
    <r>
      <t>坪林</t>
    </r>
    <r>
      <rPr>
        <sz val="12"/>
        <color rgb="FF333333"/>
        <rFont val="Times New Roman"/>
        <family val="1"/>
      </rPr>
      <t>(15K)</t>
    </r>
    <r>
      <rPr>
        <sz val="12"/>
        <color rgb="FF333333"/>
        <rFont val="標楷體"/>
        <family val="4"/>
        <charset val="136"/>
      </rPr>
      <t>以北</t>
    </r>
  </si>
  <si>
    <r>
      <t>坪林</t>
    </r>
    <r>
      <rPr>
        <sz val="12"/>
        <color rgb="FF333333"/>
        <rFont val="Times New Roman"/>
        <family val="1"/>
      </rPr>
      <t>(15K)</t>
    </r>
    <r>
      <rPr>
        <sz val="12"/>
        <color rgb="FF333333"/>
        <rFont val="標楷體"/>
        <family val="4"/>
        <charset val="136"/>
      </rPr>
      <t>以南</t>
    </r>
  </si>
  <si>
    <r>
      <t>國道</t>
    </r>
    <r>
      <rPr>
        <sz val="12"/>
        <color rgb="FF333333"/>
        <rFont val="Times New Roman"/>
        <family val="1"/>
      </rPr>
      <t>6</t>
    </r>
    <r>
      <rPr>
        <sz val="12"/>
        <color rgb="FF333333"/>
        <rFont val="標楷體"/>
        <family val="4"/>
        <charset val="136"/>
      </rPr>
      <t>號</t>
    </r>
  </si>
  <si>
    <r>
      <t>國道</t>
    </r>
    <r>
      <rPr>
        <sz val="12"/>
        <color rgb="FF333333"/>
        <rFont val="Times New Roman"/>
        <family val="1"/>
      </rPr>
      <t>8</t>
    </r>
    <r>
      <rPr>
        <sz val="12"/>
        <color rgb="FF333333"/>
        <rFont val="標楷體"/>
        <family val="4"/>
        <charset val="136"/>
      </rPr>
      <t>號</t>
    </r>
  </si>
  <si>
    <r>
      <t>南</t>
    </r>
    <r>
      <rPr>
        <sz val="12"/>
        <color rgb="FF333333"/>
        <rFont val="Times New Roman"/>
        <family val="1"/>
      </rPr>
      <t>133</t>
    </r>
    <r>
      <rPr>
        <sz val="12"/>
        <color rgb="FF333333"/>
        <rFont val="標楷體"/>
        <family val="4"/>
        <charset val="136"/>
      </rPr>
      <t>區道</t>
    </r>
    <r>
      <rPr>
        <sz val="12"/>
        <color rgb="FF333333"/>
        <rFont val="Times New Roman"/>
        <family val="1"/>
      </rPr>
      <t>(4K)</t>
    </r>
    <r>
      <rPr>
        <sz val="12"/>
        <color rgb="FF333333"/>
        <rFont val="標楷體"/>
        <family val="4"/>
        <charset val="136"/>
      </rPr>
      <t>以西</t>
    </r>
  </si>
  <si>
    <r>
      <t>南</t>
    </r>
    <r>
      <rPr>
        <sz val="12"/>
        <color rgb="FF333333"/>
        <rFont val="Times New Roman"/>
        <family val="1"/>
      </rPr>
      <t>133</t>
    </r>
    <r>
      <rPr>
        <sz val="12"/>
        <color rgb="FF333333"/>
        <rFont val="標楷體"/>
        <family val="4"/>
        <charset val="136"/>
      </rPr>
      <t>區道</t>
    </r>
    <r>
      <rPr>
        <sz val="12"/>
        <color rgb="FF333333"/>
        <rFont val="Times New Roman"/>
        <family val="1"/>
      </rPr>
      <t>(4K)</t>
    </r>
    <r>
      <rPr>
        <sz val="12"/>
        <color rgb="FF333333"/>
        <rFont val="標楷體"/>
        <family val="4"/>
        <charset val="136"/>
      </rPr>
      <t>以東</t>
    </r>
  </si>
  <si>
    <r>
      <t>國道</t>
    </r>
    <r>
      <rPr>
        <sz val="12"/>
        <color rgb="FF333333"/>
        <rFont val="Times New Roman"/>
        <family val="1"/>
      </rPr>
      <t>10</t>
    </r>
    <r>
      <rPr>
        <sz val="12"/>
        <color rgb="FF333333"/>
        <rFont val="標楷體"/>
        <family val="4"/>
        <charset val="136"/>
      </rPr>
      <t>號</t>
    </r>
  </si>
  <si>
    <r>
      <t>仁武交流道</t>
    </r>
    <r>
      <rPr>
        <sz val="12"/>
        <color rgb="FF333333"/>
        <rFont val="Times New Roman"/>
        <family val="1"/>
      </rPr>
      <t>(6K)</t>
    </r>
    <r>
      <rPr>
        <sz val="12"/>
        <color rgb="FF333333"/>
        <rFont val="標楷體"/>
        <family val="4"/>
        <charset val="136"/>
      </rPr>
      <t>以西</t>
    </r>
  </si>
  <si>
    <r>
      <t>仁武交流道</t>
    </r>
    <r>
      <rPr>
        <sz val="12"/>
        <color rgb="FF333333"/>
        <rFont val="Times New Roman"/>
        <family val="1"/>
      </rPr>
      <t>(6K)</t>
    </r>
    <r>
      <rPr>
        <sz val="12"/>
        <color rgb="FF333333"/>
        <rFont val="標楷體"/>
        <family val="4"/>
        <charset val="136"/>
      </rPr>
      <t>以東</t>
    </r>
  </si>
  <si>
    <r>
      <t>註</t>
    </r>
    <r>
      <rPr>
        <sz val="12"/>
        <color rgb="FF333333"/>
        <rFont val="Times New Roman"/>
        <family val="1"/>
      </rPr>
      <t>1</t>
    </r>
    <r>
      <rPr>
        <sz val="12"/>
        <color rgb="FF333333"/>
        <rFont val="標楷體"/>
        <family val="4"/>
        <charset val="136"/>
      </rPr>
      <t>：施工區等特殊路段與一般路段不同，行車時請依速限標誌指示行駛。</t>
    </r>
  </si>
  <si>
    <r>
      <t>註</t>
    </r>
    <r>
      <rPr>
        <sz val="12"/>
        <color rgb="FF333333"/>
        <rFont val="Times New Roman"/>
        <family val="1"/>
      </rPr>
      <t>2</t>
    </r>
    <r>
      <rPr>
        <sz val="12"/>
        <color rgb="FF333333"/>
        <rFont val="標楷體"/>
        <family val="4"/>
        <charset val="136"/>
      </rPr>
      <t>：一般車輛速限每小時</t>
    </r>
    <r>
      <rPr>
        <sz val="12"/>
        <color rgb="FF333333"/>
        <rFont val="Times New Roman"/>
        <family val="1"/>
      </rPr>
      <t>100</t>
    </r>
    <r>
      <rPr>
        <sz val="12"/>
        <color rgb="FF333333"/>
        <rFont val="標楷體"/>
        <family val="4"/>
        <charset val="136"/>
      </rPr>
      <t>及</t>
    </r>
    <r>
      <rPr>
        <sz val="12"/>
        <color rgb="FF333333"/>
        <rFont val="Times New Roman"/>
        <family val="1"/>
      </rPr>
      <t>110</t>
    </r>
    <r>
      <rPr>
        <sz val="12"/>
        <color rgb="FF333333"/>
        <rFont val="標楷體"/>
        <family val="4"/>
        <charset val="136"/>
      </rPr>
      <t>公里路段，總重</t>
    </r>
    <r>
      <rPr>
        <sz val="12"/>
        <color rgb="FF333333"/>
        <rFont val="Times New Roman"/>
        <family val="1"/>
      </rPr>
      <t>(</t>
    </r>
    <r>
      <rPr>
        <sz val="12"/>
        <color rgb="FF333333"/>
        <rFont val="標楷體"/>
        <family val="4"/>
        <charset val="136"/>
      </rPr>
      <t>行照核定總重量</t>
    </r>
    <r>
      <rPr>
        <sz val="12"/>
        <color rgb="FF333333"/>
        <rFont val="Times New Roman"/>
        <family val="1"/>
      </rPr>
      <t>)20</t>
    </r>
    <r>
      <rPr>
        <sz val="12"/>
        <color rgb="FF333333"/>
        <rFont val="標楷體"/>
        <family val="4"/>
        <charset val="136"/>
      </rPr>
      <t>公噸以上大貨車之速限</t>
    </r>
    <r>
      <rPr>
        <sz val="12"/>
        <color rgb="FF333333"/>
        <rFont val="Times New Roman"/>
        <family val="1"/>
      </rPr>
      <t>90</t>
    </r>
    <r>
      <rPr>
        <sz val="12"/>
        <color rgb="FF333333"/>
        <rFont val="標楷體"/>
        <family val="4"/>
        <charset val="136"/>
      </rPr>
      <t>公里。</t>
    </r>
  </si>
  <si>
    <t>註3：國道末端速限採遞減處理，請依現場標誌規定行駛。</t>
  </si>
  <si>
    <r>
      <t>大安溪橋</t>
    </r>
    <r>
      <rPr>
        <sz val="12"/>
        <color rgb="FF333333"/>
        <rFont val="Times New Roman"/>
        <family val="1"/>
      </rPr>
      <t>(154K+450)</t>
    </r>
    <r>
      <rPr>
        <sz val="12"/>
        <color rgb="FF333333"/>
        <rFont val="標楷體"/>
        <family val="4"/>
        <charset val="136"/>
      </rPr>
      <t>以北</t>
    </r>
    <phoneticPr fontId="1" type="noConversion"/>
  </si>
  <si>
    <t>里程起點</t>
    <phoneticPr fontId="1" type="noConversion"/>
  </si>
  <si>
    <t>里程終點</t>
    <phoneticPr fontId="1" type="noConversion"/>
  </si>
  <si>
    <r>
      <t>大安溪橋</t>
    </r>
    <r>
      <rPr>
        <sz val="12"/>
        <color rgb="FF333333"/>
        <rFont val="Times New Roman"/>
        <family val="1"/>
      </rPr>
      <t>(154K+450)</t>
    </r>
    <r>
      <rPr>
        <sz val="12"/>
        <color rgb="FF333333"/>
        <rFont val="標楷體"/>
        <family val="4"/>
        <charset val="136"/>
      </rPr>
      <t>至楠梓交流道</t>
    </r>
    <r>
      <rPr>
        <sz val="12"/>
        <color rgb="FF333333"/>
        <rFont val="Times New Roman"/>
        <family val="1"/>
      </rPr>
      <t>(356K)</t>
    </r>
  </si>
  <si>
    <r>
      <t>楠梓交流道</t>
    </r>
    <r>
      <rPr>
        <sz val="12"/>
        <color rgb="FF333333"/>
        <rFont val="Times New Roman"/>
        <family val="1"/>
      </rPr>
      <t>(356K)</t>
    </r>
    <r>
      <rPr>
        <sz val="12"/>
        <color rgb="FF333333"/>
        <rFont val="標楷體"/>
        <family val="4"/>
        <charset val="136"/>
      </rPr>
      <t>至五甲交流道</t>
    </r>
    <r>
      <rPr>
        <sz val="12"/>
        <color rgb="FF333333"/>
        <rFont val="Times New Roman"/>
        <family val="1"/>
      </rPr>
      <t>(371K)</t>
    </r>
  </si>
  <si>
    <r>
      <t>五甲交流道</t>
    </r>
    <r>
      <rPr>
        <sz val="12"/>
        <color rgb="FF333333"/>
        <rFont val="Times New Roman"/>
        <family val="1"/>
      </rPr>
      <t>(371K)</t>
    </r>
    <r>
      <rPr>
        <sz val="12"/>
        <color rgb="FF333333"/>
        <rFont val="標楷體"/>
        <family val="4"/>
        <charset val="136"/>
      </rPr>
      <t>至漁港路</t>
    </r>
    <r>
      <rPr>
        <sz val="12"/>
        <color rgb="FF333333"/>
        <rFont val="Times New Roman"/>
        <family val="1"/>
      </rPr>
      <t>(373K)</t>
    </r>
  </si>
  <si>
    <r>
      <t>漁港路</t>
    </r>
    <r>
      <rPr>
        <sz val="12"/>
        <color rgb="FF333333"/>
        <rFont val="Times New Roman"/>
        <family val="1"/>
      </rPr>
      <t>(373K)</t>
    </r>
    <r>
      <rPr>
        <sz val="12"/>
        <color rgb="FF333333"/>
        <rFont val="標楷體"/>
        <family val="4"/>
        <charset val="136"/>
      </rPr>
      <t>以南</t>
    </r>
  </si>
  <si>
    <r>
      <t>國道</t>
    </r>
    <r>
      <rPr>
        <sz val="12"/>
        <color rgb="FF333333"/>
        <rFont val="Times New Roman"/>
        <family val="1"/>
      </rPr>
      <t>2</t>
    </r>
    <r>
      <rPr>
        <sz val="12"/>
        <color rgb="FF333333"/>
        <rFont val="標楷體"/>
        <family val="4"/>
        <charset val="136"/>
      </rPr>
      <t>甲</t>
    </r>
    <phoneticPr fontId="1" type="noConversion"/>
  </si>
  <si>
    <t>編碼</t>
    <phoneticPr fontId="1" type="noConversion"/>
  </si>
  <si>
    <t>N3A</t>
    <phoneticPr fontId="1" type="noConversion"/>
  </si>
  <si>
    <t>N2A</t>
    <phoneticPr fontId="1" type="noConversion"/>
  </si>
  <si>
    <t>CHOOSE(MATCH('1968'!J2,速限!$D$4:速限!$D$8),速限!F$4,速限!F$5,速限!F$6,速限!F$7,速限!F$8)</t>
    <phoneticPr fontId="1" type="noConversion"/>
  </si>
  <si>
    <t>https://www.9900.com.tw/talk/BBSShowV2.aspx?jid=db010ac85254004ff947</t>
  </si>
  <si>
    <t>CHOOSE(MATCH('1968'!J444,速限!$D$22:速限!$D$23),速限!F$22,速限!F$23)</t>
    <phoneticPr fontId="1" type="noConversion"/>
  </si>
  <si>
    <t>公式</t>
    <phoneticPr fontId="1" type="noConversion"/>
  </si>
  <si>
    <t>CHOOSE(MATCH('1968'!J200,'速限'!$D$9:'速限'!$D$10),'速限'!F$9,'速限'!F$10)</t>
    <phoneticPr fontId="1" type="noConversion"/>
  </si>
  <si>
    <t>CHOOSE(MATCH('1968'!J214,'速限'!$D$12:'速限'!$D$14),'速限'!F$12,'速限'!F$13,'速限'!F$14)</t>
    <phoneticPr fontId="1" type="noConversion"/>
  </si>
  <si>
    <t>CHOOSE(MATCH('1968'!J408,'速限'!$D$17:'速限'!$D$18),'速限'!F$17,'速限'!F$18)</t>
    <phoneticPr fontId="1" type="noConversion"/>
  </si>
  <si>
    <t>CHOOSE(MATCH('1968'!J434,'速限'!$D$20:'速限'!$D$21),'速限'!F$20,'速限'!F$21)</t>
    <phoneticPr fontId="1" type="noConversion"/>
  </si>
  <si>
    <t>道路</t>
    <phoneticPr fontId="1" type="noConversion"/>
  </si>
  <si>
    <t>N1H</t>
    <phoneticPr fontId="1" type="noConversion"/>
  </si>
  <si>
    <t>N2A</t>
    <phoneticPr fontId="1" type="noConversion"/>
  </si>
  <si>
    <t>N3A</t>
    <phoneticPr fontId="1" type="noConversion"/>
  </si>
  <si>
    <t>N3K</t>
    <phoneticPr fontId="1" type="noConversion"/>
  </si>
  <si>
    <t>N3N</t>
    <phoneticPr fontId="1" type="noConversion"/>
  </si>
  <si>
    <t>南港聯絡道</t>
    <phoneticPr fontId="1" type="noConversion"/>
  </si>
  <si>
    <t>物</t>
    <phoneticPr fontId="1" type="noConversion"/>
  </si>
  <si>
    <t>台61線</t>
  </si>
  <si>
    <t>八里一交流道-八里三交流道</t>
  </si>
  <si>
    <t>2K+000-6K+000</t>
  </si>
  <si>
    <t>八里三交流道-林口交流道</t>
  </si>
  <si>
    <t>6k+000-13k+000</t>
  </si>
  <si>
    <t>林口交流道-東華路口</t>
  </si>
  <si>
    <t>13k+000-16k+300</t>
  </si>
  <si>
    <t>本路段有2處平交路口且為下坡，且重車行駛多，降低速限以利重車停等號誌平交路口。</t>
  </si>
  <si>
    <t>東華路口-新豐二交流道</t>
  </si>
  <si>
    <t>16k+300-60k+500</t>
  </si>
  <si>
    <t>新豐二交流道-鳳山溪橋</t>
  </si>
  <si>
    <t>60k+500-71k+266</t>
  </si>
  <si>
    <t>本路段與台15線共線，多平面相交路口</t>
  </si>
  <si>
    <t>鳳山溪橋-浸水橋</t>
  </si>
  <si>
    <t>71k+266-76k+100</t>
  </si>
  <si>
    <t>本路段為台61線斷鏈路段(現為台15線)，為平面道路，現有19處平交路口，故速限降低以維安全。</t>
  </si>
  <si>
    <t>浸水橋-外埔交流道</t>
  </si>
  <si>
    <t>76k+100-101k+200</t>
  </si>
  <si>
    <t>多平面相交路口。</t>
  </si>
  <si>
    <t>外埔交流道-十份交流道</t>
  </si>
  <si>
    <t>101k+200-305k+750</t>
  </si>
  <si>
    <t>台62線</t>
  </si>
  <si>
    <t>東西向快速公路萬里瑞濱線</t>
  </si>
  <si>
    <t>安樂端-瑞濱端</t>
  </si>
  <si>
    <t>0k+000-18k+760</t>
  </si>
  <si>
    <t>設計速率為80km/h</t>
  </si>
  <si>
    <t>台62甲線</t>
  </si>
  <si>
    <t>基隆端-四腳亭交流道</t>
  </si>
  <si>
    <t>0k+000-5k+622</t>
  </si>
  <si>
    <t>設計速率為60km/h</t>
  </si>
  <si>
    <t>台64線</t>
  </si>
  <si>
    <t>台北港端-重翠橋</t>
  </si>
  <si>
    <t>0k+000-14k+500</t>
  </si>
  <si>
    <t>速限經新北市政府邀集相關單位開會決議</t>
  </si>
  <si>
    <t>重翠橋-新店端</t>
  </si>
  <si>
    <t>14k+500-28k+668</t>
  </si>
  <si>
    <t>台65線</t>
  </si>
  <si>
    <t>五股端-跨土城新興橋</t>
  </si>
  <si>
    <t>0k+000-9k+100</t>
  </si>
  <si>
    <t>跨土城新興橋-土城交流道</t>
  </si>
  <si>
    <t>9k+100-12k+320</t>
  </si>
  <si>
    <t>台66線</t>
  </si>
  <si>
    <t>東西向快速公路觀音大溪線</t>
  </si>
  <si>
    <t>觀音交流道-桃102鄉道</t>
  </si>
  <si>
    <t>0k+000-15k+500</t>
  </si>
  <si>
    <t>多平面相交路口</t>
  </si>
  <si>
    <t>桃102鄉道-大溪端</t>
  </si>
  <si>
    <t>15k+500-27k+205</t>
  </si>
  <si>
    <t>台68線</t>
  </si>
  <si>
    <t>東西向快速公路南寮竹東線</t>
  </si>
  <si>
    <t>南寮端-新中正橋交流道</t>
  </si>
  <si>
    <t>1k+000-16k+800</t>
  </si>
  <si>
    <t>新中正橋交流道-竹東端</t>
  </si>
  <si>
    <t>16k+800-23k+541</t>
  </si>
  <si>
    <t>高架橋設計速率70 km/h</t>
  </si>
  <si>
    <t>台72線</t>
  </si>
  <si>
    <t>東西向快速公路後龍汶水線</t>
  </si>
  <si>
    <t>後龍端(台1外環線)-中興</t>
  </si>
  <si>
    <t>2k+410-20k+800</t>
  </si>
  <si>
    <t>中興-獅潭端</t>
  </si>
  <si>
    <t>20k+800-31k+042</t>
  </si>
  <si>
    <t>台74線</t>
  </si>
  <si>
    <t>快官交流道-霧峰交流道</t>
  </si>
  <si>
    <t>0k+000-39k+235</t>
  </si>
  <si>
    <t>台76線</t>
  </si>
  <si>
    <t>漢寶-埔鹽交流道</t>
  </si>
  <si>
    <t>0k+000-11k+400</t>
  </si>
  <si>
    <t>-</t>
  </si>
  <si>
    <t>尚未通車</t>
  </si>
  <si>
    <t>埔鹽交流道-林厝</t>
  </si>
  <si>
    <t>11k+400-27k+000</t>
  </si>
  <si>
    <t>林厝-中興系統交流道</t>
  </si>
  <si>
    <t>27k+000-32k+600</t>
  </si>
  <si>
    <t>八卦山長隧道路段</t>
  </si>
  <si>
    <t>台78線</t>
  </si>
  <si>
    <t>台西交流道-古坑系統交流道</t>
  </si>
  <si>
    <t>0k+000-43k+520</t>
  </si>
  <si>
    <t>台82線</t>
  </si>
  <si>
    <t>東西向快速公路東石嘉義線</t>
  </si>
  <si>
    <t>東石-朴子</t>
  </si>
  <si>
    <t>0k+525-8k+080</t>
  </si>
  <si>
    <t>允許機車通行，不屬快速公路路段</t>
  </si>
  <si>
    <t>朴子-水上系統交流道</t>
  </si>
  <si>
    <t>8k+080-34k+740</t>
  </si>
  <si>
    <t>台84線</t>
  </si>
  <si>
    <t>北門交流道-頭社交流道</t>
  </si>
  <si>
    <t>0k+000-32k+487</t>
  </si>
  <si>
    <t>頭社交流道-走馬瀨</t>
  </si>
  <si>
    <t>32k+487-37k+800</t>
  </si>
  <si>
    <t>走馬瀨-玉井端</t>
  </si>
  <si>
    <t>37k+800-41k+780</t>
  </si>
  <si>
    <t>快車道與慢車道以標線分隔，不屬快速公路路段</t>
  </si>
  <si>
    <t>東西向快速公路臺南關廟線</t>
  </si>
  <si>
    <t>台南端-關廟</t>
  </si>
  <si>
    <t>0k+000-17k+900</t>
  </si>
  <si>
    <t>台86線</t>
  </si>
  <si>
    <t>關廟-台19甲線</t>
  </si>
  <si>
    <t>17k+900-18k+900</t>
  </si>
  <si>
    <t>汽、機車混合行駛，不屬快速公路路段</t>
  </si>
  <si>
    <t>台88線</t>
  </si>
  <si>
    <t>五甲系統交流道-竹田端</t>
  </si>
  <si>
    <t>0k+000-22k+391</t>
  </si>
  <si>
    <t>0k+000~0k+500為高速公路局養護路段</t>
  </si>
  <si>
    <t>https://www.thb.gov.tw/News_ExpresswaySpeedLimit.aspx?n=165&amp;sms=13790&amp;page=4&amp;PageSize=10</t>
    <phoneticPr fontId="1" type="noConversion"/>
  </si>
  <si>
    <r>
      <rPr>
        <sz val="12"/>
        <color rgb="FF404040"/>
        <rFont val="微軟正黑體"/>
        <family val="2"/>
        <charset val="136"/>
      </rPr>
      <t>6</t>
    </r>
    <r>
      <rPr>
        <sz val="12"/>
        <color rgb="FF404040"/>
        <rFont val="Arial"/>
        <family val="2"/>
      </rPr>
      <t>2A</t>
    </r>
    <phoneticPr fontId="1" type="noConversion"/>
  </si>
  <si>
    <r>
      <rPr>
        <sz val="12"/>
        <color rgb="FF404040"/>
        <rFont val="微軟正黑體"/>
        <family val="2"/>
        <charset val="136"/>
      </rPr>
      <t>台</t>
    </r>
    <r>
      <rPr>
        <sz val="12"/>
        <color rgb="FF404040"/>
        <rFont val="Arial"/>
        <family val="2"/>
      </rPr>
      <t>86</t>
    </r>
    <r>
      <rPr>
        <sz val="12"/>
        <color rgb="FF404040"/>
        <rFont val="微軟正黑體"/>
        <family val="2"/>
        <charset val="136"/>
      </rPr>
      <t>線</t>
    </r>
    <phoneticPr fontId="1" type="noConversion"/>
  </si>
  <si>
    <r>
      <t xml:space="preserve"> (</t>
    </r>
    <r>
      <rPr>
        <sz val="12"/>
        <color rgb="FF404040"/>
        <rFont val="微軟正黑體"/>
        <family val="2"/>
        <charset val="136"/>
      </rPr>
      <t>總重</t>
    </r>
    <r>
      <rPr>
        <sz val="12"/>
        <color rgb="FF404040"/>
        <rFont val="Arial"/>
        <family val="2"/>
      </rPr>
      <t>20</t>
    </r>
    <r>
      <rPr>
        <sz val="12"/>
        <color rgb="FF404040"/>
        <rFont val="微軟正黑體"/>
        <family val="2"/>
        <charset val="136"/>
      </rPr>
      <t>噸以上大貨車：</t>
    </r>
    <r>
      <rPr>
        <sz val="12"/>
        <color rgb="FF404040"/>
        <rFont val="Arial"/>
        <family val="2"/>
      </rPr>
      <t>90)</t>
    </r>
    <phoneticPr fontId="1" type="noConversion"/>
  </si>
  <si>
    <r>
      <t>(</t>
    </r>
    <r>
      <rPr>
        <sz val="12"/>
        <color rgb="FF404040"/>
        <rFont val="微軟正黑體"/>
        <family val="2"/>
        <charset val="136"/>
      </rPr>
      <t>總重</t>
    </r>
    <r>
      <rPr>
        <sz val="12"/>
        <color rgb="FF404040"/>
        <rFont val="Arial"/>
        <family val="2"/>
      </rPr>
      <t>20</t>
    </r>
    <r>
      <rPr>
        <sz val="12"/>
        <color rgb="FF404040"/>
        <rFont val="微軟正黑體"/>
        <family val="2"/>
        <charset val="136"/>
      </rPr>
      <t>噸以上大貨車：</t>
    </r>
    <r>
      <rPr>
        <sz val="12"/>
        <color rgb="FF404040"/>
        <rFont val="Arial"/>
        <family val="2"/>
      </rPr>
      <t>90)</t>
    </r>
    <phoneticPr fontId="1" type="noConversion"/>
  </si>
  <si>
    <r>
      <rPr>
        <sz val="12"/>
        <color rgb="FF404040"/>
        <rFont val="微軟正黑體"/>
        <family val="2"/>
        <charset val="136"/>
      </rPr>
      <t>直線段：</t>
    </r>
    <r>
      <rPr>
        <sz val="12"/>
        <color rgb="FF404040"/>
        <rFont val="Arial"/>
        <family val="2"/>
      </rPr>
      <t>70</t>
    </r>
    <r>
      <rPr>
        <sz val="12"/>
        <color rgb="FF404040"/>
        <rFont val="微軟正黑體"/>
        <family val="2"/>
        <charset val="136"/>
      </rPr>
      <t>、彎道段：</t>
    </r>
    <r>
      <rPr>
        <sz val="12"/>
        <color rgb="FF404040"/>
        <rFont val="Arial"/>
        <family val="2"/>
      </rPr>
      <t>60</t>
    </r>
    <r>
      <rPr>
        <sz val="12"/>
        <color rgb="FF404040"/>
        <rFont val="微軟正黑體"/>
        <family val="2"/>
        <charset val="136"/>
      </rPr>
      <t>，速限經新北市政府邀集相關單位開會決議</t>
    </r>
    <phoneticPr fontId="1" type="noConversion"/>
  </si>
  <si>
    <r>
      <rPr>
        <sz val="12"/>
        <color rgb="FF404040"/>
        <rFont val="微軟正黑體"/>
        <family val="2"/>
        <charset val="136"/>
      </rPr>
      <t>台</t>
    </r>
    <r>
      <rPr>
        <sz val="12"/>
        <color rgb="FF404040"/>
        <rFont val="Arial"/>
        <family val="2"/>
      </rPr>
      <t>74</t>
    </r>
    <r>
      <rPr>
        <sz val="12"/>
        <color rgb="FF404040"/>
        <rFont val="微軟正黑體"/>
        <family val="2"/>
        <charset val="136"/>
      </rPr>
      <t>甲線</t>
    </r>
    <phoneticPr fontId="1" type="noConversion"/>
  </si>
  <si>
    <t>74A</t>
    <phoneticPr fontId="1" type="noConversion"/>
  </si>
  <si>
    <r>
      <t xml:space="preserve">	</t>
    </r>
    <r>
      <rPr>
        <sz val="12"/>
        <color rgb="FF404040"/>
        <rFont val="微軟正黑體"/>
        <family val="2"/>
        <charset val="136"/>
      </rPr>
      <t>車速限制：最高速限</t>
    </r>
    <r>
      <rPr>
        <sz val="12"/>
        <color rgb="FF404040"/>
        <rFont val="Arial"/>
        <family val="2"/>
      </rPr>
      <t>60</t>
    </r>
    <r>
      <rPr>
        <sz val="12"/>
        <color rgb="FF404040"/>
        <rFont val="微軟正黑體"/>
        <family val="2"/>
        <charset val="136"/>
      </rPr>
      <t>～</t>
    </r>
    <r>
      <rPr>
        <sz val="12"/>
        <color rgb="FF404040"/>
        <rFont val="Arial"/>
        <family val="2"/>
      </rPr>
      <t>70</t>
    </r>
    <r>
      <rPr>
        <sz val="12"/>
        <color rgb="FF404040"/>
        <rFont val="微軟正黑體"/>
        <family val="2"/>
        <charset val="136"/>
      </rPr>
      <t>公里每小時</t>
    </r>
    <phoneticPr fontId="1" type="noConversion"/>
  </si>
  <si>
    <t>仍有錯誤</t>
    <phoneticPr fontId="1" type="noConversion"/>
  </si>
  <si>
    <t>國道3甲</t>
    <phoneticPr fontId="1" type="noConversion"/>
  </si>
  <si>
    <t>國道2甲</t>
    <phoneticPr fontId="1" type="noConversion"/>
  </si>
  <si>
    <t>汐五高架(汐止端到堤頂交流道)</t>
    <phoneticPr fontId="1" type="noConversion"/>
  </si>
  <si>
    <t>汐五高架</t>
    <phoneticPr fontId="1" type="noConversion"/>
  </si>
  <si>
    <t>國道1號</t>
    <phoneticPr fontId="1" type="noConversion"/>
  </si>
  <si>
    <t>國道10號</t>
    <phoneticPr fontId="1" type="noConversion"/>
  </si>
  <si>
    <t>國道6號</t>
    <phoneticPr fontId="1" type="noConversion"/>
  </si>
  <si>
    <t>國道8號</t>
    <phoneticPr fontId="1" type="noConversion"/>
  </si>
  <si>
    <t>國道3號</t>
    <phoneticPr fontId="1" type="noConversion"/>
  </si>
  <si>
    <t>國道2號</t>
    <phoneticPr fontId="1" type="noConversion"/>
  </si>
  <si>
    <t>國道4號</t>
    <phoneticPr fontId="1" type="noConversion"/>
  </si>
  <si>
    <t>國道1號(斗南交流道到虎尾交流道)</t>
    <phoneticPr fontId="1" type="noConversion"/>
  </si>
  <si>
    <t>國道1號(中壢服務區到內壢交流道)</t>
    <phoneticPr fontId="1" type="noConversion"/>
  </si>
  <si>
    <t>國道1號(大林交流道到雲林系統交流道)</t>
    <phoneticPr fontId="1" type="noConversion"/>
  </si>
  <si>
    <t>國道3號(寶山休息站到寶山交流道)</t>
    <phoneticPr fontId="1" type="noConversion"/>
  </si>
  <si>
    <t>國道3號(烏山頭交流道到官田系統交流道)</t>
    <phoneticPr fontId="1" type="noConversion"/>
  </si>
  <si>
    <t>https://zh-tw.extendoffice.com/documents/excel/3793-excel-conditional-formatting-search-for-multiple-words.html</t>
    <phoneticPr fontId="1" type="noConversion"/>
  </si>
  <si>
    <t>道路名稱</t>
    <phoneticPr fontId="1" type="noConversion"/>
  </si>
  <si>
    <t>路段名稱</t>
    <phoneticPr fontId="1" type="noConversion"/>
  </si>
  <si>
    <t>國道1號(基隆端到基隆交流道)</t>
  </si>
  <si>
    <t>台74甲線</t>
  </si>
  <si>
    <t>台74線</t>
    <phoneticPr fontId="1" type="noConversion"/>
  </si>
  <si>
    <t>台62線</t>
    <phoneticPr fontId="1" type="noConversion"/>
  </si>
  <si>
    <t>台64線</t>
    <phoneticPr fontId="1" type="noConversion"/>
  </si>
  <si>
    <t>台68線</t>
    <phoneticPr fontId="1" type="noConversion"/>
  </si>
  <si>
    <t>台72線</t>
    <phoneticPr fontId="1" type="noConversion"/>
  </si>
  <si>
    <t>台76線</t>
    <phoneticPr fontId="1" type="noConversion"/>
  </si>
  <si>
    <t>台78線</t>
    <phoneticPr fontId="1" type="noConversion"/>
  </si>
  <si>
    <t>台82線</t>
    <phoneticPr fontId="1" type="noConversion"/>
  </si>
  <si>
    <t>台84線</t>
    <phoneticPr fontId="1" type="noConversion"/>
  </si>
  <si>
    <t>台86線</t>
    <phoneticPr fontId="1" type="noConversion"/>
  </si>
  <si>
    <t>台88線</t>
    <phoneticPr fontId="1" type="noConversion"/>
  </si>
  <si>
    <t>汐五高架(楊梅端到楊梅休息站)</t>
  </si>
  <si>
    <t>汐五高架(楊梅休息站到楊梅端)</t>
  </si>
  <si>
    <t>國道2甲(圳頭交流道到大園交流道)</t>
  </si>
  <si>
    <t>國道2甲(大園交流道到圳頭交流道)</t>
  </si>
  <si>
    <t>國道3甲(台北端到萬芳交流道)</t>
  </si>
  <si>
    <t>國道3甲(萬芳交流道到木柵交流道)</t>
  </si>
  <si>
    <t>國道3甲(木柵交流道到深坑端)</t>
  </si>
  <si>
    <t>國道3甲(萬芳交流道到台北端)</t>
  </si>
  <si>
    <t>國道3甲(木柵交流道到萬芳交流道)</t>
  </si>
  <si>
    <t>國道3甲(深坑端到木柵交流道)</t>
  </si>
  <si>
    <t>台2己線(基隆港交流道到德安路交流道)</t>
  </si>
  <si>
    <t>台2己線(德安路交流道到中和路交流道)</t>
  </si>
  <si>
    <t>台2己線(中和路交流道到基金交流道)</t>
  </si>
  <si>
    <t>台2己線(德安路交流道到基隆港交流道)</t>
  </si>
  <si>
    <t>台2己線(中和路交流道到德安路交流道)</t>
  </si>
  <si>
    <t>台2己線(基金交流道到中和路交流道)</t>
  </si>
  <si>
    <t>南港聯絡道(環東交流道到南港交流道)</t>
  </si>
  <si>
    <t>南港聯絡道(南港交流道到環東交流道)</t>
  </si>
  <si>
    <t>國道4號(豐勢交流道到潭子交流道)</t>
  </si>
  <si>
    <t>國道4號(潭子交流道到潭子系統交流道)</t>
  </si>
  <si>
    <t>國道4號(潭子交流道到豐勢交流道)</t>
  </si>
  <si>
    <t>國道4號(潭子系統交流道到潭子交流道)</t>
  </si>
  <si>
    <t>台62線(安樂端到瑪東系統交流道)</t>
  </si>
  <si>
    <t>台62線(瑪東系統交流道到七堵一交流道)</t>
  </si>
  <si>
    <t>台62線(七堵一交流道到七堵二交流道)</t>
  </si>
  <si>
    <t>台62線(七堵二交流道到大華系統交流道)</t>
  </si>
  <si>
    <t>台62線(大華系統交流道到暖暖交流道)</t>
  </si>
  <si>
    <t>台62線(暖暖交流道到四腳亭交流道)</t>
  </si>
  <si>
    <t>台62線(四腳亭交流道到瑞芳交流道)</t>
  </si>
  <si>
    <t>台62線(瑞芳交流道到瑞濱端)</t>
  </si>
  <si>
    <t>台62線(瑪東系統交流道到安樂端)</t>
  </si>
  <si>
    <t>台62線(七堵一交流道到瑪東系統交流道)</t>
  </si>
  <si>
    <t>台62線(七堵二交流道到七堵一交流道)</t>
  </si>
  <si>
    <t>台62線(大華系統交流道到七堵二交流道)</t>
  </si>
  <si>
    <t>台62線(暖暖交流道到大華系統交流道)</t>
  </si>
  <si>
    <t>台62線(四腳亭交流道到暖暖交流道)</t>
  </si>
  <si>
    <t>台62線(瑞芳交流道到四腳亭交流道)</t>
  </si>
  <si>
    <t>台62線(瑞濱端到瑞芳交流道)</t>
  </si>
  <si>
    <t>台64線(八里二交流道到八里交流道)</t>
  </si>
  <si>
    <t>台64線(八里交流道到觀音山交流道)</t>
  </si>
  <si>
    <t>台64線(觀音山交流道到五股一交流道)</t>
  </si>
  <si>
    <t>台64線(五股一交流道到五股二交流道)</t>
  </si>
  <si>
    <t>台64線(五股二交流道到三重交流道)</t>
  </si>
  <si>
    <t>台64線(三重交流道到江子翠交流道)</t>
  </si>
  <si>
    <t>台64線(江子翠交流道到板橋交流道)</t>
  </si>
  <si>
    <t>台64線(板橋交流道到中和一交流道)</t>
  </si>
  <si>
    <t>台64線(中和一交流道到中和交流道)</t>
  </si>
  <si>
    <t>台64線(中和交流道到中和二交流道)</t>
  </si>
  <si>
    <t>台64線(中和二交流道到新店端)</t>
  </si>
  <si>
    <t>台64線(八里交流道到八里二交流道)</t>
  </si>
  <si>
    <t>台64線(觀音山交流道到八里交流道)</t>
  </si>
  <si>
    <t>台64線(五股一交流道到觀音山交流道)</t>
  </si>
  <si>
    <t>台64線(五股二交流道到五股一交流道)</t>
  </si>
  <si>
    <t>台64線(三重交流道到五股二交流道)</t>
  </si>
  <si>
    <t>台64線(江子翠交流道到三重交流道)</t>
  </si>
  <si>
    <t>台64線(板橋交流道到江子翠交流道)</t>
  </si>
  <si>
    <t>台64線(中和一交流道到板橋交流道)</t>
  </si>
  <si>
    <t>台64線(中和交流道到中和一交流道)</t>
  </si>
  <si>
    <t>台64線(中和二交流道到中和交流道)</t>
  </si>
  <si>
    <t>台64線(新店端到中和二交流道)</t>
  </si>
  <si>
    <t>台66線(觀音交流道到觀音一交流道)</t>
  </si>
  <si>
    <t>台66線(觀音一交流道到新屋交流道)</t>
  </si>
  <si>
    <t>台66線(新屋交流道到新屋一交流道)</t>
  </si>
  <si>
    <t>台66線(新屋一交流道到平鎮系統交流道)</t>
  </si>
  <si>
    <t>台66線(平鎮系統交流道到平鎮一交流道)</t>
  </si>
  <si>
    <t>台66線(平鎮一交流道到平鎮二交流道)</t>
  </si>
  <si>
    <t>台66線(平鎮二交流道到平鎮三交流道)</t>
  </si>
  <si>
    <t>台66線(平鎮三交流道到大溪端)</t>
  </si>
  <si>
    <t>台66線(觀音一交流道到觀音交流道)</t>
  </si>
  <si>
    <t>台66線(新屋交流道到觀音一交流道)</t>
  </si>
  <si>
    <t>台66線(新屋一交流道到新屋交流道)</t>
  </si>
  <si>
    <t>台66線(平鎮系統交流道到新屋一交流道)</t>
  </si>
  <si>
    <t>台66線(平鎮一交流道到平鎮系統交流道)</t>
  </si>
  <si>
    <t>台66線(平鎮二交流道到平鎮一交流道)</t>
  </si>
  <si>
    <t>台66線(平鎮三交流道到平鎮二交流道)</t>
  </si>
  <si>
    <t>台66線(大溪端到平鎮三交流道)</t>
  </si>
  <si>
    <t>台68線(南寮端到新竹一交流道)</t>
  </si>
  <si>
    <t>台68線(新竹一交流道到新竹二交流道)</t>
  </si>
  <si>
    <t>台68線(新竹二交流道到竹科交流道)</t>
  </si>
  <si>
    <t>台68線(竹科交流道到芎林交流道)</t>
  </si>
  <si>
    <t>台68線(芎林交流道到竹東一交流道)</t>
  </si>
  <si>
    <t>台68線(竹東一交流道到竹東二交流道)</t>
  </si>
  <si>
    <t>台68線(竹東二交流道到竹東端)</t>
  </si>
  <si>
    <t>台68線(新竹一交流道到南寮端)</t>
  </si>
  <si>
    <t>台68線(新竹二交流道到新竹一交流道)</t>
  </si>
  <si>
    <t>台68線(竹科交流道到新竹二交流道)</t>
  </si>
  <si>
    <t>台68線(芎林交流道到竹科交流道)</t>
  </si>
  <si>
    <t>台68線(竹東一交流道到芎林交流道)</t>
  </si>
  <si>
    <t>台68線(竹東二交流道到竹東一交流道)</t>
  </si>
  <si>
    <t>台68線(竹東端到竹東二交流道)</t>
  </si>
  <si>
    <t>台72線(後龍端到新港交流道)</t>
  </si>
  <si>
    <t>台72線(新港交流道到造橋交流道)</t>
  </si>
  <si>
    <t>台72線(造橋交流道到頭屋一交流道)</t>
  </si>
  <si>
    <t>台72線(頭屋一交流道到頭屋二交流道)</t>
  </si>
  <si>
    <t>台72線(頭屋二交流道到公館交流道)</t>
  </si>
  <si>
    <t>台72線(公館交流道到銅鑼交流道)</t>
  </si>
  <si>
    <t>台72線(銅鑼交流道到119甲交流道)</t>
  </si>
  <si>
    <t>台72線(119甲交流道到石圍牆交流道)</t>
  </si>
  <si>
    <t>台72線(石圍牆交流道到開礦村一號交流道)</t>
  </si>
  <si>
    <t>台72線(開礦村一號交流道到開礦村二號交流道)</t>
  </si>
  <si>
    <t>台72線(開礦村二號交流道到開礦村三號交流道)</t>
  </si>
  <si>
    <t>台72線(開礦村三號交流道到獅潭端)</t>
  </si>
  <si>
    <t>台72線(新港交流道到後龍端)</t>
  </si>
  <si>
    <t>台72線(造橋交流道到新港交流道)</t>
  </si>
  <si>
    <t>台72線(頭屋一交流道到造橋交流道)</t>
  </si>
  <si>
    <t>台72線(頭屋二交流道到頭屋一交流道)</t>
  </si>
  <si>
    <t>台72線(公館交流道到頭屋二交流道)</t>
  </si>
  <si>
    <t>台72線(銅鑼交流道到公館交流道)</t>
  </si>
  <si>
    <t>台72線(119甲交流道到銅鑼交流道)</t>
  </si>
  <si>
    <t>台72線(石圍牆交流道到119甲交流道)</t>
  </si>
  <si>
    <t>台72線(開礦村一號交流道到石圍牆交流道)</t>
  </si>
  <si>
    <t>台72線(開礦村二號交流道到開礦村一號交流道)</t>
  </si>
  <si>
    <t>台72線(開礦村三號交流道到開礦村二號交流道)</t>
  </si>
  <si>
    <t>台72線(獅潭端到開礦村三號交流道)</t>
  </si>
  <si>
    <t>台74線(快官交流道到成功交流道)</t>
  </si>
  <si>
    <t>台74線(成功交流道到高鐵台中交流道)</t>
  </si>
  <si>
    <t>台74線(高鐵台中交流道到南屯一交流道)</t>
  </si>
  <si>
    <t>台74線(南屯一交流道到南屯二交流道)</t>
  </si>
  <si>
    <t>台74線(南屯二交流道到西屯一交流道)</t>
  </si>
  <si>
    <t>台74線(西屯一交流道到西屯二交流道)</t>
  </si>
  <si>
    <t>台74線(西屯二交流道到西屯三交流道)</t>
  </si>
  <si>
    <t>台74線(西屯三交流道到北屯一交流道)</t>
  </si>
  <si>
    <t>台74線(北屯一交流道到北屯二交流道)</t>
  </si>
  <si>
    <t>台74線(北屯二交流道到崇德交流道)</t>
  </si>
  <si>
    <t>台74線(崇德交流道到潭子交流道)</t>
  </si>
  <si>
    <t>台74線(潭子交流道到潭子系統交流道)</t>
  </si>
  <si>
    <t>台74線(潭子系統交流道到松竹交流道)</t>
  </si>
  <si>
    <t>台74線(松竹交流道到太原交流道)</t>
  </si>
  <si>
    <t>台74線(太原交流道到太平交流道)</t>
  </si>
  <si>
    <t>台74線(太平交流道到大里一交流道)</t>
  </si>
  <si>
    <t>台74線(大里一交流道到大里二交流道)</t>
  </si>
  <si>
    <t>台74線(大里二交流道到霧峰交流道)</t>
  </si>
  <si>
    <t>台74線(成功交流道到快官交流道)</t>
  </si>
  <si>
    <t>台74線(高鐵台中交流道到成功交流道)</t>
  </si>
  <si>
    <t>台74線(南屯一交流道到高鐵台中交流道)</t>
  </si>
  <si>
    <t>台74線(南屯二交流道到南屯一交流道)</t>
  </si>
  <si>
    <t>台74線(西屯一交流道到南屯二交流道)</t>
  </si>
  <si>
    <t>台74線(西屯二交流道到西屯一交流道)</t>
  </si>
  <si>
    <t>台74線(西屯三交流道到西屯二交流道)</t>
  </si>
  <si>
    <t>台74線(北屯一交流道到西屯三交流道)</t>
  </si>
  <si>
    <t>台74線(北屯二交流道到北屯一交流道)</t>
  </si>
  <si>
    <t>台74線(崇德交流道到北屯二交流道)</t>
  </si>
  <si>
    <t>台74線(潭子交流道到崇德交流道)</t>
  </si>
  <si>
    <t>台74線(潭子系統交流道到潭子交流道)</t>
  </si>
  <si>
    <t>台74線(松竹交流道到潭子系統交流道)</t>
  </si>
  <si>
    <t>台74線(太原交流道到松竹交流道)</t>
  </si>
  <si>
    <t>台74線(太平交流道到太原交流道)</t>
  </si>
  <si>
    <t>台74線(大里一交流道到太平交流道)</t>
  </si>
  <si>
    <t>台74線(大里二交流道到大里一交流道)</t>
  </si>
  <si>
    <t>台74線(霧峰交流道到大里二交流道)</t>
  </si>
  <si>
    <t>台74甲線(牛埔交流道到快官交流道)</t>
  </si>
  <si>
    <t>台74甲線(快官交流道到牛埔交流道)</t>
  </si>
  <si>
    <t>台76線(埔鹽交流道到埔鹽系統交流道)</t>
  </si>
  <si>
    <t>台76線(埔鹽系統交流道到埔心交流道)</t>
  </si>
  <si>
    <t>台76線(埔心交流道到員林交流道)</t>
  </si>
  <si>
    <t>台76線(員林交流道到林厝交流道)</t>
  </si>
  <si>
    <t>台76線(林厝交流道到中興系統交流道)</t>
  </si>
  <si>
    <t>台76線(埔鹽系統交流道到埔鹽交流道)</t>
  </si>
  <si>
    <t>台76線(埔心交流道到埔鹽系統交流道)</t>
  </si>
  <si>
    <t>台76線(員林交流道到埔心交流道)</t>
  </si>
  <si>
    <t>台76線(林厝交流道到員林交流道)</t>
  </si>
  <si>
    <t>台76線(中興系統交流道到林厝交流道)</t>
  </si>
  <si>
    <t>台78線(台西交流道到東勢交流道)</t>
  </si>
  <si>
    <t>台78線(東勢交流道到元長交流道)</t>
  </si>
  <si>
    <t>台78線(元長交流道到土庫交流道)</t>
  </si>
  <si>
    <t>台78線(土庫交流道到虎尾交流道)</t>
  </si>
  <si>
    <t>台78線(虎尾交流道到雲林系統交流道)</t>
  </si>
  <si>
    <t>台78線(雲林系統交流道到斗南交流道)</t>
  </si>
  <si>
    <t>台78線(斗南交流道到古坑交流道)</t>
  </si>
  <si>
    <t>台78線(古坑交流道到古坑系統交流道)</t>
  </si>
  <si>
    <t>台78線(東勢交流道到台西交流道)</t>
  </si>
  <si>
    <t>台78線(元長交流道到東勢交流道)</t>
  </si>
  <si>
    <t>台78線(土庫交流道到元長交流道)</t>
  </si>
  <si>
    <t>台78線(虎尾交流道到土庫交流道)</t>
  </si>
  <si>
    <t>台78線(雲林系統交流道到虎尾交流道)</t>
  </si>
  <si>
    <t>台78線(斗南交流道到雲林系統交流道)</t>
  </si>
  <si>
    <t>台78線(古坑交流道到斗南交流道)</t>
  </si>
  <si>
    <t>台78線(古坑系統交流道到古坑交流道)</t>
  </si>
  <si>
    <t>台82線(東石交流道到朴子交流道)</t>
  </si>
  <si>
    <t>台82線(朴子交流道到祥和交流道)</t>
  </si>
  <si>
    <t>台82線(祥和交流道到鹿草交流道)</t>
  </si>
  <si>
    <t>台82線(鹿草交流道到嘉義系統交流道)</t>
  </si>
  <si>
    <t>台82線(嘉義系統交流道到水上交流道)</t>
  </si>
  <si>
    <t>台82線(水上交流道到中和交流道)</t>
  </si>
  <si>
    <t>台82線(中和交流道到嘉義交流道)</t>
  </si>
  <si>
    <t>台82線(嘉義交流道到水上系統交流道)</t>
  </si>
  <si>
    <t>台82線(朴子交流道到東石交流道)</t>
  </si>
  <si>
    <t>台82線(祥和交流道到朴子交流道)</t>
  </si>
  <si>
    <t>台82線(鹿草交流道到祥和交流道)</t>
  </si>
  <si>
    <t>台82線(嘉義系統交流道到鹿草交流道)</t>
  </si>
  <si>
    <t>台82線(水上交流道到嘉義系統交流道)</t>
  </si>
  <si>
    <t>台82線(中和交流道到水上交流道)</t>
  </si>
  <si>
    <t>台82線(嘉義交流道到中和交流道)</t>
  </si>
  <si>
    <t>台82線(水上系統交流道到嘉義交流道)</t>
  </si>
  <si>
    <t>台84線(北門交流道到學甲交流道)</t>
  </si>
  <si>
    <t>台84線(學甲交流道到下營系統交流道)</t>
  </si>
  <si>
    <t>台84線(下營系統交流道到麻豆交流道)</t>
  </si>
  <si>
    <t>台84線(麻豆交流道到西庄交流道)</t>
  </si>
  <si>
    <t>台84線(西庄交流道到渡頭交流道)</t>
  </si>
  <si>
    <t>台84線(渡頭交流道到官田系統交流道)</t>
  </si>
  <si>
    <t>台84線(官田系統交流道到頭社交流道)</t>
  </si>
  <si>
    <t>台84線(頭社交流道到二溪交流道)</t>
  </si>
  <si>
    <t>台84線(二溪交流道到玉井端)</t>
  </si>
  <si>
    <t>台84線(學甲交流道到北門交流道)</t>
  </si>
  <si>
    <t>台84線(下營系統交流道到學甲交流道)</t>
  </si>
  <si>
    <t>台84線(麻豆交流道到下營系統交流道)</t>
  </si>
  <si>
    <t>台84線(西庄交流道到麻豆交流道)</t>
  </si>
  <si>
    <t>台84線(渡頭交流道到西庄交流道)</t>
  </si>
  <si>
    <t>台84線(官田系統交流道到渡頭交流道)</t>
  </si>
  <si>
    <t>台84線(頭社交流道到官田系統交流道)</t>
  </si>
  <si>
    <t>台84線(二溪交流道到頭社交流道)</t>
  </si>
  <si>
    <t>台84線(玉井端到二溪交流道)</t>
  </si>
  <si>
    <t>台86線(台南端到灣裡交流道)</t>
  </si>
  <si>
    <t>台86線(灣裡交流道到台南交流道)</t>
  </si>
  <si>
    <t>台86線(台南交流道到仁德系統交流道)</t>
  </si>
  <si>
    <t>台86線(仁德系統交流道到上崙交流道)</t>
  </si>
  <si>
    <t>台86線(上崙交流道到大潭交流道)</t>
  </si>
  <si>
    <t>台86線(大潭交流道到歸仁交流道)</t>
  </si>
  <si>
    <t>台86線(歸仁交流道到台19甲交流道)</t>
  </si>
  <si>
    <t>台86線(台19甲交流道到關廟交流道)</t>
  </si>
  <si>
    <t>台86線(灣裡交流道到台南端)</t>
  </si>
  <si>
    <t>台86線(台南交流道到灣裡交流道)</t>
  </si>
  <si>
    <t>台86線(仁德系統交流道到台南交流道)</t>
  </si>
  <si>
    <t>台86線(上崙交流道到仁德系統交流道)</t>
  </si>
  <si>
    <t>台86線(大潭交流道到上崙交流道)</t>
  </si>
  <si>
    <t>台86線(歸仁交流道到大潭交流道)</t>
  </si>
  <si>
    <t>台86線(台19甲交流道到歸仁交流道)</t>
  </si>
  <si>
    <t>台86線(關廟交流道到台19甲交流道)</t>
  </si>
  <si>
    <t>台88線(五甲系統交流道到鳳山交流道)</t>
  </si>
  <si>
    <t>台88線(鳳山交流道到大寮交流道)</t>
  </si>
  <si>
    <t>台88線(大寮交流道到大發交流道)</t>
  </si>
  <si>
    <t>台88線(大發交流道到萬丹交流道)</t>
  </si>
  <si>
    <t>台88線(萬丹交流道到竹田系統交流道)</t>
  </si>
  <si>
    <t>台88線(竹田系統交流道到竹田端)</t>
  </si>
  <si>
    <t>台88線(鳳山交流道到五甲系統交流道)</t>
  </si>
  <si>
    <t>台88線(大寮交流道到鳳山交流道)</t>
  </si>
  <si>
    <t>台88線(大發交流道到大寮交流道)</t>
  </si>
  <si>
    <t>台88線(萬丹交流道到大發交流道)</t>
  </si>
  <si>
    <t>台88線(竹田系統交流道到萬丹交流道)</t>
  </si>
  <si>
    <t>台88線(竹田端到竹田系統交流道)</t>
  </si>
  <si>
    <t>2023-01-10 15:43:00</t>
    <phoneticPr fontId="1" type="noConversion"/>
  </si>
  <si>
    <t>國道5號</t>
    <phoneticPr fontId="1" type="noConversion"/>
  </si>
  <si>
    <t>N1K</t>
    <phoneticPr fontId="1" type="noConversion"/>
  </si>
  <si>
    <t>交通局</t>
    <phoneticPr fontId="1" type="noConversion"/>
  </si>
  <si>
    <t>1.1版本</t>
    <phoneticPr fontId="1" type="noConversion"/>
  </si>
  <si>
    <t>國3甲(深坑端到木柵交流道)</t>
    <phoneticPr fontId="1" type="noConversion"/>
  </si>
  <si>
    <t>國3甲</t>
  </si>
  <si>
    <t>國2甲</t>
    <phoneticPr fontId="1" type="noConversion"/>
  </si>
  <si>
    <t>台2己線</t>
    <phoneticPr fontId="1" type="noConversion"/>
  </si>
  <si>
    <t>台2己</t>
  </si>
  <si>
    <t>南港連絡道(環東交流道到南港交流道)</t>
    <phoneticPr fontId="1" type="noConversion"/>
  </si>
  <si>
    <t>南港連絡道</t>
    <phoneticPr fontId="1" type="noConversion"/>
  </si>
  <si>
    <t>快速公路68號(新竹一交流道到新竹二交流道)</t>
    <phoneticPr fontId="1" type="noConversion"/>
  </si>
  <si>
    <t>快速公路62號</t>
    <phoneticPr fontId="1" type="noConversion"/>
  </si>
  <si>
    <t>快速公路74號甲(快官交流道到牛埔交流道)</t>
    <phoneticPr fontId="1" type="noConversion"/>
  </si>
  <si>
    <t>快速公路74號甲</t>
  </si>
  <si>
    <t>快速公路74號</t>
    <phoneticPr fontId="1" type="noConversion"/>
  </si>
  <si>
    <t>快速公路72號</t>
    <phoneticPr fontId="1" type="noConversion"/>
  </si>
  <si>
    <t>快速公路68號</t>
    <phoneticPr fontId="1" type="noConversion"/>
  </si>
  <si>
    <t>快速公路66號</t>
    <phoneticPr fontId="1" type="noConversion"/>
  </si>
  <si>
    <t>快速公路64號</t>
    <phoneticPr fontId="1" type="noConversion"/>
  </si>
  <si>
    <t>快速公路82號</t>
    <phoneticPr fontId="1" type="noConversion"/>
  </si>
  <si>
    <t>快速公路78號</t>
    <phoneticPr fontId="1" type="noConversion"/>
  </si>
  <si>
    <t>快速公路84號</t>
    <phoneticPr fontId="1" type="noConversion"/>
  </si>
  <si>
    <t>快速公路86號</t>
    <phoneticPr fontId="1" type="noConversion"/>
  </si>
  <si>
    <t>快速公路88號</t>
    <phoneticPr fontId="1" type="noConversion"/>
  </si>
  <si>
    <t>道路名稱_1.1</t>
    <phoneticPr fontId="1" type="noConversion"/>
  </si>
  <si>
    <t>快速公路76號</t>
    <phoneticPr fontId="1" type="noConversion"/>
  </si>
  <si>
    <t>高港高架(58管制站到第二貨櫃中心交流道)</t>
  </si>
  <si>
    <t>高港高架(第二貨櫃中心交流道到高雄端)</t>
  </si>
  <si>
    <t>高港高架(高雄端到過港隧道交流道)</t>
  </si>
  <si>
    <t>高港高架(過港隧道交流道到三、五管制站)</t>
  </si>
  <si>
    <t>高港高架(第二貨櫃中心交流道到58管制站)</t>
  </si>
  <si>
    <t>高港高架(高雄端到第二貨櫃中心交流道)</t>
  </si>
  <si>
    <t>高港高架(過港隧道交流道到高雄端)</t>
  </si>
  <si>
    <t>高港高架(三、五管制站到過港隧道交流道)</t>
  </si>
  <si>
    <t>國2甲(圳頭交流道到大園交流道)</t>
  </si>
  <si>
    <t>國2甲(大園交流道到圳頭交流道)</t>
  </si>
  <si>
    <t>國3甲(深坑端到木柵交流道)</t>
  </si>
  <si>
    <t>台2己(中和路交流道到基金交流道)</t>
  </si>
  <si>
    <t>南港連絡道(環東交流道到南港交流道)</t>
  </si>
  <si>
    <t>快速公路62號(安樂端到瑪東系統交流道)</t>
  </si>
  <si>
    <t>快速公路62號(瑪東系統交流道到七堵一交流道)</t>
  </si>
  <si>
    <t>快速公路62號(七堵一交流道到七堵二交流道)</t>
  </si>
  <si>
    <t>快速公路62號(七堵二交流道到大華系統交流道)</t>
  </si>
  <si>
    <t>快速公路62號(大華系統交流道到暖暖交流道)</t>
  </si>
  <si>
    <t>快速公路62號(暖暖交流道到四腳亭交流道)</t>
  </si>
  <si>
    <t>快速公路62號(四腳亭交流道到瑞芳交流道)</t>
  </si>
  <si>
    <t>快速公路62號(瑞芳交流道到瑞濱端)</t>
  </si>
  <si>
    <t>快速公路62號(瑪東系統交流道到安樂端)</t>
  </si>
  <si>
    <t>快速公路62號(七堵一交流道到瑪東系統交流道)</t>
  </si>
  <si>
    <t>快速公路62號(七堵二交流道到七堵一交流道)</t>
  </si>
  <si>
    <t>快速公路62號(大華系統交流道到七堵二交流道)</t>
  </si>
  <si>
    <t>快速公路62號(暖暖交流道到大華系統交流道)</t>
  </si>
  <si>
    <t>快速公路62號(四腳亭交流道到暖暖交流道)</t>
  </si>
  <si>
    <t>快速公路62號(瑞芳交流道到四腳亭交流道)</t>
  </si>
  <si>
    <t>快速公路62號(瑞濱端到瑞芳交流道)</t>
  </si>
  <si>
    <t>快速公路64號(八里二交流道到八里交流道)</t>
  </si>
  <si>
    <t>快速公路64號(八里交流道到觀音山交流道)</t>
  </si>
  <si>
    <t>快速公路64號(觀音山交流道到五股一交流道)</t>
  </si>
  <si>
    <t>快速公路64號(五股一交流道到五股二交流道)</t>
  </si>
  <si>
    <t>快速公路64號(五股二交流道到三重交流道)</t>
  </si>
  <si>
    <t>快速公路64號(三重交流道到江子翠交流道)</t>
  </si>
  <si>
    <t>快速公路64號(江子翠交流道到板橋交流道)</t>
  </si>
  <si>
    <t>快速公路64號(板橋交流道到中和一交流道)</t>
  </si>
  <si>
    <t>快速公路64號(中和一交流道到中和交流道)</t>
  </si>
  <si>
    <t>快速公路64號(中和交流道到中和二交流道)</t>
  </si>
  <si>
    <t>快速公路64號(中和二交流道到新店端)</t>
  </si>
  <si>
    <t>快速公路64號(八里交流道到八里二交流道)</t>
  </si>
  <si>
    <t>快速公路64號(觀音山交流道到八里交流道)</t>
  </si>
  <si>
    <t>快速公路64號(五股一交流道到觀音山交流道)</t>
  </si>
  <si>
    <t>快速公路64號(五股二交流道到五股一交流道)</t>
  </si>
  <si>
    <t>快速公路64號(三重交流道到五股二交流道)</t>
  </si>
  <si>
    <t>快速公路64號(江子翠交流道到三重交流道)</t>
  </si>
  <si>
    <t>快速公路64號(板橋交流道到江子翠交流道)</t>
  </si>
  <si>
    <t>快速公路64號(中和一交流道到板橋交流道)</t>
  </si>
  <si>
    <t>快速公路64號(中和交流道到中和一交流道)</t>
  </si>
  <si>
    <t>快速公路64號(中和二交流道到中和交流道)</t>
  </si>
  <si>
    <t>快速公路64號(新店端到中和二交流道)</t>
  </si>
  <si>
    <t>快速公路68號(新竹一交流道到新竹二交流道)</t>
  </si>
  <si>
    <t>快速公路74號(潭子交流道到潭子系統交流道)</t>
  </si>
  <si>
    <t>快速公路74號(潭子系統交流道到松竹交流道)</t>
  </si>
  <si>
    <t>快速公路74號(潭子系統交流道到潭子交流道)</t>
  </si>
  <si>
    <t>快速公路74號(松竹交流道到潭子系統交流道)</t>
  </si>
  <si>
    <t>快速公路74號甲(快官交流道到牛埔交流道)</t>
  </si>
  <si>
    <t>國道1號</t>
  </si>
  <si>
    <t>高港高架</t>
  </si>
  <si>
    <t>國道1號</t>
    <phoneticPr fontId="1" type="noConversion"/>
  </si>
  <si>
    <t>國道1號(58管制站到第二貨櫃中心交流道)</t>
  </si>
  <si>
    <t>國道1號(第二貨櫃中心交流道到高雄端)</t>
  </si>
  <si>
    <t>國道1號(高雄端到過港隧道交流道)</t>
  </si>
  <si>
    <t>國道1號(過港隧道交流道到三、五管制站)</t>
  </si>
  <si>
    <t>國道1號(第二貨櫃中心交流道到58管制站)</t>
  </si>
  <si>
    <t>國道1號(高雄端到第二貨櫃中心交流道)</t>
  </si>
  <si>
    <t>國道1號(過港隧道交流道到高雄端)</t>
  </si>
  <si>
    <t>國道1號(三、五管制站到過港隧道交流道)</t>
  </si>
  <si>
    <t>國道1號(基隆端到基隆交流道)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</si>
</sst>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76" formatCode="0000"/>
    <numFmt numFmtId="177" formatCode="0\K\+000"/>
    <numFmt numFmtId="178" formatCode="yyyy/mm/dd\ hh:mm:ss"/>
    <numFmt numFmtId="179" formatCode="yyyy\-mm\-dd\ hh:mm:ss"/>
    <numFmt numFmtId="180" formatCode="0_ "/>
  </numFmts>
  <fonts count="15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333333"/>
      <name val="Microsoft JhengHei"/>
      <family val="2"/>
      <charset val="136"/>
    </font>
    <font>
      <b/>
      <sz val="12"/>
      <color rgb="FF333333"/>
      <name val="標楷體"/>
      <family val="4"/>
      <charset val="136"/>
    </font>
    <font>
      <sz val="12"/>
      <color rgb="FF333333"/>
      <name val="Times New Roman"/>
      <family val="1"/>
    </font>
    <font>
      <b/>
      <sz val="12"/>
      <color rgb="FF333333"/>
      <name val="Times New Roman"/>
      <family val="1"/>
    </font>
    <font>
      <sz val="12"/>
      <color rgb="FF333333"/>
      <name val="標楷體"/>
      <family val="4"/>
      <charset val="136"/>
    </font>
    <font>
      <sz val="12"/>
      <color theme="1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sz val="12"/>
      <color rgb="FF404040"/>
      <name val="Arial"/>
      <family val="2"/>
    </font>
    <font>
      <sz val="12"/>
      <color rgb="FF404040"/>
      <name val="Arial"/>
      <family val="2"/>
      <charset val="136"/>
    </font>
    <font>
      <sz val="12"/>
      <color rgb="FF404040"/>
      <name val="微軟正黑體"/>
      <family val="2"/>
      <charset val="136"/>
    </font>
    <font>
      <sz val="12"/>
      <name val="新細明體"/>
      <family val="2"/>
      <charset val="136"/>
      <scheme val="minor"/>
    </font>
    <font>
      <sz val="12"/>
      <name val="新細明體"/>
      <family val="1"/>
      <charset val="136"/>
      <scheme val="minor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</fills>
  <borders count="30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B6B6B6"/>
      </left>
      <right style="medium">
        <color rgb="FFB6B6B6"/>
      </right>
      <top style="medium">
        <color rgb="FFB6B6B6"/>
      </top>
      <bottom/>
      <diagonal/>
    </border>
    <border>
      <left style="medium">
        <color rgb="FFB6B6B6"/>
      </left>
      <right style="medium">
        <color rgb="FFB6B6B6"/>
      </right>
      <top/>
      <bottom style="medium">
        <color rgb="FFB6B6B6"/>
      </bottom>
      <diagonal/>
    </border>
    <border>
      <left style="medium">
        <color rgb="FFB6B6B6"/>
      </left>
      <right style="medium">
        <color rgb="FFB6B6B6"/>
      </right>
      <top/>
      <bottom/>
      <diagonal/>
    </border>
    <border>
      <left style="medium">
        <color indexed="64"/>
      </left>
      <right style="medium">
        <color rgb="FFB6B6B6"/>
      </right>
      <top style="medium">
        <color rgb="FFB6B6B6"/>
      </top>
      <bottom/>
      <diagonal/>
    </border>
    <border>
      <left style="medium">
        <color rgb="FFB6B6B6"/>
      </left>
      <right style="medium">
        <color indexed="64"/>
      </right>
      <top style="medium">
        <color rgb="FFB6B6B6"/>
      </top>
      <bottom/>
      <diagonal/>
    </border>
    <border>
      <left style="medium">
        <color indexed="64"/>
      </left>
      <right style="medium">
        <color rgb="FFB6B6B6"/>
      </right>
      <top/>
      <bottom/>
      <diagonal/>
    </border>
    <border>
      <left style="medium">
        <color rgb="FFB6B6B6"/>
      </left>
      <right style="medium">
        <color indexed="64"/>
      </right>
      <top/>
      <bottom style="medium">
        <color rgb="FFB6B6B6"/>
      </bottom>
      <diagonal/>
    </border>
    <border>
      <left style="medium">
        <color indexed="64"/>
      </left>
      <right style="medium">
        <color rgb="FFB6B6B6"/>
      </right>
      <top/>
      <bottom style="medium">
        <color rgb="FFB6B6B6"/>
      </bottom>
      <diagonal/>
    </border>
    <border>
      <left style="medium">
        <color indexed="64"/>
      </left>
      <right style="medium">
        <color rgb="FFB6B6B6"/>
      </right>
      <top/>
      <bottom style="medium">
        <color indexed="64"/>
      </bottom>
      <diagonal/>
    </border>
    <border>
      <left style="medium">
        <color rgb="FFB6B6B6"/>
      </left>
      <right style="medium">
        <color rgb="FFB6B6B6"/>
      </right>
      <top/>
      <bottom style="medium">
        <color indexed="64"/>
      </bottom>
      <diagonal/>
    </border>
    <border>
      <left style="medium">
        <color rgb="FFB6B6B6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>
      <alignment vertical="center"/>
    </xf>
    <xf numFmtId="43" fontId="7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</cellStyleXfs>
  <cellXfs count="120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2" borderId="0" xfId="0" applyFill="1">
      <alignment vertical="center"/>
    </xf>
    <xf numFmtId="0" fontId="0" fillId="3" borderId="3" xfId="0" applyFill="1" applyBorder="1">
      <alignment vertical="center"/>
    </xf>
    <xf numFmtId="49" fontId="0" fillId="3" borderId="3" xfId="0" applyNumberFormat="1" applyFill="1" applyBorder="1">
      <alignment vertical="center"/>
    </xf>
    <xf numFmtId="0" fontId="0" fillId="0" borderId="3" xfId="0" applyBorder="1">
      <alignment vertical="center"/>
    </xf>
    <xf numFmtId="49" fontId="0" fillId="0" borderId="3" xfId="0" applyNumberFormat="1" applyBorder="1">
      <alignment vertical="center"/>
    </xf>
    <xf numFmtId="0" fontId="0" fillId="4" borderId="0" xfId="0" applyFill="1">
      <alignment vertical="center"/>
    </xf>
    <xf numFmtId="0" fontId="0" fillId="0" borderId="2" xfId="0" applyBorder="1">
      <alignment vertical="center"/>
    </xf>
    <xf numFmtId="49" fontId="0" fillId="0" borderId="1" xfId="0" applyNumberFormat="1" applyBorder="1">
      <alignment vertical="center"/>
    </xf>
    <xf numFmtId="0" fontId="0" fillId="0" borderId="1" xfId="0" applyBorder="1">
      <alignment vertical="center"/>
    </xf>
    <xf numFmtId="176" fontId="0" fillId="3" borderId="3" xfId="0" applyNumberFormat="1" applyFill="1" applyBorder="1">
      <alignment vertical="center"/>
    </xf>
    <xf numFmtId="176" fontId="0" fillId="0" borderId="3" xfId="0" applyNumberFormat="1" applyBorder="1">
      <alignment vertical="center"/>
    </xf>
    <xf numFmtId="176" fontId="0" fillId="0" borderId="0" xfId="0" applyNumberFormat="1">
      <alignment vertical="center"/>
    </xf>
    <xf numFmtId="49" fontId="0" fillId="5" borderId="0" xfId="0" applyNumberFormat="1" applyFill="1">
      <alignment vertical="center"/>
    </xf>
    <xf numFmtId="0" fontId="0" fillId="6" borderId="0" xfId="0" applyFill="1">
      <alignment vertical="center"/>
    </xf>
    <xf numFmtId="177" fontId="0" fillId="0" borderId="0" xfId="0" applyNumberFormat="1">
      <alignment vertical="center"/>
    </xf>
    <xf numFmtId="177" fontId="0" fillId="3" borderId="3" xfId="0" applyNumberFormat="1" applyFill="1" applyBorder="1">
      <alignment vertical="center"/>
    </xf>
    <xf numFmtId="177" fontId="0" fillId="0" borderId="3" xfId="0" applyNumberFormat="1" applyBorder="1">
      <alignment vertical="center"/>
    </xf>
    <xf numFmtId="0" fontId="0" fillId="5" borderId="0" xfId="0" applyFill="1">
      <alignment vertical="center"/>
    </xf>
    <xf numFmtId="178" fontId="0" fillId="0" borderId="0" xfId="0" applyNumberFormat="1">
      <alignment vertical="center"/>
    </xf>
    <xf numFmtId="178" fontId="0" fillId="0" borderId="1" xfId="0" applyNumberFormat="1" applyBorder="1">
      <alignment vertical="center"/>
    </xf>
    <xf numFmtId="176" fontId="0" fillId="5" borderId="0" xfId="0" applyNumberFormat="1" applyFill="1">
      <alignment vertical="center"/>
    </xf>
    <xf numFmtId="179" fontId="0" fillId="3" borderId="3" xfId="0" applyNumberFormat="1" applyFill="1" applyBorder="1">
      <alignment vertical="center"/>
    </xf>
    <xf numFmtId="0" fontId="3" fillId="7" borderId="8" xfId="0" applyFont="1" applyFill="1" applyBorder="1" applyAlignment="1">
      <alignment horizontal="center" vertical="center" wrapText="1"/>
    </xf>
    <xf numFmtId="0" fontId="5" fillId="7" borderId="9" xfId="0" applyFont="1" applyFill="1" applyBorder="1" applyAlignment="1">
      <alignment horizontal="center" vertical="center" wrapText="1"/>
    </xf>
    <xf numFmtId="0" fontId="6" fillId="7" borderId="8" xfId="0" applyFont="1" applyFill="1" applyBorder="1" applyAlignment="1">
      <alignment vertical="center" wrapText="1"/>
    </xf>
    <xf numFmtId="0" fontId="4" fillId="7" borderId="8" xfId="0" applyFont="1" applyFill="1" applyBorder="1" applyAlignment="1">
      <alignment horizontal="center" vertical="center" wrapText="1"/>
    </xf>
    <xf numFmtId="0" fontId="4" fillId="7" borderId="10" xfId="0" applyFont="1" applyFill="1" applyBorder="1" applyAlignment="1">
      <alignment horizontal="center" vertical="center" wrapText="1"/>
    </xf>
    <xf numFmtId="0" fontId="4" fillId="7" borderId="9" xfId="0" applyFont="1" applyFill="1" applyBorder="1" applyAlignment="1">
      <alignment horizontal="center" vertical="center" wrapText="1"/>
    </xf>
    <xf numFmtId="0" fontId="6" fillId="7" borderId="10" xfId="0" applyFont="1" applyFill="1" applyBorder="1" applyAlignment="1">
      <alignment vertical="center" wrapText="1"/>
    </xf>
    <xf numFmtId="0" fontId="6" fillId="7" borderId="9" xfId="0" applyFont="1" applyFill="1" applyBorder="1" applyAlignment="1">
      <alignment vertical="center" wrapText="1"/>
    </xf>
    <xf numFmtId="0" fontId="6" fillId="7" borderId="4" xfId="0" applyFont="1" applyFill="1" applyBorder="1" applyAlignment="1">
      <alignment vertical="center" wrapText="1"/>
    </xf>
    <xf numFmtId="0" fontId="2" fillId="7" borderId="4" xfId="0" applyFont="1" applyFill="1" applyBorder="1" applyAlignment="1">
      <alignment horizontal="center" vertical="center" wrapText="1"/>
    </xf>
    <xf numFmtId="0" fontId="6" fillId="7" borderId="11" xfId="0" applyFont="1" applyFill="1" applyBorder="1" applyAlignment="1">
      <alignment vertical="center" wrapText="1"/>
    </xf>
    <xf numFmtId="0" fontId="6" fillId="7" borderId="14" xfId="0" applyFont="1" applyFill="1" applyBorder="1" applyAlignment="1">
      <alignment vertical="center" wrapText="1"/>
    </xf>
    <xf numFmtId="0" fontId="6" fillId="7" borderId="16" xfId="0" applyFont="1" applyFill="1" applyBorder="1" applyAlignment="1">
      <alignment vertical="center" wrapText="1"/>
    </xf>
    <xf numFmtId="0" fontId="4" fillId="7" borderId="13" xfId="0" applyFont="1" applyFill="1" applyBorder="1" applyAlignment="1">
      <alignment horizontal="center" vertical="center" wrapText="1"/>
    </xf>
    <xf numFmtId="0" fontId="4" fillId="7" borderId="15" xfId="0" applyFont="1" applyFill="1" applyBorder="1" applyAlignment="1">
      <alignment horizontal="center" vertical="center" wrapText="1"/>
    </xf>
    <xf numFmtId="0" fontId="4" fillId="7" borderId="18" xfId="0" applyFont="1" applyFill="1" applyBorder="1" applyAlignment="1">
      <alignment horizontal="center" vertical="center" wrapText="1"/>
    </xf>
    <xf numFmtId="0" fontId="0" fillId="7" borderId="10" xfId="0" applyFill="1" applyBorder="1" applyAlignment="1">
      <alignment vertical="center" wrapText="1"/>
    </xf>
    <xf numFmtId="0" fontId="0" fillId="7" borderId="9" xfId="0" applyFill="1" applyBorder="1" applyAlignment="1">
      <alignment vertical="center" wrapText="1"/>
    </xf>
    <xf numFmtId="0" fontId="4" fillId="7" borderId="4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vertical="center" wrapText="1"/>
    </xf>
    <xf numFmtId="0" fontId="4" fillId="4" borderId="4" xfId="0" applyFont="1" applyFill="1" applyBorder="1" applyAlignment="1">
      <alignment horizontal="center" vertical="center" wrapText="1"/>
    </xf>
    <xf numFmtId="0" fontId="6" fillId="6" borderId="11" xfId="0" applyFont="1" applyFill="1" applyBorder="1" applyAlignment="1">
      <alignment vertical="center" wrapText="1"/>
    </xf>
    <xf numFmtId="0" fontId="6" fillId="6" borderId="14" xfId="0" applyFont="1" applyFill="1" applyBorder="1" applyAlignment="1">
      <alignment vertical="center" wrapText="1"/>
    </xf>
    <xf numFmtId="0" fontId="6" fillId="6" borderId="16" xfId="0" applyFont="1" applyFill="1" applyBorder="1" applyAlignment="1">
      <alignment vertical="center" wrapText="1"/>
    </xf>
    <xf numFmtId="0" fontId="6" fillId="6" borderId="8" xfId="0" applyFont="1" applyFill="1" applyBorder="1" applyAlignment="1">
      <alignment vertical="center" wrapText="1"/>
    </xf>
    <xf numFmtId="0" fontId="6" fillId="6" borderId="9" xfId="0" applyFont="1" applyFill="1" applyBorder="1" applyAlignment="1">
      <alignment vertical="center" wrapText="1"/>
    </xf>
    <xf numFmtId="0" fontId="6" fillId="6" borderId="4" xfId="0" applyFont="1" applyFill="1" applyBorder="1" applyAlignment="1">
      <alignment vertical="center" wrapText="1"/>
    </xf>
    <xf numFmtId="0" fontId="6" fillId="6" borderId="10" xfId="0" applyFont="1" applyFill="1" applyBorder="1" applyAlignment="1">
      <alignment vertical="center" wrapText="1"/>
    </xf>
    <xf numFmtId="0" fontId="8" fillId="0" borderId="0" xfId="0" applyFont="1">
      <alignment vertical="center"/>
    </xf>
    <xf numFmtId="0" fontId="9" fillId="0" borderId="0" xfId="2">
      <alignment vertical="center"/>
    </xf>
    <xf numFmtId="0" fontId="10" fillId="7" borderId="19" xfId="0" applyFont="1" applyFill="1" applyBorder="1" applyAlignment="1">
      <alignment horizontal="left" vertical="center" wrapText="1"/>
    </xf>
    <xf numFmtId="0" fontId="10" fillId="7" borderId="20" xfId="0" applyFont="1" applyFill="1" applyBorder="1" applyAlignment="1">
      <alignment horizontal="left" vertical="center" wrapText="1"/>
    </xf>
    <xf numFmtId="0" fontId="10" fillId="8" borderId="19" xfId="0" applyFont="1" applyFill="1" applyBorder="1" applyAlignment="1">
      <alignment horizontal="left" vertical="center" wrapText="1"/>
    </xf>
    <xf numFmtId="0" fontId="10" fillId="8" borderId="20" xfId="0" applyFont="1" applyFill="1" applyBorder="1" applyAlignment="1">
      <alignment horizontal="left" vertical="center" wrapText="1"/>
    </xf>
    <xf numFmtId="0" fontId="10" fillId="7" borderId="28" xfId="0" applyFont="1" applyFill="1" applyBorder="1" applyAlignment="1">
      <alignment horizontal="left" vertical="center" wrapText="1"/>
    </xf>
    <xf numFmtId="177" fontId="0" fillId="4" borderId="0" xfId="0" applyNumberFormat="1" applyFill="1">
      <alignment vertical="center"/>
    </xf>
    <xf numFmtId="0" fontId="13" fillId="0" borderId="0" xfId="0" applyFont="1">
      <alignment vertical="center"/>
    </xf>
    <xf numFmtId="0" fontId="14" fillId="0" borderId="0" xfId="0" applyFont="1">
      <alignment vertical="center"/>
    </xf>
    <xf numFmtId="0" fontId="10" fillId="7" borderId="19" xfId="0" applyFont="1" applyFill="1" applyBorder="1" applyAlignment="1">
      <alignment horizontal="left" vertical="center" wrapText="1"/>
    </xf>
    <xf numFmtId="0" fontId="10" fillId="7" borderId="20" xfId="0" applyFont="1" applyFill="1" applyBorder="1" applyAlignment="1">
      <alignment horizontal="left" vertical="center" wrapText="1"/>
    </xf>
    <xf numFmtId="0" fontId="10" fillId="7" borderId="23" xfId="0" applyFont="1" applyFill="1" applyBorder="1" applyAlignment="1">
      <alignment horizontal="left" vertical="center" wrapText="1"/>
    </xf>
    <xf numFmtId="0" fontId="10" fillId="7" borderId="25" xfId="0" applyFont="1" applyFill="1" applyBorder="1" applyAlignment="1">
      <alignment horizontal="left" vertical="center" wrapText="1"/>
    </xf>
    <xf numFmtId="0" fontId="10" fillId="8" borderId="19" xfId="0" applyFont="1" applyFill="1" applyBorder="1" applyAlignment="1">
      <alignment horizontal="left" vertical="center" wrapText="1"/>
    </xf>
    <xf numFmtId="0" fontId="10" fillId="8" borderId="20" xfId="0" applyFont="1" applyFill="1" applyBorder="1" applyAlignment="1">
      <alignment horizontal="left" vertical="center" wrapText="1"/>
    </xf>
    <xf numFmtId="0" fontId="10" fillId="8" borderId="23" xfId="0" applyFont="1" applyFill="1" applyBorder="1" applyAlignment="1">
      <alignment horizontal="left" vertical="center" wrapText="1"/>
    </xf>
    <xf numFmtId="0" fontId="10" fillId="8" borderId="25" xfId="0" applyFont="1" applyFill="1" applyBorder="1" applyAlignment="1">
      <alignment horizontal="left" vertical="center" wrapText="1"/>
    </xf>
    <xf numFmtId="0" fontId="11" fillId="8" borderId="19" xfId="0" applyFont="1" applyFill="1" applyBorder="1" applyAlignment="1">
      <alignment horizontal="left" vertical="center" wrapText="1"/>
    </xf>
    <xf numFmtId="0" fontId="11" fillId="8" borderId="23" xfId="0" applyFont="1" applyFill="1" applyBorder="1" applyAlignment="1">
      <alignment horizontal="left" vertical="center" wrapText="1"/>
    </xf>
    <xf numFmtId="0" fontId="3" fillId="6" borderId="8" xfId="0" applyFont="1" applyFill="1" applyBorder="1" applyAlignment="1">
      <alignment horizontal="center" vertical="center" wrapText="1"/>
    </xf>
    <xf numFmtId="0" fontId="3" fillId="6" borderId="10" xfId="0" applyFont="1" applyFill="1" applyBorder="1" applyAlignment="1">
      <alignment horizontal="center" vertical="center" wrapText="1"/>
    </xf>
    <xf numFmtId="0" fontId="3" fillId="7" borderId="8" xfId="0" applyFont="1" applyFill="1" applyBorder="1" applyAlignment="1">
      <alignment horizontal="center" vertical="center" wrapText="1"/>
    </xf>
    <xf numFmtId="0" fontId="3" fillId="7" borderId="10" xfId="0" applyFont="1" applyFill="1" applyBorder="1" applyAlignment="1">
      <alignment horizontal="center" vertical="center" wrapText="1"/>
    </xf>
    <xf numFmtId="0" fontId="3" fillId="7" borderId="9" xfId="0" applyFont="1" applyFill="1" applyBorder="1" applyAlignment="1">
      <alignment horizontal="center" vertical="center" wrapText="1"/>
    </xf>
    <xf numFmtId="0" fontId="10" fillId="7" borderId="28" xfId="0" applyFont="1" applyFill="1" applyBorder="1" applyAlignment="1">
      <alignment horizontal="left" vertical="center" wrapText="1"/>
    </xf>
    <xf numFmtId="0" fontId="10" fillId="7" borderId="29" xfId="0" applyFont="1" applyFill="1" applyBorder="1" applyAlignment="1">
      <alignment horizontal="left" vertical="center" wrapText="1"/>
    </xf>
    <xf numFmtId="0" fontId="10" fillId="7" borderId="22" xfId="0" applyFont="1" applyFill="1" applyBorder="1" applyAlignment="1">
      <alignment horizontal="center" vertical="center" wrapText="1"/>
    </xf>
    <xf numFmtId="0" fontId="10" fillId="7" borderId="24" xfId="0" applyFont="1" applyFill="1" applyBorder="1" applyAlignment="1">
      <alignment horizontal="center" vertical="center" wrapText="1"/>
    </xf>
    <xf numFmtId="0" fontId="10" fillId="7" borderId="26" xfId="0" applyFont="1" applyFill="1" applyBorder="1" applyAlignment="1">
      <alignment horizontal="center" vertical="center" wrapText="1"/>
    </xf>
    <xf numFmtId="0" fontId="10" fillId="8" borderId="22" xfId="0" applyFont="1" applyFill="1" applyBorder="1" applyAlignment="1">
      <alignment horizontal="center" vertical="center" wrapText="1"/>
    </xf>
    <xf numFmtId="0" fontId="10" fillId="8" borderId="26" xfId="0" applyFont="1" applyFill="1" applyBorder="1" applyAlignment="1">
      <alignment horizontal="center" vertical="center" wrapText="1"/>
    </xf>
    <xf numFmtId="0" fontId="11" fillId="7" borderId="22" xfId="0" applyFont="1" applyFill="1" applyBorder="1" applyAlignment="1">
      <alignment horizontal="center" vertical="center" wrapText="1"/>
    </xf>
    <xf numFmtId="0" fontId="10" fillId="7" borderId="27" xfId="0" applyFont="1" applyFill="1" applyBorder="1" applyAlignment="1">
      <alignment horizontal="center" vertical="center" wrapText="1"/>
    </xf>
    <xf numFmtId="43" fontId="10" fillId="8" borderId="22" xfId="1" applyFont="1" applyFill="1" applyBorder="1" applyAlignment="1">
      <alignment horizontal="center" vertical="center" wrapText="1"/>
    </xf>
    <xf numFmtId="43" fontId="10" fillId="8" borderId="24" xfId="1" applyFont="1" applyFill="1" applyBorder="1" applyAlignment="1">
      <alignment horizontal="center" vertical="center" wrapText="1"/>
    </xf>
    <xf numFmtId="43" fontId="10" fillId="8" borderId="26" xfId="1" applyFont="1" applyFill="1" applyBorder="1" applyAlignment="1">
      <alignment horizontal="center" vertical="center" wrapText="1"/>
    </xf>
    <xf numFmtId="0" fontId="10" fillId="8" borderId="24" xfId="0" applyFont="1" applyFill="1" applyBorder="1" applyAlignment="1">
      <alignment horizontal="center" vertical="center" wrapText="1"/>
    </xf>
    <xf numFmtId="0" fontId="10" fillId="7" borderId="19" xfId="0" applyFont="1" applyFill="1" applyBorder="1" applyAlignment="1">
      <alignment horizontal="center" vertical="center" wrapText="1"/>
    </xf>
    <xf numFmtId="0" fontId="10" fillId="7" borderId="28" xfId="0" applyFont="1" applyFill="1" applyBorder="1" applyAlignment="1">
      <alignment horizontal="center" vertical="center" wrapText="1"/>
    </xf>
    <xf numFmtId="180" fontId="10" fillId="7" borderId="19" xfId="0" applyNumberFormat="1" applyFont="1" applyFill="1" applyBorder="1" applyAlignment="1">
      <alignment horizontal="left" vertical="center" wrapText="1"/>
    </xf>
    <xf numFmtId="180" fontId="10" fillId="7" borderId="20" xfId="0" applyNumberFormat="1" applyFont="1" applyFill="1" applyBorder="1" applyAlignment="1">
      <alignment horizontal="left" vertical="center" wrapText="1"/>
    </xf>
    <xf numFmtId="180" fontId="10" fillId="8" borderId="19" xfId="0" applyNumberFormat="1" applyFont="1" applyFill="1" applyBorder="1" applyAlignment="1">
      <alignment horizontal="left" vertical="center" wrapText="1"/>
    </xf>
    <xf numFmtId="180" fontId="10" fillId="8" borderId="20" xfId="0" applyNumberFormat="1" applyFont="1" applyFill="1" applyBorder="1" applyAlignment="1">
      <alignment horizontal="left" vertical="center" wrapText="1"/>
    </xf>
    <xf numFmtId="0" fontId="10" fillId="7" borderId="21" xfId="0" applyFont="1" applyFill="1" applyBorder="1" applyAlignment="1">
      <alignment horizontal="center" vertical="center" wrapText="1"/>
    </xf>
    <xf numFmtId="0" fontId="10" fillId="7" borderId="20" xfId="0" applyFont="1" applyFill="1" applyBorder="1" applyAlignment="1">
      <alignment horizontal="center" vertical="center" wrapText="1"/>
    </xf>
    <xf numFmtId="0" fontId="10" fillId="8" borderId="19" xfId="0" applyFont="1" applyFill="1" applyBorder="1" applyAlignment="1">
      <alignment horizontal="center" vertical="center" wrapText="1"/>
    </xf>
    <xf numFmtId="0" fontId="10" fillId="8" borderId="21" xfId="0" applyFont="1" applyFill="1" applyBorder="1" applyAlignment="1">
      <alignment horizontal="center" vertical="center" wrapText="1"/>
    </xf>
    <xf numFmtId="0" fontId="10" fillId="8" borderId="20" xfId="0" applyFont="1" applyFill="1" applyBorder="1" applyAlignment="1">
      <alignment horizontal="center" vertical="center" wrapText="1"/>
    </xf>
    <xf numFmtId="0" fontId="11" fillId="8" borderId="19" xfId="0" applyFont="1" applyFill="1" applyBorder="1" applyAlignment="1">
      <alignment horizontal="center" vertical="center" wrapText="1"/>
    </xf>
    <xf numFmtId="0" fontId="6" fillId="7" borderId="8" xfId="0" applyFont="1" applyFill="1" applyBorder="1" applyAlignment="1">
      <alignment vertical="center" wrapText="1"/>
    </xf>
    <xf numFmtId="0" fontId="6" fillId="7" borderId="9" xfId="0" applyFont="1" applyFill="1" applyBorder="1" applyAlignment="1">
      <alignment vertical="center" wrapText="1"/>
    </xf>
    <xf numFmtId="0" fontId="2" fillId="7" borderId="8" xfId="0" applyFont="1" applyFill="1" applyBorder="1" applyAlignment="1">
      <alignment horizontal="center" vertical="center" wrapText="1"/>
    </xf>
    <xf numFmtId="0" fontId="2" fillId="7" borderId="9" xfId="0" applyFont="1" applyFill="1" applyBorder="1" applyAlignment="1">
      <alignment horizontal="center" vertical="center" wrapText="1"/>
    </xf>
    <xf numFmtId="0" fontId="6" fillId="7" borderId="11" xfId="0" applyFont="1" applyFill="1" applyBorder="1" applyAlignment="1">
      <alignment vertical="center" wrapText="1"/>
    </xf>
    <xf numFmtId="0" fontId="6" fillId="7" borderId="12" xfId="0" applyFont="1" applyFill="1" applyBorder="1" applyAlignment="1">
      <alignment vertical="center" wrapText="1"/>
    </xf>
    <xf numFmtId="0" fontId="6" fillId="7" borderId="13" xfId="0" applyFont="1" applyFill="1" applyBorder="1" applyAlignment="1">
      <alignment vertical="center" wrapText="1"/>
    </xf>
    <xf numFmtId="0" fontId="6" fillId="7" borderId="14" xfId="0" applyFont="1" applyFill="1" applyBorder="1" applyAlignment="1">
      <alignment vertical="center" wrapText="1"/>
    </xf>
    <xf numFmtId="0" fontId="6" fillId="7" borderId="0" xfId="0" applyFont="1" applyFill="1" applyAlignment="1">
      <alignment vertical="center" wrapText="1"/>
    </xf>
    <xf numFmtId="0" fontId="6" fillId="7" borderId="15" xfId="0" applyFont="1" applyFill="1" applyBorder="1" applyAlignment="1">
      <alignment vertical="center" wrapText="1"/>
    </xf>
    <xf numFmtId="0" fontId="6" fillId="7" borderId="16" xfId="0" applyFont="1" applyFill="1" applyBorder="1" applyAlignment="1">
      <alignment vertical="center" wrapText="1"/>
    </xf>
    <xf numFmtId="0" fontId="6" fillId="7" borderId="17" xfId="0" applyFont="1" applyFill="1" applyBorder="1" applyAlignment="1">
      <alignment vertical="center" wrapText="1"/>
    </xf>
    <xf numFmtId="0" fontId="6" fillId="7" borderId="18" xfId="0" applyFont="1" applyFill="1" applyBorder="1" applyAlignment="1">
      <alignment vertical="center" wrapText="1"/>
    </xf>
    <xf numFmtId="0" fontId="6" fillId="7" borderId="10" xfId="0" applyFont="1" applyFill="1" applyBorder="1" applyAlignment="1">
      <alignment vertical="center" wrapText="1"/>
    </xf>
    <xf numFmtId="0" fontId="2" fillId="7" borderId="10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3" fillId="7" borderId="6" xfId="0" applyFont="1" applyFill="1" applyBorder="1" applyAlignment="1">
      <alignment horizontal="center" vertical="center" wrapText="1"/>
    </xf>
    <xf numFmtId="0" fontId="3" fillId="7" borderId="7" xfId="0" applyFont="1" applyFill="1" applyBorder="1" applyAlignment="1">
      <alignment horizontal="center" vertical="center" wrapText="1"/>
    </xf>
  </cellXfs>
  <cellStyles count="3">
    <cellStyle name="一般" xfId="0" builtinId="0"/>
    <cellStyle name="千分位" xfId="1" builtinId="3"/>
    <cellStyle name="超連結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file_attribute">
        <xsd:complexType>
          <xsd:sequence minOccurs="0">
            <xsd:element minOccurs="0" nillable="true" name="section_traffic_data" form="unqualified">
              <xsd:complexType>
                <xsd:sequence minOccurs="0">
                  <xsd:element minOccurs="0" maxOccurs="unbounded" nillable="true" name="traffic_data" form="unqualified">
                    <xsd:complexType>
                      <xsd:attribute name="freewayId" form="unqualified" type="xsd:string"/>
                      <xsd:attribute name="expresswayId" form="unqualified" type="xsd:string"/>
                      <xsd:attribute name="directionId" form="unqualified" type="xsd:integer"/>
                      <xsd:attribute name="from_location" form="unqualified" type="xsd:string"/>
                      <xsd:attribute name="from_milepost" form="unqualified" type="xsd:integer"/>
                      <xsd:attribute name="end_location" form="unqualified" type="xsd:string"/>
                      <xsd:attribute name="end_milepost" form="unqualified" type="xsd:integer"/>
                      <xsd:attribute name="section_upper_limit" form="unqualified" type="xsd:integer"/>
                      <xsd:attribute name="section_lower_limit" form="unqualified" type="xsd:integer"/>
                      <xsd:attribute name="section_total_car_volume" form="unqualified" type="xsd:integer"/>
                      <xsd:attribute name="section_small_car_volume" form="unqualified" type="xsd:integer"/>
                      <xsd:attribute name="section_big_car_volume" form="unqualified" type="xsd:integer"/>
                      <xsd:attribute name="section_connect_car_volume" form="unqualified" type="xsd:integer"/>
                      <xsd:attribute name="section_average_speed" form="unqualified" type="xsd:integer"/>
                      <xsd:attribute name="section_small_car_average_speed" form="unqualified" type="xsd:integer"/>
                      <xsd:attribute name="section_big_car_average_speed" form="unqualified" type="xsd:integer"/>
                      <xsd:attribute name="section_connect_car_average_speed" form="unqualified" type="xsd:integer"/>
                      <xsd:attribute name="section_average_occupancy" form="unqualified" type="xsd:integer"/>
                      <xsd:attribute name="travel_time" form="unqualified" type="xsd:integer"/>
                      <xsd:attribute name="section_congestion_level" form="unqualified" type="xsd:integer"/>
                      <xsd:attribute name="section_ramp_in_total_volume" form="unqualified" type="xsd:integer"/>
                      <xsd:attribute name="section_ramp_out_total_volume" form="unqualified" type="xsd:integer"/>
                      <xsd:attribute name="lanes" form="unqualified" type="xsd:integer"/>
                      <xsd:attribute name="locationId" form="unqualified" type="xsd:integer"/>
                      <xsd:attribute name="hov_speed" form="unqualified" type="xsd:integer"/>
                      <xsd:attribute name="hov_ttsTime" form="unqualified" type="xsd:integer"/>
                      <xsd:attribute name="hov_volume" form="unqualified" type="xsd:integer"/>
                      <xsd:attribute name="none_hov_speed" form="unqualified" type="xsd:integer"/>
                      <xsd:attribute name="none_hov_ttsTime" form="unqualified" type="xsd:integer"/>
                      <xsd:attribute name="algSpeed" form="unqualified" type="xsd:integer"/>
                      <xsd:attribute name="displayStartMile" form="unqualified" type="xsd:double"/>
                      <xsd:attribute name="displayEndMile" form="unqualified" type="xsd:double"/>
                      <xsd:attribute name="wea_desp" form="unqualified" type="xsd:string"/>
                      <xsd:attribute name="wea_rain" form="unqualified" type="xsd:string"/>
                      <xsd:attribute name="wea_temp" form="unqualified" type="xsd:string"/>
                      <xsd:attribute name="wea_wind" form="unqualified" type="xsd:string"/>
                      <xsd:attribute name="wea_humi" form="unqualified" type="xsd:string"/>
                    </xsd:complexType>
                  </xsd:element>
                </xsd:sequence>
              </xsd:complexType>
            </xsd:element>
          </xsd:sequence>
          <xsd:attribute name="file_name" form="unqualified" type="xsd:string"/>
          <xsd:attribute name="control_center_id" form="unqualified" type="xsd:integer"/>
          <xsd:attribute name="time" form="unqualified" type="xsd:string"/>
        </xsd:complexType>
      </xsd:element>
    </xsd:schema>
  </Schema>
  <Map ID="1" Name="file_attribute_Map" RootElement="file_attribute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xmlMaps" Target="xmlMap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62C3D58-1432-4B0B-91DF-284FAE3D9E6D}" name="表格1" displayName="表格1" ref="A1:AN675" tableType="xml" totalsRowShown="0" connectionId="1">
  <autoFilter ref="A1:AN675" xr:uid="{CCCE4AD0-5A7C-4B21-B76A-27EFF7A493A7}"/>
  <tableColumns count="40">
    <tableColumn id="1" xr3:uid="{30129274-397A-4D16-9348-F6CE1359BE1F}" uniqueName="file_name" name="file_name">
      <xmlColumnPr mapId="1" xpath="/file_attribute/@file_name" xmlDataType="string"/>
    </tableColumn>
    <tableColumn id="2" xr3:uid="{7FDA19E0-CDD6-4370-BB96-DDC1B6D3332F}" uniqueName="control_center_id" name="control_center_id">
      <xmlColumnPr mapId="1" xpath="/file_attribute/@control_center_id" xmlDataType="integer"/>
    </tableColumn>
    <tableColumn id="3" xr3:uid="{A3E24A12-2875-4040-AB8A-12BD9C837EE0}" uniqueName="time" name="time">
      <xmlColumnPr mapId="1" xpath="/file_attribute/@time" xmlDataType="string"/>
    </tableColumn>
    <tableColumn id="4" xr3:uid="{862B042F-0FEB-49BD-A461-63589411B677}" uniqueName="freewayId" name="freewayId">
      <xmlColumnPr mapId="1" xpath="/file_attribute/section_traffic_data/traffic_data/@freewayId" xmlDataType="string"/>
    </tableColumn>
    <tableColumn id="5" xr3:uid="{37D5C7E1-2526-4D0C-9460-5A49BE01F8C8}" uniqueName="expresswayId" name="expresswayId">
      <xmlColumnPr mapId="1" xpath="/file_attribute/section_traffic_data/traffic_data/@expresswayId" xmlDataType="string"/>
    </tableColumn>
    <tableColumn id="6" xr3:uid="{BE97DBBE-DE5C-43C2-BDDC-371E42D93E39}" uniqueName="directionId" name="directionId">
      <xmlColumnPr mapId="1" xpath="/file_attribute/section_traffic_data/traffic_data/@directionId" xmlDataType="integer"/>
    </tableColumn>
    <tableColumn id="7" xr3:uid="{F1D20030-6183-4786-9283-F5BA83E121C0}" uniqueName="from_location" name="from_location">
      <xmlColumnPr mapId="1" xpath="/file_attribute/section_traffic_data/traffic_data/@from_location" xmlDataType="string"/>
    </tableColumn>
    <tableColumn id="8" xr3:uid="{B0995CB5-43BE-41DD-B4F3-105D0642C23E}" uniqueName="from_milepost" name="from_milepost">
      <xmlColumnPr mapId="1" xpath="/file_attribute/section_traffic_data/traffic_data/@from_milepost" xmlDataType="integer"/>
    </tableColumn>
    <tableColumn id="9" xr3:uid="{52F33099-CB63-4F6F-A3D9-616607D67AD7}" uniqueName="end_location" name="end_location">
      <xmlColumnPr mapId="1" xpath="/file_attribute/section_traffic_data/traffic_data/@end_location" xmlDataType="string"/>
    </tableColumn>
    <tableColumn id="10" xr3:uid="{51DEA830-9742-46CD-8944-C03B38E47AC1}" uniqueName="end_milepost" name="end_milepost">
      <xmlColumnPr mapId="1" xpath="/file_attribute/section_traffic_data/traffic_data/@end_milepost" xmlDataType="integer"/>
    </tableColumn>
    <tableColumn id="11" xr3:uid="{12D1EFFD-BFB1-406F-98F2-59DE5F86940F}" uniqueName="section_upper_limit" name="section_upper_limit">
      <xmlColumnPr mapId="1" xpath="/file_attribute/section_traffic_data/traffic_data/@section_upper_limit" xmlDataType="integer"/>
    </tableColumn>
    <tableColumn id="12" xr3:uid="{6E6C5214-0642-4933-BA0B-5FF9EE946F52}" uniqueName="section_lower_limit" name="section_lower_limit">
      <xmlColumnPr mapId="1" xpath="/file_attribute/section_traffic_data/traffic_data/@section_lower_limit" xmlDataType="integer"/>
    </tableColumn>
    <tableColumn id="13" xr3:uid="{86AF3F60-396E-4135-AA22-8B3C971351AB}" uniqueName="section_total_car_volume" name="section_total_car_volume">
      <xmlColumnPr mapId="1" xpath="/file_attribute/section_traffic_data/traffic_data/@section_total_car_volume" xmlDataType="integer"/>
    </tableColumn>
    <tableColumn id="14" xr3:uid="{81F22514-1483-406F-B59D-CDC19CE32D74}" uniqueName="section_small_car_volume" name="section_small_car_volume">
      <xmlColumnPr mapId="1" xpath="/file_attribute/section_traffic_data/traffic_data/@section_small_car_volume" xmlDataType="integer"/>
    </tableColumn>
    <tableColumn id="15" xr3:uid="{F3CBC092-EFEE-42D2-A8EF-09F5D231B955}" uniqueName="section_big_car_volume" name="section_big_car_volume">
      <xmlColumnPr mapId="1" xpath="/file_attribute/section_traffic_data/traffic_data/@section_big_car_volume" xmlDataType="integer"/>
    </tableColumn>
    <tableColumn id="16" xr3:uid="{A047E955-2A19-46CA-AE4E-78FE97E29E24}" uniqueName="section_connect_car_volume" name="section_connect_car_volume">
      <xmlColumnPr mapId="1" xpath="/file_attribute/section_traffic_data/traffic_data/@section_connect_car_volume" xmlDataType="integer"/>
    </tableColumn>
    <tableColumn id="17" xr3:uid="{F1D7B319-9C4C-4A92-AE80-96B3DC39C7FF}" uniqueName="section_average_speed" name="section_average_speed">
      <xmlColumnPr mapId="1" xpath="/file_attribute/section_traffic_data/traffic_data/@section_average_speed" xmlDataType="integer"/>
    </tableColumn>
    <tableColumn id="18" xr3:uid="{05F10A8C-281E-49A3-9202-7C3EC20C0FF5}" uniqueName="section_small_car_average_speed" name="section_small_car_average_speed">
      <xmlColumnPr mapId="1" xpath="/file_attribute/section_traffic_data/traffic_data/@section_small_car_average_speed" xmlDataType="integer"/>
    </tableColumn>
    <tableColumn id="19" xr3:uid="{A962293E-2910-4C80-8CD5-EC2C9983B2CD}" uniqueName="section_big_car_average_speed" name="section_big_car_average_speed">
      <xmlColumnPr mapId="1" xpath="/file_attribute/section_traffic_data/traffic_data/@section_big_car_average_speed" xmlDataType="integer"/>
    </tableColumn>
    <tableColumn id="20" xr3:uid="{5F2ADCC4-87D5-439F-813A-8FCA9E339036}" uniqueName="section_connect_car_average_speed" name="section_connect_car_average_speed">
      <xmlColumnPr mapId="1" xpath="/file_attribute/section_traffic_data/traffic_data/@section_connect_car_average_speed" xmlDataType="integer"/>
    </tableColumn>
    <tableColumn id="21" xr3:uid="{7B9F2686-B679-4A05-8CBA-916073E0C745}" uniqueName="section_average_occupancy" name="section_average_occupancy">
      <xmlColumnPr mapId="1" xpath="/file_attribute/section_traffic_data/traffic_data/@section_average_occupancy" xmlDataType="integer"/>
    </tableColumn>
    <tableColumn id="22" xr3:uid="{3CEFF9A4-3293-41D5-8D2F-448C76795EFD}" uniqueName="travel_time" name="travel_time">
      <xmlColumnPr mapId="1" xpath="/file_attribute/section_traffic_data/traffic_data/@travel_time" xmlDataType="integer"/>
    </tableColumn>
    <tableColumn id="23" xr3:uid="{C070DC8B-7DC8-4D0D-A9D0-251A581B5C8C}" uniqueName="section_congestion_level" name="section_congestion_level">
      <xmlColumnPr mapId="1" xpath="/file_attribute/section_traffic_data/traffic_data/@section_congestion_level" xmlDataType="integer"/>
    </tableColumn>
    <tableColumn id="24" xr3:uid="{D1CD25AC-A9CE-490A-BCE0-C4FF6966E114}" uniqueName="section_ramp_in_total_volume" name="section_ramp_in_total_volume">
      <xmlColumnPr mapId="1" xpath="/file_attribute/section_traffic_data/traffic_data/@section_ramp_in_total_volume" xmlDataType="integer"/>
    </tableColumn>
    <tableColumn id="25" xr3:uid="{4C710D51-2426-42A7-88DA-B0EB4A9BBC12}" uniqueName="section_ramp_out_total_volume" name="section_ramp_out_total_volume">
      <xmlColumnPr mapId="1" xpath="/file_attribute/section_traffic_data/traffic_data/@section_ramp_out_total_volume" xmlDataType="integer"/>
    </tableColumn>
    <tableColumn id="26" xr3:uid="{57D6E787-CF8D-412D-A01F-C1FD065B77FA}" uniqueName="lanes" name="lanes">
      <xmlColumnPr mapId="1" xpath="/file_attribute/section_traffic_data/traffic_data/@lanes" xmlDataType="integer"/>
    </tableColumn>
    <tableColumn id="27" xr3:uid="{3BAB969B-1921-41F3-8F4A-8BE7925520BC}" uniqueName="locationId" name="locationId">
      <xmlColumnPr mapId="1" xpath="/file_attribute/section_traffic_data/traffic_data/@locationId" xmlDataType="integer"/>
    </tableColumn>
    <tableColumn id="28" xr3:uid="{5F0C2D41-CD8F-461A-9E25-BC3EB36B0158}" uniqueName="hov_speed" name="hov_speed">
      <xmlColumnPr mapId="1" xpath="/file_attribute/section_traffic_data/traffic_data/@hov_speed" xmlDataType="integer"/>
    </tableColumn>
    <tableColumn id="29" xr3:uid="{D61064ED-F52E-4CC2-9FC1-E2BC2FAE77F4}" uniqueName="hov_ttsTime" name="hov_ttsTime">
      <xmlColumnPr mapId="1" xpath="/file_attribute/section_traffic_data/traffic_data/@hov_ttsTime" xmlDataType="integer"/>
    </tableColumn>
    <tableColumn id="30" xr3:uid="{CF2765CD-5B25-410A-96C3-680BB690369A}" uniqueName="hov_volume" name="hov_volume">
      <xmlColumnPr mapId="1" xpath="/file_attribute/section_traffic_data/traffic_data/@hov_volume" xmlDataType="integer"/>
    </tableColumn>
    <tableColumn id="31" xr3:uid="{E9514E30-8156-4010-9518-34ECFD657895}" uniqueName="none_hov_speed" name="none_hov_speed">
      <xmlColumnPr mapId="1" xpath="/file_attribute/section_traffic_data/traffic_data/@none_hov_speed" xmlDataType="integer"/>
    </tableColumn>
    <tableColumn id="32" xr3:uid="{05BD95ED-A98D-4E52-AE2D-22F1C0D75A63}" uniqueName="none_hov_ttsTime" name="none_hov_ttsTime">
      <xmlColumnPr mapId="1" xpath="/file_attribute/section_traffic_data/traffic_data/@none_hov_ttsTime" xmlDataType="integer"/>
    </tableColumn>
    <tableColumn id="33" xr3:uid="{2FF1DD92-79E8-4695-83D9-5F39920962FA}" uniqueName="algSpeed" name="algSpeed">
      <xmlColumnPr mapId="1" xpath="/file_attribute/section_traffic_data/traffic_data/@algSpeed" xmlDataType="integer"/>
    </tableColumn>
    <tableColumn id="34" xr3:uid="{231450A9-633B-4552-BBE3-DC6792948BC8}" uniqueName="displayStartMile" name="displayStartMile">
      <xmlColumnPr mapId="1" xpath="/file_attribute/section_traffic_data/traffic_data/@displayStartMile" xmlDataType="double"/>
    </tableColumn>
    <tableColumn id="35" xr3:uid="{9F93489D-19E6-42F1-9D8C-361A7A8AB702}" uniqueName="displayEndMile" name="displayEndMile">
      <xmlColumnPr mapId="1" xpath="/file_attribute/section_traffic_data/traffic_data/@displayEndMile" xmlDataType="double"/>
    </tableColumn>
    <tableColumn id="36" xr3:uid="{24DC8956-0269-4E7E-B7D3-6925361514DB}" uniqueName="wea_desp" name="wea_desp">
      <xmlColumnPr mapId="1" xpath="/file_attribute/section_traffic_data/traffic_data/@wea_desp" xmlDataType="string"/>
    </tableColumn>
    <tableColumn id="37" xr3:uid="{7A858D62-00D3-4694-BECD-172E3AA1E5E9}" uniqueName="wea_rain" name="wea_rain">
      <xmlColumnPr mapId="1" xpath="/file_attribute/section_traffic_data/traffic_data/@wea_rain" xmlDataType="string"/>
    </tableColumn>
    <tableColumn id="38" xr3:uid="{3500D556-0E7E-40E7-967D-DB79C33CBAF1}" uniqueName="wea_temp" name="wea_temp">
      <xmlColumnPr mapId="1" xpath="/file_attribute/section_traffic_data/traffic_data/@wea_temp" xmlDataType="string"/>
    </tableColumn>
    <tableColumn id="39" xr3:uid="{ADC160AB-E1F9-44B6-93AF-2FDA62AE4AAF}" uniqueName="wea_wind" name="wea_wind">
      <xmlColumnPr mapId="1" xpath="/file_attribute/section_traffic_data/traffic_data/@wea_wind" xmlDataType="string"/>
    </tableColumn>
    <tableColumn id="40" xr3:uid="{C183C5F9-E5D7-4E1D-BE82-027043683FE5}" uniqueName="wea_humi" name="wea_humi">
      <xmlColumnPr mapId="1" xpath="/file_attribute/section_traffic_data/traffic_data/@wea_humi" xmlDataType="string"/>
    </tableColumn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3C7CAE2-B08F-4B50-8147-03E19497E0E2}" name="表格1_3" displayName="表格1_3" ref="A1:N619" totalsRowShown="0">
  <autoFilter ref="A1:N619" xr:uid="{2ECEE783-DFA6-4214-874F-E473601F55A2}">
    <filterColumn colId="9">
      <filters>
        <filter val="國道1號(八堵交流道到大華系統交流道)"/>
        <filter val="國道1號(八堵交流道到基隆交流道)"/>
        <filter val="國道1號(三重交流道到五股轉接道交流道)"/>
        <filter val="國道1號(三重交流道到台北交流道)"/>
        <filter val="國道1號(三義交流道到泰安服務區)"/>
        <filter val="國道1號(三義交流道到銅鑼交流道)"/>
        <filter val="國道1號(下營系統交流道到麻豆交流道)"/>
        <filter val="國道1號(下營系統交流道到新營交流道)"/>
        <filter val="國道1號(大林交流道到民雄交流道)"/>
        <filter val="國道1號(大林交流道到雲林系統交流道)"/>
        <filter val="國道1號(大華系統交流道到八堵交流道)"/>
        <filter val="國道1號(大華系統交流道到五堵交流道)"/>
        <filter val="國道1號(大雅交流道到台中交流道)"/>
        <filter val="國道1號(大雅交流道到豐原交流道)"/>
        <filter val="國道1號(大灣交流道到仁德交流道)"/>
        <filter val="國道1號(大灣交流道到永康交流道)"/>
        <filter val="國道1號(中山四路交流道到五甲交流道)"/>
        <filter val="國道1號(中山四路交流道到漁港路交流道)"/>
        <filter val="國道1號(中壢交流道到中壢轉接二交流道)"/>
        <filter val="國道1號(中壢交流道到平鎮系統交流道)"/>
        <filter val="國道1號(中壢服務區到內壢交流道)"/>
        <filter val="國道1號(中壢服務區到機場系統交流道)"/>
        <filter val="國道1號(中壢轉接一交流道到中壢轉接二交流道)"/>
        <filter val="國道1號(中壢轉接一交流道到內壢交流道)"/>
        <filter val="國道1號(中壢轉接二交流道到中壢交流道)"/>
        <filter val="國道1號(中壢轉接二交流道到中壢轉接一交流道)"/>
        <filter val="國道1號(五甲交流道到中山四路交流道)"/>
        <filter val="國道1號(五甲交流道到五甲系統交流道)"/>
        <filter val="國道1號(五甲系統交流道到五甲交流道)"/>
        <filter val="國道1號(五甲系統交流道到瑞隆路交流道)"/>
        <filter val="國道1號(五股交流道到五股轉接道交流道)"/>
        <filter val="國道1號(五股交流道到高公局交流道)"/>
        <filter val="國道1號(五股轉接道交流道到三重交流道)"/>
        <filter val="國道1號(五股轉接道交流道到五股交流道)"/>
        <filter val="國道1號(五堵交流道到大華系統交流道)"/>
        <filter val="國道1號(五堵交流道到汐止交流道)"/>
        <filter val="國道1號(仁德交流道到大灣交流道)"/>
        <filter val="國道1號(仁德交流道到仁德系統交流道)"/>
        <filter val="國道1號(仁德系統交流道到仁德交流道)"/>
        <filter val="國道1號(仁德系統交流道到仁德服務區)"/>
        <filter val="國道1號(仁德服務區到仁德系統交流道)"/>
        <filter val="國道1號(仁德服務區到路竹交流道)"/>
        <filter val="國道1號(內湖交流道到東湖交流道)"/>
        <filter val="國道1號(內湖交流道到圓山交流道)"/>
        <filter val="國道1號(內壢交流道到中壢服務區)"/>
        <filter val="國道1號(內壢交流道到中壢轉接一交流道)"/>
        <filter val="國道1號(斗南交流道到虎尾交流道)"/>
        <filter val="國道1號(斗南交流道到雲林系統交流道)"/>
        <filter val="國道1號(水上交流道到嘉義交流道)"/>
        <filter val="國道1號(水上交流道到嘉義系統交流道)"/>
        <filter val="國道1號(王田交流道到南屯交流道)"/>
        <filter val="國道1號(王田交流道到彰化系統交流道)"/>
        <filter val="國道1號(北斗交流道到西螺服務區)"/>
        <filter val="國道1號(北斗交流道到員林交流道)"/>
        <filter val="國道1號(台中交流道到大雅交流道)"/>
        <filter val="國道1號(台中交流道到南屯交流道)"/>
        <filter val="國道1號(台中系統交流道到后里交流道)"/>
        <filter val="國道1號(台中系統交流道到豐原交流道)"/>
        <filter val="國道1號(台北交流道到三重交流道)"/>
        <filter val="國道1號(台北交流道到圓山交流道)"/>
        <filter val="國道1號(台南系統交流道到永康交流道)"/>
        <filter val="國道1號(台南系統交流道到安定交流道)"/>
        <filter val="國道1號(平鎮系統交流道到中壢交流道)"/>
        <filter val="國道1號(平鎮系統交流道到幼獅交流道)"/>
        <filter val="國道1號(幼獅交流道到平鎮系統交流道)"/>
        <filter val="國道1號(幼獅交流道到楊梅交流道)"/>
        <filter val="國道1號(民雄交流道到大林交流道)"/>
        <filter val="國道1號(民雄交流道到嘉義交流道)"/>
        <filter val="國道1號(永康交流道到大灣交流道)"/>
        <filter val="國道1號(永康交流道到台南系統交流道)"/>
        <filter val="國道1號(后里交流道到台中系統交流道)"/>
        <filter val="國道1號(后里交流道到泰安服務區)"/>
        <filter val="國道1號(安定交流道到台南系統交流道)"/>
        <filter val="國道1號(安定交流道到麻豆交流道)"/>
        <filter val="國道1號(汐止交流道到五堵交流道)"/>
        <filter val="國道1號(汐止交流道到汐止系統交流道)"/>
        <filter val="國道1號(汐止系統交流道到汐止交流道)"/>
        <filter val="國道1號(汐止系統交流道到高架汐止端)"/>
        <filter val="國道1號(竹北交流道到湖口服務區)"/>
        <filter val="國道1號(竹北交流道到新竹交流道)"/>
        <filter val="國道1號(西螺交流道到西螺服務區)"/>
        <filter val="國道1號(西螺交流道到虎尾交流道)"/>
        <filter val="國道1號(西螺服務區到北斗交流道)"/>
        <filter val="國道1號(西螺服務區到西螺交流道)"/>
        <filter val="國道1號(岡山交流道到高科交流道)"/>
        <filter val="國道1號(岡山交流道到楠梓交流道)"/>
        <filter val="國道1號(東湖交流道到內湖交流道)"/>
        <filter val="國道1號(東湖交流道到高架汐止端)"/>
        <filter val="國道1號(林口交流道到桃園交流道)"/>
        <filter val="國道1號(林口交流道到泰山轉接道交流道)"/>
        <filter val="國道1號(虎尾交流道到斗南交流道)"/>
        <filter val="國道1號(虎尾交流道到西螺交流道)"/>
        <filter val="國道1號(南屯交流道到王田交流道)"/>
        <filter val="國道1號(南屯交流道到台中交流道)"/>
        <filter val="國道1號(苗栗交流道到銅鑼交流道)"/>
        <filter val="國道1號(苗栗交流道到頭屋交流道)"/>
        <filter val="國道1號(員林交流道到北斗交流道)"/>
        <filter val="國道1號(員林交流道到埔鹽系統交流道)"/>
        <filter val="國道1號(埔鹽系統交流道到員林交流道)"/>
        <filter val="國道1號(埔鹽系統交流道到彰化交流道)"/>
        <filter val="國道1號(桃園交流道到林口交流道)"/>
        <filter val="國道1號(桃園交流道到機場系統交流道)"/>
        <filter val="國道1號(泰山轉接道交流道到林口交流道)"/>
        <filter val="國道1號(泰山轉接道交流道到高公局交流道)"/>
        <filter val="國道1號(泰安服務區到三義交流道)"/>
        <filter val="國道1號(泰安服務區到后里交流道)"/>
        <filter val="國道1號(高公局交流道到五股交流道)"/>
        <filter val="國道1號(高公局交流道到泰山轉接道交流道)"/>
        <filter val="國道1號(高架汐止端到汐止系統交流道)"/>
        <filter val="國道1號(高架汐止端到東湖交流道)"/>
        <filter val="國道1號(高架楊梅端到湖口交流道)"/>
        <filter val="國道1號(高架楊梅端到楊梅交流道)"/>
        <filter val="國道1號(高科交流道到岡山交流道)"/>
        <filter val="國道1號(高科交流道到路竹交流道)"/>
        <filter val="國道1號(高雄交流道到瑞隆路交流道)"/>
        <filter val="國道1號(高雄交流道到鼎金系統交流道)"/>
        <filter val="國道1號(高雄端到漁港路交流道)"/>
        <filter val="國道1號(基隆交流道到八堵交流道)"/>
        <filter val="國道1號(基隆交流道到基隆端)"/>
        <filter val="國道1號(基隆端到基隆交流道)"/>
        <filter val="國道1號(麻豆交流道到下營系統交流道)"/>
        <filter val="國道1號(麻豆交流道到安定交流道)"/>
        <filter val="國道1號(湖口交流道到高架楊梅端)"/>
        <filter val="國道1號(湖口交流道到湖口服務區)"/>
        <filter val="國道1號(湖口服務區到竹北交流道)"/>
        <filter val="國道1號(湖口服務區到湖口交流道)"/>
        <filter val="國道1號(雲林系統交流道到大林交流道)"/>
        <filter val="國道1號(雲林系統交流道到斗南交流道)"/>
        <filter val="國道1號(圓山交流道到內湖交流道)"/>
        <filter val="國道1號(圓山交流道到台北交流道)"/>
        <filter val="國道1號(新竹交流道到竹北交流道)"/>
        <filter val="國道1號(新竹交流道到新竹系統交流道)"/>
        <filter val="國道1號(新竹系統交流道到新竹交流道)"/>
        <filter val="國道1號(新竹系統交流道到頭份交流道)"/>
        <filter val="國道1號(新營交流道到下營系統交流道)"/>
        <filter val="國道1號(新營交流道到新營服務區)"/>
        <filter val="國道1號(新營服務區到新營交流道)"/>
        <filter val="國道1號(新營服務區到嘉義系統交流道)"/>
        <filter val="國道1號(楊梅交流道到幼獅交流道)"/>
        <filter val="國道1號(楊梅交流道到高架楊梅端)"/>
        <filter val="國道1號(楠梓交流道到岡山交流道)"/>
        <filter val="國道1號(楠梓交流道到鼎金系統交流道)"/>
        <filter val="國道1號(瑞隆路交流道到五甲系統交流道)"/>
        <filter val="國道1號(瑞隆路交流道到高雄交流道)"/>
        <filter val="國道1號(路竹交流道到仁德服務區)"/>
        <filter val="國道1號(路竹交流道到高科交流道)"/>
        <filter val="國道1號(鼎金系統交流道到高雄交流道)"/>
        <filter val="國道1號(鼎金系統交流道到楠梓交流道)"/>
        <filter val="國道1號(嘉義交流道到水上交流道)"/>
        <filter val="國道1號(嘉義交流道到民雄交流道)"/>
        <filter val="國道1號(嘉義系統交流道到水上交流道)"/>
        <filter val="國道1號(嘉義系統交流道到新營服務區)"/>
        <filter val="國道1號(彰化交流道到埔鹽系統交流道)"/>
        <filter val="國道1號(彰化交流道到彰化系統交流道)"/>
        <filter val="國道1號(彰化系統交流道到王田交流道)"/>
        <filter val="國道1號(彰化系統交流道到彰化交流道)"/>
        <filter val="國道1號(漁港路交流道到中山四路交流道)"/>
        <filter val="國道1號(漁港路交流道到高雄端)"/>
        <filter val="國道1號(銅鑼交流道到三義交流道)"/>
        <filter val="國道1號(銅鑼交流道到苗栗交流道)"/>
        <filter val="國道1號(機場系統交流道到中壢服務區)"/>
        <filter val="國道1號(機場系統交流道到桃園交流道)"/>
        <filter val="國道1號(頭份交流道到新竹系統交流道)"/>
        <filter val="國道1號(頭份交流道到頭屋交流道)"/>
        <filter val="國道1號(頭屋交流道到苗栗交流道)"/>
        <filter val="國道1號(頭屋交流道到頭份交流道)"/>
        <filter val="國道1號(豐原交流道到大雅交流道)"/>
        <filter val="國道1號(豐原交流道到台中系統交流道)"/>
      </filters>
    </filterColumn>
  </autoFilter>
  <tableColumns count="14">
    <tableColumn id="1" xr3:uid="{D36991C1-12D3-4612-B1BF-D811C1EAD3D4}" name="version"/>
    <tableColumn id="2" xr3:uid="{4EDFEA6A-4951-44F8-9467-858D71EA229D}" name="listname"/>
    <tableColumn id="3" xr3:uid="{B0572C9A-5BFC-4FFA-B540-BE7EC233CA7C}" name="updatetime"/>
    <tableColumn id="4" xr3:uid="{87D1BF87-1454-4AD7-B306-B712E09205D5}" name="interval"/>
    <tableColumn id="5" xr3:uid="{4B1E07DC-A170-45B4-9378-64BF0190D349}" name="routeid"/>
    <tableColumn id="6" xr3:uid="{8E7826B8-A2AB-4E86-B86D-064609C8D830}" name="sourceid"/>
    <tableColumn id="7" xr3:uid="{7ECFD509-8953-4434-94FE-4FE8500D26F3}" name="locationpath"/>
    <tableColumn id="8" xr3:uid="{904B10FF-F600-4584-BC36-6EDAE513FA5A}" name="startlocationpoint"/>
    <tableColumn id="9" xr3:uid="{423E01C7-0D24-45A3-B379-96F63CF5BF4A}" name="endlocationpoint"/>
    <tableColumn id="10" xr3:uid="{1C3B5C6E-694A-44A3-8A8E-DED576369734}" name="roadsection"/>
    <tableColumn id="11" xr3:uid="{12F04F2D-B2EC-49D7-A342-FA731D96939D}" name="roadtype"/>
    <tableColumn id="12" xr3:uid="{DBAF1FEC-B890-4961-AEE5-AC401ADD00D0}" name="fromkm"/>
    <tableColumn id="13" xr3:uid="{B57BCAB6-3D55-4399-AECA-80624742FE0A}" name="tokm"/>
    <tableColumn id="14" xr3:uid="{B7854AEE-8BA2-4EA1-862B-D4FCFF5DF819}" name="speedlimi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zh-tw.extendoffice.com/documents/excel/3793-excel-conditional-formatting-search-for-multiple-words.htm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thb.gov.tw/News_ExpresswaySpeedLimit.aspx?n=165&amp;sms=13790&amp;page=4&amp;PageSize=1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675"/>
  <sheetViews>
    <sheetView topLeftCell="B1" workbookViewId="0">
      <selection activeCell="I42" sqref="I42"/>
    </sheetView>
  </sheetViews>
  <sheetFormatPr defaultRowHeight="16.2"/>
  <cols>
    <col min="1" max="1" width="22.33203125" bestFit="1" customWidth="1"/>
    <col min="2" max="2" width="10" customWidth="1"/>
    <col min="3" max="3" width="19.33203125" bestFit="1" customWidth="1"/>
    <col min="4" max="4" width="13.109375" bestFit="1" customWidth="1"/>
    <col min="5" max="5" width="11.77734375" customWidth="1"/>
    <col min="6" max="6" width="9.88671875" customWidth="1"/>
    <col min="7" max="7" width="17.109375" bestFit="1" customWidth="1"/>
    <col min="8" max="8" width="17.6640625" bestFit="1" customWidth="1"/>
    <col min="9" max="9" width="15.77734375" bestFit="1" customWidth="1"/>
    <col min="10" max="10" width="16.33203125" bestFit="1" customWidth="1"/>
    <col min="11" max="11" width="22.88671875" bestFit="1" customWidth="1"/>
    <col min="12" max="12" width="23.109375" bestFit="1" customWidth="1"/>
    <col min="13" max="13" width="28.6640625" hidden="1" customWidth="1"/>
    <col min="14" max="14" width="29.6640625" hidden="1" customWidth="1"/>
    <col min="15" max="15" width="27.33203125" hidden="1" customWidth="1"/>
    <col min="16" max="16" width="31.88671875" hidden="1" customWidth="1"/>
    <col min="17" max="17" width="25.77734375" hidden="1" customWidth="1"/>
    <col min="18" max="18" width="36.6640625" hidden="1" customWidth="1"/>
    <col min="19" max="19" width="34.44140625" hidden="1" customWidth="1"/>
    <col min="20" max="20" width="38.88671875" hidden="1" customWidth="1"/>
    <col min="21" max="21" width="30.6640625" hidden="1" customWidth="1"/>
    <col min="22" max="22" width="14.44140625" hidden="1" customWidth="1"/>
    <col min="23" max="23" width="28.109375" hidden="1" customWidth="1"/>
    <col min="24" max="24" width="33.88671875" hidden="1" customWidth="1"/>
    <col min="25" max="25" width="35.109375" hidden="1" customWidth="1"/>
    <col min="26" max="26" width="8.44140625" hidden="1" customWidth="1"/>
    <col min="27" max="27" width="13.109375" bestFit="1" customWidth="1"/>
    <col min="28" max="28" width="13.44140625" hidden="1" customWidth="1"/>
    <col min="29" max="29" width="15.5546875" hidden="1" customWidth="1"/>
    <col min="30" max="30" width="15.21875" hidden="1" customWidth="1"/>
    <col min="31" max="31" width="19.44140625" hidden="1" customWidth="1"/>
    <col min="32" max="32" width="21.44140625" hidden="1" customWidth="1"/>
    <col min="33" max="33" width="12" hidden="1" customWidth="1"/>
    <col min="34" max="34" width="19.6640625" hidden="1" customWidth="1"/>
    <col min="35" max="35" width="18.77734375" hidden="1" customWidth="1"/>
    <col min="36" max="36" width="12.6640625" hidden="1" customWidth="1"/>
    <col min="37" max="37" width="12.109375" hidden="1" customWidth="1"/>
    <col min="38" max="39" width="13.21875" hidden="1" customWidth="1"/>
    <col min="40" max="40" width="13.33203125" hidden="1" customWidth="1"/>
  </cols>
  <sheetData>
    <row r="1" spans="1:4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s="7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</row>
    <row r="2" spans="1:40">
      <c r="A2" s="1" t="s">
        <v>40</v>
      </c>
      <c r="B2">
        <v>20</v>
      </c>
      <c r="C2" s="1" t="s">
        <v>3065</v>
      </c>
      <c r="D2" s="1" t="s">
        <v>42</v>
      </c>
      <c r="E2" s="1" t="s">
        <v>56</v>
      </c>
      <c r="F2">
        <v>3</v>
      </c>
      <c r="G2" s="1" t="s">
        <v>70</v>
      </c>
      <c r="H2">
        <v>0</v>
      </c>
      <c r="I2" s="1" t="s">
        <v>71</v>
      </c>
      <c r="J2">
        <v>1100</v>
      </c>
      <c r="K2">
        <v>100</v>
      </c>
      <c r="L2">
        <v>40</v>
      </c>
      <c r="M2">
        <v>139</v>
      </c>
      <c r="N2">
        <v>0</v>
      </c>
      <c r="O2">
        <v>0</v>
      </c>
      <c r="P2">
        <v>0</v>
      </c>
      <c r="Q2">
        <v>61</v>
      </c>
      <c r="R2">
        <v>0</v>
      </c>
      <c r="S2">
        <v>0</v>
      </c>
      <c r="T2">
        <v>0</v>
      </c>
      <c r="U2">
        <v>16</v>
      </c>
      <c r="V2">
        <v>56</v>
      </c>
      <c r="W2">
        <v>2</v>
      </c>
      <c r="X2">
        <v>0</v>
      </c>
      <c r="Y2">
        <v>0</v>
      </c>
      <c r="Z2">
        <v>3</v>
      </c>
      <c r="AA2">
        <v>1</v>
      </c>
      <c r="AB2">
        <v>0</v>
      </c>
      <c r="AC2">
        <v>0</v>
      </c>
      <c r="AD2">
        <v>0</v>
      </c>
      <c r="AE2">
        <v>0</v>
      </c>
      <c r="AF2">
        <v>0</v>
      </c>
      <c r="AG2">
        <v>61</v>
      </c>
      <c r="AH2">
        <v>0</v>
      </c>
      <c r="AI2">
        <v>1</v>
      </c>
      <c r="AJ2" s="1"/>
      <c r="AK2" s="1"/>
      <c r="AL2" s="1"/>
      <c r="AM2" s="1"/>
      <c r="AN2" s="1"/>
    </row>
    <row r="3" spans="1:40">
      <c r="A3" s="1" t="s">
        <v>40</v>
      </c>
      <c r="B3">
        <v>20</v>
      </c>
      <c r="C3" s="1" t="s">
        <v>41</v>
      </c>
      <c r="D3" s="1" t="s">
        <v>42</v>
      </c>
      <c r="E3" s="1" t="s">
        <v>56</v>
      </c>
      <c r="F3">
        <v>3</v>
      </c>
      <c r="G3" s="1" t="s">
        <v>71</v>
      </c>
      <c r="H3">
        <v>1100</v>
      </c>
      <c r="I3" s="1" t="s">
        <v>72</v>
      </c>
      <c r="J3">
        <v>2600</v>
      </c>
      <c r="K3">
        <v>135</v>
      </c>
      <c r="L3">
        <v>54</v>
      </c>
      <c r="M3">
        <v>144</v>
      </c>
      <c r="N3">
        <v>0</v>
      </c>
      <c r="O3">
        <v>0</v>
      </c>
      <c r="P3">
        <v>0</v>
      </c>
      <c r="Q3">
        <v>84</v>
      </c>
      <c r="R3">
        <v>0</v>
      </c>
      <c r="S3">
        <v>0</v>
      </c>
      <c r="T3">
        <v>0</v>
      </c>
      <c r="U3">
        <v>9</v>
      </c>
      <c r="V3">
        <v>63</v>
      </c>
      <c r="W3">
        <v>1</v>
      </c>
      <c r="X3">
        <v>0</v>
      </c>
      <c r="Y3">
        <v>0</v>
      </c>
      <c r="Z3">
        <v>3</v>
      </c>
      <c r="AA3">
        <v>3</v>
      </c>
      <c r="AB3">
        <v>0</v>
      </c>
      <c r="AC3">
        <v>0</v>
      </c>
      <c r="AD3">
        <v>0</v>
      </c>
      <c r="AE3">
        <v>0</v>
      </c>
      <c r="AF3">
        <v>0</v>
      </c>
      <c r="AG3">
        <v>84</v>
      </c>
      <c r="AH3">
        <v>1</v>
      </c>
      <c r="AI3">
        <v>2</v>
      </c>
      <c r="AJ3" s="1"/>
      <c r="AK3" s="1"/>
      <c r="AL3" s="1"/>
      <c r="AM3" s="1"/>
      <c r="AN3" s="1"/>
    </row>
    <row r="4" spans="1:40">
      <c r="A4" s="1" t="s">
        <v>40</v>
      </c>
      <c r="B4">
        <v>20</v>
      </c>
      <c r="C4" s="1" t="s">
        <v>41</v>
      </c>
      <c r="D4" s="1" t="s">
        <v>42</v>
      </c>
      <c r="E4" s="1" t="s">
        <v>56</v>
      </c>
      <c r="F4">
        <v>3</v>
      </c>
      <c r="G4" s="1" t="s">
        <v>72</v>
      </c>
      <c r="H4">
        <v>2600</v>
      </c>
      <c r="I4" s="1" t="s">
        <v>73</v>
      </c>
      <c r="J4">
        <v>5000</v>
      </c>
      <c r="K4">
        <v>215</v>
      </c>
      <c r="L4">
        <v>86</v>
      </c>
      <c r="M4">
        <v>255</v>
      </c>
      <c r="N4">
        <v>0</v>
      </c>
      <c r="O4">
        <v>0</v>
      </c>
      <c r="P4">
        <v>0</v>
      </c>
      <c r="Q4">
        <v>90</v>
      </c>
      <c r="R4">
        <v>0</v>
      </c>
      <c r="S4">
        <v>0</v>
      </c>
      <c r="T4">
        <v>0</v>
      </c>
      <c r="U4">
        <v>12</v>
      </c>
      <c r="V4">
        <v>93</v>
      </c>
      <c r="W4">
        <v>1</v>
      </c>
      <c r="X4">
        <v>0</v>
      </c>
      <c r="Y4">
        <v>0</v>
      </c>
      <c r="Z4">
        <v>3</v>
      </c>
      <c r="AA4">
        <v>5</v>
      </c>
      <c r="AB4">
        <v>0</v>
      </c>
      <c r="AC4">
        <v>0</v>
      </c>
      <c r="AD4">
        <v>0</v>
      </c>
      <c r="AE4">
        <v>0</v>
      </c>
      <c r="AF4">
        <v>0</v>
      </c>
      <c r="AG4">
        <v>90</v>
      </c>
      <c r="AH4">
        <v>2</v>
      </c>
      <c r="AI4">
        <v>5</v>
      </c>
      <c r="AJ4" s="1"/>
      <c r="AK4" s="1"/>
      <c r="AL4" s="1"/>
      <c r="AM4" s="1"/>
      <c r="AN4" s="1"/>
    </row>
    <row r="5" spans="1:40">
      <c r="A5" s="1" t="s">
        <v>40</v>
      </c>
      <c r="B5">
        <v>20</v>
      </c>
      <c r="C5" s="1" t="s">
        <v>41</v>
      </c>
      <c r="D5" s="1" t="s">
        <v>42</v>
      </c>
      <c r="E5" s="1" t="s">
        <v>56</v>
      </c>
      <c r="F5">
        <v>3</v>
      </c>
      <c r="G5" s="1" t="s">
        <v>73</v>
      </c>
      <c r="H5">
        <v>5000</v>
      </c>
      <c r="I5" s="1" t="s">
        <v>74</v>
      </c>
      <c r="J5">
        <v>6800</v>
      </c>
      <c r="K5">
        <v>162</v>
      </c>
      <c r="L5">
        <v>65</v>
      </c>
      <c r="M5">
        <v>154</v>
      </c>
      <c r="N5">
        <v>0</v>
      </c>
      <c r="O5">
        <v>0</v>
      </c>
      <c r="P5">
        <v>0</v>
      </c>
      <c r="Q5">
        <v>85</v>
      </c>
      <c r="R5">
        <v>0</v>
      </c>
      <c r="S5">
        <v>0</v>
      </c>
      <c r="T5">
        <v>0</v>
      </c>
      <c r="U5">
        <v>9</v>
      </c>
      <c r="V5">
        <v>72</v>
      </c>
      <c r="W5">
        <v>1</v>
      </c>
      <c r="X5">
        <v>0</v>
      </c>
      <c r="Y5">
        <v>0</v>
      </c>
      <c r="Z5">
        <v>3</v>
      </c>
      <c r="AA5">
        <v>419</v>
      </c>
      <c r="AB5">
        <v>0</v>
      </c>
      <c r="AC5">
        <v>0</v>
      </c>
      <c r="AD5">
        <v>0</v>
      </c>
      <c r="AE5">
        <v>0</v>
      </c>
      <c r="AF5">
        <v>0</v>
      </c>
      <c r="AG5">
        <v>85</v>
      </c>
      <c r="AH5">
        <v>5</v>
      </c>
      <c r="AI5">
        <v>6</v>
      </c>
      <c r="AJ5" s="1"/>
      <c r="AK5" s="1"/>
      <c r="AL5" s="1"/>
      <c r="AM5" s="1"/>
      <c r="AN5" s="1"/>
    </row>
    <row r="6" spans="1:40">
      <c r="A6" s="1" t="s">
        <v>40</v>
      </c>
      <c r="B6">
        <v>20</v>
      </c>
      <c r="C6" s="1" t="s">
        <v>41</v>
      </c>
      <c r="D6" s="1" t="s">
        <v>42</v>
      </c>
      <c r="E6" s="1" t="s">
        <v>56</v>
      </c>
      <c r="F6">
        <v>3</v>
      </c>
      <c r="G6" s="1" t="s">
        <v>74</v>
      </c>
      <c r="H6">
        <v>6800</v>
      </c>
      <c r="I6" s="1" t="s">
        <v>75</v>
      </c>
      <c r="J6">
        <v>10500</v>
      </c>
      <c r="K6">
        <v>332</v>
      </c>
      <c r="L6">
        <v>133</v>
      </c>
      <c r="M6">
        <v>264</v>
      </c>
      <c r="N6">
        <v>0</v>
      </c>
      <c r="O6">
        <v>0</v>
      </c>
      <c r="P6">
        <v>0</v>
      </c>
      <c r="Q6">
        <v>83</v>
      </c>
      <c r="R6">
        <v>0</v>
      </c>
      <c r="S6">
        <v>0</v>
      </c>
      <c r="T6">
        <v>0</v>
      </c>
      <c r="U6">
        <v>15</v>
      </c>
      <c r="V6">
        <v>156</v>
      </c>
      <c r="W6">
        <v>1</v>
      </c>
      <c r="X6">
        <v>0</v>
      </c>
      <c r="Y6">
        <v>0</v>
      </c>
      <c r="Z6">
        <v>3</v>
      </c>
      <c r="AA6">
        <v>7</v>
      </c>
      <c r="AB6">
        <v>0</v>
      </c>
      <c r="AC6">
        <v>0</v>
      </c>
      <c r="AD6">
        <v>0</v>
      </c>
      <c r="AE6">
        <v>0</v>
      </c>
      <c r="AF6">
        <v>0</v>
      </c>
      <c r="AG6">
        <v>83</v>
      </c>
      <c r="AH6">
        <v>6</v>
      </c>
      <c r="AI6">
        <v>10</v>
      </c>
      <c r="AJ6" s="1"/>
      <c r="AK6" s="1"/>
      <c r="AL6" s="1"/>
      <c r="AM6" s="1"/>
      <c r="AN6" s="1"/>
    </row>
    <row r="7" spans="1:40">
      <c r="A7" s="1" t="s">
        <v>40</v>
      </c>
      <c r="B7">
        <v>20</v>
      </c>
      <c r="C7" s="1" t="s">
        <v>41</v>
      </c>
      <c r="D7" s="1" t="s">
        <v>42</v>
      </c>
      <c r="E7" s="1" t="s">
        <v>56</v>
      </c>
      <c r="F7">
        <v>3</v>
      </c>
      <c r="G7" s="1" t="s">
        <v>75</v>
      </c>
      <c r="H7">
        <v>10500</v>
      </c>
      <c r="I7" s="1" t="s">
        <v>76</v>
      </c>
      <c r="J7">
        <v>11500</v>
      </c>
      <c r="K7">
        <v>90</v>
      </c>
      <c r="L7">
        <v>36</v>
      </c>
      <c r="M7">
        <v>174</v>
      </c>
      <c r="N7">
        <v>0</v>
      </c>
      <c r="O7">
        <v>0</v>
      </c>
      <c r="P7">
        <v>0</v>
      </c>
      <c r="Q7">
        <v>90</v>
      </c>
      <c r="R7">
        <v>0</v>
      </c>
      <c r="S7">
        <v>0</v>
      </c>
      <c r="T7">
        <v>0</v>
      </c>
      <c r="U7">
        <v>13</v>
      </c>
      <c r="V7">
        <v>40</v>
      </c>
      <c r="W7">
        <v>1</v>
      </c>
      <c r="X7">
        <v>0</v>
      </c>
      <c r="Y7">
        <v>0</v>
      </c>
      <c r="Z7">
        <v>3</v>
      </c>
      <c r="AA7">
        <v>11</v>
      </c>
      <c r="AB7">
        <v>0</v>
      </c>
      <c r="AC7">
        <v>0</v>
      </c>
      <c r="AD7">
        <v>0</v>
      </c>
      <c r="AE7">
        <v>0</v>
      </c>
      <c r="AF7">
        <v>0</v>
      </c>
      <c r="AG7">
        <v>90</v>
      </c>
      <c r="AH7">
        <v>10</v>
      </c>
      <c r="AI7">
        <v>11</v>
      </c>
      <c r="AJ7" s="1"/>
      <c r="AK7" s="1"/>
      <c r="AL7" s="1"/>
      <c r="AM7" s="1"/>
      <c r="AN7" s="1"/>
    </row>
    <row r="8" spans="1:40">
      <c r="A8" s="1" t="s">
        <v>40</v>
      </c>
      <c r="B8">
        <v>20</v>
      </c>
      <c r="C8" s="1" t="s">
        <v>41</v>
      </c>
      <c r="D8" s="1" t="s">
        <v>42</v>
      </c>
      <c r="E8" s="1" t="s">
        <v>56</v>
      </c>
      <c r="F8">
        <v>3</v>
      </c>
      <c r="G8" s="1" t="s">
        <v>76</v>
      </c>
      <c r="H8">
        <v>11500</v>
      </c>
      <c r="I8" s="1" t="s">
        <v>77</v>
      </c>
      <c r="J8">
        <v>14000</v>
      </c>
      <c r="K8">
        <v>225</v>
      </c>
      <c r="L8">
        <v>90</v>
      </c>
      <c r="M8">
        <v>359</v>
      </c>
      <c r="N8">
        <v>0</v>
      </c>
      <c r="O8">
        <v>0</v>
      </c>
      <c r="P8">
        <v>0</v>
      </c>
      <c r="Q8">
        <v>82</v>
      </c>
      <c r="R8">
        <v>0</v>
      </c>
      <c r="S8">
        <v>0</v>
      </c>
      <c r="T8">
        <v>0</v>
      </c>
      <c r="U8">
        <v>12</v>
      </c>
      <c r="V8">
        <v>108</v>
      </c>
      <c r="W8">
        <v>1</v>
      </c>
      <c r="X8">
        <v>0</v>
      </c>
      <c r="Y8">
        <v>0</v>
      </c>
      <c r="Z8">
        <v>3</v>
      </c>
      <c r="AA8">
        <v>13</v>
      </c>
      <c r="AB8">
        <v>0</v>
      </c>
      <c r="AC8">
        <v>0</v>
      </c>
      <c r="AD8">
        <v>0</v>
      </c>
      <c r="AE8">
        <v>0</v>
      </c>
      <c r="AF8">
        <v>0</v>
      </c>
      <c r="AG8">
        <v>82</v>
      </c>
      <c r="AH8">
        <v>11</v>
      </c>
      <c r="AI8">
        <v>13</v>
      </c>
      <c r="AJ8" s="1"/>
      <c r="AK8" s="1"/>
      <c r="AL8" s="1"/>
      <c r="AM8" s="1"/>
      <c r="AN8" s="1"/>
    </row>
    <row r="9" spans="1:40">
      <c r="A9" s="1" t="s">
        <v>40</v>
      </c>
      <c r="B9">
        <v>20</v>
      </c>
      <c r="C9" s="1" t="s">
        <v>41</v>
      </c>
      <c r="D9" s="1" t="s">
        <v>42</v>
      </c>
      <c r="E9" s="1" t="s">
        <v>56</v>
      </c>
      <c r="F9">
        <v>3</v>
      </c>
      <c r="G9" s="1" t="s">
        <v>77</v>
      </c>
      <c r="H9">
        <v>14000</v>
      </c>
      <c r="I9" s="1" t="s">
        <v>78</v>
      </c>
      <c r="J9">
        <v>15200</v>
      </c>
      <c r="K9">
        <v>108</v>
      </c>
      <c r="L9">
        <v>43</v>
      </c>
      <c r="M9">
        <v>171</v>
      </c>
      <c r="N9">
        <v>0</v>
      </c>
      <c r="O9">
        <v>0</v>
      </c>
      <c r="P9">
        <v>0</v>
      </c>
      <c r="Q9">
        <v>75</v>
      </c>
      <c r="R9">
        <v>0</v>
      </c>
      <c r="S9">
        <v>0</v>
      </c>
      <c r="T9">
        <v>0</v>
      </c>
      <c r="U9">
        <v>13</v>
      </c>
      <c r="V9">
        <v>55</v>
      </c>
      <c r="W9">
        <v>2</v>
      </c>
      <c r="X9">
        <v>0</v>
      </c>
      <c r="Y9">
        <v>0</v>
      </c>
      <c r="Z9">
        <v>3</v>
      </c>
      <c r="AA9">
        <v>15</v>
      </c>
      <c r="AB9">
        <v>0</v>
      </c>
      <c r="AC9">
        <v>0</v>
      </c>
      <c r="AD9">
        <v>0</v>
      </c>
      <c r="AE9">
        <v>0</v>
      </c>
      <c r="AF9">
        <v>0</v>
      </c>
      <c r="AG9">
        <v>75</v>
      </c>
      <c r="AH9">
        <v>13</v>
      </c>
      <c r="AI9">
        <v>15</v>
      </c>
      <c r="AJ9" s="1"/>
      <c r="AK9" s="1"/>
      <c r="AL9" s="1"/>
      <c r="AM9" s="1"/>
      <c r="AN9" s="1"/>
    </row>
    <row r="10" spans="1:40">
      <c r="A10" s="1" t="s">
        <v>40</v>
      </c>
      <c r="B10">
        <v>20</v>
      </c>
      <c r="C10" s="1" t="s">
        <v>41</v>
      </c>
      <c r="D10" s="1" t="s">
        <v>42</v>
      </c>
      <c r="E10" s="1" t="s">
        <v>56</v>
      </c>
      <c r="F10">
        <v>3</v>
      </c>
      <c r="G10" s="1" t="s">
        <v>78</v>
      </c>
      <c r="H10">
        <v>15200</v>
      </c>
      <c r="I10" s="1" t="s">
        <v>79</v>
      </c>
      <c r="J10">
        <v>16800</v>
      </c>
      <c r="K10">
        <v>145</v>
      </c>
      <c r="L10">
        <v>58</v>
      </c>
      <c r="M10">
        <v>255</v>
      </c>
      <c r="N10">
        <v>0</v>
      </c>
      <c r="O10">
        <v>0</v>
      </c>
      <c r="P10">
        <v>0</v>
      </c>
      <c r="Q10">
        <v>74</v>
      </c>
      <c r="R10">
        <v>0</v>
      </c>
      <c r="S10">
        <v>0</v>
      </c>
      <c r="T10">
        <v>0</v>
      </c>
      <c r="U10">
        <v>18</v>
      </c>
      <c r="V10">
        <v>74</v>
      </c>
      <c r="W10">
        <v>2</v>
      </c>
      <c r="X10">
        <v>0</v>
      </c>
      <c r="Y10">
        <v>0</v>
      </c>
      <c r="Z10">
        <v>3</v>
      </c>
      <c r="AA10">
        <v>17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74</v>
      </c>
      <c r="AH10">
        <v>15</v>
      </c>
      <c r="AI10">
        <v>17</v>
      </c>
      <c r="AJ10" s="1"/>
      <c r="AK10" s="1"/>
      <c r="AL10" s="1"/>
      <c r="AM10" s="1"/>
      <c r="AN10" s="1"/>
    </row>
    <row r="11" spans="1:40">
      <c r="A11" s="1" t="s">
        <v>40</v>
      </c>
      <c r="B11">
        <v>20</v>
      </c>
      <c r="C11" s="1" t="s">
        <v>41</v>
      </c>
      <c r="D11" s="1" t="s">
        <v>42</v>
      </c>
      <c r="E11" s="1" t="s">
        <v>56</v>
      </c>
      <c r="F11">
        <v>3</v>
      </c>
      <c r="G11" s="1" t="s">
        <v>79</v>
      </c>
      <c r="H11">
        <v>16800</v>
      </c>
      <c r="I11" s="1" t="s">
        <v>80</v>
      </c>
      <c r="J11">
        <v>23200</v>
      </c>
      <c r="K11">
        <v>575</v>
      </c>
      <c r="L11">
        <v>230</v>
      </c>
      <c r="M11">
        <v>244</v>
      </c>
      <c r="N11">
        <v>0</v>
      </c>
      <c r="O11">
        <v>0</v>
      </c>
      <c r="P11">
        <v>0</v>
      </c>
      <c r="Q11">
        <v>78</v>
      </c>
      <c r="R11">
        <v>0</v>
      </c>
      <c r="S11">
        <v>0</v>
      </c>
      <c r="T11">
        <v>0</v>
      </c>
      <c r="U11">
        <v>19</v>
      </c>
      <c r="V11">
        <v>308</v>
      </c>
      <c r="W11">
        <v>2</v>
      </c>
      <c r="X11">
        <v>0</v>
      </c>
      <c r="Y11">
        <v>0</v>
      </c>
      <c r="Z11">
        <v>3</v>
      </c>
      <c r="AA11">
        <v>19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78</v>
      </c>
      <c r="AH11">
        <v>17</v>
      </c>
      <c r="AI11">
        <v>23</v>
      </c>
      <c r="AJ11" s="1"/>
      <c r="AK11" s="1"/>
      <c r="AL11" s="1"/>
      <c r="AM11" s="1"/>
      <c r="AN11" s="1"/>
    </row>
    <row r="12" spans="1:40">
      <c r="A12" s="1" t="s">
        <v>40</v>
      </c>
      <c r="B12">
        <v>20</v>
      </c>
      <c r="C12" s="1" t="s">
        <v>41</v>
      </c>
      <c r="D12" s="1" t="s">
        <v>42</v>
      </c>
      <c r="E12" s="1" t="s">
        <v>56</v>
      </c>
      <c r="F12">
        <v>3</v>
      </c>
      <c r="G12" s="1" t="s">
        <v>80</v>
      </c>
      <c r="H12">
        <v>23200</v>
      </c>
      <c r="I12" s="1" t="s">
        <v>81</v>
      </c>
      <c r="J12">
        <v>25100</v>
      </c>
      <c r="K12">
        <v>170</v>
      </c>
      <c r="L12">
        <v>68</v>
      </c>
      <c r="M12">
        <v>373</v>
      </c>
      <c r="N12">
        <v>0</v>
      </c>
      <c r="O12">
        <v>0</v>
      </c>
      <c r="P12">
        <v>0</v>
      </c>
      <c r="Q12">
        <v>61</v>
      </c>
      <c r="R12">
        <v>0</v>
      </c>
      <c r="S12">
        <v>0</v>
      </c>
      <c r="T12">
        <v>0</v>
      </c>
      <c r="U12">
        <v>27</v>
      </c>
      <c r="V12">
        <v>113</v>
      </c>
      <c r="W12">
        <v>2</v>
      </c>
      <c r="X12">
        <v>0</v>
      </c>
      <c r="Y12">
        <v>0</v>
      </c>
      <c r="Z12">
        <v>3</v>
      </c>
      <c r="AA12">
        <v>21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61</v>
      </c>
      <c r="AH12">
        <v>23</v>
      </c>
      <c r="AI12">
        <v>25</v>
      </c>
      <c r="AJ12" s="1"/>
      <c r="AK12" s="1"/>
      <c r="AL12" s="1"/>
      <c r="AM12" s="1"/>
      <c r="AN12" s="1"/>
    </row>
    <row r="13" spans="1:40">
      <c r="A13" s="1" t="s">
        <v>40</v>
      </c>
      <c r="B13">
        <v>20</v>
      </c>
      <c r="C13" s="1" t="s">
        <v>41</v>
      </c>
      <c r="D13" s="1" t="s">
        <v>42</v>
      </c>
      <c r="E13" s="1" t="s">
        <v>56</v>
      </c>
      <c r="F13">
        <v>3</v>
      </c>
      <c r="G13" s="1" t="s">
        <v>81</v>
      </c>
      <c r="H13">
        <v>25100</v>
      </c>
      <c r="I13" s="1" t="s">
        <v>82</v>
      </c>
      <c r="J13">
        <v>27100</v>
      </c>
      <c r="K13">
        <v>180</v>
      </c>
      <c r="L13">
        <v>72</v>
      </c>
      <c r="M13">
        <v>415</v>
      </c>
      <c r="N13">
        <v>0</v>
      </c>
      <c r="O13">
        <v>0</v>
      </c>
      <c r="P13">
        <v>0</v>
      </c>
      <c r="Q13">
        <v>84</v>
      </c>
      <c r="R13">
        <v>0</v>
      </c>
      <c r="S13">
        <v>0</v>
      </c>
      <c r="T13">
        <v>0</v>
      </c>
      <c r="U13">
        <v>19</v>
      </c>
      <c r="V13">
        <v>83</v>
      </c>
      <c r="W13">
        <v>1</v>
      </c>
      <c r="X13">
        <v>0</v>
      </c>
      <c r="Y13">
        <v>0</v>
      </c>
      <c r="Z13">
        <v>3</v>
      </c>
      <c r="AA13">
        <v>23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84</v>
      </c>
      <c r="AH13">
        <v>25</v>
      </c>
      <c r="AI13">
        <v>27</v>
      </c>
      <c r="AJ13" s="1"/>
      <c r="AK13" s="1"/>
      <c r="AL13" s="1"/>
      <c r="AM13" s="1"/>
      <c r="AN13" s="1"/>
    </row>
    <row r="14" spans="1:40">
      <c r="A14" s="1" t="s">
        <v>40</v>
      </c>
      <c r="B14">
        <v>20</v>
      </c>
      <c r="C14" s="1" t="s">
        <v>41</v>
      </c>
      <c r="D14" s="1" t="s">
        <v>42</v>
      </c>
      <c r="E14" s="1" t="s">
        <v>56</v>
      </c>
      <c r="F14">
        <v>3</v>
      </c>
      <c r="G14" s="1" t="s">
        <v>82</v>
      </c>
      <c r="H14">
        <v>27100</v>
      </c>
      <c r="I14" s="1" t="s">
        <v>83</v>
      </c>
      <c r="J14">
        <v>32100</v>
      </c>
      <c r="K14">
        <v>450</v>
      </c>
      <c r="L14">
        <v>180</v>
      </c>
      <c r="M14">
        <v>425</v>
      </c>
      <c r="N14">
        <v>0</v>
      </c>
      <c r="O14">
        <v>0</v>
      </c>
      <c r="P14">
        <v>0</v>
      </c>
      <c r="Q14">
        <v>93</v>
      </c>
      <c r="R14">
        <v>0</v>
      </c>
      <c r="S14">
        <v>0</v>
      </c>
      <c r="T14">
        <v>0</v>
      </c>
      <c r="U14">
        <v>16</v>
      </c>
      <c r="V14">
        <v>194</v>
      </c>
      <c r="W14">
        <v>1</v>
      </c>
      <c r="X14">
        <v>0</v>
      </c>
      <c r="Y14">
        <v>0</v>
      </c>
      <c r="Z14">
        <v>3</v>
      </c>
      <c r="AA14">
        <v>25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93</v>
      </c>
      <c r="AH14">
        <v>27</v>
      </c>
      <c r="AI14">
        <v>32</v>
      </c>
      <c r="AJ14" s="1"/>
      <c r="AK14" s="1"/>
      <c r="AL14" s="1"/>
      <c r="AM14" s="1"/>
      <c r="AN14" s="1"/>
    </row>
    <row r="15" spans="1:40">
      <c r="A15" s="1" t="s">
        <v>40</v>
      </c>
      <c r="B15">
        <v>20</v>
      </c>
      <c r="C15" s="1" t="s">
        <v>41</v>
      </c>
      <c r="D15" s="1" t="s">
        <v>42</v>
      </c>
      <c r="E15" s="1" t="s">
        <v>56</v>
      </c>
      <c r="F15">
        <v>3</v>
      </c>
      <c r="G15" s="1" t="s">
        <v>83</v>
      </c>
      <c r="H15">
        <v>32100</v>
      </c>
      <c r="I15" s="1" t="s">
        <v>84</v>
      </c>
      <c r="J15">
        <v>33100</v>
      </c>
      <c r="K15">
        <v>90</v>
      </c>
      <c r="L15">
        <v>36</v>
      </c>
      <c r="M15">
        <v>455</v>
      </c>
      <c r="N15">
        <v>0</v>
      </c>
      <c r="O15">
        <v>0</v>
      </c>
      <c r="P15">
        <v>0</v>
      </c>
      <c r="Q15">
        <v>96</v>
      </c>
      <c r="R15">
        <v>0</v>
      </c>
      <c r="S15">
        <v>0</v>
      </c>
      <c r="T15">
        <v>0</v>
      </c>
      <c r="U15">
        <v>14</v>
      </c>
      <c r="V15">
        <v>37</v>
      </c>
      <c r="W15">
        <v>1</v>
      </c>
      <c r="X15">
        <v>0</v>
      </c>
      <c r="Y15">
        <v>0</v>
      </c>
      <c r="Z15">
        <v>3</v>
      </c>
      <c r="AA15">
        <v>27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96</v>
      </c>
      <c r="AH15">
        <v>32</v>
      </c>
      <c r="AI15">
        <v>33</v>
      </c>
      <c r="AJ15" s="1"/>
      <c r="AK15" s="1"/>
      <c r="AL15" s="1"/>
      <c r="AM15" s="1"/>
      <c r="AN15" s="1"/>
    </row>
    <row r="16" spans="1:40">
      <c r="A16" s="1" t="s">
        <v>40</v>
      </c>
      <c r="B16">
        <v>20</v>
      </c>
      <c r="C16" s="1" t="s">
        <v>41</v>
      </c>
      <c r="D16" s="1" t="s">
        <v>42</v>
      </c>
      <c r="E16" s="1" t="s">
        <v>56</v>
      </c>
      <c r="F16">
        <v>3</v>
      </c>
      <c r="G16" s="1" t="s">
        <v>84</v>
      </c>
      <c r="H16">
        <v>33100</v>
      </c>
      <c r="I16" s="1" t="s">
        <v>85</v>
      </c>
      <c r="J16">
        <v>34300</v>
      </c>
      <c r="K16">
        <v>108</v>
      </c>
      <c r="L16">
        <v>43</v>
      </c>
      <c r="M16">
        <v>555</v>
      </c>
      <c r="N16">
        <v>0</v>
      </c>
      <c r="O16">
        <v>0</v>
      </c>
      <c r="P16">
        <v>0</v>
      </c>
      <c r="Q16">
        <v>57</v>
      </c>
      <c r="R16">
        <v>0</v>
      </c>
      <c r="S16">
        <v>0</v>
      </c>
      <c r="T16">
        <v>0</v>
      </c>
      <c r="U16">
        <v>18</v>
      </c>
      <c r="V16">
        <v>67</v>
      </c>
      <c r="W16">
        <v>3</v>
      </c>
      <c r="X16">
        <v>0</v>
      </c>
      <c r="Y16">
        <v>0</v>
      </c>
      <c r="Z16">
        <v>3</v>
      </c>
      <c r="AA16">
        <v>29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57</v>
      </c>
      <c r="AH16">
        <v>33</v>
      </c>
      <c r="AI16">
        <v>35</v>
      </c>
      <c r="AJ16" s="1"/>
      <c r="AK16" s="1"/>
      <c r="AL16" s="1"/>
      <c r="AM16" s="1"/>
      <c r="AN16" s="1"/>
    </row>
    <row r="17" spans="1:40">
      <c r="A17" s="1" t="s">
        <v>40</v>
      </c>
      <c r="B17">
        <v>20</v>
      </c>
      <c r="C17" s="1" t="s">
        <v>41</v>
      </c>
      <c r="D17" s="1" t="s">
        <v>42</v>
      </c>
      <c r="E17" s="1" t="s">
        <v>56</v>
      </c>
      <c r="F17">
        <v>3</v>
      </c>
      <c r="G17" s="1" t="s">
        <v>85</v>
      </c>
      <c r="H17">
        <v>34300</v>
      </c>
      <c r="I17" s="1" t="s">
        <v>86</v>
      </c>
      <c r="J17">
        <v>36000</v>
      </c>
      <c r="K17">
        <v>152</v>
      </c>
      <c r="L17">
        <v>61</v>
      </c>
      <c r="M17">
        <v>511</v>
      </c>
      <c r="N17">
        <v>0</v>
      </c>
      <c r="O17">
        <v>0</v>
      </c>
      <c r="P17">
        <v>0</v>
      </c>
      <c r="Q17">
        <v>78</v>
      </c>
      <c r="R17">
        <v>0</v>
      </c>
      <c r="S17">
        <v>0</v>
      </c>
      <c r="T17">
        <v>0</v>
      </c>
      <c r="U17">
        <v>18</v>
      </c>
      <c r="V17">
        <v>76</v>
      </c>
      <c r="W17">
        <v>2</v>
      </c>
      <c r="X17">
        <v>0</v>
      </c>
      <c r="Y17">
        <v>0</v>
      </c>
      <c r="Z17">
        <v>5</v>
      </c>
      <c r="AA17">
        <v>31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78</v>
      </c>
      <c r="AH17">
        <v>35</v>
      </c>
      <c r="AI17">
        <v>36</v>
      </c>
      <c r="AJ17" s="1"/>
      <c r="AK17" s="1"/>
      <c r="AL17" s="1"/>
      <c r="AM17" s="1"/>
      <c r="AN17" s="1"/>
    </row>
    <row r="18" spans="1:40">
      <c r="A18" s="1" t="s">
        <v>40</v>
      </c>
      <c r="B18">
        <v>20</v>
      </c>
      <c r="C18" s="1" t="s">
        <v>41</v>
      </c>
      <c r="D18" s="1" t="s">
        <v>42</v>
      </c>
      <c r="E18" s="1" t="s">
        <v>56</v>
      </c>
      <c r="F18">
        <v>3</v>
      </c>
      <c r="G18" s="1" t="s">
        <v>86</v>
      </c>
      <c r="H18">
        <v>36000</v>
      </c>
      <c r="I18" s="1" t="s">
        <v>87</v>
      </c>
      <c r="J18">
        <v>41500</v>
      </c>
      <c r="K18">
        <v>495</v>
      </c>
      <c r="L18">
        <v>198</v>
      </c>
      <c r="M18">
        <v>478</v>
      </c>
      <c r="N18">
        <v>0</v>
      </c>
      <c r="O18">
        <v>0</v>
      </c>
      <c r="P18">
        <v>0</v>
      </c>
      <c r="Q18">
        <v>77</v>
      </c>
      <c r="R18">
        <v>0</v>
      </c>
      <c r="S18">
        <v>0</v>
      </c>
      <c r="T18">
        <v>0</v>
      </c>
      <c r="U18">
        <v>20</v>
      </c>
      <c r="V18">
        <v>251</v>
      </c>
      <c r="W18">
        <v>2</v>
      </c>
      <c r="X18">
        <v>0</v>
      </c>
      <c r="Y18">
        <v>0</v>
      </c>
      <c r="Z18">
        <v>3</v>
      </c>
      <c r="AA18">
        <v>425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77</v>
      </c>
      <c r="AH18">
        <v>36</v>
      </c>
      <c r="AI18">
        <v>41</v>
      </c>
      <c r="AJ18" s="1"/>
      <c r="AK18" s="1"/>
      <c r="AL18" s="1"/>
      <c r="AM18" s="1"/>
      <c r="AN18" s="1"/>
    </row>
    <row r="19" spans="1:40">
      <c r="A19" s="1" t="s">
        <v>40</v>
      </c>
      <c r="B19">
        <v>20</v>
      </c>
      <c r="C19" s="1" t="s">
        <v>41</v>
      </c>
      <c r="D19" s="1" t="s">
        <v>42</v>
      </c>
      <c r="E19" s="1" t="s">
        <v>56</v>
      </c>
      <c r="F19">
        <v>3</v>
      </c>
      <c r="G19" s="1" t="s">
        <v>87</v>
      </c>
      <c r="H19">
        <v>41500</v>
      </c>
      <c r="I19" s="1" t="s">
        <v>88</v>
      </c>
      <c r="J19">
        <v>49100</v>
      </c>
      <c r="K19">
        <v>685</v>
      </c>
      <c r="L19">
        <v>274</v>
      </c>
      <c r="M19">
        <v>409</v>
      </c>
      <c r="N19">
        <v>0</v>
      </c>
      <c r="O19">
        <v>0</v>
      </c>
      <c r="P19">
        <v>0</v>
      </c>
      <c r="Q19">
        <v>93</v>
      </c>
      <c r="R19">
        <v>0</v>
      </c>
      <c r="S19">
        <v>0</v>
      </c>
      <c r="T19">
        <v>0</v>
      </c>
      <c r="U19">
        <v>16</v>
      </c>
      <c r="V19">
        <v>293</v>
      </c>
      <c r="W19">
        <v>1</v>
      </c>
      <c r="X19">
        <v>0</v>
      </c>
      <c r="Y19">
        <v>0</v>
      </c>
      <c r="Z19">
        <v>3</v>
      </c>
      <c r="AA19">
        <v>33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93</v>
      </c>
      <c r="AH19">
        <v>41</v>
      </c>
      <c r="AI19">
        <v>49</v>
      </c>
      <c r="AJ19" s="1"/>
      <c r="AK19" s="1"/>
      <c r="AL19" s="1"/>
      <c r="AM19" s="1"/>
      <c r="AN19" s="1"/>
    </row>
    <row r="20" spans="1:40">
      <c r="A20" s="1" t="s">
        <v>40</v>
      </c>
      <c r="B20">
        <v>20</v>
      </c>
      <c r="C20" s="1" t="s">
        <v>41</v>
      </c>
      <c r="D20" s="1" t="s">
        <v>42</v>
      </c>
      <c r="E20" s="1" t="s">
        <v>56</v>
      </c>
      <c r="F20">
        <v>3</v>
      </c>
      <c r="G20" s="1" t="s">
        <v>88</v>
      </c>
      <c r="H20">
        <v>49100</v>
      </c>
      <c r="I20" s="1" t="s">
        <v>89</v>
      </c>
      <c r="J20">
        <v>52500</v>
      </c>
      <c r="K20">
        <v>305</v>
      </c>
      <c r="L20">
        <v>122</v>
      </c>
      <c r="M20">
        <v>422</v>
      </c>
      <c r="N20">
        <v>0</v>
      </c>
      <c r="O20">
        <v>0</v>
      </c>
      <c r="P20">
        <v>0</v>
      </c>
      <c r="Q20">
        <v>56</v>
      </c>
      <c r="R20">
        <v>0</v>
      </c>
      <c r="S20">
        <v>0</v>
      </c>
      <c r="T20">
        <v>0</v>
      </c>
      <c r="U20">
        <v>17</v>
      </c>
      <c r="V20">
        <v>206</v>
      </c>
      <c r="W20">
        <v>3</v>
      </c>
      <c r="X20">
        <v>0</v>
      </c>
      <c r="Y20">
        <v>0</v>
      </c>
      <c r="Z20">
        <v>4</v>
      </c>
      <c r="AA20">
        <v>35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56</v>
      </c>
      <c r="AH20">
        <v>49</v>
      </c>
      <c r="AI20">
        <v>52</v>
      </c>
      <c r="AJ20" s="1"/>
      <c r="AK20" s="1"/>
      <c r="AL20" s="1"/>
      <c r="AM20" s="1"/>
      <c r="AN20" s="1"/>
    </row>
    <row r="21" spans="1:40">
      <c r="A21" s="1" t="s">
        <v>40</v>
      </c>
      <c r="B21">
        <v>20</v>
      </c>
      <c r="C21" s="1" t="s">
        <v>41</v>
      </c>
      <c r="D21" s="1" t="s">
        <v>42</v>
      </c>
      <c r="E21" s="1" t="s">
        <v>56</v>
      </c>
      <c r="F21">
        <v>3</v>
      </c>
      <c r="G21" s="1" t="s">
        <v>89</v>
      </c>
      <c r="H21">
        <v>52500</v>
      </c>
      <c r="I21" s="1" t="s">
        <v>90</v>
      </c>
      <c r="J21">
        <v>55100</v>
      </c>
      <c r="K21">
        <v>235</v>
      </c>
      <c r="L21">
        <v>94</v>
      </c>
      <c r="M21">
        <v>404</v>
      </c>
      <c r="N21">
        <v>0</v>
      </c>
      <c r="O21">
        <v>0</v>
      </c>
      <c r="P21">
        <v>0</v>
      </c>
      <c r="Q21">
        <v>54</v>
      </c>
      <c r="R21">
        <v>0</v>
      </c>
      <c r="S21">
        <v>0</v>
      </c>
      <c r="T21">
        <v>0</v>
      </c>
      <c r="U21">
        <v>31</v>
      </c>
      <c r="V21">
        <v>214</v>
      </c>
      <c r="W21">
        <v>3</v>
      </c>
      <c r="X21">
        <v>0</v>
      </c>
      <c r="Y21">
        <v>0</v>
      </c>
      <c r="Z21">
        <v>3</v>
      </c>
      <c r="AA21">
        <v>37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54</v>
      </c>
      <c r="AH21">
        <v>52</v>
      </c>
      <c r="AI21">
        <v>55</v>
      </c>
      <c r="AJ21" s="1"/>
      <c r="AK21" s="1"/>
      <c r="AL21" s="1"/>
      <c r="AM21" s="1"/>
      <c r="AN21" s="1"/>
    </row>
    <row r="22" spans="1:40">
      <c r="A22" s="1" t="s">
        <v>40</v>
      </c>
      <c r="B22">
        <v>20</v>
      </c>
      <c r="C22" s="1" t="s">
        <v>41</v>
      </c>
      <c r="D22" s="1" t="s">
        <v>42</v>
      </c>
      <c r="E22" s="1" t="s">
        <v>56</v>
      </c>
      <c r="F22">
        <v>3</v>
      </c>
      <c r="G22" s="1" t="s">
        <v>90</v>
      </c>
      <c r="H22">
        <v>55100</v>
      </c>
      <c r="I22" s="1" t="s">
        <v>91</v>
      </c>
      <c r="J22">
        <v>57000</v>
      </c>
      <c r="K22">
        <v>170</v>
      </c>
      <c r="L22">
        <v>68</v>
      </c>
      <c r="M22">
        <v>380</v>
      </c>
      <c r="N22">
        <v>0</v>
      </c>
      <c r="O22">
        <v>0</v>
      </c>
      <c r="P22">
        <v>0</v>
      </c>
      <c r="Q22">
        <v>73</v>
      </c>
      <c r="R22">
        <v>0</v>
      </c>
      <c r="S22">
        <v>0</v>
      </c>
      <c r="T22">
        <v>0</v>
      </c>
      <c r="U22">
        <v>23</v>
      </c>
      <c r="V22">
        <v>94</v>
      </c>
      <c r="W22">
        <v>2</v>
      </c>
      <c r="X22">
        <v>0</v>
      </c>
      <c r="Y22">
        <v>0</v>
      </c>
      <c r="Z22">
        <v>3</v>
      </c>
      <c r="AA22">
        <v>39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73</v>
      </c>
      <c r="AH22">
        <v>55</v>
      </c>
      <c r="AI22">
        <v>57</v>
      </c>
      <c r="AJ22" s="1"/>
      <c r="AK22" s="1"/>
      <c r="AL22" s="1"/>
      <c r="AM22" s="1"/>
      <c r="AN22" s="1"/>
    </row>
    <row r="23" spans="1:40">
      <c r="A23" s="1" t="s">
        <v>40</v>
      </c>
      <c r="B23">
        <v>20</v>
      </c>
      <c r="C23" s="1" t="s">
        <v>41</v>
      </c>
      <c r="D23" s="1" t="s">
        <v>42</v>
      </c>
      <c r="E23" s="1" t="s">
        <v>56</v>
      </c>
      <c r="F23">
        <v>3</v>
      </c>
      <c r="G23" s="1" t="s">
        <v>91</v>
      </c>
      <c r="H23">
        <v>57000</v>
      </c>
      <c r="I23" s="1" t="s">
        <v>92</v>
      </c>
      <c r="J23">
        <v>58650</v>
      </c>
      <c r="K23">
        <v>148</v>
      </c>
      <c r="L23">
        <v>59</v>
      </c>
      <c r="M23">
        <v>473</v>
      </c>
      <c r="N23">
        <v>0</v>
      </c>
      <c r="O23">
        <v>0</v>
      </c>
      <c r="P23">
        <v>0</v>
      </c>
      <c r="Q23">
        <v>76</v>
      </c>
      <c r="R23">
        <v>0</v>
      </c>
      <c r="S23">
        <v>0</v>
      </c>
      <c r="T23">
        <v>0</v>
      </c>
      <c r="U23">
        <v>17</v>
      </c>
      <c r="V23">
        <v>77</v>
      </c>
      <c r="W23">
        <v>2</v>
      </c>
      <c r="X23">
        <v>0</v>
      </c>
      <c r="Y23">
        <v>0</v>
      </c>
      <c r="Z23">
        <v>3</v>
      </c>
      <c r="AA23">
        <v>41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76</v>
      </c>
      <c r="AH23">
        <v>57</v>
      </c>
      <c r="AI23">
        <v>59</v>
      </c>
      <c r="AJ23" s="1"/>
      <c r="AK23" s="1"/>
      <c r="AL23" s="1"/>
      <c r="AM23" s="1"/>
      <c r="AN23" s="1"/>
    </row>
    <row r="24" spans="1:40">
      <c r="A24" s="1" t="s">
        <v>40</v>
      </c>
      <c r="B24">
        <v>20</v>
      </c>
      <c r="C24" s="1" t="s">
        <v>41</v>
      </c>
      <c r="D24" s="1" t="s">
        <v>42</v>
      </c>
      <c r="E24" s="1" t="s">
        <v>56</v>
      </c>
      <c r="F24">
        <v>3</v>
      </c>
      <c r="G24" s="1" t="s">
        <v>92</v>
      </c>
      <c r="H24">
        <v>58650</v>
      </c>
      <c r="I24" s="1" t="s">
        <v>93</v>
      </c>
      <c r="J24">
        <v>60300</v>
      </c>
      <c r="K24">
        <v>148</v>
      </c>
      <c r="L24">
        <v>59</v>
      </c>
      <c r="M24">
        <v>10</v>
      </c>
      <c r="N24">
        <v>0</v>
      </c>
      <c r="O24">
        <v>0</v>
      </c>
      <c r="P24">
        <v>0</v>
      </c>
      <c r="Q24">
        <v>90</v>
      </c>
      <c r="R24">
        <v>0</v>
      </c>
      <c r="S24">
        <v>0</v>
      </c>
      <c r="T24">
        <v>0</v>
      </c>
      <c r="U24">
        <v>0</v>
      </c>
      <c r="V24">
        <v>68</v>
      </c>
      <c r="W24">
        <v>1</v>
      </c>
      <c r="X24">
        <v>0</v>
      </c>
      <c r="Y24">
        <v>0</v>
      </c>
      <c r="Z24">
        <v>5</v>
      </c>
      <c r="AA24">
        <v>427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90</v>
      </c>
      <c r="AH24">
        <v>59</v>
      </c>
      <c r="AI24">
        <v>60</v>
      </c>
      <c r="AJ24" s="1"/>
      <c r="AK24" s="1"/>
      <c r="AL24" s="1"/>
      <c r="AM24" s="1"/>
      <c r="AN24" s="1"/>
    </row>
    <row r="25" spans="1:40">
      <c r="A25" s="1" t="s">
        <v>40</v>
      </c>
      <c r="B25">
        <v>20</v>
      </c>
      <c r="C25" s="1" t="s">
        <v>41</v>
      </c>
      <c r="D25" s="1" t="s">
        <v>42</v>
      </c>
      <c r="E25" s="1" t="s">
        <v>56</v>
      </c>
      <c r="F25">
        <v>3</v>
      </c>
      <c r="G25" s="1" t="s">
        <v>93</v>
      </c>
      <c r="H25">
        <v>60300</v>
      </c>
      <c r="I25" s="1" t="s">
        <v>94</v>
      </c>
      <c r="J25">
        <v>62400</v>
      </c>
      <c r="K25">
        <v>190</v>
      </c>
      <c r="L25">
        <v>76</v>
      </c>
      <c r="M25">
        <v>336</v>
      </c>
      <c r="N25">
        <v>0</v>
      </c>
      <c r="O25">
        <v>0</v>
      </c>
      <c r="P25">
        <v>0</v>
      </c>
      <c r="Q25">
        <v>62</v>
      </c>
      <c r="R25">
        <v>0</v>
      </c>
      <c r="S25">
        <v>0</v>
      </c>
      <c r="T25">
        <v>0</v>
      </c>
      <c r="U25">
        <v>39</v>
      </c>
      <c r="V25">
        <v>117</v>
      </c>
      <c r="W25">
        <v>2</v>
      </c>
      <c r="X25">
        <v>0</v>
      </c>
      <c r="Y25">
        <v>0</v>
      </c>
      <c r="Z25">
        <v>3</v>
      </c>
      <c r="AA25">
        <v>429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62</v>
      </c>
      <c r="AH25">
        <v>60</v>
      </c>
      <c r="AI25">
        <v>62</v>
      </c>
      <c r="AJ25" s="1"/>
      <c r="AK25" s="1"/>
      <c r="AL25" s="1"/>
      <c r="AM25" s="1"/>
      <c r="AN25" s="1"/>
    </row>
    <row r="26" spans="1:40">
      <c r="A26" s="1" t="s">
        <v>40</v>
      </c>
      <c r="B26">
        <v>20</v>
      </c>
      <c r="C26" s="1" t="s">
        <v>41</v>
      </c>
      <c r="D26" s="1" t="s">
        <v>42</v>
      </c>
      <c r="E26" s="1" t="s">
        <v>56</v>
      </c>
      <c r="F26">
        <v>3</v>
      </c>
      <c r="G26" s="1" t="s">
        <v>94</v>
      </c>
      <c r="H26">
        <v>62400</v>
      </c>
      <c r="I26" s="1" t="s">
        <v>95</v>
      </c>
      <c r="J26">
        <v>65000</v>
      </c>
      <c r="K26">
        <v>235</v>
      </c>
      <c r="L26">
        <v>94</v>
      </c>
      <c r="M26">
        <v>343</v>
      </c>
      <c r="N26">
        <v>0</v>
      </c>
      <c r="O26">
        <v>0</v>
      </c>
      <c r="P26">
        <v>0</v>
      </c>
      <c r="Q26">
        <v>66</v>
      </c>
      <c r="R26">
        <v>0</v>
      </c>
      <c r="S26">
        <v>0</v>
      </c>
      <c r="T26">
        <v>0</v>
      </c>
      <c r="U26">
        <v>20</v>
      </c>
      <c r="V26">
        <v>131</v>
      </c>
      <c r="W26">
        <v>2</v>
      </c>
      <c r="X26">
        <v>0</v>
      </c>
      <c r="Y26">
        <v>0</v>
      </c>
      <c r="Z26">
        <v>3</v>
      </c>
      <c r="AA26">
        <v>43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66</v>
      </c>
      <c r="AH26">
        <v>62</v>
      </c>
      <c r="AI26">
        <v>65</v>
      </c>
      <c r="AJ26" s="1"/>
      <c r="AK26" s="1"/>
      <c r="AL26" s="1"/>
      <c r="AM26" s="1"/>
      <c r="AN26" s="1"/>
    </row>
    <row r="27" spans="1:40">
      <c r="A27" s="1" t="s">
        <v>40</v>
      </c>
      <c r="B27">
        <v>20</v>
      </c>
      <c r="C27" s="1" t="s">
        <v>41</v>
      </c>
      <c r="D27" s="1" t="s">
        <v>42</v>
      </c>
      <c r="E27" s="1" t="s">
        <v>56</v>
      </c>
      <c r="F27">
        <v>3</v>
      </c>
      <c r="G27" s="1" t="s">
        <v>95</v>
      </c>
      <c r="H27">
        <v>65000</v>
      </c>
      <c r="I27" s="1" t="s">
        <v>96</v>
      </c>
      <c r="J27">
        <v>67300</v>
      </c>
      <c r="K27">
        <v>208</v>
      </c>
      <c r="L27">
        <v>83</v>
      </c>
      <c r="M27">
        <v>264</v>
      </c>
      <c r="N27">
        <v>0</v>
      </c>
      <c r="O27">
        <v>0</v>
      </c>
      <c r="P27">
        <v>0</v>
      </c>
      <c r="Q27">
        <v>85</v>
      </c>
      <c r="R27">
        <v>0</v>
      </c>
      <c r="S27">
        <v>0</v>
      </c>
      <c r="T27">
        <v>0</v>
      </c>
      <c r="U27">
        <v>14</v>
      </c>
      <c r="V27">
        <v>94</v>
      </c>
      <c r="W27">
        <v>1</v>
      </c>
      <c r="X27">
        <v>0</v>
      </c>
      <c r="Y27">
        <v>0</v>
      </c>
      <c r="Z27">
        <v>3</v>
      </c>
      <c r="AA27">
        <v>45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85</v>
      </c>
      <c r="AH27">
        <v>65</v>
      </c>
      <c r="AI27">
        <v>67</v>
      </c>
      <c r="AJ27" s="1"/>
      <c r="AK27" s="1"/>
      <c r="AL27" s="1"/>
      <c r="AM27" s="1"/>
      <c r="AN27" s="1"/>
    </row>
    <row r="28" spans="1:40">
      <c r="A28" s="1" t="s">
        <v>40</v>
      </c>
      <c r="B28">
        <v>20</v>
      </c>
      <c r="C28" s="1" t="s">
        <v>41</v>
      </c>
      <c r="D28" s="1" t="s">
        <v>42</v>
      </c>
      <c r="E28" s="1" t="s">
        <v>56</v>
      </c>
      <c r="F28">
        <v>3</v>
      </c>
      <c r="G28" s="1" t="s">
        <v>96</v>
      </c>
      <c r="H28">
        <v>67300</v>
      </c>
      <c r="I28" s="1" t="s">
        <v>97</v>
      </c>
      <c r="J28">
        <v>69200</v>
      </c>
      <c r="K28">
        <v>170</v>
      </c>
      <c r="L28">
        <v>68</v>
      </c>
      <c r="M28">
        <v>240</v>
      </c>
      <c r="N28">
        <v>0</v>
      </c>
      <c r="O28">
        <v>0</v>
      </c>
      <c r="P28">
        <v>0</v>
      </c>
      <c r="Q28">
        <v>83</v>
      </c>
      <c r="R28">
        <v>0</v>
      </c>
      <c r="S28">
        <v>0</v>
      </c>
      <c r="T28">
        <v>0</v>
      </c>
      <c r="U28">
        <v>15</v>
      </c>
      <c r="V28">
        <v>76</v>
      </c>
      <c r="W28">
        <v>1</v>
      </c>
      <c r="X28">
        <v>0</v>
      </c>
      <c r="Y28">
        <v>0</v>
      </c>
      <c r="Z28">
        <v>3</v>
      </c>
      <c r="AA28">
        <v>47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83</v>
      </c>
      <c r="AH28">
        <v>67</v>
      </c>
      <c r="AI28">
        <v>69</v>
      </c>
      <c r="AJ28" s="1"/>
      <c r="AK28" s="1"/>
      <c r="AL28" s="1"/>
      <c r="AM28" s="1"/>
      <c r="AN28" s="1"/>
    </row>
    <row r="29" spans="1:40">
      <c r="A29" s="1" t="s">
        <v>40</v>
      </c>
      <c r="B29">
        <v>20</v>
      </c>
      <c r="C29" s="1" t="s">
        <v>41</v>
      </c>
      <c r="D29" s="1" t="s">
        <v>42</v>
      </c>
      <c r="E29" s="1" t="s">
        <v>56</v>
      </c>
      <c r="F29">
        <v>3</v>
      </c>
      <c r="G29" s="1" t="s">
        <v>97</v>
      </c>
      <c r="H29">
        <v>69200</v>
      </c>
      <c r="I29" s="1" t="s">
        <v>98</v>
      </c>
      <c r="J29">
        <v>71000</v>
      </c>
      <c r="K29">
        <v>118</v>
      </c>
      <c r="L29">
        <v>47</v>
      </c>
      <c r="M29">
        <v>155</v>
      </c>
      <c r="N29">
        <v>0</v>
      </c>
      <c r="O29">
        <v>0</v>
      </c>
      <c r="P29">
        <v>0</v>
      </c>
      <c r="Q29">
        <v>91</v>
      </c>
      <c r="R29">
        <v>0</v>
      </c>
      <c r="S29">
        <v>0</v>
      </c>
      <c r="T29">
        <v>0</v>
      </c>
      <c r="U29">
        <v>10</v>
      </c>
      <c r="V29">
        <v>46</v>
      </c>
      <c r="W29">
        <v>1</v>
      </c>
      <c r="X29">
        <v>0</v>
      </c>
      <c r="Y29">
        <v>0</v>
      </c>
      <c r="Z29">
        <v>3</v>
      </c>
      <c r="AA29">
        <v>49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91</v>
      </c>
      <c r="AH29">
        <v>69</v>
      </c>
      <c r="AI29">
        <v>71</v>
      </c>
      <c r="AJ29" s="1"/>
      <c r="AK29" s="1"/>
      <c r="AL29" s="1"/>
      <c r="AM29" s="1"/>
      <c r="AN29" s="1"/>
    </row>
    <row r="30" spans="1:40">
      <c r="A30" s="1" t="s">
        <v>40</v>
      </c>
      <c r="B30">
        <v>20</v>
      </c>
      <c r="C30" s="1" t="s">
        <v>41</v>
      </c>
      <c r="D30" s="1" t="s">
        <v>42</v>
      </c>
      <c r="E30" s="1" t="s">
        <v>56</v>
      </c>
      <c r="F30">
        <v>3</v>
      </c>
      <c r="G30" s="1" t="s">
        <v>98</v>
      </c>
      <c r="H30">
        <v>71000</v>
      </c>
      <c r="I30" s="1" t="s">
        <v>99</v>
      </c>
      <c r="J30">
        <v>83800</v>
      </c>
      <c r="K30">
        <v>1198</v>
      </c>
      <c r="L30">
        <v>479</v>
      </c>
      <c r="M30">
        <v>352</v>
      </c>
      <c r="N30">
        <v>0</v>
      </c>
      <c r="O30">
        <v>0</v>
      </c>
      <c r="P30">
        <v>0</v>
      </c>
      <c r="Q30">
        <v>94</v>
      </c>
      <c r="R30">
        <v>0</v>
      </c>
      <c r="S30">
        <v>0</v>
      </c>
      <c r="T30">
        <v>0</v>
      </c>
      <c r="U30">
        <v>18</v>
      </c>
      <c r="V30">
        <v>479</v>
      </c>
      <c r="W30">
        <v>1</v>
      </c>
      <c r="X30">
        <v>0</v>
      </c>
      <c r="Y30">
        <v>0</v>
      </c>
      <c r="Z30">
        <v>3</v>
      </c>
      <c r="AA30">
        <v>431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94</v>
      </c>
      <c r="AH30">
        <v>71</v>
      </c>
      <c r="AI30">
        <v>83</v>
      </c>
      <c r="AJ30" s="1"/>
      <c r="AK30" s="1"/>
      <c r="AL30" s="1"/>
      <c r="AM30" s="1"/>
      <c r="AN30" s="1"/>
    </row>
    <row r="31" spans="1:40">
      <c r="A31" s="1" t="s">
        <v>40</v>
      </c>
      <c r="B31">
        <v>20</v>
      </c>
      <c r="C31" s="1" t="s">
        <v>41</v>
      </c>
      <c r="D31" s="1" t="s">
        <v>42</v>
      </c>
      <c r="E31" s="1" t="s">
        <v>56</v>
      </c>
      <c r="F31">
        <v>3</v>
      </c>
      <c r="G31" s="1" t="s">
        <v>99</v>
      </c>
      <c r="H31">
        <v>83800</v>
      </c>
      <c r="I31" s="1" t="s">
        <v>100</v>
      </c>
      <c r="J31">
        <v>86500</v>
      </c>
      <c r="K31">
        <v>242</v>
      </c>
      <c r="L31">
        <v>97</v>
      </c>
      <c r="M31">
        <v>329</v>
      </c>
      <c r="N31">
        <v>0</v>
      </c>
      <c r="O31">
        <v>0</v>
      </c>
      <c r="P31">
        <v>0</v>
      </c>
      <c r="Q31">
        <v>94</v>
      </c>
      <c r="R31">
        <v>0</v>
      </c>
      <c r="S31">
        <v>0</v>
      </c>
      <c r="T31">
        <v>0</v>
      </c>
      <c r="U31">
        <v>14</v>
      </c>
      <c r="V31">
        <v>102</v>
      </c>
      <c r="W31">
        <v>1</v>
      </c>
      <c r="X31">
        <v>0</v>
      </c>
      <c r="Y31">
        <v>0</v>
      </c>
      <c r="Z31">
        <v>3</v>
      </c>
      <c r="AA31">
        <v>53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94</v>
      </c>
      <c r="AH31">
        <v>83</v>
      </c>
      <c r="AI31">
        <v>86</v>
      </c>
      <c r="AJ31" s="1"/>
      <c r="AK31" s="1"/>
      <c r="AL31" s="1"/>
      <c r="AM31" s="1"/>
      <c r="AN31" s="1"/>
    </row>
    <row r="32" spans="1:40">
      <c r="A32" s="1" t="s">
        <v>40</v>
      </c>
      <c r="B32">
        <v>20</v>
      </c>
      <c r="C32" s="1" t="s">
        <v>41</v>
      </c>
      <c r="D32" s="1" t="s">
        <v>42</v>
      </c>
      <c r="E32" s="1" t="s">
        <v>56</v>
      </c>
      <c r="F32">
        <v>3</v>
      </c>
      <c r="G32" s="1" t="s">
        <v>100</v>
      </c>
      <c r="H32">
        <v>86500</v>
      </c>
      <c r="I32" s="1" t="s">
        <v>101</v>
      </c>
      <c r="J32">
        <v>91000</v>
      </c>
      <c r="K32">
        <v>405</v>
      </c>
      <c r="L32">
        <v>162</v>
      </c>
      <c r="M32">
        <v>374</v>
      </c>
      <c r="N32">
        <v>0</v>
      </c>
      <c r="O32">
        <v>0</v>
      </c>
      <c r="P32">
        <v>0</v>
      </c>
      <c r="Q32">
        <v>89</v>
      </c>
      <c r="R32">
        <v>0</v>
      </c>
      <c r="S32">
        <v>0</v>
      </c>
      <c r="T32">
        <v>0</v>
      </c>
      <c r="U32">
        <v>11</v>
      </c>
      <c r="V32">
        <v>179</v>
      </c>
      <c r="W32">
        <v>1</v>
      </c>
      <c r="X32">
        <v>0</v>
      </c>
      <c r="Y32">
        <v>0</v>
      </c>
      <c r="Z32">
        <v>3</v>
      </c>
      <c r="AA32">
        <v>55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89</v>
      </c>
      <c r="AH32">
        <v>86</v>
      </c>
      <c r="AI32">
        <v>91</v>
      </c>
      <c r="AJ32" s="1"/>
      <c r="AK32" s="1"/>
      <c r="AL32" s="1"/>
      <c r="AM32" s="1"/>
      <c r="AN32" s="1"/>
    </row>
    <row r="33" spans="1:40">
      <c r="A33" s="1" t="s">
        <v>40</v>
      </c>
      <c r="B33">
        <v>20</v>
      </c>
      <c r="C33" s="1" t="s">
        <v>41</v>
      </c>
      <c r="D33" s="1" t="s">
        <v>42</v>
      </c>
      <c r="E33" s="1" t="s">
        <v>56</v>
      </c>
      <c r="F33">
        <v>3</v>
      </c>
      <c r="G33" s="1" t="s">
        <v>101</v>
      </c>
      <c r="H33">
        <v>91000</v>
      </c>
      <c r="I33" s="1" t="s">
        <v>102</v>
      </c>
      <c r="J33">
        <v>95400</v>
      </c>
      <c r="K33">
        <v>395</v>
      </c>
      <c r="L33">
        <v>158</v>
      </c>
      <c r="M33">
        <v>279</v>
      </c>
      <c r="N33">
        <v>0</v>
      </c>
      <c r="O33">
        <v>0</v>
      </c>
      <c r="P33">
        <v>0</v>
      </c>
      <c r="Q33">
        <v>93</v>
      </c>
      <c r="R33">
        <v>0</v>
      </c>
      <c r="S33">
        <v>0</v>
      </c>
      <c r="T33">
        <v>0</v>
      </c>
      <c r="U33">
        <v>17</v>
      </c>
      <c r="V33">
        <v>170</v>
      </c>
      <c r="W33">
        <v>1</v>
      </c>
      <c r="X33">
        <v>0</v>
      </c>
      <c r="Y33">
        <v>0</v>
      </c>
      <c r="Z33">
        <v>3</v>
      </c>
      <c r="AA33">
        <v>57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93</v>
      </c>
      <c r="AH33">
        <v>91</v>
      </c>
      <c r="AI33">
        <v>95</v>
      </c>
      <c r="AJ33" s="1"/>
      <c r="AK33" s="1"/>
      <c r="AL33" s="1"/>
      <c r="AM33" s="1"/>
      <c r="AN33" s="1"/>
    </row>
    <row r="34" spans="1:40">
      <c r="A34" s="1" t="s">
        <v>40</v>
      </c>
      <c r="B34">
        <v>20</v>
      </c>
      <c r="C34" s="1" t="s">
        <v>41</v>
      </c>
      <c r="D34" s="1" t="s">
        <v>42</v>
      </c>
      <c r="E34" s="1" t="s">
        <v>56</v>
      </c>
      <c r="F34">
        <v>3</v>
      </c>
      <c r="G34" s="1" t="s">
        <v>102</v>
      </c>
      <c r="H34">
        <v>95400</v>
      </c>
      <c r="I34" s="1" t="s">
        <v>103</v>
      </c>
      <c r="J34">
        <v>99400</v>
      </c>
      <c r="K34">
        <v>360</v>
      </c>
      <c r="L34">
        <v>144</v>
      </c>
      <c r="M34">
        <v>423</v>
      </c>
      <c r="N34">
        <v>0</v>
      </c>
      <c r="O34">
        <v>0</v>
      </c>
      <c r="P34">
        <v>0</v>
      </c>
      <c r="Q34">
        <v>93</v>
      </c>
      <c r="R34">
        <v>0</v>
      </c>
      <c r="S34">
        <v>0</v>
      </c>
      <c r="T34">
        <v>0</v>
      </c>
      <c r="U34">
        <v>22</v>
      </c>
      <c r="V34">
        <v>153</v>
      </c>
      <c r="W34">
        <v>1</v>
      </c>
      <c r="X34">
        <v>0</v>
      </c>
      <c r="Y34">
        <v>0</v>
      </c>
      <c r="Z34">
        <v>3</v>
      </c>
      <c r="AA34">
        <v>59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93</v>
      </c>
      <c r="AH34">
        <v>95</v>
      </c>
      <c r="AI34">
        <v>99</v>
      </c>
      <c r="AJ34" s="1"/>
      <c r="AK34" s="1"/>
      <c r="AL34" s="1"/>
      <c r="AM34" s="1"/>
      <c r="AN34" s="1"/>
    </row>
    <row r="35" spans="1:40">
      <c r="A35" s="1" t="s">
        <v>40</v>
      </c>
      <c r="B35">
        <v>20</v>
      </c>
      <c r="C35" s="1" t="s">
        <v>41</v>
      </c>
      <c r="D35" s="1" t="s">
        <v>42</v>
      </c>
      <c r="E35" s="1" t="s">
        <v>56</v>
      </c>
      <c r="F35">
        <v>3</v>
      </c>
      <c r="G35" s="1" t="s">
        <v>103</v>
      </c>
      <c r="H35">
        <v>99400</v>
      </c>
      <c r="I35" s="1" t="s">
        <v>104</v>
      </c>
      <c r="J35">
        <v>110400</v>
      </c>
      <c r="K35">
        <v>990</v>
      </c>
      <c r="L35">
        <v>396</v>
      </c>
      <c r="M35">
        <v>250</v>
      </c>
      <c r="N35">
        <v>0</v>
      </c>
      <c r="O35">
        <v>0</v>
      </c>
      <c r="P35">
        <v>0</v>
      </c>
      <c r="Q35">
        <v>99</v>
      </c>
      <c r="R35">
        <v>0</v>
      </c>
      <c r="S35">
        <v>0</v>
      </c>
      <c r="T35">
        <v>0</v>
      </c>
      <c r="U35">
        <v>7</v>
      </c>
      <c r="V35">
        <v>395</v>
      </c>
      <c r="W35">
        <v>1</v>
      </c>
      <c r="X35">
        <v>0</v>
      </c>
      <c r="Y35">
        <v>0</v>
      </c>
      <c r="Z35">
        <v>3</v>
      </c>
      <c r="AA35">
        <v>61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99</v>
      </c>
      <c r="AH35">
        <v>99</v>
      </c>
      <c r="AI35">
        <v>110</v>
      </c>
      <c r="AJ35" s="1"/>
      <c r="AK35" s="1"/>
      <c r="AL35" s="1"/>
      <c r="AM35" s="1"/>
      <c r="AN35" s="1"/>
    </row>
    <row r="36" spans="1:40">
      <c r="A36" s="1" t="s">
        <v>40</v>
      </c>
      <c r="B36">
        <v>20</v>
      </c>
      <c r="C36" s="1" t="s">
        <v>41</v>
      </c>
      <c r="D36" s="1" t="s">
        <v>42</v>
      </c>
      <c r="E36" s="1" t="s">
        <v>56</v>
      </c>
      <c r="F36">
        <v>3</v>
      </c>
      <c r="G36" s="1" t="s">
        <v>104</v>
      </c>
      <c r="H36">
        <v>110400</v>
      </c>
      <c r="I36" s="1" t="s">
        <v>105</v>
      </c>
      <c r="J36">
        <v>126200</v>
      </c>
      <c r="K36">
        <v>1422</v>
      </c>
      <c r="L36">
        <v>569</v>
      </c>
      <c r="M36">
        <v>215</v>
      </c>
      <c r="N36">
        <v>0</v>
      </c>
      <c r="O36">
        <v>0</v>
      </c>
      <c r="P36">
        <v>0</v>
      </c>
      <c r="Q36">
        <v>101</v>
      </c>
      <c r="R36">
        <v>0</v>
      </c>
      <c r="S36">
        <v>0</v>
      </c>
      <c r="T36">
        <v>0</v>
      </c>
      <c r="U36">
        <v>6</v>
      </c>
      <c r="V36">
        <v>562</v>
      </c>
      <c r="W36">
        <v>1</v>
      </c>
      <c r="X36">
        <v>0</v>
      </c>
      <c r="Y36">
        <v>0</v>
      </c>
      <c r="Z36">
        <v>3</v>
      </c>
      <c r="AA36">
        <v>63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101</v>
      </c>
      <c r="AH36">
        <v>110</v>
      </c>
      <c r="AI36">
        <v>125</v>
      </c>
      <c r="AJ36" s="1"/>
      <c r="AK36" s="1"/>
      <c r="AL36" s="1"/>
      <c r="AM36" s="1"/>
      <c r="AN36" s="1"/>
    </row>
    <row r="37" spans="1:40">
      <c r="A37" s="1" t="s">
        <v>40</v>
      </c>
      <c r="B37">
        <v>20</v>
      </c>
      <c r="C37" s="1" t="s">
        <v>41</v>
      </c>
      <c r="D37" s="1" t="s">
        <v>42</v>
      </c>
      <c r="E37" s="1" t="s">
        <v>56</v>
      </c>
      <c r="F37">
        <v>3</v>
      </c>
      <c r="G37" s="1" t="s">
        <v>105</v>
      </c>
      <c r="H37">
        <v>126200</v>
      </c>
      <c r="I37" s="1" t="s">
        <v>106</v>
      </c>
      <c r="J37">
        <v>132800</v>
      </c>
      <c r="K37">
        <v>595</v>
      </c>
      <c r="L37">
        <v>238</v>
      </c>
      <c r="M37">
        <v>219</v>
      </c>
      <c r="N37">
        <v>0</v>
      </c>
      <c r="O37">
        <v>0</v>
      </c>
      <c r="P37">
        <v>0</v>
      </c>
      <c r="Q37">
        <v>101</v>
      </c>
      <c r="R37">
        <v>0</v>
      </c>
      <c r="S37">
        <v>0</v>
      </c>
      <c r="T37">
        <v>0</v>
      </c>
      <c r="U37">
        <v>5</v>
      </c>
      <c r="V37">
        <v>232</v>
      </c>
      <c r="W37">
        <v>1</v>
      </c>
      <c r="X37">
        <v>0</v>
      </c>
      <c r="Y37">
        <v>0</v>
      </c>
      <c r="Z37">
        <v>3</v>
      </c>
      <c r="AA37">
        <v>445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101</v>
      </c>
      <c r="AH37">
        <v>125</v>
      </c>
      <c r="AI37">
        <v>132</v>
      </c>
      <c r="AJ37" s="1"/>
      <c r="AK37" s="1"/>
      <c r="AL37" s="1"/>
      <c r="AM37" s="1"/>
      <c r="AN37" s="1"/>
    </row>
    <row r="38" spans="1:40">
      <c r="A38" s="1" t="s">
        <v>40</v>
      </c>
      <c r="B38">
        <v>20</v>
      </c>
      <c r="C38" s="1" t="s">
        <v>41</v>
      </c>
      <c r="D38" s="1" t="s">
        <v>42</v>
      </c>
      <c r="E38" s="1" t="s">
        <v>56</v>
      </c>
      <c r="F38">
        <v>3</v>
      </c>
      <c r="G38" s="1" t="s">
        <v>106</v>
      </c>
      <c r="H38">
        <v>132800</v>
      </c>
      <c r="I38" s="1" t="s">
        <v>107</v>
      </c>
      <c r="J38">
        <v>140080</v>
      </c>
      <c r="K38">
        <v>655</v>
      </c>
      <c r="L38">
        <v>262</v>
      </c>
      <c r="M38">
        <v>212</v>
      </c>
      <c r="N38">
        <v>0</v>
      </c>
      <c r="O38">
        <v>0</v>
      </c>
      <c r="P38">
        <v>0</v>
      </c>
      <c r="Q38">
        <v>97</v>
      </c>
      <c r="R38">
        <v>0</v>
      </c>
      <c r="S38">
        <v>0</v>
      </c>
      <c r="T38">
        <v>0</v>
      </c>
      <c r="U38">
        <v>5</v>
      </c>
      <c r="V38">
        <v>264</v>
      </c>
      <c r="W38">
        <v>1</v>
      </c>
      <c r="X38">
        <v>0</v>
      </c>
      <c r="Y38">
        <v>0</v>
      </c>
      <c r="Z38">
        <v>3</v>
      </c>
      <c r="AA38">
        <v>67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97</v>
      </c>
      <c r="AH38">
        <v>132</v>
      </c>
      <c r="AI38">
        <v>140</v>
      </c>
      <c r="AJ38" s="1"/>
      <c r="AK38" s="1"/>
      <c r="AL38" s="1"/>
      <c r="AM38" s="1"/>
      <c r="AN38" s="1"/>
    </row>
    <row r="39" spans="1:40">
      <c r="A39" s="1" t="s">
        <v>40</v>
      </c>
      <c r="B39">
        <v>20</v>
      </c>
      <c r="C39" s="1" t="s">
        <v>41</v>
      </c>
      <c r="D39" s="1" t="s">
        <v>42</v>
      </c>
      <c r="E39" s="1" t="s">
        <v>56</v>
      </c>
      <c r="F39">
        <v>3</v>
      </c>
      <c r="G39" s="1" t="s">
        <v>107</v>
      </c>
      <c r="H39">
        <v>140080</v>
      </c>
      <c r="I39" s="1" t="s">
        <v>108</v>
      </c>
      <c r="J39">
        <v>150200</v>
      </c>
      <c r="K39">
        <v>910</v>
      </c>
      <c r="L39">
        <v>364</v>
      </c>
      <c r="M39">
        <v>229</v>
      </c>
      <c r="N39">
        <v>0</v>
      </c>
      <c r="O39">
        <v>0</v>
      </c>
      <c r="P39">
        <v>0</v>
      </c>
      <c r="Q39">
        <v>101</v>
      </c>
      <c r="R39">
        <v>0</v>
      </c>
      <c r="S39">
        <v>0</v>
      </c>
      <c r="T39">
        <v>0</v>
      </c>
      <c r="U39">
        <v>5</v>
      </c>
      <c r="V39">
        <v>358</v>
      </c>
      <c r="W39">
        <v>1</v>
      </c>
      <c r="X39">
        <v>0</v>
      </c>
      <c r="Y39">
        <v>0</v>
      </c>
      <c r="Z39">
        <v>3</v>
      </c>
      <c r="AA39">
        <v>443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101</v>
      </c>
      <c r="AH39">
        <v>140</v>
      </c>
      <c r="AI39">
        <v>150</v>
      </c>
      <c r="AJ39" s="1"/>
      <c r="AK39" s="1"/>
      <c r="AL39" s="1"/>
      <c r="AM39" s="1"/>
      <c r="AN39" s="1"/>
    </row>
    <row r="40" spans="1:40">
      <c r="A40" s="1" t="s">
        <v>40</v>
      </c>
      <c r="B40">
        <v>20</v>
      </c>
      <c r="C40" s="1" t="s">
        <v>41</v>
      </c>
      <c r="D40" s="1" t="s">
        <v>42</v>
      </c>
      <c r="E40" s="1" t="s">
        <v>56</v>
      </c>
      <c r="F40">
        <v>3</v>
      </c>
      <c r="G40" s="1" t="s">
        <v>108</v>
      </c>
      <c r="H40">
        <v>150200</v>
      </c>
      <c r="I40" s="1" t="s">
        <v>109</v>
      </c>
      <c r="J40">
        <v>159500</v>
      </c>
      <c r="K40">
        <v>838</v>
      </c>
      <c r="L40">
        <v>335</v>
      </c>
      <c r="M40">
        <v>231</v>
      </c>
      <c r="N40">
        <v>0</v>
      </c>
      <c r="O40">
        <v>0</v>
      </c>
      <c r="P40">
        <v>0</v>
      </c>
      <c r="Q40">
        <v>102</v>
      </c>
      <c r="R40">
        <v>0</v>
      </c>
      <c r="S40">
        <v>0</v>
      </c>
      <c r="T40">
        <v>0</v>
      </c>
      <c r="U40">
        <v>6</v>
      </c>
      <c r="V40">
        <v>327</v>
      </c>
      <c r="W40">
        <v>1</v>
      </c>
      <c r="X40">
        <v>0</v>
      </c>
      <c r="Y40">
        <v>0</v>
      </c>
      <c r="Z40">
        <v>3</v>
      </c>
      <c r="AA40">
        <v>69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102</v>
      </c>
      <c r="AH40">
        <v>150</v>
      </c>
      <c r="AI40">
        <v>159</v>
      </c>
      <c r="AJ40" s="1"/>
      <c r="AK40" s="1"/>
      <c r="AL40" s="1"/>
      <c r="AM40" s="1"/>
      <c r="AN40" s="1"/>
    </row>
    <row r="41" spans="1:40">
      <c r="A41" s="1" t="s">
        <v>40</v>
      </c>
      <c r="B41">
        <v>20</v>
      </c>
      <c r="C41" s="1" t="s">
        <v>41</v>
      </c>
      <c r="D41" s="1" t="s">
        <v>42</v>
      </c>
      <c r="E41" s="1" t="s">
        <v>56</v>
      </c>
      <c r="F41">
        <v>3</v>
      </c>
      <c r="G41" s="1" t="s">
        <v>109</v>
      </c>
      <c r="H41">
        <v>159500</v>
      </c>
      <c r="I41" s="1" t="s">
        <v>110</v>
      </c>
      <c r="J41">
        <v>160600</v>
      </c>
      <c r="K41">
        <v>100</v>
      </c>
      <c r="L41">
        <v>40</v>
      </c>
      <c r="M41">
        <v>225</v>
      </c>
      <c r="N41">
        <v>0</v>
      </c>
      <c r="O41">
        <v>0</v>
      </c>
      <c r="P41">
        <v>0</v>
      </c>
      <c r="Q41">
        <v>102</v>
      </c>
      <c r="R41">
        <v>0</v>
      </c>
      <c r="S41">
        <v>0</v>
      </c>
      <c r="T41">
        <v>0</v>
      </c>
      <c r="U41">
        <v>4</v>
      </c>
      <c r="V41">
        <v>38</v>
      </c>
      <c r="W41">
        <v>1</v>
      </c>
      <c r="X41">
        <v>0</v>
      </c>
      <c r="Y41">
        <v>0</v>
      </c>
      <c r="Z41">
        <v>3</v>
      </c>
      <c r="AA41">
        <v>71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101</v>
      </c>
      <c r="AH41">
        <v>159</v>
      </c>
      <c r="AI41">
        <v>160</v>
      </c>
      <c r="AJ41" s="1"/>
      <c r="AK41" s="1"/>
      <c r="AL41" s="1"/>
      <c r="AM41" s="1"/>
      <c r="AN41" s="1"/>
    </row>
    <row r="42" spans="1:40">
      <c r="A42" s="1" t="s">
        <v>40</v>
      </c>
      <c r="B42">
        <v>20</v>
      </c>
      <c r="C42" s="1" t="s">
        <v>41</v>
      </c>
      <c r="D42" s="1" t="s">
        <v>42</v>
      </c>
      <c r="E42" s="1" t="s">
        <v>56</v>
      </c>
      <c r="F42">
        <v>3</v>
      </c>
      <c r="G42" s="1" t="s">
        <v>110</v>
      </c>
      <c r="H42">
        <v>160600</v>
      </c>
      <c r="I42" s="1" t="s">
        <v>111</v>
      </c>
      <c r="J42">
        <v>165500</v>
      </c>
      <c r="K42">
        <v>440</v>
      </c>
      <c r="L42">
        <v>176</v>
      </c>
      <c r="M42">
        <v>264</v>
      </c>
      <c r="N42">
        <v>0</v>
      </c>
      <c r="O42">
        <v>0</v>
      </c>
      <c r="P42">
        <v>0</v>
      </c>
      <c r="Q42">
        <v>75</v>
      </c>
      <c r="R42">
        <v>0</v>
      </c>
      <c r="S42">
        <v>0</v>
      </c>
      <c r="T42">
        <v>0</v>
      </c>
      <c r="U42">
        <v>6</v>
      </c>
      <c r="V42">
        <v>216</v>
      </c>
      <c r="W42">
        <v>2</v>
      </c>
      <c r="X42">
        <v>0</v>
      </c>
      <c r="Y42">
        <v>0</v>
      </c>
      <c r="Z42">
        <v>3</v>
      </c>
      <c r="AA42">
        <v>73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92</v>
      </c>
      <c r="AH42">
        <v>160</v>
      </c>
      <c r="AI42">
        <v>165</v>
      </c>
      <c r="AJ42" s="1"/>
      <c r="AK42" s="1"/>
      <c r="AL42" s="1"/>
      <c r="AM42" s="1"/>
      <c r="AN42" s="1"/>
    </row>
    <row r="43" spans="1:40">
      <c r="A43" s="1" t="s">
        <v>40</v>
      </c>
      <c r="B43">
        <v>20</v>
      </c>
      <c r="C43" s="1" t="s">
        <v>41</v>
      </c>
      <c r="D43" s="1" t="s">
        <v>42</v>
      </c>
      <c r="E43" s="1" t="s">
        <v>56</v>
      </c>
      <c r="F43">
        <v>3</v>
      </c>
      <c r="G43" s="1" t="s">
        <v>111</v>
      </c>
      <c r="H43">
        <v>165500</v>
      </c>
      <c r="I43" s="1" t="s">
        <v>112</v>
      </c>
      <c r="J43">
        <v>168100</v>
      </c>
      <c r="K43">
        <v>235</v>
      </c>
      <c r="L43">
        <v>94</v>
      </c>
      <c r="M43">
        <v>421</v>
      </c>
      <c r="N43">
        <v>0</v>
      </c>
      <c r="O43">
        <v>0</v>
      </c>
      <c r="P43">
        <v>0</v>
      </c>
      <c r="Q43">
        <v>80</v>
      </c>
      <c r="R43">
        <v>0</v>
      </c>
      <c r="S43">
        <v>0</v>
      </c>
      <c r="T43">
        <v>0</v>
      </c>
      <c r="U43">
        <v>14</v>
      </c>
      <c r="V43">
        <v>127</v>
      </c>
      <c r="W43">
        <v>1</v>
      </c>
      <c r="X43">
        <v>0</v>
      </c>
      <c r="Y43">
        <v>0</v>
      </c>
      <c r="Z43">
        <v>3</v>
      </c>
      <c r="AA43">
        <v>77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69</v>
      </c>
      <c r="AH43">
        <v>165</v>
      </c>
      <c r="AI43">
        <v>168</v>
      </c>
      <c r="AJ43" s="1"/>
      <c r="AK43" s="1"/>
      <c r="AL43" s="1"/>
      <c r="AM43" s="1"/>
      <c r="AN43" s="1"/>
    </row>
    <row r="44" spans="1:40">
      <c r="A44" s="1" t="s">
        <v>40</v>
      </c>
      <c r="B44">
        <v>20</v>
      </c>
      <c r="C44" s="1" t="s">
        <v>41</v>
      </c>
      <c r="D44" s="1" t="s">
        <v>42</v>
      </c>
      <c r="E44" s="1" t="s">
        <v>56</v>
      </c>
      <c r="F44">
        <v>3</v>
      </c>
      <c r="G44" s="1" t="s">
        <v>112</v>
      </c>
      <c r="H44">
        <v>168100</v>
      </c>
      <c r="I44" s="1" t="s">
        <v>113</v>
      </c>
      <c r="J44">
        <v>174200</v>
      </c>
      <c r="K44">
        <v>550</v>
      </c>
      <c r="L44">
        <v>220</v>
      </c>
      <c r="M44">
        <v>401</v>
      </c>
      <c r="N44">
        <v>0</v>
      </c>
      <c r="O44">
        <v>0</v>
      </c>
      <c r="P44">
        <v>0</v>
      </c>
      <c r="Q44">
        <v>86</v>
      </c>
      <c r="R44">
        <v>0</v>
      </c>
      <c r="S44">
        <v>0</v>
      </c>
      <c r="T44">
        <v>0</v>
      </c>
      <c r="U44">
        <v>9</v>
      </c>
      <c r="V44">
        <v>272</v>
      </c>
      <c r="W44">
        <v>1</v>
      </c>
      <c r="X44">
        <v>0</v>
      </c>
      <c r="Y44">
        <v>0</v>
      </c>
      <c r="Z44">
        <v>3</v>
      </c>
      <c r="AA44">
        <v>79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86</v>
      </c>
      <c r="AH44">
        <v>168</v>
      </c>
      <c r="AI44">
        <v>174</v>
      </c>
      <c r="AJ44" s="1"/>
      <c r="AK44" s="1"/>
      <c r="AL44" s="1"/>
      <c r="AM44" s="1"/>
      <c r="AN44" s="1"/>
    </row>
    <row r="45" spans="1:40">
      <c r="A45" s="1" t="s">
        <v>40</v>
      </c>
      <c r="B45">
        <v>20</v>
      </c>
      <c r="C45" s="1" t="s">
        <v>41</v>
      </c>
      <c r="D45" s="1" t="s">
        <v>42</v>
      </c>
      <c r="E45" s="1" t="s">
        <v>56</v>
      </c>
      <c r="F45">
        <v>3</v>
      </c>
      <c r="G45" s="1" t="s">
        <v>113</v>
      </c>
      <c r="H45">
        <v>174200</v>
      </c>
      <c r="I45" s="1" t="s">
        <v>114</v>
      </c>
      <c r="J45">
        <v>178600</v>
      </c>
      <c r="K45">
        <v>395</v>
      </c>
      <c r="L45">
        <v>158</v>
      </c>
      <c r="M45">
        <v>352</v>
      </c>
      <c r="N45">
        <v>0</v>
      </c>
      <c r="O45">
        <v>0</v>
      </c>
      <c r="P45">
        <v>0</v>
      </c>
      <c r="Q45">
        <v>92</v>
      </c>
      <c r="R45">
        <v>0</v>
      </c>
      <c r="S45">
        <v>0</v>
      </c>
      <c r="T45">
        <v>0</v>
      </c>
      <c r="U45">
        <v>5</v>
      </c>
      <c r="V45">
        <v>172</v>
      </c>
      <c r="W45">
        <v>1</v>
      </c>
      <c r="X45">
        <v>0</v>
      </c>
      <c r="Y45">
        <v>0</v>
      </c>
      <c r="Z45">
        <v>3</v>
      </c>
      <c r="AA45">
        <v>81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92</v>
      </c>
      <c r="AH45">
        <v>174</v>
      </c>
      <c r="AI45">
        <v>178</v>
      </c>
      <c r="AJ45" s="1"/>
      <c r="AK45" s="1"/>
      <c r="AL45" s="1"/>
      <c r="AM45" s="1"/>
      <c r="AN45" s="1"/>
    </row>
    <row r="46" spans="1:40">
      <c r="A46" s="1" t="s">
        <v>40</v>
      </c>
      <c r="B46">
        <v>20</v>
      </c>
      <c r="C46" s="1" t="s">
        <v>41</v>
      </c>
      <c r="D46" s="1" t="s">
        <v>42</v>
      </c>
      <c r="E46" s="1" t="s">
        <v>56</v>
      </c>
      <c r="F46">
        <v>3</v>
      </c>
      <c r="G46" s="1" t="s">
        <v>114</v>
      </c>
      <c r="H46">
        <v>178600</v>
      </c>
      <c r="I46" s="1" t="s">
        <v>115</v>
      </c>
      <c r="J46">
        <v>181400</v>
      </c>
      <c r="K46">
        <v>252</v>
      </c>
      <c r="L46">
        <v>101</v>
      </c>
      <c r="M46">
        <v>277</v>
      </c>
      <c r="N46">
        <v>0</v>
      </c>
      <c r="O46">
        <v>0</v>
      </c>
      <c r="P46">
        <v>0</v>
      </c>
      <c r="Q46">
        <v>97</v>
      </c>
      <c r="R46">
        <v>0</v>
      </c>
      <c r="S46">
        <v>0</v>
      </c>
      <c r="T46">
        <v>0</v>
      </c>
      <c r="U46">
        <v>5</v>
      </c>
      <c r="V46">
        <v>101</v>
      </c>
      <c r="W46">
        <v>1</v>
      </c>
      <c r="X46">
        <v>0</v>
      </c>
      <c r="Y46">
        <v>0</v>
      </c>
      <c r="Z46">
        <v>3</v>
      </c>
      <c r="AA46">
        <v>83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97</v>
      </c>
      <c r="AH46">
        <v>178</v>
      </c>
      <c r="AI46">
        <v>181</v>
      </c>
      <c r="AJ46" s="1"/>
      <c r="AK46" s="1"/>
      <c r="AL46" s="1"/>
      <c r="AM46" s="1"/>
      <c r="AN46" s="1"/>
    </row>
    <row r="47" spans="1:40">
      <c r="A47" s="1" t="s">
        <v>40</v>
      </c>
      <c r="B47">
        <v>20</v>
      </c>
      <c r="C47" s="1" t="s">
        <v>41</v>
      </c>
      <c r="D47" s="1" t="s">
        <v>42</v>
      </c>
      <c r="E47" s="1" t="s">
        <v>56</v>
      </c>
      <c r="F47">
        <v>3</v>
      </c>
      <c r="G47" s="1" t="s">
        <v>115</v>
      </c>
      <c r="H47">
        <v>181400</v>
      </c>
      <c r="I47" s="1" t="s">
        <v>116</v>
      </c>
      <c r="J47">
        <v>189400</v>
      </c>
      <c r="K47">
        <v>720</v>
      </c>
      <c r="L47">
        <v>288</v>
      </c>
      <c r="M47">
        <v>268</v>
      </c>
      <c r="N47">
        <v>0</v>
      </c>
      <c r="O47">
        <v>0</v>
      </c>
      <c r="P47">
        <v>0</v>
      </c>
      <c r="Q47">
        <v>98</v>
      </c>
      <c r="R47">
        <v>0</v>
      </c>
      <c r="S47">
        <v>0</v>
      </c>
      <c r="T47">
        <v>0</v>
      </c>
      <c r="U47">
        <v>5</v>
      </c>
      <c r="V47">
        <v>286</v>
      </c>
      <c r="W47">
        <v>1</v>
      </c>
      <c r="X47">
        <v>0</v>
      </c>
      <c r="Y47">
        <v>0</v>
      </c>
      <c r="Z47">
        <v>3</v>
      </c>
      <c r="AA47">
        <v>85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98</v>
      </c>
      <c r="AH47">
        <v>181</v>
      </c>
      <c r="AI47">
        <v>189</v>
      </c>
      <c r="AJ47" s="1"/>
      <c r="AK47" s="1"/>
      <c r="AL47" s="1"/>
      <c r="AM47" s="1"/>
      <c r="AN47" s="1"/>
    </row>
    <row r="48" spans="1:40">
      <c r="A48" s="1" t="s">
        <v>40</v>
      </c>
      <c r="B48">
        <v>20</v>
      </c>
      <c r="C48" s="1" t="s">
        <v>41</v>
      </c>
      <c r="D48" s="1" t="s">
        <v>42</v>
      </c>
      <c r="E48" s="1" t="s">
        <v>56</v>
      </c>
      <c r="F48">
        <v>3</v>
      </c>
      <c r="G48" s="1" t="s">
        <v>116</v>
      </c>
      <c r="H48">
        <v>189400</v>
      </c>
      <c r="I48" s="1" t="s">
        <v>117</v>
      </c>
      <c r="J48">
        <v>192800</v>
      </c>
      <c r="K48">
        <v>305</v>
      </c>
      <c r="L48">
        <v>122</v>
      </c>
      <c r="M48">
        <v>290</v>
      </c>
      <c r="N48">
        <v>0</v>
      </c>
      <c r="O48">
        <v>0</v>
      </c>
      <c r="P48">
        <v>0</v>
      </c>
      <c r="Q48">
        <v>96</v>
      </c>
      <c r="R48">
        <v>0</v>
      </c>
      <c r="S48">
        <v>0</v>
      </c>
      <c r="T48">
        <v>0</v>
      </c>
      <c r="U48">
        <v>5</v>
      </c>
      <c r="V48">
        <v>126</v>
      </c>
      <c r="W48">
        <v>1</v>
      </c>
      <c r="X48">
        <v>0</v>
      </c>
      <c r="Y48">
        <v>0</v>
      </c>
      <c r="Z48">
        <v>3</v>
      </c>
      <c r="AA48">
        <v>87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96</v>
      </c>
      <c r="AH48">
        <v>189</v>
      </c>
      <c r="AI48">
        <v>192</v>
      </c>
      <c r="AJ48" s="1"/>
      <c r="AK48" s="1"/>
      <c r="AL48" s="1"/>
      <c r="AM48" s="1"/>
      <c r="AN48" s="1"/>
    </row>
    <row r="49" spans="1:40">
      <c r="A49" s="1" t="s">
        <v>40</v>
      </c>
      <c r="B49">
        <v>20</v>
      </c>
      <c r="C49" s="1" t="s">
        <v>41</v>
      </c>
      <c r="D49" s="1" t="s">
        <v>42</v>
      </c>
      <c r="E49" s="1" t="s">
        <v>56</v>
      </c>
      <c r="F49">
        <v>3</v>
      </c>
      <c r="G49" s="1" t="s">
        <v>117</v>
      </c>
      <c r="H49">
        <v>192800</v>
      </c>
      <c r="I49" s="1" t="s">
        <v>118</v>
      </c>
      <c r="J49">
        <v>198400</v>
      </c>
      <c r="K49">
        <v>505</v>
      </c>
      <c r="L49">
        <v>202</v>
      </c>
      <c r="M49">
        <v>416</v>
      </c>
      <c r="N49">
        <v>0</v>
      </c>
      <c r="O49">
        <v>0</v>
      </c>
      <c r="P49">
        <v>0</v>
      </c>
      <c r="Q49">
        <v>91</v>
      </c>
      <c r="R49">
        <v>0</v>
      </c>
      <c r="S49">
        <v>0</v>
      </c>
      <c r="T49">
        <v>0</v>
      </c>
      <c r="U49">
        <v>7</v>
      </c>
      <c r="V49">
        <v>217</v>
      </c>
      <c r="W49">
        <v>1</v>
      </c>
      <c r="X49">
        <v>0</v>
      </c>
      <c r="Y49">
        <v>0</v>
      </c>
      <c r="Z49">
        <v>3</v>
      </c>
      <c r="AA49">
        <v>89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88</v>
      </c>
      <c r="AH49">
        <v>192</v>
      </c>
      <c r="AI49">
        <v>198</v>
      </c>
      <c r="AJ49" s="1"/>
      <c r="AK49" s="1"/>
      <c r="AL49" s="1"/>
      <c r="AM49" s="1"/>
      <c r="AN49" s="1"/>
    </row>
    <row r="50" spans="1:40">
      <c r="A50" s="1" t="s">
        <v>40</v>
      </c>
      <c r="B50">
        <v>20</v>
      </c>
      <c r="C50" s="1" t="s">
        <v>41</v>
      </c>
      <c r="D50" s="1" t="s">
        <v>42</v>
      </c>
      <c r="E50" s="1" t="s">
        <v>56</v>
      </c>
      <c r="F50">
        <v>3</v>
      </c>
      <c r="G50" s="1" t="s">
        <v>118</v>
      </c>
      <c r="H50">
        <v>198400</v>
      </c>
      <c r="I50" s="1" t="s">
        <v>119</v>
      </c>
      <c r="J50">
        <v>207700</v>
      </c>
      <c r="K50">
        <v>838</v>
      </c>
      <c r="L50">
        <v>335</v>
      </c>
      <c r="M50">
        <v>328</v>
      </c>
      <c r="N50">
        <v>0</v>
      </c>
      <c r="O50">
        <v>0</v>
      </c>
      <c r="P50">
        <v>0</v>
      </c>
      <c r="Q50">
        <v>101</v>
      </c>
      <c r="R50">
        <v>0</v>
      </c>
      <c r="S50">
        <v>0</v>
      </c>
      <c r="T50">
        <v>0</v>
      </c>
      <c r="U50">
        <v>8</v>
      </c>
      <c r="V50">
        <v>330</v>
      </c>
      <c r="W50">
        <v>1</v>
      </c>
      <c r="X50">
        <v>0</v>
      </c>
      <c r="Y50">
        <v>0</v>
      </c>
      <c r="Z50">
        <v>4</v>
      </c>
      <c r="AA50">
        <v>91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99</v>
      </c>
      <c r="AH50">
        <v>198</v>
      </c>
      <c r="AI50">
        <v>207</v>
      </c>
      <c r="AJ50" s="1"/>
      <c r="AK50" s="1"/>
      <c r="AL50" s="1"/>
      <c r="AM50" s="1"/>
      <c r="AN50" s="1"/>
    </row>
    <row r="51" spans="1:40">
      <c r="A51" s="1" t="s">
        <v>40</v>
      </c>
      <c r="B51">
        <v>20</v>
      </c>
      <c r="C51" s="1" t="s">
        <v>41</v>
      </c>
      <c r="D51" s="1" t="s">
        <v>42</v>
      </c>
      <c r="E51" s="1" t="s">
        <v>56</v>
      </c>
      <c r="F51">
        <v>3</v>
      </c>
      <c r="G51" s="1" t="s">
        <v>119</v>
      </c>
      <c r="H51">
        <v>207700</v>
      </c>
      <c r="I51" s="1" t="s">
        <v>120</v>
      </c>
      <c r="J51">
        <v>211000</v>
      </c>
      <c r="K51">
        <v>298</v>
      </c>
      <c r="L51">
        <v>119</v>
      </c>
      <c r="M51">
        <v>333</v>
      </c>
      <c r="N51">
        <v>0</v>
      </c>
      <c r="O51">
        <v>0</v>
      </c>
      <c r="P51">
        <v>0</v>
      </c>
      <c r="Q51">
        <v>98</v>
      </c>
      <c r="R51">
        <v>0</v>
      </c>
      <c r="S51">
        <v>0</v>
      </c>
      <c r="T51">
        <v>0</v>
      </c>
      <c r="U51">
        <v>5</v>
      </c>
      <c r="V51">
        <v>119</v>
      </c>
      <c r="W51">
        <v>1</v>
      </c>
      <c r="X51">
        <v>0</v>
      </c>
      <c r="Y51">
        <v>0</v>
      </c>
      <c r="Z51">
        <v>4</v>
      </c>
      <c r="AA51">
        <v>93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98</v>
      </c>
      <c r="AH51">
        <v>207</v>
      </c>
      <c r="AI51">
        <v>211</v>
      </c>
      <c r="AJ51" s="1"/>
      <c r="AK51" s="1"/>
      <c r="AL51" s="1"/>
      <c r="AM51" s="1"/>
      <c r="AN51" s="1"/>
    </row>
    <row r="52" spans="1:40">
      <c r="A52" s="1" t="s">
        <v>40</v>
      </c>
      <c r="B52">
        <v>20</v>
      </c>
      <c r="C52" s="1" t="s">
        <v>41</v>
      </c>
      <c r="D52" s="1" t="s">
        <v>42</v>
      </c>
      <c r="E52" s="1" t="s">
        <v>56</v>
      </c>
      <c r="F52">
        <v>3</v>
      </c>
      <c r="G52" s="1" t="s">
        <v>120</v>
      </c>
      <c r="H52">
        <v>211000</v>
      </c>
      <c r="I52" s="1" t="s">
        <v>121</v>
      </c>
      <c r="J52">
        <v>220100</v>
      </c>
      <c r="K52">
        <v>820</v>
      </c>
      <c r="L52">
        <v>328</v>
      </c>
      <c r="M52">
        <v>313</v>
      </c>
      <c r="N52">
        <v>0</v>
      </c>
      <c r="O52">
        <v>0</v>
      </c>
      <c r="P52">
        <v>0</v>
      </c>
      <c r="Q52">
        <v>101</v>
      </c>
      <c r="R52">
        <v>0</v>
      </c>
      <c r="S52">
        <v>0</v>
      </c>
      <c r="T52">
        <v>0</v>
      </c>
      <c r="U52">
        <v>6</v>
      </c>
      <c r="V52">
        <v>323</v>
      </c>
      <c r="W52">
        <v>1</v>
      </c>
      <c r="X52">
        <v>0</v>
      </c>
      <c r="Y52">
        <v>0</v>
      </c>
      <c r="Z52">
        <v>3</v>
      </c>
      <c r="AA52">
        <v>95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100</v>
      </c>
      <c r="AH52">
        <v>211</v>
      </c>
      <c r="AI52">
        <v>220</v>
      </c>
      <c r="AJ52" s="1"/>
      <c r="AK52" s="1"/>
      <c r="AL52" s="1"/>
      <c r="AM52" s="1"/>
      <c r="AN52" s="1"/>
    </row>
    <row r="53" spans="1:40">
      <c r="A53" s="1" t="s">
        <v>40</v>
      </c>
      <c r="B53">
        <v>20</v>
      </c>
      <c r="C53" s="1" t="s">
        <v>41</v>
      </c>
      <c r="D53" s="1" t="s">
        <v>42</v>
      </c>
      <c r="E53" s="1" t="s">
        <v>56</v>
      </c>
      <c r="F53">
        <v>3</v>
      </c>
      <c r="G53" s="1" t="s">
        <v>121</v>
      </c>
      <c r="H53">
        <v>220100</v>
      </c>
      <c r="I53" s="1" t="s">
        <v>122</v>
      </c>
      <c r="J53">
        <v>228800</v>
      </c>
      <c r="K53">
        <v>782</v>
      </c>
      <c r="L53">
        <v>313</v>
      </c>
      <c r="M53">
        <v>268</v>
      </c>
      <c r="N53">
        <v>0</v>
      </c>
      <c r="O53">
        <v>0</v>
      </c>
      <c r="P53">
        <v>0</v>
      </c>
      <c r="Q53">
        <v>102</v>
      </c>
      <c r="R53">
        <v>0</v>
      </c>
      <c r="S53">
        <v>0</v>
      </c>
      <c r="T53">
        <v>0</v>
      </c>
      <c r="U53">
        <v>6</v>
      </c>
      <c r="V53">
        <v>302</v>
      </c>
      <c r="W53">
        <v>1</v>
      </c>
      <c r="X53">
        <v>0</v>
      </c>
      <c r="Y53">
        <v>0</v>
      </c>
      <c r="Z53">
        <v>3</v>
      </c>
      <c r="AA53">
        <v>99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102</v>
      </c>
      <c r="AH53">
        <v>220</v>
      </c>
      <c r="AI53">
        <v>229</v>
      </c>
      <c r="AJ53" s="1"/>
      <c r="AK53" s="1"/>
      <c r="AL53" s="1"/>
      <c r="AM53" s="1"/>
      <c r="AN53" s="1"/>
    </row>
    <row r="54" spans="1:40">
      <c r="A54" s="1" t="s">
        <v>40</v>
      </c>
      <c r="B54">
        <v>20</v>
      </c>
      <c r="C54" s="1" t="s">
        <v>41</v>
      </c>
      <c r="D54" s="1" t="s">
        <v>42</v>
      </c>
      <c r="E54" s="1" t="s">
        <v>56</v>
      </c>
      <c r="F54">
        <v>3</v>
      </c>
      <c r="G54" s="1" t="s">
        <v>122</v>
      </c>
      <c r="H54">
        <v>228800</v>
      </c>
      <c r="I54" s="1" t="s">
        <v>123</v>
      </c>
      <c r="J54">
        <v>230500</v>
      </c>
      <c r="K54">
        <v>152</v>
      </c>
      <c r="L54">
        <v>61</v>
      </c>
      <c r="M54">
        <v>230</v>
      </c>
      <c r="N54">
        <v>0</v>
      </c>
      <c r="O54">
        <v>0</v>
      </c>
      <c r="P54">
        <v>0</v>
      </c>
      <c r="Q54">
        <v>102</v>
      </c>
      <c r="R54">
        <v>0</v>
      </c>
      <c r="S54">
        <v>0</v>
      </c>
      <c r="T54">
        <v>0</v>
      </c>
      <c r="U54">
        <v>4</v>
      </c>
      <c r="V54">
        <v>58</v>
      </c>
      <c r="W54">
        <v>1</v>
      </c>
      <c r="X54">
        <v>0</v>
      </c>
      <c r="Y54">
        <v>0</v>
      </c>
      <c r="Z54">
        <v>3</v>
      </c>
      <c r="AA54">
        <v>101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102</v>
      </c>
      <c r="AH54">
        <v>229</v>
      </c>
      <c r="AI54">
        <v>230</v>
      </c>
      <c r="AJ54" s="1"/>
      <c r="AK54" s="1"/>
      <c r="AL54" s="1"/>
      <c r="AM54" s="1"/>
      <c r="AN54" s="1"/>
    </row>
    <row r="55" spans="1:40">
      <c r="A55" s="1" t="s">
        <v>40</v>
      </c>
      <c r="B55">
        <v>20</v>
      </c>
      <c r="C55" s="1" t="s">
        <v>41</v>
      </c>
      <c r="D55" s="1" t="s">
        <v>42</v>
      </c>
      <c r="E55" s="1" t="s">
        <v>56</v>
      </c>
      <c r="F55">
        <v>3</v>
      </c>
      <c r="G55" s="1" t="s">
        <v>123</v>
      </c>
      <c r="H55">
        <v>230500</v>
      </c>
      <c r="I55" s="1" t="s">
        <v>124</v>
      </c>
      <c r="J55">
        <v>236000</v>
      </c>
      <c r="K55">
        <v>495</v>
      </c>
      <c r="L55">
        <v>198</v>
      </c>
      <c r="M55">
        <v>262</v>
      </c>
      <c r="N55">
        <v>0</v>
      </c>
      <c r="O55">
        <v>0</v>
      </c>
      <c r="P55">
        <v>0</v>
      </c>
      <c r="Q55">
        <v>102</v>
      </c>
      <c r="R55">
        <v>0</v>
      </c>
      <c r="S55">
        <v>0</v>
      </c>
      <c r="T55">
        <v>0</v>
      </c>
      <c r="U55">
        <v>7</v>
      </c>
      <c r="V55">
        <v>190</v>
      </c>
      <c r="W55">
        <v>1</v>
      </c>
      <c r="X55">
        <v>0</v>
      </c>
      <c r="Y55">
        <v>0</v>
      </c>
      <c r="Z55">
        <v>3</v>
      </c>
      <c r="AA55">
        <v>103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102</v>
      </c>
      <c r="AH55">
        <v>230</v>
      </c>
      <c r="AI55">
        <v>235</v>
      </c>
      <c r="AJ55" s="1"/>
      <c r="AK55" s="1"/>
      <c r="AL55" s="1"/>
      <c r="AM55" s="1"/>
      <c r="AN55" s="1"/>
    </row>
    <row r="56" spans="1:40">
      <c r="A56" s="1" t="s">
        <v>40</v>
      </c>
      <c r="B56">
        <v>20</v>
      </c>
      <c r="C56" s="1" t="s">
        <v>41</v>
      </c>
      <c r="D56" s="1" t="s">
        <v>42</v>
      </c>
      <c r="E56" s="1" t="s">
        <v>56</v>
      </c>
      <c r="F56">
        <v>3</v>
      </c>
      <c r="G56" s="1" t="s">
        <v>124</v>
      </c>
      <c r="H56">
        <v>236000</v>
      </c>
      <c r="I56" s="1" t="s">
        <v>125</v>
      </c>
      <c r="J56">
        <v>240600</v>
      </c>
      <c r="K56">
        <v>415</v>
      </c>
      <c r="L56">
        <v>166</v>
      </c>
      <c r="M56">
        <v>243</v>
      </c>
      <c r="N56">
        <v>0</v>
      </c>
      <c r="O56">
        <v>0</v>
      </c>
      <c r="P56">
        <v>0</v>
      </c>
      <c r="Q56">
        <v>100</v>
      </c>
      <c r="R56">
        <v>0</v>
      </c>
      <c r="S56">
        <v>0</v>
      </c>
      <c r="T56">
        <v>0</v>
      </c>
      <c r="U56">
        <v>6</v>
      </c>
      <c r="V56">
        <v>162</v>
      </c>
      <c r="W56">
        <v>1</v>
      </c>
      <c r="X56">
        <v>0</v>
      </c>
      <c r="Y56">
        <v>0</v>
      </c>
      <c r="Z56">
        <v>3</v>
      </c>
      <c r="AA56">
        <v>423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100</v>
      </c>
      <c r="AH56">
        <v>235</v>
      </c>
      <c r="AI56">
        <v>240</v>
      </c>
      <c r="AJ56" s="1"/>
      <c r="AK56" s="1"/>
      <c r="AL56" s="1"/>
      <c r="AM56" s="1"/>
      <c r="AN56" s="1"/>
    </row>
    <row r="57" spans="1:40">
      <c r="A57" s="1" t="s">
        <v>40</v>
      </c>
      <c r="B57">
        <v>20</v>
      </c>
      <c r="C57" s="1" t="s">
        <v>41</v>
      </c>
      <c r="D57" s="1" t="s">
        <v>42</v>
      </c>
      <c r="E57" s="1" t="s">
        <v>56</v>
      </c>
      <c r="F57">
        <v>3</v>
      </c>
      <c r="G57" s="1" t="s">
        <v>125</v>
      </c>
      <c r="H57">
        <v>240600</v>
      </c>
      <c r="I57" s="1" t="s">
        <v>126</v>
      </c>
      <c r="J57">
        <v>243800</v>
      </c>
      <c r="K57">
        <v>288</v>
      </c>
      <c r="L57">
        <v>115</v>
      </c>
      <c r="M57">
        <v>224</v>
      </c>
      <c r="N57">
        <v>0</v>
      </c>
      <c r="O57">
        <v>0</v>
      </c>
      <c r="P57">
        <v>0</v>
      </c>
      <c r="Q57">
        <v>101</v>
      </c>
      <c r="R57">
        <v>0</v>
      </c>
      <c r="S57">
        <v>0</v>
      </c>
      <c r="T57">
        <v>0</v>
      </c>
      <c r="U57">
        <v>3</v>
      </c>
      <c r="V57">
        <v>112</v>
      </c>
      <c r="W57">
        <v>1</v>
      </c>
      <c r="X57">
        <v>0</v>
      </c>
      <c r="Y57">
        <v>0</v>
      </c>
      <c r="Z57">
        <v>3</v>
      </c>
      <c r="AA57">
        <v>105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101</v>
      </c>
      <c r="AH57">
        <v>240</v>
      </c>
      <c r="AI57">
        <v>243</v>
      </c>
      <c r="AJ57" s="1"/>
      <c r="AK57" s="1"/>
      <c r="AL57" s="1"/>
      <c r="AM57" s="1"/>
      <c r="AN57" s="1"/>
    </row>
    <row r="58" spans="1:40">
      <c r="A58" s="1" t="s">
        <v>40</v>
      </c>
      <c r="B58">
        <v>20</v>
      </c>
      <c r="C58" s="1" t="s">
        <v>41</v>
      </c>
      <c r="D58" s="1" t="s">
        <v>42</v>
      </c>
      <c r="E58" s="1" t="s">
        <v>56</v>
      </c>
      <c r="F58">
        <v>3</v>
      </c>
      <c r="G58" s="1" t="s">
        <v>126</v>
      </c>
      <c r="H58">
        <v>243800</v>
      </c>
      <c r="I58" s="1" t="s">
        <v>127</v>
      </c>
      <c r="J58">
        <v>250300</v>
      </c>
      <c r="K58">
        <v>585</v>
      </c>
      <c r="L58">
        <v>234</v>
      </c>
      <c r="M58">
        <v>230</v>
      </c>
      <c r="N58">
        <v>0</v>
      </c>
      <c r="O58">
        <v>0</v>
      </c>
      <c r="P58">
        <v>0</v>
      </c>
      <c r="Q58">
        <v>102</v>
      </c>
      <c r="R58">
        <v>0</v>
      </c>
      <c r="S58">
        <v>0</v>
      </c>
      <c r="T58">
        <v>0</v>
      </c>
      <c r="U58">
        <v>6</v>
      </c>
      <c r="V58">
        <v>228</v>
      </c>
      <c r="W58">
        <v>1</v>
      </c>
      <c r="X58">
        <v>0</v>
      </c>
      <c r="Y58">
        <v>0</v>
      </c>
      <c r="Z58">
        <v>3</v>
      </c>
      <c r="AA58">
        <v>107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102</v>
      </c>
      <c r="AH58">
        <v>243</v>
      </c>
      <c r="AI58">
        <v>250</v>
      </c>
      <c r="AJ58" s="1"/>
      <c r="AK58" s="1"/>
      <c r="AL58" s="1"/>
      <c r="AM58" s="1"/>
      <c r="AN58" s="1"/>
    </row>
    <row r="59" spans="1:40">
      <c r="A59" s="1" t="s">
        <v>40</v>
      </c>
      <c r="B59">
        <v>20</v>
      </c>
      <c r="C59" s="1" t="s">
        <v>41</v>
      </c>
      <c r="D59" s="1" t="s">
        <v>42</v>
      </c>
      <c r="E59" s="1" t="s">
        <v>56</v>
      </c>
      <c r="F59">
        <v>3</v>
      </c>
      <c r="G59" s="1" t="s">
        <v>127</v>
      </c>
      <c r="H59">
        <v>250300</v>
      </c>
      <c r="I59" s="1" t="s">
        <v>128</v>
      </c>
      <c r="J59">
        <v>257200</v>
      </c>
      <c r="K59">
        <v>620</v>
      </c>
      <c r="L59">
        <v>248</v>
      </c>
      <c r="M59">
        <v>251</v>
      </c>
      <c r="N59">
        <v>0</v>
      </c>
      <c r="O59">
        <v>0</v>
      </c>
      <c r="P59">
        <v>0</v>
      </c>
      <c r="Q59">
        <v>102</v>
      </c>
      <c r="R59">
        <v>0</v>
      </c>
      <c r="S59">
        <v>0</v>
      </c>
      <c r="T59">
        <v>0</v>
      </c>
      <c r="U59">
        <v>6</v>
      </c>
      <c r="V59">
        <v>238</v>
      </c>
      <c r="W59">
        <v>1</v>
      </c>
      <c r="X59">
        <v>0</v>
      </c>
      <c r="Y59">
        <v>0</v>
      </c>
      <c r="Z59">
        <v>3</v>
      </c>
      <c r="AA59">
        <v>111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102</v>
      </c>
      <c r="AH59">
        <v>250</v>
      </c>
      <c r="AI59">
        <v>257</v>
      </c>
      <c r="AJ59" s="1"/>
      <c r="AK59" s="1"/>
      <c r="AL59" s="1"/>
      <c r="AM59" s="1"/>
      <c r="AN59" s="1"/>
    </row>
    <row r="60" spans="1:40">
      <c r="A60" s="1" t="s">
        <v>40</v>
      </c>
      <c r="B60">
        <v>20</v>
      </c>
      <c r="C60" s="1" t="s">
        <v>41</v>
      </c>
      <c r="D60" s="1" t="s">
        <v>42</v>
      </c>
      <c r="E60" s="1" t="s">
        <v>56</v>
      </c>
      <c r="F60">
        <v>3</v>
      </c>
      <c r="G60" s="1" t="s">
        <v>128</v>
      </c>
      <c r="H60">
        <v>257200</v>
      </c>
      <c r="I60" s="1" t="s">
        <v>129</v>
      </c>
      <c r="J60">
        <v>264300</v>
      </c>
      <c r="K60">
        <v>640</v>
      </c>
      <c r="L60">
        <v>256</v>
      </c>
      <c r="M60">
        <v>241</v>
      </c>
      <c r="N60">
        <v>0</v>
      </c>
      <c r="O60">
        <v>0</v>
      </c>
      <c r="P60">
        <v>0</v>
      </c>
      <c r="Q60">
        <v>109</v>
      </c>
      <c r="R60">
        <v>0</v>
      </c>
      <c r="S60">
        <v>0</v>
      </c>
      <c r="T60">
        <v>0</v>
      </c>
      <c r="U60">
        <v>7</v>
      </c>
      <c r="V60">
        <v>235</v>
      </c>
      <c r="W60">
        <v>1</v>
      </c>
      <c r="X60">
        <v>0</v>
      </c>
      <c r="Y60">
        <v>0</v>
      </c>
      <c r="Z60">
        <v>3</v>
      </c>
      <c r="AA60">
        <v>421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109</v>
      </c>
      <c r="AH60">
        <v>257</v>
      </c>
      <c r="AI60">
        <v>264</v>
      </c>
      <c r="AJ60" s="1"/>
      <c r="AK60" s="1"/>
      <c r="AL60" s="1"/>
      <c r="AM60" s="1"/>
      <c r="AN60" s="1"/>
    </row>
    <row r="61" spans="1:40">
      <c r="A61" s="1" t="s">
        <v>40</v>
      </c>
      <c r="B61">
        <v>20</v>
      </c>
      <c r="C61" s="1" t="s">
        <v>41</v>
      </c>
      <c r="D61" s="1" t="s">
        <v>42</v>
      </c>
      <c r="E61" s="1" t="s">
        <v>56</v>
      </c>
      <c r="F61">
        <v>3</v>
      </c>
      <c r="G61" s="1" t="s">
        <v>129</v>
      </c>
      <c r="H61">
        <v>264300</v>
      </c>
      <c r="I61" s="1" t="s">
        <v>130</v>
      </c>
      <c r="J61">
        <v>270400</v>
      </c>
      <c r="K61">
        <v>550</v>
      </c>
      <c r="L61">
        <v>220</v>
      </c>
      <c r="M61">
        <v>223</v>
      </c>
      <c r="N61">
        <v>0</v>
      </c>
      <c r="O61">
        <v>0</v>
      </c>
      <c r="P61">
        <v>0</v>
      </c>
      <c r="Q61">
        <v>100</v>
      </c>
      <c r="R61">
        <v>0</v>
      </c>
      <c r="S61">
        <v>0</v>
      </c>
      <c r="T61">
        <v>0</v>
      </c>
      <c r="U61">
        <v>6</v>
      </c>
      <c r="V61">
        <v>212</v>
      </c>
      <c r="W61">
        <v>1</v>
      </c>
      <c r="X61">
        <v>0</v>
      </c>
      <c r="Y61">
        <v>0</v>
      </c>
      <c r="Z61">
        <v>3</v>
      </c>
      <c r="AA61">
        <v>113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100</v>
      </c>
      <c r="AH61">
        <v>264</v>
      </c>
      <c r="AI61">
        <v>270</v>
      </c>
      <c r="AJ61" s="1"/>
      <c r="AK61" s="1"/>
      <c r="AL61" s="1"/>
      <c r="AM61" s="1"/>
      <c r="AN61" s="1"/>
    </row>
    <row r="62" spans="1:40">
      <c r="A62" s="1" t="s">
        <v>40</v>
      </c>
      <c r="B62">
        <v>20</v>
      </c>
      <c r="C62" s="1" t="s">
        <v>41</v>
      </c>
      <c r="D62" s="1" t="s">
        <v>42</v>
      </c>
      <c r="E62" s="1" t="s">
        <v>56</v>
      </c>
      <c r="F62">
        <v>3</v>
      </c>
      <c r="G62" s="1" t="s">
        <v>130</v>
      </c>
      <c r="H62">
        <v>270400</v>
      </c>
      <c r="I62" s="1" t="s">
        <v>131</v>
      </c>
      <c r="J62">
        <v>272900</v>
      </c>
      <c r="K62">
        <v>225</v>
      </c>
      <c r="L62">
        <v>90</v>
      </c>
      <c r="M62">
        <v>187</v>
      </c>
      <c r="N62">
        <v>0</v>
      </c>
      <c r="O62">
        <v>0</v>
      </c>
      <c r="P62">
        <v>0</v>
      </c>
      <c r="Q62">
        <v>102</v>
      </c>
      <c r="R62">
        <v>0</v>
      </c>
      <c r="S62">
        <v>0</v>
      </c>
      <c r="T62">
        <v>0</v>
      </c>
      <c r="U62">
        <v>6</v>
      </c>
      <c r="V62">
        <v>86</v>
      </c>
      <c r="W62">
        <v>1</v>
      </c>
      <c r="X62">
        <v>0</v>
      </c>
      <c r="Y62">
        <v>0</v>
      </c>
      <c r="Z62">
        <v>3</v>
      </c>
      <c r="AA62">
        <v>115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102</v>
      </c>
      <c r="AH62">
        <v>270</v>
      </c>
      <c r="AI62">
        <v>272</v>
      </c>
      <c r="AJ62" s="1"/>
      <c r="AK62" s="1"/>
      <c r="AL62" s="1"/>
      <c r="AM62" s="1"/>
      <c r="AN62" s="1"/>
    </row>
    <row r="63" spans="1:40">
      <c r="A63" s="1" t="s">
        <v>40</v>
      </c>
      <c r="B63">
        <v>20</v>
      </c>
      <c r="C63" s="1" t="s">
        <v>41</v>
      </c>
      <c r="D63" s="1" t="s">
        <v>42</v>
      </c>
      <c r="E63" s="1" t="s">
        <v>56</v>
      </c>
      <c r="F63">
        <v>3</v>
      </c>
      <c r="G63" s="1" t="s">
        <v>131</v>
      </c>
      <c r="H63">
        <v>272900</v>
      </c>
      <c r="I63" s="1" t="s">
        <v>132</v>
      </c>
      <c r="J63">
        <v>284200</v>
      </c>
      <c r="K63">
        <v>1018</v>
      </c>
      <c r="L63">
        <v>407</v>
      </c>
      <c r="M63">
        <v>169</v>
      </c>
      <c r="N63">
        <v>0</v>
      </c>
      <c r="O63">
        <v>0</v>
      </c>
      <c r="P63">
        <v>0</v>
      </c>
      <c r="Q63">
        <v>103</v>
      </c>
      <c r="R63">
        <v>0</v>
      </c>
      <c r="S63">
        <v>0</v>
      </c>
      <c r="T63">
        <v>0</v>
      </c>
      <c r="U63">
        <v>4</v>
      </c>
      <c r="V63">
        <v>403</v>
      </c>
      <c r="W63">
        <v>1</v>
      </c>
      <c r="X63">
        <v>0</v>
      </c>
      <c r="Y63">
        <v>0</v>
      </c>
      <c r="Z63">
        <v>3</v>
      </c>
      <c r="AA63">
        <v>117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103</v>
      </c>
      <c r="AH63">
        <v>272</v>
      </c>
      <c r="AI63">
        <v>284</v>
      </c>
      <c r="AJ63" s="1"/>
      <c r="AK63" s="1"/>
      <c r="AL63" s="1"/>
      <c r="AM63" s="1"/>
      <c r="AN63" s="1"/>
    </row>
    <row r="64" spans="1:40">
      <c r="A64" s="1" t="s">
        <v>40</v>
      </c>
      <c r="B64">
        <v>20</v>
      </c>
      <c r="C64" s="1" t="s">
        <v>41</v>
      </c>
      <c r="D64" s="1" t="s">
        <v>42</v>
      </c>
      <c r="E64" s="1" t="s">
        <v>56</v>
      </c>
      <c r="F64">
        <v>3</v>
      </c>
      <c r="G64" s="1" t="s">
        <v>132</v>
      </c>
      <c r="H64">
        <v>284200</v>
      </c>
      <c r="I64" s="1" t="s">
        <v>133</v>
      </c>
      <c r="J64">
        <v>288400</v>
      </c>
      <c r="K64">
        <v>378</v>
      </c>
      <c r="L64">
        <v>151</v>
      </c>
      <c r="M64">
        <v>220</v>
      </c>
      <c r="N64">
        <v>0</v>
      </c>
      <c r="O64">
        <v>0</v>
      </c>
      <c r="P64">
        <v>0</v>
      </c>
      <c r="Q64">
        <v>96</v>
      </c>
      <c r="R64">
        <v>0</v>
      </c>
      <c r="S64">
        <v>0</v>
      </c>
      <c r="T64">
        <v>0</v>
      </c>
      <c r="U64">
        <v>6</v>
      </c>
      <c r="V64">
        <v>152</v>
      </c>
      <c r="W64">
        <v>1</v>
      </c>
      <c r="X64">
        <v>0</v>
      </c>
      <c r="Y64">
        <v>0</v>
      </c>
      <c r="Z64">
        <v>3</v>
      </c>
      <c r="AA64">
        <v>121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96</v>
      </c>
      <c r="AH64">
        <v>284</v>
      </c>
      <c r="AI64">
        <v>288</v>
      </c>
      <c r="AJ64" s="1"/>
      <c r="AK64" s="1"/>
      <c r="AL64" s="1"/>
      <c r="AM64" s="1"/>
      <c r="AN64" s="1"/>
    </row>
    <row r="65" spans="1:40">
      <c r="A65" s="1" t="s">
        <v>40</v>
      </c>
      <c r="B65">
        <v>20</v>
      </c>
      <c r="C65" s="1" t="s">
        <v>41</v>
      </c>
      <c r="D65" s="1" t="s">
        <v>42</v>
      </c>
      <c r="E65" s="1" t="s">
        <v>56</v>
      </c>
      <c r="F65">
        <v>3</v>
      </c>
      <c r="G65" s="1" t="s">
        <v>133</v>
      </c>
      <c r="H65">
        <v>288400</v>
      </c>
      <c r="I65" s="1" t="s">
        <v>134</v>
      </c>
      <c r="J65">
        <v>299570</v>
      </c>
      <c r="K65">
        <v>1005</v>
      </c>
      <c r="L65">
        <v>402</v>
      </c>
      <c r="M65">
        <v>224</v>
      </c>
      <c r="N65">
        <v>0</v>
      </c>
      <c r="O65">
        <v>0</v>
      </c>
      <c r="P65">
        <v>0</v>
      </c>
      <c r="Q65">
        <v>103</v>
      </c>
      <c r="R65">
        <v>0</v>
      </c>
      <c r="S65">
        <v>0</v>
      </c>
      <c r="T65">
        <v>0</v>
      </c>
      <c r="U65">
        <v>6</v>
      </c>
      <c r="V65">
        <v>389</v>
      </c>
      <c r="W65">
        <v>1</v>
      </c>
      <c r="X65">
        <v>0</v>
      </c>
      <c r="Y65">
        <v>0</v>
      </c>
      <c r="Z65">
        <v>3</v>
      </c>
      <c r="AA65">
        <v>123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103</v>
      </c>
      <c r="AH65">
        <v>288</v>
      </c>
      <c r="AI65">
        <v>299</v>
      </c>
      <c r="AJ65" s="1"/>
      <c r="AK65" s="1"/>
      <c r="AL65" s="1"/>
      <c r="AM65" s="1"/>
      <c r="AN65" s="1"/>
    </row>
    <row r="66" spans="1:40">
      <c r="A66" s="1" t="s">
        <v>40</v>
      </c>
      <c r="B66">
        <v>20</v>
      </c>
      <c r="C66" s="1" t="s">
        <v>41</v>
      </c>
      <c r="D66" s="1" t="s">
        <v>42</v>
      </c>
      <c r="E66" s="1" t="s">
        <v>56</v>
      </c>
      <c r="F66">
        <v>3</v>
      </c>
      <c r="G66" s="1" t="s">
        <v>134</v>
      </c>
      <c r="H66">
        <v>299570</v>
      </c>
      <c r="I66" s="1" t="s">
        <v>135</v>
      </c>
      <c r="J66">
        <v>303700</v>
      </c>
      <c r="K66">
        <v>372</v>
      </c>
      <c r="L66">
        <v>149</v>
      </c>
      <c r="M66">
        <v>188</v>
      </c>
      <c r="N66">
        <v>0</v>
      </c>
      <c r="O66">
        <v>0</v>
      </c>
      <c r="P66">
        <v>0</v>
      </c>
      <c r="Q66">
        <v>104</v>
      </c>
      <c r="R66">
        <v>0</v>
      </c>
      <c r="S66">
        <v>0</v>
      </c>
      <c r="T66">
        <v>0</v>
      </c>
      <c r="U66">
        <v>7</v>
      </c>
      <c r="V66">
        <v>148</v>
      </c>
      <c r="W66">
        <v>1</v>
      </c>
      <c r="X66">
        <v>0</v>
      </c>
      <c r="Y66">
        <v>0</v>
      </c>
      <c r="Z66">
        <v>3</v>
      </c>
      <c r="AA66">
        <v>415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104</v>
      </c>
      <c r="AH66">
        <v>299</v>
      </c>
      <c r="AI66">
        <v>303</v>
      </c>
      <c r="AJ66" s="1"/>
      <c r="AK66" s="1"/>
      <c r="AL66" s="1"/>
      <c r="AM66" s="1"/>
      <c r="AN66" s="1"/>
    </row>
    <row r="67" spans="1:40">
      <c r="A67" s="1" t="s">
        <v>40</v>
      </c>
      <c r="B67">
        <v>20</v>
      </c>
      <c r="C67" s="1" t="s">
        <v>41</v>
      </c>
      <c r="D67" s="1" t="s">
        <v>42</v>
      </c>
      <c r="E67" s="1" t="s">
        <v>56</v>
      </c>
      <c r="F67">
        <v>3</v>
      </c>
      <c r="G67" s="1" t="s">
        <v>135</v>
      </c>
      <c r="H67">
        <v>303700</v>
      </c>
      <c r="I67" s="1" t="s">
        <v>136</v>
      </c>
      <c r="J67">
        <v>311100</v>
      </c>
      <c r="K67">
        <v>665</v>
      </c>
      <c r="L67">
        <v>266</v>
      </c>
      <c r="M67">
        <v>239</v>
      </c>
      <c r="N67">
        <v>0</v>
      </c>
      <c r="O67">
        <v>0</v>
      </c>
      <c r="P67">
        <v>0</v>
      </c>
      <c r="Q67">
        <v>96</v>
      </c>
      <c r="R67">
        <v>0</v>
      </c>
      <c r="S67">
        <v>0</v>
      </c>
      <c r="T67">
        <v>0</v>
      </c>
      <c r="U67">
        <v>6</v>
      </c>
      <c r="V67">
        <v>273</v>
      </c>
      <c r="W67">
        <v>1</v>
      </c>
      <c r="X67">
        <v>0</v>
      </c>
      <c r="Y67">
        <v>0</v>
      </c>
      <c r="Z67">
        <v>3</v>
      </c>
      <c r="AA67">
        <v>125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96</v>
      </c>
      <c r="AH67">
        <v>303</v>
      </c>
      <c r="AI67">
        <v>311</v>
      </c>
      <c r="AJ67" s="1"/>
      <c r="AK67" s="1"/>
      <c r="AL67" s="1"/>
      <c r="AM67" s="1"/>
      <c r="AN67" s="1"/>
    </row>
    <row r="68" spans="1:40">
      <c r="A68" s="1" t="s">
        <v>40</v>
      </c>
      <c r="B68">
        <v>20</v>
      </c>
      <c r="C68" s="1" t="s">
        <v>41</v>
      </c>
      <c r="D68" s="1" t="s">
        <v>42</v>
      </c>
      <c r="E68" s="1" t="s">
        <v>56</v>
      </c>
      <c r="F68">
        <v>3</v>
      </c>
      <c r="G68" s="1" t="s">
        <v>136</v>
      </c>
      <c r="H68">
        <v>311100</v>
      </c>
      <c r="I68" s="1" t="s">
        <v>137</v>
      </c>
      <c r="J68">
        <v>315500</v>
      </c>
      <c r="K68">
        <v>395</v>
      </c>
      <c r="L68">
        <v>158</v>
      </c>
      <c r="M68">
        <v>303</v>
      </c>
      <c r="N68">
        <v>0</v>
      </c>
      <c r="O68">
        <v>0</v>
      </c>
      <c r="P68">
        <v>0</v>
      </c>
      <c r="Q68">
        <v>96</v>
      </c>
      <c r="R68">
        <v>0</v>
      </c>
      <c r="S68">
        <v>0</v>
      </c>
      <c r="T68">
        <v>0</v>
      </c>
      <c r="U68">
        <v>9</v>
      </c>
      <c r="V68">
        <v>160</v>
      </c>
      <c r="W68">
        <v>1</v>
      </c>
      <c r="X68">
        <v>0</v>
      </c>
      <c r="Y68">
        <v>0</v>
      </c>
      <c r="Z68">
        <v>3</v>
      </c>
      <c r="AA68">
        <v>127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96</v>
      </c>
      <c r="AH68">
        <v>311</v>
      </c>
      <c r="AI68">
        <v>315</v>
      </c>
      <c r="AJ68" s="1"/>
      <c r="AK68" s="1"/>
      <c r="AL68" s="1"/>
      <c r="AM68" s="1"/>
      <c r="AN68" s="1"/>
    </row>
    <row r="69" spans="1:40">
      <c r="A69" s="1" t="s">
        <v>40</v>
      </c>
      <c r="B69">
        <v>20</v>
      </c>
      <c r="C69" s="1" t="s">
        <v>41</v>
      </c>
      <c r="D69" s="1" t="s">
        <v>42</v>
      </c>
      <c r="E69" s="1" t="s">
        <v>56</v>
      </c>
      <c r="F69">
        <v>3</v>
      </c>
      <c r="G69" s="1" t="s">
        <v>137</v>
      </c>
      <c r="H69">
        <v>315500</v>
      </c>
      <c r="I69" s="1" t="s">
        <v>138</v>
      </c>
      <c r="J69">
        <v>319600</v>
      </c>
      <c r="K69">
        <v>370</v>
      </c>
      <c r="L69">
        <v>148</v>
      </c>
      <c r="M69">
        <v>356</v>
      </c>
      <c r="N69">
        <v>0</v>
      </c>
      <c r="O69">
        <v>0</v>
      </c>
      <c r="P69">
        <v>0</v>
      </c>
      <c r="Q69">
        <v>97</v>
      </c>
      <c r="R69">
        <v>0</v>
      </c>
      <c r="S69">
        <v>0</v>
      </c>
      <c r="T69">
        <v>0</v>
      </c>
      <c r="U69">
        <v>9</v>
      </c>
      <c r="V69">
        <v>156</v>
      </c>
      <c r="W69">
        <v>1</v>
      </c>
      <c r="X69">
        <v>0</v>
      </c>
      <c r="Y69">
        <v>0</v>
      </c>
      <c r="Z69">
        <v>4</v>
      </c>
      <c r="AA69">
        <v>131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97</v>
      </c>
      <c r="AH69">
        <v>315</v>
      </c>
      <c r="AI69">
        <v>319</v>
      </c>
      <c r="AJ69" s="1"/>
      <c r="AK69" s="1"/>
      <c r="AL69" s="1"/>
      <c r="AM69" s="1"/>
      <c r="AN69" s="1"/>
    </row>
    <row r="70" spans="1:40">
      <c r="A70" s="1" t="s">
        <v>40</v>
      </c>
      <c r="B70">
        <v>20</v>
      </c>
      <c r="C70" s="1" t="s">
        <v>41</v>
      </c>
      <c r="D70" s="1" t="s">
        <v>42</v>
      </c>
      <c r="E70" s="1" t="s">
        <v>56</v>
      </c>
      <c r="F70">
        <v>3</v>
      </c>
      <c r="G70" s="1" t="s">
        <v>138</v>
      </c>
      <c r="H70">
        <v>319600</v>
      </c>
      <c r="I70" s="1" t="s">
        <v>139</v>
      </c>
      <c r="J70">
        <v>324480</v>
      </c>
      <c r="K70">
        <v>702</v>
      </c>
      <c r="L70">
        <v>281</v>
      </c>
      <c r="M70">
        <v>359</v>
      </c>
      <c r="N70">
        <v>0</v>
      </c>
      <c r="O70">
        <v>0</v>
      </c>
      <c r="P70">
        <v>0</v>
      </c>
      <c r="Q70">
        <v>93</v>
      </c>
      <c r="R70">
        <v>0</v>
      </c>
      <c r="S70">
        <v>0</v>
      </c>
      <c r="T70">
        <v>0</v>
      </c>
      <c r="U70">
        <v>12</v>
      </c>
      <c r="V70">
        <v>189</v>
      </c>
      <c r="W70">
        <v>1</v>
      </c>
      <c r="X70">
        <v>0</v>
      </c>
      <c r="Y70">
        <v>0</v>
      </c>
      <c r="Z70">
        <v>3</v>
      </c>
      <c r="AA70">
        <v>133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93</v>
      </c>
      <c r="AH70">
        <v>319</v>
      </c>
      <c r="AI70">
        <v>324</v>
      </c>
      <c r="AJ70" s="1"/>
      <c r="AK70" s="1"/>
      <c r="AL70" s="1"/>
      <c r="AM70" s="1"/>
      <c r="AN70" s="1"/>
    </row>
    <row r="71" spans="1:40">
      <c r="A71" s="1" t="s">
        <v>40</v>
      </c>
      <c r="B71">
        <v>20</v>
      </c>
      <c r="C71" s="1" t="s">
        <v>41</v>
      </c>
      <c r="D71" s="1" t="s">
        <v>42</v>
      </c>
      <c r="E71" s="1" t="s">
        <v>56</v>
      </c>
      <c r="F71">
        <v>3</v>
      </c>
      <c r="G71" s="1" t="s">
        <v>139</v>
      </c>
      <c r="H71">
        <v>324480</v>
      </c>
      <c r="I71" s="1" t="s">
        <v>140</v>
      </c>
      <c r="J71">
        <v>327400</v>
      </c>
      <c r="K71">
        <v>0</v>
      </c>
      <c r="L71">
        <v>0</v>
      </c>
      <c r="M71">
        <v>299</v>
      </c>
      <c r="N71">
        <v>0</v>
      </c>
      <c r="O71">
        <v>0</v>
      </c>
      <c r="P71">
        <v>0</v>
      </c>
      <c r="Q71">
        <v>99</v>
      </c>
      <c r="R71">
        <v>0</v>
      </c>
      <c r="S71">
        <v>0</v>
      </c>
      <c r="T71">
        <v>0</v>
      </c>
      <c r="U71">
        <v>10</v>
      </c>
      <c r="V71">
        <v>104</v>
      </c>
      <c r="W71">
        <v>1</v>
      </c>
      <c r="X71">
        <v>0</v>
      </c>
      <c r="Y71">
        <v>0</v>
      </c>
      <c r="Z71">
        <v>3</v>
      </c>
      <c r="AA71">
        <v>467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99</v>
      </c>
      <c r="AH71">
        <v>324</v>
      </c>
      <c r="AI71">
        <v>327</v>
      </c>
      <c r="AJ71" s="1"/>
      <c r="AK71" s="1"/>
      <c r="AL71" s="1"/>
      <c r="AM71" s="1"/>
      <c r="AN71" s="1"/>
    </row>
    <row r="72" spans="1:40">
      <c r="A72" s="1" t="s">
        <v>40</v>
      </c>
      <c r="B72">
        <v>20</v>
      </c>
      <c r="C72" s="1" t="s">
        <v>41</v>
      </c>
      <c r="D72" s="1" t="s">
        <v>42</v>
      </c>
      <c r="E72" s="1" t="s">
        <v>56</v>
      </c>
      <c r="F72">
        <v>3</v>
      </c>
      <c r="G72" s="1" t="s">
        <v>140</v>
      </c>
      <c r="H72">
        <v>327400</v>
      </c>
      <c r="I72" s="1" t="s">
        <v>141</v>
      </c>
      <c r="J72">
        <v>330700</v>
      </c>
      <c r="K72">
        <v>298</v>
      </c>
      <c r="L72">
        <v>119</v>
      </c>
      <c r="M72">
        <v>312</v>
      </c>
      <c r="N72">
        <v>0</v>
      </c>
      <c r="O72">
        <v>0</v>
      </c>
      <c r="P72">
        <v>0</v>
      </c>
      <c r="Q72">
        <v>88</v>
      </c>
      <c r="R72">
        <v>0</v>
      </c>
      <c r="S72">
        <v>0</v>
      </c>
      <c r="T72">
        <v>0</v>
      </c>
      <c r="U72">
        <v>9</v>
      </c>
      <c r="V72">
        <v>133</v>
      </c>
      <c r="W72">
        <v>1</v>
      </c>
      <c r="X72">
        <v>0</v>
      </c>
      <c r="Y72">
        <v>0</v>
      </c>
      <c r="Z72">
        <v>3</v>
      </c>
      <c r="AA72">
        <v>135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88</v>
      </c>
      <c r="AH72">
        <v>327</v>
      </c>
      <c r="AI72">
        <v>330</v>
      </c>
      <c r="AJ72" s="1"/>
      <c r="AK72" s="1"/>
      <c r="AL72" s="1"/>
      <c r="AM72" s="1"/>
      <c r="AN72" s="1"/>
    </row>
    <row r="73" spans="1:40">
      <c r="A73" s="1" t="s">
        <v>40</v>
      </c>
      <c r="B73">
        <v>20</v>
      </c>
      <c r="C73" s="1" t="s">
        <v>41</v>
      </c>
      <c r="D73" s="1" t="s">
        <v>42</v>
      </c>
      <c r="E73" s="1" t="s">
        <v>56</v>
      </c>
      <c r="F73">
        <v>3</v>
      </c>
      <c r="G73" s="1" t="s">
        <v>141</v>
      </c>
      <c r="H73">
        <v>330700</v>
      </c>
      <c r="I73" s="1" t="s">
        <v>142</v>
      </c>
      <c r="J73">
        <v>335100</v>
      </c>
      <c r="K73">
        <v>395</v>
      </c>
      <c r="L73">
        <v>158</v>
      </c>
      <c r="M73">
        <v>342</v>
      </c>
      <c r="N73">
        <v>0</v>
      </c>
      <c r="O73">
        <v>0</v>
      </c>
      <c r="P73">
        <v>0</v>
      </c>
      <c r="Q73">
        <v>96</v>
      </c>
      <c r="R73">
        <v>0</v>
      </c>
      <c r="S73">
        <v>0</v>
      </c>
      <c r="T73">
        <v>0</v>
      </c>
      <c r="U73">
        <v>10</v>
      </c>
      <c r="V73">
        <v>171</v>
      </c>
      <c r="W73">
        <v>1</v>
      </c>
      <c r="X73">
        <v>0</v>
      </c>
      <c r="Y73">
        <v>0</v>
      </c>
      <c r="Z73">
        <v>3</v>
      </c>
      <c r="AA73">
        <v>137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96</v>
      </c>
      <c r="AH73">
        <v>330</v>
      </c>
      <c r="AI73">
        <v>335</v>
      </c>
      <c r="AJ73" s="1"/>
      <c r="AK73" s="1"/>
      <c r="AL73" s="1"/>
      <c r="AM73" s="1"/>
      <c r="AN73" s="1"/>
    </row>
    <row r="74" spans="1:40">
      <c r="A74" s="1" t="s">
        <v>40</v>
      </c>
      <c r="B74">
        <v>20</v>
      </c>
      <c r="C74" s="1" t="s">
        <v>41</v>
      </c>
      <c r="D74" s="1" t="s">
        <v>42</v>
      </c>
      <c r="E74" s="1" t="s">
        <v>56</v>
      </c>
      <c r="F74">
        <v>3</v>
      </c>
      <c r="G74" s="1" t="s">
        <v>142</v>
      </c>
      <c r="H74">
        <v>335100</v>
      </c>
      <c r="I74" s="1" t="s">
        <v>143</v>
      </c>
      <c r="J74">
        <v>338300</v>
      </c>
      <c r="K74">
        <v>288</v>
      </c>
      <c r="L74">
        <v>115</v>
      </c>
      <c r="M74">
        <v>196</v>
      </c>
      <c r="N74">
        <v>0</v>
      </c>
      <c r="O74">
        <v>0</v>
      </c>
      <c r="P74">
        <v>0</v>
      </c>
      <c r="Q74">
        <v>94</v>
      </c>
      <c r="R74">
        <v>0</v>
      </c>
      <c r="S74">
        <v>0</v>
      </c>
      <c r="T74">
        <v>0</v>
      </c>
      <c r="U74">
        <v>11</v>
      </c>
      <c r="V74">
        <v>125</v>
      </c>
      <c r="W74">
        <v>1</v>
      </c>
      <c r="X74">
        <v>0</v>
      </c>
      <c r="Y74">
        <v>0</v>
      </c>
      <c r="Z74">
        <v>3</v>
      </c>
      <c r="AA74">
        <v>139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94</v>
      </c>
      <c r="AH74">
        <v>335</v>
      </c>
      <c r="AI74">
        <v>338</v>
      </c>
      <c r="AJ74" s="1"/>
      <c r="AK74" s="1"/>
      <c r="AL74" s="1"/>
      <c r="AM74" s="1"/>
      <c r="AN74" s="1"/>
    </row>
    <row r="75" spans="1:40">
      <c r="A75" s="1" t="s">
        <v>40</v>
      </c>
      <c r="B75">
        <v>20</v>
      </c>
      <c r="C75" s="1" t="s">
        <v>41</v>
      </c>
      <c r="D75" s="1" t="s">
        <v>42</v>
      </c>
      <c r="E75" s="1" t="s">
        <v>56</v>
      </c>
      <c r="F75">
        <v>3</v>
      </c>
      <c r="G75" s="1" t="s">
        <v>143</v>
      </c>
      <c r="H75">
        <v>338300</v>
      </c>
      <c r="I75" s="1" t="s">
        <v>144</v>
      </c>
      <c r="J75">
        <v>342300</v>
      </c>
      <c r="K75">
        <v>360</v>
      </c>
      <c r="L75">
        <v>144</v>
      </c>
      <c r="M75">
        <v>334</v>
      </c>
      <c r="N75">
        <v>0</v>
      </c>
      <c r="O75">
        <v>0</v>
      </c>
      <c r="P75">
        <v>0</v>
      </c>
      <c r="Q75">
        <v>93</v>
      </c>
      <c r="R75">
        <v>0</v>
      </c>
      <c r="S75">
        <v>0</v>
      </c>
      <c r="T75">
        <v>0</v>
      </c>
      <c r="U75">
        <v>11</v>
      </c>
      <c r="V75">
        <v>163</v>
      </c>
      <c r="W75">
        <v>1</v>
      </c>
      <c r="X75">
        <v>0</v>
      </c>
      <c r="Y75">
        <v>0</v>
      </c>
      <c r="Z75">
        <v>3</v>
      </c>
      <c r="AA75">
        <v>141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93</v>
      </c>
      <c r="AH75">
        <v>338</v>
      </c>
      <c r="AI75">
        <v>342</v>
      </c>
      <c r="AJ75" s="1"/>
      <c r="AK75" s="1"/>
      <c r="AL75" s="1"/>
      <c r="AM75" s="1"/>
      <c r="AN75" s="1"/>
    </row>
    <row r="76" spans="1:40">
      <c r="A76" s="1" t="s">
        <v>40</v>
      </c>
      <c r="B76">
        <v>20</v>
      </c>
      <c r="C76" s="1" t="s">
        <v>41</v>
      </c>
      <c r="D76" s="1" t="s">
        <v>42</v>
      </c>
      <c r="E76" s="1" t="s">
        <v>56</v>
      </c>
      <c r="F76">
        <v>3</v>
      </c>
      <c r="G76" s="1" t="s">
        <v>144</v>
      </c>
      <c r="H76">
        <v>342300</v>
      </c>
      <c r="I76" s="1" t="s">
        <v>145</v>
      </c>
      <c r="J76">
        <v>349400</v>
      </c>
      <c r="K76">
        <v>640</v>
      </c>
      <c r="L76">
        <v>256</v>
      </c>
      <c r="M76">
        <v>406</v>
      </c>
      <c r="N76">
        <v>0</v>
      </c>
      <c r="O76">
        <v>0</v>
      </c>
      <c r="P76">
        <v>0</v>
      </c>
      <c r="Q76">
        <v>74</v>
      </c>
      <c r="R76">
        <v>0</v>
      </c>
      <c r="S76">
        <v>0</v>
      </c>
      <c r="T76">
        <v>0</v>
      </c>
      <c r="U76">
        <v>16</v>
      </c>
      <c r="V76">
        <v>338</v>
      </c>
      <c r="W76">
        <v>2</v>
      </c>
      <c r="X76">
        <v>0</v>
      </c>
      <c r="Y76">
        <v>0</v>
      </c>
      <c r="Z76">
        <v>3</v>
      </c>
      <c r="AA76">
        <v>413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74</v>
      </c>
      <c r="AH76">
        <v>342</v>
      </c>
      <c r="AI76">
        <v>349</v>
      </c>
      <c r="AJ76" s="1"/>
      <c r="AK76" s="1"/>
      <c r="AL76" s="1"/>
      <c r="AM76" s="1"/>
      <c r="AN76" s="1"/>
    </row>
    <row r="77" spans="1:40">
      <c r="A77" s="1" t="s">
        <v>40</v>
      </c>
      <c r="B77">
        <v>20</v>
      </c>
      <c r="C77" s="1" t="s">
        <v>41</v>
      </c>
      <c r="D77" s="1" t="s">
        <v>42</v>
      </c>
      <c r="E77" s="1" t="s">
        <v>56</v>
      </c>
      <c r="F77">
        <v>3</v>
      </c>
      <c r="G77" s="1" t="s">
        <v>145</v>
      </c>
      <c r="H77">
        <v>349400</v>
      </c>
      <c r="I77" s="1" t="s">
        <v>146</v>
      </c>
      <c r="J77">
        <v>356200</v>
      </c>
      <c r="K77">
        <v>612</v>
      </c>
      <c r="L77">
        <v>245</v>
      </c>
      <c r="M77">
        <v>311</v>
      </c>
      <c r="N77">
        <v>0</v>
      </c>
      <c r="O77">
        <v>0</v>
      </c>
      <c r="P77">
        <v>0</v>
      </c>
      <c r="Q77">
        <v>81</v>
      </c>
      <c r="R77">
        <v>0</v>
      </c>
      <c r="S77">
        <v>0</v>
      </c>
      <c r="T77">
        <v>0</v>
      </c>
      <c r="U77">
        <v>14</v>
      </c>
      <c r="V77">
        <v>297</v>
      </c>
      <c r="W77">
        <v>1</v>
      </c>
      <c r="X77">
        <v>0</v>
      </c>
      <c r="Y77">
        <v>0</v>
      </c>
      <c r="Z77">
        <v>3</v>
      </c>
      <c r="AA77">
        <v>145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81</v>
      </c>
      <c r="AH77">
        <v>349</v>
      </c>
      <c r="AI77">
        <v>356</v>
      </c>
      <c r="AJ77" s="1"/>
      <c r="AK77" s="1"/>
      <c r="AL77" s="1"/>
      <c r="AM77" s="1"/>
      <c r="AN77" s="1"/>
    </row>
    <row r="78" spans="1:40">
      <c r="A78" s="1" t="s">
        <v>40</v>
      </c>
      <c r="B78">
        <v>20</v>
      </c>
      <c r="C78" s="1" t="s">
        <v>41</v>
      </c>
      <c r="D78" s="1" t="s">
        <v>42</v>
      </c>
      <c r="E78" s="1" t="s">
        <v>56</v>
      </c>
      <c r="F78">
        <v>3</v>
      </c>
      <c r="G78" s="1" t="s">
        <v>146</v>
      </c>
      <c r="H78">
        <v>356200</v>
      </c>
      <c r="I78" s="1" t="s">
        <v>147</v>
      </c>
      <c r="J78">
        <v>362400</v>
      </c>
      <c r="K78">
        <v>558</v>
      </c>
      <c r="L78">
        <v>223</v>
      </c>
      <c r="M78">
        <v>452</v>
      </c>
      <c r="N78">
        <v>0</v>
      </c>
      <c r="O78">
        <v>0</v>
      </c>
      <c r="P78">
        <v>0</v>
      </c>
      <c r="Q78">
        <v>78</v>
      </c>
      <c r="R78">
        <v>0</v>
      </c>
      <c r="S78">
        <v>0</v>
      </c>
      <c r="T78">
        <v>0</v>
      </c>
      <c r="U78">
        <v>15</v>
      </c>
      <c r="V78">
        <v>287</v>
      </c>
      <c r="W78">
        <v>2</v>
      </c>
      <c r="X78">
        <v>0</v>
      </c>
      <c r="Y78">
        <v>0</v>
      </c>
      <c r="Z78">
        <v>4</v>
      </c>
      <c r="AA78">
        <v>147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78</v>
      </c>
      <c r="AH78">
        <v>356</v>
      </c>
      <c r="AI78">
        <v>362</v>
      </c>
      <c r="AJ78" s="1"/>
      <c r="AK78" s="1"/>
      <c r="AL78" s="1"/>
      <c r="AM78" s="1"/>
      <c r="AN78" s="1"/>
    </row>
    <row r="79" spans="1:40">
      <c r="A79" s="1" t="s">
        <v>40</v>
      </c>
      <c r="B79">
        <v>20</v>
      </c>
      <c r="C79" s="1" t="s">
        <v>41</v>
      </c>
      <c r="D79" s="1" t="s">
        <v>42</v>
      </c>
      <c r="E79" s="1" t="s">
        <v>56</v>
      </c>
      <c r="F79">
        <v>3</v>
      </c>
      <c r="G79" s="1" t="s">
        <v>147</v>
      </c>
      <c r="H79">
        <v>362400</v>
      </c>
      <c r="I79" s="1" t="s">
        <v>148</v>
      </c>
      <c r="J79">
        <v>367400</v>
      </c>
      <c r="K79">
        <v>450</v>
      </c>
      <c r="L79">
        <v>180</v>
      </c>
      <c r="M79">
        <v>537</v>
      </c>
      <c r="N79">
        <v>0</v>
      </c>
      <c r="O79">
        <v>0</v>
      </c>
      <c r="P79">
        <v>0</v>
      </c>
      <c r="Q79">
        <v>77</v>
      </c>
      <c r="R79">
        <v>0</v>
      </c>
      <c r="S79">
        <v>0</v>
      </c>
      <c r="T79">
        <v>0</v>
      </c>
      <c r="U79">
        <v>12</v>
      </c>
      <c r="V79">
        <v>239</v>
      </c>
      <c r="W79">
        <v>2</v>
      </c>
      <c r="X79">
        <v>0</v>
      </c>
      <c r="Y79">
        <v>0</v>
      </c>
      <c r="Z79">
        <v>5</v>
      </c>
      <c r="AA79">
        <v>149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77</v>
      </c>
      <c r="AH79">
        <v>362</v>
      </c>
      <c r="AI79">
        <v>367</v>
      </c>
      <c r="AJ79" s="1"/>
      <c r="AK79" s="1"/>
      <c r="AL79" s="1"/>
      <c r="AM79" s="1"/>
      <c r="AN79" s="1"/>
    </row>
    <row r="80" spans="1:40">
      <c r="A80" s="1" t="s">
        <v>40</v>
      </c>
      <c r="B80">
        <v>20</v>
      </c>
      <c r="C80" s="1" t="s">
        <v>41</v>
      </c>
      <c r="D80" s="1" t="s">
        <v>42</v>
      </c>
      <c r="E80" s="1" t="s">
        <v>56</v>
      </c>
      <c r="F80">
        <v>3</v>
      </c>
      <c r="G80" s="1" t="s">
        <v>148</v>
      </c>
      <c r="H80">
        <v>367400</v>
      </c>
      <c r="I80" s="1" t="s">
        <v>149</v>
      </c>
      <c r="J80">
        <v>369600</v>
      </c>
      <c r="K80">
        <v>198</v>
      </c>
      <c r="L80">
        <v>79</v>
      </c>
      <c r="M80">
        <v>422</v>
      </c>
      <c r="N80">
        <v>0</v>
      </c>
      <c r="O80">
        <v>0</v>
      </c>
      <c r="P80">
        <v>0</v>
      </c>
      <c r="Q80">
        <v>77</v>
      </c>
      <c r="R80">
        <v>0</v>
      </c>
      <c r="S80">
        <v>0</v>
      </c>
      <c r="T80">
        <v>0</v>
      </c>
      <c r="U80">
        <v>15</v>
      </c>
      <c r="V80">
        <v>99</v>
      </c>
      <c r="W80">
        <v>2</v>
      </c>
      <c r="X80">
        <v>0</v>
      </c>
      <c r="Y80">
        <v>0</v>
      </c>
      <c r="Z80">
        <v>4</v>
      </c>
      <c r="AA80">
        <v>151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77</v>
      </c>
      <c r="AH80">
        <v>367</v>
      </c>
      <c r="AI80">
        <v>369</v>
      </c>
      <c r="AJ80" s="1"/>
      <c r="AK80" s="1"/>
      <c r="AL80" s="1"/>
      <c r="AM80" s="1"/>
      <c r="AN80" s="1"/>
    </row>
    <row r="81" spans="1:40">
      <c r="A81" s="1" t="s">
        <v>40</v>
      </c>
      <c r="B81">
        <v>20</v>
      </c>
      <c r="C81" s="1" t="s">
        <v>41</v>
      </c>
      <c r="D81" s="1" t="s">
        <v>42</v>
      </c>
      <c r="E81" s="1" t="s">
        <v>56</v>
      </c>
      <c r="F81">
        <v>3</v>
      </c>
      <c r="G81" s="1" t="s">
        <v>149</v>
      </c>
      <c r="H81">
        <v>369600</v>
      </c>
      <c r="I81" s="1" t="s">
        <v>150</v>
      </c>
      <c r="J81">
        <v>370400</v>
      </c>
      <c r="K81">
        <v>72</v>
      </c>
      <c r="L81">
        <v>29</v>
      </c>
      <c r="M81">
        <v>374</v>
      </c>
      <c r="N81">
        <v>0</v>
      </c>
      <c r="O81">
        <v>0</v>
      </c>
      <c r="P81">
        <v>0</v>
      </c>
      <c r="Q81">
        <v>69</v>
      </c>
      <c r="R81">
        <v>0</v>
      </c>
      <c r="S81">
        <v>0</v>
      </c>
      <c r="T81">
        <v>0</v>
      </c>
      <c r="U81">
        <v>16</v>
      </c>
      <c r="V81">
        <v>38</v>
      </c>
      <c r="W81">
        <v>2</v>
      </c>
      <c r="X81">
        <v>0</v>
      </c>
      <c r="Y81">
        <v>0</v>
      </c>
      <c r="Z81">
        <v>4</v>
      </c>
      <c r="AA81">
        <v>153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69</v>
      </c>
      <c r="AH81">
        <v>369</v>
      </c>
      <c r="AI81">
        <v>370</v>
      </c>
      <c r="AJ81" s="1"/>
      <c r="AK81" s="1"/>
      <c r="AL81" s="1"/>
      <c r="AM81" s="1"/>
      <c r="AN81" s="1"/>
    </row>
    <row r="82" spans="1:40">
      <c r="A82" s="1" t="s">
        <v>40</v>
      </c>
      <c r="B82">
        <v>20</v>
      </c>
      <c r="C82" s="1" t="s">
        <v>41</v>
      </c>
      <c r="D82" s="1" t="s">
        <v>42</v>
      </c>
      <c r="E82" s="1" t="s">
        <v>56</v>
      </c>
      <c r="F82">
        <v>3</v>
      </c>
      <c r="G82" s="1" t="s">
        <v>150</v>
      </c>
      <c r="H82">
        <v>370400</v>
      </c>
      <c r="I82" s="1" t="s">
        <v>151</v>
      </c>
      <c r="J82">
        <v>371800</v>
      </c>
      <c r="K82">
        <v>125</v>
      </c>
      <c r="L82">
        <v>50</v>
      </c>
      <c r="M82">
        <v>176</v>
      </c>
      <c r="N82">
        <v>0</v>
      </c>
      <c r="O82">
        <v>0</v>
      </c>
      <c r="P82">
        <v>0</v>
      </c>
      <c r="Q82">
        <v>93</v>
      </c>
      <c r="R82">
        <v>0</v>
      </c>
      <c r="S82">
        <v>0</v>
      </c>
      <c r="T82">
        <v>0</v>
      </c>
      <c r="U82">
        <v>8</v>
      </c>
      <c r="V82">
        <v>54</v>
      </c>
      <c r="W82">
        <v>1</v>
      </c>
      <c r="X82">
        <v>0</v>
      </c>
      <c r="Y82">
        <v>0</v>
      </c>
      <c r="Z82">
        <v>3</v>
      </c>
      <c r="AA82">
        <v>155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93</v>
      </c>
      <c r="AH82">
        <v>370</v>
      </c>
      <c r="AI82">
        <v>371</v>
      </c>
      <c r="AJ82" s="1"/>
      <c r="AK82" s="1"/>
      <c r="AL82" s="1"/>
      <c r="AM82" s="1"/>
      <c r="AN82" s="1"/>
    </row>
    <row r="83" spans="1:40">
      <c r="A83" s="1" t="s">
        <v>40</v>
      </c>
      <c r="B83">
        <v>20</v>
      </c>
      <c r="C83" s="1" t="s">
        <v>41</v>
      </c>
      <c r="D83" s="1" t="s">
        <v>42</v>
      </c>
      <c r="E83" s="1" t="s">
        <v>56</v>
      </c>
      <c r="F83">
        <v>3</v>
      </c>
      <c r="G83" s="1" t="s">
        <v>151</v>
      </c>
      <c r="H83">
        <v>371800</v>
      </c>
      <c r="I83" s="1" t="s">
        <v>152</v>
      </c>
      <c r="J83">
        <v>372800</v>
      </c>
      <c r="K83">
        <v>90</v>
      </c>
      <c r="L83">
        <v>36</v>
      </c>
      <c r="M83">
        <v>137</v>
      </c>
      <c r="N83">
        <v>0</v>
      </c>
      <c r="O83">
        <v>0</v>
      </c>
      <c r="P83">
        <v>0</v>
      </c>
      <c r="Q83">
        <v>84</v>
      </c>
      <c r="R83">
        <v>0</v>
      </c>
      <c r="S83">
        <v>0</v>
      </c>
      <c r="T83">
        <v>0</v>
      </c>
      <c r="U83">
        <v>5</v>
      </c>
      <c r="V83">
        <v>42</v>
      </c>
      <c r="W83">
        <v>1</v>
      </c>
      <c r="X83">
        <v>0</v>
      </c>
      <c r="Y83">
        <v>0</v>
      </c>
      <c r="Z83">
        <v>3</v>
      </c>
      <c r="AA83">
        <v>157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84</v>
      </c>
      <c r="AH83">
        <v>371</v>
      </c>
      <c r="AI83">
        <v>372</v>
      </c>
      <c r="AJ83" s="1"/>
      <c r="AK83" s="1"/>
      <c r="AL83" s="1"/>
      <c r="AM83" s="1"/>
      <c r="AN83" s="1"/>
    </row>
    <row r="84" spans="1:40">
      <c r="A84" s="1" t="s">
        <v>40</v>
      </c>
      <c r="B84">
        <v>20</v>
      </c>
      <c r="C84" s="1" t="s">
        <v>41</v>
      </c>
      <c r="D84" s="1" t="s">
        <v>42</v>
      </c>
      <c r="E84" s="1" t="s">
        <v>56</v>
      </c>
      <c r="F84">
        <v>3</v>
      </c>
      <c r="G84" s="1" t="s">
        <v>152</v>
      </c>
      <c r="H84">
        <v>372800</v>
      </c>
      <c r="I84" s="1" t="s">
        <v>153</v>
      </c>
      <c r="J84">
        <v>373000</v>
      </c>
      <c r="K84">
        <v>18</v>
      </c>
      <c r="L84">
        <v>7</v>
      </c>
      <c r="M84">
        <v>148</v>
      </c>
      <c r="N84">
        <v>0</v>
      </c>
      <c r="O84">
        <v>0</v>
      </c>
      <c r="P84">
        <v>0</v>
      </c>
      <c r="Q84">
        <v>73</v>
      </c>
      <c r="R84">
        <v>0</v>
      </c>
      <c r="S84">
        <v>0</v>
      </c>
      <c r="T84">
        <v>0</v>
      </c>
      <c r="U84">
        <v>5</v>
      </c>
      <c r="V84">
        <v>8</v>
      </c>
      <c r="W84">
        <v>2</v>
      </c>
      <c r="X84">
        <v>0</v>
      </c>
      <c r="Y84">
        <v>0</v>
      </c>
      <c r="Z84">
        <v>3</v>
      </c>
      <c r="AA84">
        <v>455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73</v>
      </c>
      <c r="AH84">
        <v>372</v>
      </c>
      <c r="AI84">
        <v>373</v>
      </c>
      <c r="AJ84" s="1"/>
      <c r="AK84" s="1"/>
      <c r="AL84" s="1"/>
      <c r="AM84" s="1"/>
      <c r="AN84" s="1"/>
    </row>
    <row r="85" spans="1:40">
      <c r="A85" s="1" t="s">
        <v>40</v>
      </c>
      <c r="B85">
        <v>20</v>
      </c>
      <c r="C85" s="1" t="s">
        <v>41</v>
      </c>
      <c r="D85" s="1" t="s">
        <v>42</v>
      </c>
      <c r="E85" s="1" t="s">
        <v>56</v>
      </c>
      <c r="F85">
        <v>3</v>
      </c>
      <c r="G85" s="1" t="s">
        <v>153</v>
      </c>
      <c r="H85">
        <v>373000</v>
      </c>
      <c r="I85" s="1" t="s">
        <v>154</v>
      </c>
      <c r="J85">
        <v>374400</v>
      </c>
      <c r="K85">
        <v>125</v>
      </c>
      <c r="L85">
        <v>50</v>
      </c>
      <c r="M85">
        <v>73</v>
      </c>
      <c r="N85">
        <v>0</v>
      </c>
      <c r="O85">
        <v>0</v>
      </c>
      <c r="P85">
        <v>0</v>
      </c>
      <c r="Q85">
        <v>57</v>
      </c>
      <c r="R85">
        <v>0</v>
      </c>
      <c r="S85">
        <v>0</v>
      </c>
      <c r="T85">
        <v>0</v>
      </c>
      <c r="U85">
        <v>12</v>
      </c>
      <c r="V85">
        <v>84</v>
      </c>
      <c r="W85">
        <v>3</v>
      </c>
      <c r="X85">
        <v>0</v>
      </c>
      <c r="Y85">
        <v>0</v>
      </c>
      <c r="Z85">
        <v>3</v>
      </c>
      <c r="AA85">
        <v>457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57</v>
      </c>
      <c r="AH85">
        <v>373</v>
      </c>
      <c r="AI85">
        <v>374</v>
      </c>
      <c r="AJ85" s="1"/>
      <c r="AK85" s="1"/>
      <c r="AL85" s="1"/>
      <c r="AM85" s="1"/>
      <c r="AN85" s="1"/>
    </row>
    <row r="86" spans="1:40">
      <c r="A86" s="1" t="s">
        <v>40</v>
      </c>
      <c r="B86">
        <v>20</v>
      </c>
      <c r="C86" s="1" t="s">
        <v>41</v>
      </c>
      <c r="D86" s="1" t="s">
        <v>42</v>
      </c>
      <c r="E86" s="1" t="s">
        <v>56</v>
      </c>
      <c r="F86">
        <v>4</v>
      </c>
      <c r="G86" s="1" t="s">
        <v>71</v>
      </c>
      <c r="H86">
        <v>1100</v>
      </c>
      <c r="I86" s="1" t="s">
        <v>70</v>
      </c>
      <c r="J86">
        <v>0</v>
      </c>
      <c r="K86">
        <v>100</v>
      </c>
      <c r="L86">
        <v>40</v>
      </c>
      <c r="M86">
        <v>99</v>
      </c>
      <c r="N86">
        <v>0</v>
      </c>
      <c r="O86">
        <v>0</v>
      </c>
      <c r="P86">
        <v>0</v>
      </c>
      <c r="Q86">
        <v>64</v>
      </c>
      <c r="R86">
        <v>0</v>
      </c>
      <c r="S86">
        <v>0</v>
      </c>
      <c r="T86">
        <v>0</v>
      </c>
      <c r="U86">
        <v>10</v>
      </c>
      <c r="V86">
        <v>62</v>
      </c>
      <c r="W86">
        <v>2</v>
      </c>
      <c r="X86">
        <v>0</v>
      </c>
      <c r="Y86">
        <v>0</v>
      </c>
      <c r="Z86">
        <v>3</v>
      </c>
      <c r="AA86">
        <v>2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64</v>
      </c>
      <c r="AH86">
        <v>1</v>
      </c>
      <c r="AI86">
        <v>0</v>
      </c>
      <c r="AJ86" s="1"/>
      <c r="AK86" s="1"/>
      <c r="AL86" s="1"/>
      <c r="AM86" s="1"/>
      <c r="AN86" s="1"/>
    </row>
    <row r="87" spans="1:40">
      <c r="A87" s="1" t="s">
        <v>40</v>
      </c>
      <c r="B87">
        <v>20</v>
      </c>
      <c r="C87" s="1" t="s">
        <v>41</v>
      </c>
      <c r="D87" s="1" t="s">
        <v>42</v>
      </c>
      <c r="E87" s="1" t="s">
        <v>56</v>
      </c>
      <c r="F87">
        <v>4</v>
      </c>
      <c r="G87" s="1" t="s">
        <v>72</v>
      </c>
      <c r="H87">
        <v>2600</v>
      </c>
      <c r="I87" s="1" t="s">
        <v>71</v>
      </c>
      <c r="J87">
        <v>1100</v>
      </c>
      <c r="K87">
        <v>135</v>
      </c>
      <c r="L87">
        <v>54</v>
      </c>
      <c r="M87">
        <v>153</v>
      </c>
      <c r="N87">
        <v>0</v>
      </c>
      <c r="O87">
        <v>0</v>
      </c>
      <c r="P87">
        <v>0</v>
      </c>
      <c r="Q87">
        <v>77</v>
      </c>
      <c r="R87">
        <v>0</v>
      </c>
      <c r="S87">
        <v>0</v>
      </c>
      <c r="T87">
        <v>0</v>
      </c>
      <c r="U87">
        <v>13</v>
      </c>
      <c r="V87">
        <v>68</v>
      </c>
      <c r="W87">
        <v>2</v>
      </c>
      <c r="X87">
        <v>0</v>
      </c>
      <c r="Y87">
        <v>0</v>
      </c>
      <c r="Z87">
        <v>3</v>
      </c>
      <c r="AA87">
        <v>4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77</v>
      </c>
      <c r="AH87">
        <v>2</v>
      </c>
      <c r="AI87">
        <v>1</v>
      </c>
      <c r="AJ87" s="1"/>
      <c r="AK87" s="1"/>
      <c r="AL87" s="1"/>
      <c r="AM87" s="1"/>
      <c r="AN87" s="1"/>
    </row>
    <row r="88" spans="1:40">
      <c r="A88" s="1" t="s">
        <v>40</v>
      </c>
      <c r="B88">
        <v>20</v>
      </c>
      <c r="C88" s="1" t="s">
        <v>41</v>
      </c>
      <c r="D88" s="1" t="s">
        <v>42</v>
      </c>
      <c r="E88" s="1" t="s">
        <v>56</v>
      </c>
      <c r="F88">
        <v>4</v>
      </c>
      <c r="G88" s="1" t="s">
        <v>73</v>
      </c>
      <c r="H88">
        <v>5000</v>
      </c>
      <c r="I88" s="1" t="s">
        <v>72</v>
      </c>
      <c r="J88">
        <v>2600</v>
      </c>
      <c r="K88">
        <v>215</v>
      </c>
      <c r="L88">
        <v>86</v>
      </c>
      <c r="M88">
        <v>158</v>
      </c>
      <c r="N88">
        <v>0</v>
      </c>
      <c r="O88">
        <v>0</v>
      </c>
      <c r="P88">
        <v>0</v>
      </c>
      <c r="Q88">
        <v>85</v>
      </c>
      <c r="R88">
        <v>0</v>
      </c>
      <c r="S88">
        <v>0</v>
      </c>
      <c r="T88">
        <v>0</v>
      </c>
      <c r="U88">
        <v>10</v>
      </c>
      <c r="V88">
        <v>96</v>
      </c>
      <c r="W88">
        <v>1</v>
      </c>
      <c r="X88">
        <v>0</v>
      </c>
      <c r="Y88">
        <v>0</v>
      </c>
      <c r="Z88">
        <v>3</v>
      </c>
      <c r="AA88">
        <v>6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85</v>
      </c>
      <c r="AH88">
        <v>5</v>
      </c>
      <c r="AI88">
        <v>2</v>
      </c>
      <c r="AJ88" s="1"/>
      <c r="AK88" s="1"/>
      <c r="AL88" s="1"/>
      <c r="AM88" s="1"/>
      <c r="AN88" s="1"/>
    </row>
    <row r="89" spans="1:40">
      <c r="A89" s="1" t="s">
        <v>40</v>
      </c>
      <c r="B89">
        <v>20</v>
      </c>
      <c r="C89" s="1" t="s">
        <v>41</v>
      </c>
      <c r="D89" s="1" t="s">
        <v>42</v>
      </c>
      <c r="E89" s="1" t="s">
        <v>56</v>
      </c>
      <c r="F89">
        <v>4</v>
      </c>
      <c r="G89" s="1" t="s">
        <v>74</v>
      </c>
      <c r="H89">
        <v>6800</v>
      </c>
      <c r="I89" s="1" t="s">
        <v>73</v>
      </c>
      <c r="J89">
        <v>5000</v>
      </c>
      <c r="K89">
        <v>162</v>
      </c>
      <c r="L89">
        <v>65</v>
      </c>
      <c r="M89">
        <v>128</v>
      </c>
      <c r="N89">
        <v>0</v>
      </c>
      <c r="O89">
        <v>0</v>
      </c>
      <c r="P89">
        <v>0</v>
      </c>
      <c r="Q89">
        <v>86</v>
      </c>
      <c r="R89">
        <v>0</v>
      </c>
      <c r="S89">
        <v>0</v>
      </c>
      <c r="T89">
        <v>0</v>
      </c>
      <c r="U89">
        <v>4</v>
      </c>
      <c r="V89">
        <v>73</v>
      </c>
      <c r="W89">
        <v>1</v>
      </c>
      <c r="X89">
        <v>0</v>
      </c>
      <c r="Y89">
        <v>0</v>
      </c>
      <c r="Z89">
        <v>3</v>
      </c>
      <c r="AA89">
        <v>420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86</v>
      </c>
      <c r="AH89">
        <v>6</v>
      </c>
      <c r="AI89">
        <v>5</v>
      </c>
      <c r="AJ89" s="1"/>
      <c r="AK89" s="1"/>
      <c r="AL89" s="1"/>
      <c r="AM89" s="1"/>
      <c r="AN89" s="1"/>
    </row>
    <row r="90" spans="1:40">
      <c r="A90" s="1" t="s">
        <v>40</v>
      </c>
      <c r="B90">
        <v>20</v>
      </c>
      <c r="C90" s="1" t="s">
        <v>41</v>
      </c>
      <c r="D90" s="1" t="s">
        <v>42</v>
      </c>
      <c r="E90" s="1" t="s">
        <v>56</v>
      </c>
      <c r="F90">
        <v>4</v>
      </c>
      <c r="G90" s="1" t="s">
        <v>75</v>
      </c>
      <c r="H90">
        <v>10500</v>
      </c>
      <c r="I90" s="1" t="s">
        <v>74</v>
      </c>
      <c r="J90">
        <v>6800</v>
      </c>
      <c r="K90">
        <v>332</v>
      </c>
      <c r="L90">
        <v>133</v>
      </c>
      <c r="M90">
        <v>303</v>
      </c>
      <c r="N90">
        <v>0</v>
      </c>
      <c r="O90">
        <v>0</v>
      </c>
      <c r="P90">
        <v>0</v>
      </c>
      <c r="Q90">
        <v>53</v>
      </c>
      <c r="R90">
        <v>0</v>
      </c>
      <c r="S90">
        <v>0</v>
      </c>
      <c r="T90">
        <v>0</v>
      </c>
      <c r="U90">
        <v>29</v>
      </c>
      <c r="V90">
        <v>226</v>
      </c>
      <c r="W90">
        <v>3</v>
      </c>
      <c r="X90">
        <v>0</v>
      </c>
      <c r="Y90">
        <v>0</v>
      </c>
      <c r="Z90">
        <v>3</v>
      </c>
      <c r="AA90">
        <v>8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53</v>
      </c>
      <c r="AH90">
        <v>10</v>
      </c>
      <c r="AI90">
        <v>6</v>
      </c>
      <c r="AJ90" s="1"/>
      <c r="AK90" s="1"/>
      <c r="AL90" s="1"/>
      <c r="AM90" s="1"/>
      <c r="AN90" s="1"/>
    </row>
    <row r="91" spans="1:40">
      <c r="A91" s="1" t="s">
        <v>40</v>
      </c>
      <c r="B91">
        <v>20</v>
      </c>
      <c r="C91" s="1" t="s">
        <v>41</v>
      </c>
      <c r="D91" s="1" t="s">
        <v>42</v>
      </c>
      <c r="E91" s="1" t="s">
        <v>56</v>
      </c>
      <c r="F91">
        <v>4</v>
      </c>
      <c r="G91" s="1" t="s">
        <v>76</v>
      </c>
      <c r="H91">
        <v>11500</v>
      </c>
      <c r="I91" s="1" t="s">
        <v>75</v>
      </c>
      <c r="J91">
        <v>10500</v>
      </c>
      <c r="K91">
        <v>90</v>
      </c>
      <c r="L91">
        <v>36</v>
      </c>
      <c r="M91">
        <v>165</v>
      </c>
      <c r="N91">
        <v>0</v>
      </c>
      <c r="O91">
        <v>0</v>
      </c>
      <c r="P91">
        <v>0</v>
      </c>
      <c r="Q91">
        <v>89</v>
      </c>
      <c r="R91">
        <v>0</v>
      </c>
      <c r="S91">
        <v>0</v>
      </c>
      <c r="T91">
        <v>0</v>
      </c>
      <c r="U91">
        <v>15</v>
      </c>
      <c r="V91">
        <v>40</v>
      </c>
      <c r="W91">
        <v>1</v>
      </c>
      <c r="X91">
        <v>0</v>
      </c>
      <c r="Y91">
        <v>0</v>
      </c>
      <c r="Z91">
        <v>3</v>
      </c>
      <c r="AA91">
        <v>12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89</v>
      </c>
      <c r="AH91">
        <v>11</v>
      </c>
      <c r="AI91">
        <v>10</v>
      </c>
      <c r="AJ91" s="1"/>
      <c r="AK91" s="1"/>
      <c r="AL91" s="1"/>
      <c r="AM91" s="1"/>
      <c r="AN91" s="1"/>
    </row>
    <row r="92" spans="1:40">
      <c r="A92" s="1" t="s">
        <v>40</v>
      </c>
      <c r="B92">
        <v>20</v>
      </c>
      <c r="C92" s="1" t="s">
        <v>41</v>
      </c>
      <c r="D92" s="1" t="s">
        <v>42</v>
      </c>
      <c r="E92" s="1" t="s">
        <v>56</v>
      </c>
      <c r="F92">
        <v>4</v>
      </c>
      <c r="G92" s="1" t="s">
        <v>77</v>
      </c>
      <c r="H92">
        <v>14000</v>
      </c>
      <c r="I92" s="1" t="s">
        <v>76</v>
      </c>
      <c r="J92">
        <v>11500</v>
      </c>
      <c r="K92">
        <v>225</v>
      </c>
      <c r="L92">
        <v>90</v>
      </c>
      <c r="M92">
        <v>371</v>
      </c>
      <c r="N92">
        <v>0</v>
      </c>
      <c r="O92">
        <v>0</v>
      </c>
      <c r="P92">
        <v>0</v>
      </c>
      <c r="Q92">
        <v>84</v>
      </c>
      <c r="R92">
        <v>0</v>
      </c>
      <c r="S92">
        <v>0</v>
      </c>
      <c r="T92">
        <v>0</v>
      </c>
      <c r="U92">
        <v>17</v>
      </c>
      <c r="V92">
        <v>106</v>
      </c>
      <c r="W92">
        <v>1</v>
      </c>
      <c r="X92">
        <v>0</v>
      </c>
      <c r="Y92">
        <v>0</v>
      </c>
      <c r="Z92">
        <v>3</v>
      </c>
      <c r="AA92">
        <v>14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84</v>
      </c>
      <c r="AH92">
        <v>13</v>
      </c>
      <c r="AI92">
        <v>11</v>
      </c>
      <c r="AJ92" s="1"/>
      <c r="AK92" s="1"/>
      <c r="AL92" s="1"/>
      <c r="AM92" s="1"/>
      <c r="AN92" s="1"/>
    </row>
    <row r="93" spans="1:40">
      <c r="A93" s="1" t="s">
        <v>40</v>
      </c>
      <c r="B93">
        <v>20</v>
      </c>
      <c r="C93" s="1" t="s">
        <v>41</v>
      </c>
      <c r="D93" s="1" t="s">
        <v>42</v>
      </c>
      <c r="E93" s="1" t="s">
        <v>56</v>
      </c>
      <c r="F93">
        <v>4</v>
      </c>
      <c r="G93" s="1" t="s">
        <v>78</v>
      </c>
      <c r="H93">
        <v>15200</v>
      </c>
      <c r="I93" s="1" t="s">
        <v>77</v>
      </c>
      <c r="J93">
        <v>14000</v>
      </c>
      <c r="K93">
        <v>108</v>
      </c>
      <c r="L93">
        <v>43</v>
      </c>
      <c r="M93">
        <v>205</v>
      </c>
      <c r="N93">
        <v>0</v>
      </c>
      <c r="O93">
        <v>0</v>
      </c>
      <c r="P93">
        <v>0</v>
      </c>
      <c r="Q93">
        <v>80</v>
      </c>
      <c r="R93">
        <v>0</v>
      </c>
      <c r="S93">
        <v>0</v>
      </c>
      <c r="T93">
        <v>0</v>
      </c>
      <c r="U93">
        <v>21</v>
      </c>
      <c r="V93">
        <v>53</v>
      </c>
      <c r="W93">
        <v>1</v>
      </c>
      <c r="X93">
        <v>0</v>
      </c>
      <c r="Y93">
        <v>0</v>
      </c>
      <c r="Z93">
        <v>3</v>
      </c>
      <c r="AA93">
        <v>16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80</v>
      </c>
      <c r="AH93">
        <v>15</v>
      </c>
      <c r="AI93">
        <v>13</v>
      </c>
      <c r="AJ93" s="1"/>
      <c r="AK93" s="1"/>
      <c r="AL93" s="1"/>
      <c r="AM93" s="1"/>
      <c r="AN93" s="1"/>
    </row>
    <row r="94" spans="1:40">
      <c r="A94" s="1" t="s">
        <v>40</v>
      </c>
      <c r="B94">
        <v>20</v>
      </c>
      <c r="C94" s="1" t="s">
        <v>41</v>
      </c>
      <c r="D94" s="1" t="s">
        <v>42</v>
      </c>
      <c r="E94" s="1" t="s">
        <v>56</v>
      </c>
      <c r="F94">
        <v>4</v>
      </c>
      <c r="G94" s="1" t="s">
        <v>79</v>
      </c>
      <c r="H94">
        <v>16800</v>
      </c>
      <c r="I94" s="1" t="s">
        <v>78</v>
      </c>
      <c r="J94">
        <v>15200</v>
      </c>
      <c r="K94">
        <v>145</v>
      </c>
      <c r="L94">
        <v>58</v>
      </c>
      <c r="M94">
        <v>243</v>
      </c>
      <c r="N94">
        <v>0</v>
      </c>
      <c r="O94">
        <v>0</v>
      </c>
      <c r="P94">
        <v>0</v>
      </c>
      <c r="Q94">
        <v>33</v>
      </c>
      <c r="R94">
        <v>0</v>
      </c>
      <c r="S94">
        <v>0</v>
      </c>
      <c r="T94">
        <v>0</v>
      </c>
      <c r="U94">
        <v>50</v>
      </c>
      <c r="V94">
        <v>158</v>
      </c>
      <c r="W94">
        <v>4</v>
      </c>
      <c r="X94">
        <v>0</v>
      </c>
      <c r="Y94">
        <v>0</v>
      </c>
      <c r="Z94">
        <v>3</v>
      </c>
      <c r="AA94">
        <v>18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33</v>
      </c>
      <c r="AH94">
        <v>17</v>
      </c>
      <c r="AI94">
        <v>15</v>
      </c>
      <c r="AJ94" s="1"/>
      <c r="AK94" s="1"/>
      <c r="AL94" s="1"/>
      <c r="AM94" s="1"/>
      <c r="AN94" s="1"/>
    </row>
    <row r="95" spans="1:40">
      <c r="A95" s="1" t="s">
        <v>40</v>
      </c>
      <c r="B95">
        <v>20</v>
      </c>
      <c r="C95" s="1" t="s">
        <v>41</v>
      </c>
      <c r="D95" s="1" t="s">
        <v>42</v>
      </c>
      <c r="E95" s="1" t="s">
        <v>56</v>
      </c>
      <c r="F95">
        <v>4</v>
      </c>
      <c r="G95" s="1" t="s">
        <v>80</v>
      </c>
      <c r="H95">
        <v>23200</v>
      </c>
      <c r="I95" s="1" t="s">
        <v>79</v>
      </c>
      <c r="J95">
        <v>16800</v>
      </c>
      <c r="K95">
        <v>575</v>
      </c>
      <c r="L95">
        <v>230</v>
      </c>
      <c r="M95">
        <v>259</v>
      </c>
      <c r="N95">
        <v>0</v>
      </c>
      <c r="O95">
        <v>0</v>
      </c>
      <c r="P95">
        <v>0</v>
      </c>
      <c r="Q95">
        <v>48</v>
      </c>
      <c r="R95">
        <v>0</v>
      </c>
      <c r="S95">
        <v>0</v>
      </c>
      <c r="T95">
        <v>0</v>
      </c>
      <c r="U95">
        <v>33</v>
      </c>
      <c r="V95">
        <v>530</v>
      </c>
      <c r="W95">
        <v>3</v>
      </c>
      <c r="X95">
        <v>0</v>
      </c>
      <c r="Y95">
        <v>0</v>
      </c>
      <c r="Z95">
        <v>3</v>
      </c>
      <c r="AA95">
        <v>20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48</v>
      </c>
      <c r="AH95">
        <v>23</v>
      </c>
      <c r="AI95">
        <v>17</v>
      </c>
      <c r="AJ95" s="1"/>
      <c r="AK95" s="1"/>
      <c r="AL95" s="1"/>
      <c r="AM95" s="1"/>
      <c r="AN95" s="1"/>
    </row>
    <row r="96" spans="1:40">
      <c r="A96" s="1" t="s">
        <v>40</v>
      </c>
      <c r="B96">
        <v>20</v>
      </c>
      <c r="C96" s="1" t="s">
        <v>41</v>
      </c>
      <c r="D96" s="1" t="s">
        <v>42</v>
      </c>
      <c r="E96" s="1" t="s">
        <v>56</v>
      </c>
      <c r="F96">
        <v>4</v>
      </c>
      <c r="G96" s="1" t="s">
        <v>81</v>
      </c>
      <c r="H96">
        <v>25100</v>
      </c>
      <c r="I96" s="1" t="s">
        <v>80</v>
      </c>
      <c r="J96">
        <v>23200</v>
      </c>
      <c r="K96">
        <v>170</v>
      </c>
      <c r="L96">
        <v>68</v>
      </c>
      <c r="M96">
        <v>454</v>
      </c>
      <c r="N96">
        <v>0</v>
      </c>
      <c r="O96">
        <v>0</v>
      </c>
      <c r="P96">
        <v>0</v>
      </c>
      <c r="Q96">
        <v>39</v>
      </c>
      <c r="R96">
        <v>0</v>
      </c>
      <c r="S96">
        <v>0</v>
      </c>
      <c r="T96">
        <v>0</v>
      </c>
      <c r="U96">
        <v>38</v>
      </c>
      <c r="V96">
        <v>175</v>
      </c>
      <c r="W96">
        <v>4</v>
      </c>
      <c r="X96">
        <v>0</v>
      </c>
      <c r="Y96">
        <v>0</v>
      </c>
      <c r="Z96">
        <v>3</v>
      </c>
      <c r="AA96">
        <v>22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39</v>
      </c>
      <c r="AH96">
        <v>25</v>
      </c>
      <c r="AI96">
        <v>23</v>
      </c>
      <c r="AJ96" s="1"/>
      <c r="AK96" s="1"/>
      <c r="AL96" s="1"/>
      <c r="AM96" s="1"/>
      <c r="AN96" s="1"/>
    </row>
    <row r="97" spans="1:40">
      <c r="A97" s="1" t="s">
        <v>40</v>
      </c>
      <c r="B97">
        <v>20</v>
      </c>
      <c r="C97" s="1" t="s">
        <v>41</v>
      </c>
      <c r="D97" s="1" t="s">
        <v>42</v>
      </c>
      <c r="E97" s="1" t="s">
        <v>56</v>
      </c>
      <c r="F97">
        <v>4</v>
      </c>
      <c r="G97" s="1" t="s">
        <v>82</v>
      </c>
      <c r="H97">
        <v>27100</v>
      </c>
      <c r="I97" s="1" t="s">
        <v>81</v>
      </c>
      <c r="J97">
        <v>25100</v>
      </c>
      <c r="K97">
        <v>180</v>
      </c>
      <c r="L97">
        <v>72</v>
      </c>
      <c r="M97">
        <v>402</v>
      </c>
      <c r="N97">
        <v>0</v>
      </c>
      <c r="O97">
        <v>0</v>
      </c>
      <c r="P97">
        <v>0</v>
      </c>
      <c r="Q97">
        <v>45</v>
      </c>
      <c r="R97">
        <v>0</v>
      </c>
      <c r="S97">
        <v>0</v>
      </c>
      <c r="T97">
        <v>0</v>
      </c>
      <c r="U97">
        <v>32</v>
      </c>
      <c r="V97">
        <v>149</v>
      </c>
      <c r="W97">
        <v>3</v>
      </c>
      <c r="X97">
        <v>0</v>
      </c>
      <c r="Y97">
        <v>0</v>
      </c>
      <c r="Z97">
        <v>3</v>
      </c>
      <c r="AA97">
        <v>24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45</v>
      </c>
      <c r="AH97">
        <v>27</v>
      </c>
      <c r="AI97">
        <v>25</v>
      </c>
      <c r="AJ97" s="1"/>
      <c r="AK97" s="1"/>
      <c r="AL97" s="1"/>
      <c r="AM97" s="1"/>
      <c r="AN97" s="1"/>
    </row>
    <row r="98" spans="1:40">
      <c r="A98" s="1" t="s">
        <v>40</v>
      </c>
      <c r="B98">
        <v>20</v>
      </c>
      <c r="C98" s="1" t="s">
        <v>41</v>
      </c>
      <c r="D98" s="1" t="s">
        <v>42</v>
      </c>
      <c r="E98" s="1" t="s">
        <v>56</v>
      </c>
      <c r="F98">
        <v>4</v>
      </c>
      <c r="G98" s="1" t="s">
        <v>83</v>
      </c>
      <c r="H98">
        <v>32100</v>
      </c>
      <c r="I98" s="1" t="s">
        <v>82</v>
      </c>
      <c r="J98">
        <v>27100</v>
      </c>
      <c r="K98">
        <v>450</v>
      </c>
      <c r="L98">
        <v>180</v>
      </c>
      <c r="M98">
        <v>373</v>
      </c>
      <c r="N98">
        <v>0</v>
      </c>
      <c r="O98">
        <v>0</v>
      </c>
      <c r="P98">
        <v>0</v>
      </c>
      <c r="Q98">
        <v>86</v>
      </c>
      <c r="R98">
        <v>0</v>
      </c>
      <c r="S98">
        <v>0</v>
      </c>
      <c r="T98">
        <v>0</v>
      </c>
      <c r="U98">
        <v>20</v>
      </c>
      <c r="V98">
        <v>209</v>
      </c>
      <c r="W98">
        <v>1</v>
      </c>
      <c r="X98">
        <v>0</v>
      </c>
      <c r="Y98">
        <v>0</v>
      </c>
      <c r="Z98">
        <v>3</v>
      </c>
      <c r="AA98">
        <v>26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86</v>
      </c>
      <c r="AH98">
        <v>32</v>
      </c>
      <c r="AI98">
        <v>27</v>
      </c>
      <c r="AJ98" s="1"/>
      <c r="AK98" s="1"/>
      <c r="AL98" s="1"/>
      <c r="AM98" s="1"/>
      <c r="AN98" s="1"/>
    </row>
    <row r="99" spans="1:40">
      <c r="A99" s="1" t="s">
        <v>40</v>
      </c>
      <c r="B99">
        <v>20</v>
      </c>
      <c r="C99" s="1" t="s">
        <v>41</v>
      </c>
      <c r="D99" s="1" t="s">
        <v>42</v>
      </c>
      <c r="E99" s="1" t="s">
        <v>56</v>
      </c>
      <c r="F99">
        <v>4</v>
      </c>
      <c r="G99" s="1" t="s">
        <v>84</v>
      </c>
      <c r="H99">
        <v>33100</v>
      </c>
      <c r="I99" s="1" t="s">
        <v>83</v>
      </c>
      <c r="J99">
        <v>32100</v>
      </c>
      <c r="K99">
        <v>90</v>
      </c>
      <c r="L99">
        <v>36</v>
      </c>
      <c r="M99">
        <v>344</v>
      </c>
      <c r="N99">
        <v>0</v>
      </c>
      <c r="O99">
        <v>0</v>
      </c>
      <c r="P99">
        <v>0</v>
      </c>
      <c r="Q99">
        <v>68</v>
      </c>
      <c r="R99">
        <v>0</v>
      </c>
      <c r="S99">
        <v>0</v>
      </c>
      <c r="T99">
        <v>0</v>
      </c>
      <c r="U99">
        <v>7</v>
      </c>
      <c r="V99">
        <v>48</v>
      </c>
      <c r="W99">
        <v>2</v>
      </c>
      <c r="X99">
        <v>0</v>
      </c>
      <c r="Y99">
        <v>0</v>
      </c>
      <c r="Z99">
        <v>3</v>
      </c>
      <c r="AA99">
        <v>28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68</v>
      </c>
      <c r="AH99">
        <v>33</v>
      </c>
      <c r="AI99">
        <v>32</v>
      </c>
      <c r="AJ99" s="1"/>
      <c r="AK99" s="1"/>
      <c r="AL99" s="1"/>
      <c r="AM99" s="1"/>
      <c r="AN99" s="1"/>
    </row>
    <row r="100" spans="1:40">
      <c r="A100" s="1" t="s">
        <v>40</v>
      </c>
      <c r="B100">
        <v>20</v>
      </c>
      <c r="C100" s="1" t="s">
        <v>41</v>
      </c>
      <c r="D100" s="1" t="s">
        <v>42</v>
      </c>
      <c r="E100" s="1" t="s">
        <v>56</v>
      </c>
      <c r="F100">
        <v>4</v>
      </c>
      <c r="G100" s="1" t="s">
        <v>85</v>
      </c>
      <c r="H100">
        <v>34300</v>
      </c>
      <c r="I100" s="1" t="s">
        <v>84</v>
      </c>
      <c r="J100">
        <v>33100</v>
      </c>
      <c r="K100">
        <v>108</v>
      </c>
      <c r="L100">
        <v>43</v>
      </c>
      <c r="M100">
        <v>559</v>
      </c>
      <c r="N100">
        <v>0</v>
      </c>
      <c r="O100">
        <v>0</v>
      </c>
      <c r="P100">
        <v>0</v>
      </c>
      <c r="Q100">
        <v>55</v>
      </c>
      <c r="R100">
        <v>0</v>
      </c>
      <c r="S100">
        <v>0</v>
      </c>
      <c r="T100">
        <v>0</v>
      </c>
      <c r="U100">
        <v>20</v>
      </c>
      <c r="V100">
        <v>77</v>
      </c>
      <c r="W100">
        <v>3</v>
      </c>
      <c r="X100">
        <v>0</v>
      </c>
      <c r="Y100">
        <v>0</v>
      </c>
      <c r="Z100">
        <v>3</v>
      </c>
      <c r="AA100">
        <v>30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55</v>
      </c>
      <c r="AH100">
        <v>35</v>
      </c>
      <c r="AI100">
        <v>33</v>
      </c>
      <c r="AJ100" s="1"/>
      <c r="AK100" s="1"/>
      <c r="AL100" s="1"/>
      <c r="AM100" s="1"/>
      <c r="AN100" s="1"/>
    </row>
    <row r="101" spans="1:40">
      <c r="A101" s="1" t="s">
        <v>40</v>
      </c>
      <c r="B101">
        <v>20</v>
      </c>
      <c r="C101" s="1" t="s">
        <v>41</v>
      </c>
      <c r="D101" s="1" t="s">
        <v>42</v>
      </c>
      <c r="E101" s="1" t="s">
        <v>56</v>
      </c>
      <c r="F101">
        <v>4</v>
      </c>
      <c r="G101" s="1" t="s">
        <v>86</v>
      </c>
      <c r="H101">
        <v>36000</v>
      </c>
      <c r="I101" s="1" t="s">
        <v>85</v>
      </c>
      <c r="J101">
        <v>34300</v>
      </c>
      <c r="K101">
        <v>152</v>
      </c>
      <c r="L101">
        <v>61</v>
      </c>
      <c r="M101">
        <v>505</v>
      </c>
      <c r="N101">
        <v>0</v>
      </c>
      <c r="O101">
        <v>0</v>
      </c>
      <c r="P101">
        <v>0</v>
      </c>
      <c r="Q101">
        <v>42</v>
      </c>
      <c r="R101">
        <v>0</v>
      </c>
      <c r="S101">
        <v>0</v>
      </c>
      <c r="T101">
        <v>0</v>
      </c>
      <c r="U101">
        <v>33</v>
      </c>
      <c r="V101">
        <v>140</v>
      </c>
      <c r="W101">
        <v>3</v>
      </c>
      <c r="X101">
        <v>0</v>
      </c>
      <c r="Y101">
        <v>0</v>
      </c>
      <c r="Z101">
        <v>4</v>
      </c>
      <c r="AA101">
        <v>32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42</v>
      </c>
      <c r="AH101">
        <v>36</v>
      </c>
      <c r="AI101">
        <v>35</v>
      </c>
      <c r="AJ101" s="1"/>
      <c r="AK101" s="1"/>
      <c r="AL101" s="1"/>
      <c r="AM101" s="1"/>
      <c r="AN101" s="1"/>
    </row>
    <row r="102" spans="1:40">
      <c r="A102" s="1" t="s">
        <v>40</v>
      </c>
      <c r="B102">
        <v>20</v>
      </c>
      <c r="C102" s="1" t="s">
        <v>41</v>
      </c>
      <c r="D102" s="1" t="s">
        <v>42</v>
      </c>
      <c r="E102" s="1" t="s">
        <v>56</v>
      </c>
      <c r="F102">
        <v>4</v>
      </c>
      <c r="G102" s="1" t="s">
        <v>87</v>
      </c>
      <c r="H102">
        <v>41500</v>
      </c>
      <c r="I102" s="1" t="s">
        <v>86</v>
      </c>
      <c r="J102">
        <v>36000</v>
      </c>
      <c r="K102">
        <v>495</v>
      </c>
      <c r="L102">
        <v>198</v>
      </c>
      <c r="M102">
        <v>481</v>
      </c>
      <c r="N102">
        <v>0</v>
      </c>
      <c r="O102">
        <v>0</v>
      </c>
      <c r="P102">
        <v>0</v>
      </c>
      <c r="Q102">
        <v>46</v>
      </c>
      <c r="R102">
        <v>0</v>
      </c>
      <c r="S102">
        <v>0</v>
      </c>
      <c r="T102">
        <v>0</v>
      </c>
      <c r="U102">
        <v>33</v>
      </c>
      <c r="V102">
        <v>426</v>
      </c>
      <c r="W102">
        <v>3</v>
      </c>
      <c r="X102">
        <v>0</v>
      </c>
      <c r="Y102">
        <v>0</v>
      </c>
      <c r="Z102">
        <v>3</v>
      </c>
      <c r="AA102">
        <v>426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46</v>
      </c>
      <c r="AH102">
        <v>41</v>
      </c>
      <c r="AI102">
        <v>36</v>
      </c>
      <c r="AJ102" s="1"/>
      <c r="AK102" s="1"/>
      <c r="AL102" s="1"/>
      <c r="AM102" s="1"/>
      <c r="AN102" s="1"/>
    </row>
    <row r="103" spans="1:40">
      <c r="A103" s="1" t="s">
        <v>40</v>
      </c>
      <c r="B103">
        <v>20</v>
      </c>
      <c r="C103" s="1" t="s">
        <v>41</v>
      </c>
      <c r="D103" s="1" t="s">
        <v>42</v>
      </c>
      <c r="E103" s="1" t="s">
        <v>56</v>
      </c>
      <c r="F103">
        <v>4</v>
      </c>
      <c r="G103" s="1" t="s">
        <v>88</v>
      </c>
      <c r="H103">
        <v>49100</v>
      </c>
      <c r="I103" s="1" t="s">
        <v>87</v>
      </c>
      <c r="J103">
        <v>41500</v>
      </c>
      <c r="K103">
        <v>685</v>
      </c>
      <c r="L103">
        <v>274</v>
      </c>
      <c r="M103">
        <v>392</v>
      </c>
      <c r="N103">
        <v>0</v>
      </c>
      <c r="O103">
        <v>0</v>
      </c>
      <c r="P103">
        <v>0</v>
      </c>
      <c r="Q103">
        <v>80</v>
      </c>
      <c r="R103">
        <v>0</v>
      </c>
      <c r="S103">
        <v>0</v>
      </c>
      <c r="T103">
        <v>0</v>
      </c>
      <c r="U103">
        <v>23</v>
      </c>
      <c r="V103">
        <v>323</v>
      </c>
      <c r="W103">
        <v>1</v>
      </c>
      <c r="X103">
        <v>0</v>
      </c>
      <c r="Y103">
        <v>0</v>
      </c>
      <c r="Z103">
        <v>3</v>
      </c>
      <c r="AA103">
        <v>34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80</v>
      </c>
      <c r="AH103">
        <v>49</v>
      </c>
      <c r="AI103">
        <v>41</v>
      </c>
      <c r="AJ103" s="1"/>
      <c r="AK103" s="1"/>
      <c r="AL103" s="1"/>
      <c r="AM103" s="1"/>
      <c r="AN103" s="1"/>
    </row>
    <row r="104" spans="1:40">
      <c r="A104" s="1" t="s">
        <v>40</v>
      </c>
      <c r="B104">
        <v>20</v>
      </c>
      <c r="C104" s="1" t="s">
        <v>41</v>
      </c>
      <c r="D104" s="1" t="s">
        <v>42</v>
      </c>
      <c r="E104" s="1" t="s">
        <v>56</v>
      </c>
      <c r="F104">
        <v>4</v>
      </c>
      <c r="G104" s="1" t="s">
        <v>89</v>
      </c>
      <c r="H104">
        <v>52500</v>
      </c>
      <c r="I104" s="1" t="s">
        <v>88</v>
      </c>
      <c r="J104">
        <v>49100</v>
      </c>
      <c r="K104">
        <v>305</v>
      </c>
      <c r="L104">
        <v>122</v>
      </c>
      <c r="M104">
        <v>459</v>
      </c>
      <c r="N104">
        <v>0</v>
      </c>
      <c r="O104">
        <v>0</v>
      </c>
      <c r="P104">
        <v>0</v>
      </c>
      <c r="Q104">
        <v>89</v>
      </c>
      <c r="R104">
        <v>0</v>
      </c>
      <c r="S104">
        <v>0</v>
      </c>
      <c r="T104">
        <v>0</v>
      </c>
      <c r="U104">
        <v>18</v>
      </c>
      <c r="V104">
        <v>136</v>
      </c>
      <c r="W104">
        <v>1</v>
      </c>
      <c r="X104">
        <v>0</v>
      </c>
      <c r="Y104">
        <v>0</v>
      </c>
      <c r="Z104">
        <v>4</v>
      </c>
      <c r="AA104">
        <v>36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89</v>
      </c>
      <c r="AH104">
        <v>52</v>
      </c>
      <c r="AI104">
        <v>49</v>
      </c>
      <c r="AJ104" s="1"/>
      <c r="AK104" s="1"/>
      <c r="AL104" s="1"/>
      <c r="AM104" s="1"/>
      <c r="AN104" s="1"/>
    </row>
    <row r="105" spans="1:40">
      <c r="A105" s="1" t="s">
        <v>40</v>
      </c>
      <c r="B105">
        <v>20</v>
      </c>
      <c r="C105" s="1" t="s">
        <v>41</v>
      </c>
      <c r="D105" s="1" t="s">
        <v>42</v>
      </c>
      <c r="E105" s="1" t="s">
        <v>56</v>
      </c>
      <c r="F105">
        <v>4</v>
      </c>
      <c r="G105" s="1" t="s">
        <v>90</v>
      </c>
      <c r="H105">
        <v>55100</v>
      </c>
      <c r="I105" s="1" t="s">
        <v>89</v>
      </c>
      <c r="J105">
        <v>52500</v>
      </c>
      <c r="K105">
        <v>235</v>
      </c>
      <c r="L105">
        <v>94</v>
      </c>
      <c r="M105">
        <v>395</v>
      </c>
      <c r="N105">
        <v>0</v>
      </c>
      <c r="O105">
        <v>0</v>
      </c>
      <c r="P105">
        <v>0</v>
      </c>
      <c r="Q105">
        <v>53</v>
      </c>
      <c r="R105">
        <v>0</v>
      </c>
      <c r="S105">
        <v>0</v>
      </c>
      <c r="T105">
        <v>0</v>
      </c>
      <c r="U105">
        <v>35</v>
      </c>
      <c r="V105">
        <v>168</v>
      </c>
      <c r="W105">
        <v>3</v>
      </c>
      <c r="X105">
        <v>0</v>
      </c>
      <c r="Y105">
        <v>0</v>
      </c>
      <c r="Z105">
        <v>3</v>
      </c>
      <c r="AA105">
        <v>38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53</v>
      </c>
      <c r="AH105">
        <v>55</v>
      </c>
      <c r="AI105">
        <v>52</v>
      </c>
      <c r="AJ105" s="1"/>
      <c r="AK105" s="1"/>
      <c r="AL105" s="1"/>
      <c r="AM105" s="1"/>
      <c r="AN105" s="1"/>
    </row>
    <row r="106" spans="1:40">
      <c r="A106" s="1" t="s">
        <v>40</v>
      </c>
      <c r="B106">
        <v>20</v>
      </c>
      <c r="C106" s="1" t="s">
        <v>41</v>
      </c>
      <c r="D106" s="1" t="s">
        <v>42</v>
      </c>
      <c r="E106" s="1" t="s">
        <v>56</v>
      </c>
      <c r="F106">
        <v>4</v>
      </c>
      <c r="G106" s="1" t="s">
        <v>91</v>
      </c>
      <c r="H106">
        <v>57000</v>
      </c>
      <c r="I106" s="1" t="s">
        <v>90</v>
      </c>
      <c r="J106">
        <v>55100</v>
      </c>
      <c r="K106">
        <v>170</v>
      </c>
      <c r="L106">
        <v>68</v>
      </c>
      <c r="M106">
        <v>201</v>
      </c>
      <c r="N106">
        <v>0</v>
      </c>
      <c r="O106">
        <v>0</v>
      </c>
      <c r="P106">
        <v>0</v>
      </c>
      <c r="Q106">
        <v>63</v>
      </c>
      <c r="R106">
        <v>0</v>
      </c>
      <c r="S106">
        <v>0</v>
      </c>
      <c r="T106">
        <v>0</v>
      </c>
      <c r="U106">
        <v>21</v>
      </c>
      <c r="V106">
        <v>110</v>
      </c>
      <c r="W106">
        <v>2</v>
      </c>
      <c r="X106">
        <v>0</v>
      </c>
      <c r="Y106">
        <v>0</v>
      </c>
      <c r="Z106">
        <v>4</v>
      </c>
      <c r="AA106">
        <v>40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63</v>
      </c>
      <c r="AH106">
        <v>57</v>
      </c>
      <c r="AI106">
        <v>55</v>
      </c>
      <c r="AJ106" s="1"/>
      <c r="AK106" s="1"/>
      <c r="AL106" s="1"/>
      <c r="AM106" s="1"/>
      <c r="AN106" s="1"/>
    </row>
    <row r="107" spans="1:40">
      <c r="A107" s="1" t="s">
        <v>40</v>
      </c>
      <c r="B107">
        <v>20</v>
      </c>
      <c r="C107" s="1" t="s">
        <v>41</v>
      </c>
      <c r="D107" s="1" t="s">
        <v>42</v>
      </c>
      <c r="E107" s="1" t="s">
        <v>56</v>
      </c>
      <c r="F107">
        <v>4</v>
      </c>
      <c r="G107" s="1" t="s">
        <v>92</v>
      </c>
      <c r="H107">
        <v>58650</v>
      </c>
      <c r="I107" s="1" t="s">
        <v>91</v>
      </c>
      <c r="J107">
        <v>57000</v>
      </c>
      <c r="K107">
        <v>148</v>
      </c>
      <c r="L107">
        <v>59</v>
      </c>
      <c r="M107">
        <v>398</v>
      </c>
      <c r="N107">
        <v>0</v>
      </c>
      <c r="O107">
        <v>0</v>
      </c>
      <c r="P107">
        <v>0</v>
      </c>
      <c r="Q107">
        <v>90</v>
      </c>
      <c r="R107">
        <v>0</v>
      </c>
      <c r="S107">
        <v>0</v>
      </c>
      <c r="T107">
        <v>0</v>
      </c>
      <c r="U107">
        <v>22</v>
      </c>
      <c r="V107">
        <v>67</v>
      </c>
      <c r="W107">
        <v>1</v>
      </c>
      <c r="X107">
        <v>0</v>
      </c>
      <c r="Y107">
        <v>0</v>
      </c>
      <c r="Z107">
        <v>3</v>
      </c>
      <c r="AA107">
        <v>42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90</v>
      </c>
      <c r="AH107">
        <v>59</v>
      </c>
      <c r="AI107">
        <v>57</v>
      </c>
      <c r="AJ107" s="1"/>
      <c r="AK107" s="1"/>
      <c r="AL107" s="1"/>
      <c r="AM107" s="1"/>
      <c r="AN107" s="1"/>
    </row>
    <row r="108" spans="1:40">
      <c r="A108" s="1" t="s">
        <v>40</v>
      </c>
      <c r="B108">
        <v>20</v>
      </c>
      <c r="C108" s="1" t="s">
        <v>41</v>
      </c>
      <c r="D108" s="1" t="s">
        <v>42</v>
      </c>
      <c r="E108" s="1" t="s">
        <v>56</v>
      </c>
      <c r="F108">
        <v>4</v>
      </c>
      <c r="G108" s="1" t="s">
        <v>93</v>
      </c>
      <c r="H108">
        <v>60300</v>
      </c>
      <c r="I108" s="1" t="s">
        <v>92</v>
      </c>
      <c r="J108">
        <v>58650</v>
      </c>
      <c r="K108">
        <v>148</v>
      </c>
      <c r="L108">
        <v>59</v>
      </c>
      <c r="M108">
        <v>398</v>
      </c>
      <c r="N108">
        <v>0</v>
      </c>
      <c r="O108">
        <v>0</v>
      </c>
      <c r="P108">
        <v>0</v>
      </c>
      <c r="Q108">
        <v>90</v>
      </c>
      <c r="R108">
        <v>0</v>
      </c>
      <c r="S108">
        <v>0</v>
      </c>
      <c r="T108">
        <v>0</v>
      </c>
      <c r="U108">
        <v>22</v>
      </c>
      <c r="V108">
        <v>66</v>
      </c>
      <c r="W108">
        <v>1</v>
      </c>
      <c r="X108">
        <v>0</v>
      </c>
      <c r="Y108">
        <v>0</v>
      </c>
      <c r="Z108">
        <v>5</v>
      </c>
      <c r="AA108">
        <v>428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90</v>
      </c>
      <c r="AH108">
        <v>60</v>
      </c>
      <c r="AI108">
        <v>59</v>
      </c>
      <c r="AJ108" s="1"/>
      <c r="AK108" s="1"/>
      <c r="AL108" s="1"/>
      <c r="AM108" s="1"/>
      <c r="AN108" s="1"/>
    </row>
    <row r="109" spans="1:40">
      <c r="A109" s="1" t="s">
        <v>40</v>
      </c>
      <c r="B109">
        <v>20</v>
      </c>
      <c r="C109" s="1" t="s">
        <v>41</v>
      </c>
      <c r="D109" s="1" t="s">
        <v>42</v>
      </c>
      <c r="E109" s="1" t="s">
        <v>56</v>
      </c>
      <c r="F109">
        <v>4</v>
      </c>
      <c r="G109" s="1" t="s">
        <v>94</v>
      </c>
      <c r="H109">
        <v>62400</v>
      </c>
      <c r="I109" s="1" t="s">
        <v>93</v>
      </c>
      <c r="J109">
        <v>60300</v>
      </c>
      <c r="K109">
        <v>190</v>
      </c>
      <c r="L109">
        <v>76</v>
      </c>
      <c r="M109">
        <v>556</v>
      </c>
      <c r="N109">
        <v>0</v>
      </c>
      <c r="O109">
        <v>0</v>
      </c>
      <c r="P109">
        <v>0</v>
      </c>
      <c r="Q109">
        <v>76</v>
      </c>
      <c r="R109">
        <v>0</v>
      </c>
      <c r="S109">
        <v>0</v>
      </c>
      <c r="T109">
        <v>0</v>
      </c>
      <c r="U109">
        <v>23</v>
      </c>
      <c r="V109">
        <v>94</v>
      </c>
      <c r="W109">
        <v>2</v>
      </c>
      <c r="X109">
        <v>0</v>
      </c>
      <c r="Y109">
        <v>0</v>
      </c>
      <c r="Z109">
        <v>3</v>
      </c>
      <c r="AA109">
        <v>430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76</v>
      </c>
      <c r="AH109">
        <v>62</v>
      </c>
      <c r="AI109">
        <v>60</v>
      </c>
      <c r="AJ109" s="1"/>
      <c r="AK109" s="1"/>
      <c r="AL109" s="1"/>
      <c r="AM109" s="1"/>
      <c r="AN109" s="1"/>
    </row>
    <row r="110" spans="1:40">
      <c r="A110" s="1" t="s">
        <v>40</v>
      </c>
      <c r="B110">
        <v>20</v>
      </c>
      <c r="C110" s="1" t="s">
        <v>41</v>
      </c>
      <c r="D110" s="1" t="s">
        <v>42</v>
      </c>
      <c r="E110" s="1" t="s">
        <v>56</v>
      </c>
      <c r="F110">
        <v>4</v>
      </c>
      <c r="G110" s="1" t="s">
        <v>95</v>
      </c>
      <c r="H110">
        <v>65000</v>
      </c>
      <c r="I110" s="1" t="s">
        <v>94</v>
      </c>
      <c r="J110">
        <v>62400</v>
      </c>
      <c r="K110">
        <v>235</v>
      </c>
      <c r="L110">
        <v>94</v>
      </c>
      <c r="M110">
        <v>464</v>
      </c>
      <c r="N110">
        <v>0</v>
      </c>
      <c r="O110">
        <v>0</v>
      </c>
      <c r="P110">
        <v>0</v>
      </c>
      <c r="Q110">
        <v>79</v>
      </c>
      <c r="R110">
        <v>0</v>
      </c>
      <c r="S110">
        <v>0</v>
      </c>
      <c r="T110">
        <v>0</v>
      </c>
      <c r="U110">
        <v>22</v>
      </c>
      <c r="V110">
        <v>110</v>
      </c>
      <c r="W110">
        <v>2</v>
      </c>
      <c r="X110">
        <v>0</v>
      </c>
      <c r="Y110">
        <v>0</v>
      </c>
      <c r="Z110">
        <v>3</v>
      </c>
      <c r="AA110">
        <v>44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79</v>
      </c>
      <c r="AH110">
        <v>65</v>
      </c>
      <c r="AI110">
        <v>62</v>
      </c>
      <c r="AJ110" s="1"/>
      <c r="AK110" s="1"/>
      <c r="AL110" s="1"/>
      <c r="AM110" s="1"/>
      <c r="AN110" s="1"/>
    </row>
    <row r="111" spans="1:40">
      <c r="A111" s="1" t="s">
        <v>40</v>
      </c>
      <c r="B111">
        <v>20</v>
      </c>
      <c r="C111" s="1" t="s">
        <v>41</v>
      </c>
      <c r="D111" s="1" t="s">
        <v>42</v>
      </c>
      <c r="E111" s="1" t="s">
        <v>56</v>
      </c>
      <c r="F111">
        <v>4</v>
      </c>
      <c r="G111" s="1" t="s">
        <v>96</v>
      </c>
      <c r="H111">
        <v>67300</v>
      </c>
      <c r="I111" s="1" t="s">
        <v>95</v>
      </c>
      <c r="J111">
        <v>65000</v>
      </c>
      <c r="K111">
        <v>208</v>
      </c>
      <c r="L111">
        <v>83</v>
      </c>
      <c r="M111">
        <v>339</v>
      </c>
      <c r="N111">
        <v>0</v>
      </c>
      <c r="O111">
        <v>0</v>
      </c>
      <c r="P111">
        <v>0</v>
      </c>
      <c r="Q111">
        <v>86</v>
      </c>
      <c r="R111">
        <v>0</v>
      </c>
      <c r="S111">
        <v>0</v>
      </c>
      <c r="T111">
        <v>0</v>
      </c>
      <c r="U111">
        <v>17</v>
      </c>
      <c r="V111">
        <v>93</v>
      </c>
      <c r="W111">
        <v>1</v>
      </c>
      <c r="X111">
        <v>0</v>
      </c>
      <c r="Y111">
        <v>0</v>
      </c>
      <c r="Z111">
        <v>3</v>
      </c>
      <c r="AA111">
        <v>46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86</v>
      </c>
      <c r="AH111">
        <v>67</v>
      </c>
      <c r="AI111">
        <v>65</v>
      </c>
      <c r="AJ111" s="1"/>
      <c r="AK111" s="1"/>
      <c r="AL111" s="1"/>
      <c r="AM111" s="1"/>
      <c r="AN111" s="1"/>
    </row>
    <row r="112" spans="1:40">
      <c r="A112" s="1" t="s">
        <v>40</v>
      </c>
      <c r="B112">
        <v>20</v>
      </c>
      <c r="C112" s="1" t="s">
        <v>41</v>
      </c>
      <c r="D112" s="1" t="s">
        <v>42</v>
      </c>
      <c r="E112" s="1" t="s">
        <v>56</v>
      </c>
      <c r="F112">
        <v>4</v>
      </c>
      <c r="G112" s="1" t="s">
        <v>97</v>
      </c>
      <c r="H112">
        <v>69200</v>
      </c>
      <c r="I112" s="1" t="s">
        <v>96</v>
      </c>
      <c r="J112">
        <v>67300</v>
      </c>
      <c r="K112">
        <v>170</v>
      </c>
      <c r="L112">
        <v>68</v>
      </c>
      <c r="M112">
        <v>270</v>
      </c>
      <c r="N112">
        <v>0</v>
      </c>
      <c r="O112">
        <v>0</v>
      </c>
      <c r="P112">
        <v>0</v>
      </c>
      <c r="Q112">
        <v>95</v>
      </c>
      <c r="R112">
        <v>0</v>
      </c>
      <c r="S112">
        <v>0</v>
      </c>
      <c r="T112">
        <v>0</v>
      </c>
      <c r="U112">
        <v>14</v>
      </c>
      <c r="V112">
        <v>71</v>
      </c>
      <c r="W112">
        <v>1</v>
      </c>
      <c r="X112">
        <v>0</v>
      </c>
      <c r="Y112">
        <v>0</v>
      </c>
      <c r="Z112">
        <v>3</v>
      </c>
      <c r="AA112">
        <v>48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95</v>
      </c>
      <c r="AH112">
        <v>69</v>
      </c>
      <c r="AI112">
        <v>67</v>
      </c>
      <c r="AJ112" s="1"/>
      <c r="AK112" s="1"/>
      <c r="AL112" s="1"/>
      <c r="AM112" s="1"/>
      <c r="AN112" s="1"/>
    </row>
    <row r="113" spans="1:40">
      <c r="A113" s="1" t="s">
        <v>40</v>
      </c>
      <c r="B113">
        <v>20</v>
      </c>
      <c r="C113" s="1" t="s">
        <v>41</v>
      </c>
      <c r="D113" s="1" t="s">
        <v>42</v>
      </c>
      <c r="E113" s="1" t="s">
        <v>56</v>
      </c>
      <c r="F113">
        <v>4</v>
      </c>
      <c r="G113" s="1" t="s">
        <v>98</v>
      </c>
      <c r="H113">
        <v>71000</v>
      </c>
      <c r="I113" s="1" t="s">
        <v>97</v>
      </c>
      <c r="J113">
        <v>69200</v>
      </c>
      <c r="K113">
        <v>118</v>
      </c>
      <c r="L113">
        <v>47</v>
      </c>
      <c r="M113">
        <v>315</v>
      </c>
      <c r="N113">
        <v>0</v>
      </c>
      <c r="O113">
        <v>0</v>
      </c>
      <c r="P113">
        <v>0</v>
      </c>
      <c r="Q113">
        <v>103</v>
      </c>
      <c r="R113">
        <v>0</v>
      </c>
      <c r="S113">
        <v>0</v>
      </c>
      <c r="T113">
        <v>0</v>
      </c>
      <c r="U113">
        <v>11</v>
      </c>
      <c r="V113">
        <v>63</v>
      </c>
      <c r="W113">
        <v>1</v>
      </c>
      <c r="X113">
        <v>0</v>
      </c>
      <c r="Y113">
        <v>0</v>
      </c>
      <c r="Z113">
        <v>3</v>
      </c>
      <c r="AA113">
        <v>50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103</v>
      </c>
      <c r="AH113">
        <v>71</v>
      </c>
      <c r="AI113">
        <v>69</v>
      </c>
      <c r="AJ113" s="1"/>
      <c r="AK113" s="1"/>
      <c r="AL113" s="1"/>
      <c r="AM113" s="1"/>
      <c r="AN113" s="1"/>
    </row>
    <row r="114" spans="1:40">
      <c r="A114" s="1" t="s">
        <v>40</v>
      </c>
      <c r="B114">
        <v>20</v>
      </c>
      <c r="C114" s="1" t="s">
        <v>41</v>
      </c>
      <c r="D114" s="1" t="s">
        <v>42</v>
      </c>
      <c r="E114" s="1" t="s">
        <v>56</v>
      </c>
      <c r="F114">
        <v>4</v>
      </c>
      <c r="G114" s="1" t="s">
        <v>99</v>
      </c>
      <c r="H114">
        <v>83800</v>
      </c>
      <c r="I114" s="1" t="s">
        <v>98</v>
      </c>
      <c r="J114">
        <v>71000</v>
      </c>
      <c r="K114">
        <v>1198</v>
      </c>
      <c r="L114">
        <v>479</v>
      </c>
      <c r="M114">
        <v>486</v>
      </c>
      <c r="N114">
        <v>0</v>
      </c>
      <c r="O114">
        <v>0</v>
      </c>
      <c r="P114">
        <v>0</v>
      </c>
      <c r="Q114">
        <v>85</v>
      </c>
      <c r="R114">
        <v>0</v>
      </c>
      <c r="S114">
        <v>0</v>
      </c>
      <c r="T114">
        <v>0</v>
      </c>
      <c r="U114">
        <v>25</v>
      </c>
      <c r="V114">
        <v>534</v>
      </c>
      <c r="W114">
        <v>1</v>
      </c>
      <c r="X114">
        <v>0</v>
      </c>
      <c r="Y114">
        <v>0</v>
      </c>
      <c r="Z114">
        <v>3</v>
      </c>
      <c r="AA114">
        <v>432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85</v>
      </c>
      <c r="AH114">
        <v>83</v>
      </c>
      <c r="AI114">
        <v>71</v>
      </c>
      <c r="AJ114" s="1"/>
      <c r="AK114" s="1"/>
      <c r="AL114" s="1"/>
      <c r="AM114" s="1"/>
      <c r="AN114" s="1"/>
    </row>
    <row r="115" spans="1:40">
      <c r="A115" s="1" t="s">
        <v>40</v>
      </c>
      <c r="B115">
        <v>20</v>
      </c>
      <c r="C115" s="1" t="s">
        <v>41</v>
      </c>
      <c r="D115" s="1" t="s">
        <v>42</v>
      </c>
      <c r="E115" s="1" t="s">
        <v>56</v>
      </c>
      <c r="F115">
        <v>4</v>
      </c>
      <c r="G115" s="1" t="s">
        <v>100</v>
      </c>
      <c r="H115">
        <v>86500</v>
      </c>
      <c r="I115" s="1" t="s">
        <v>99</v>
      </c>
      <c r="J115">
        <v>83800</v>
      </c>
      <c r="K115">
        <v>242</v>
      </c>
      <c r="L115">
        <v>97</v>
      </c>
      <c r="M115">
        <v>449</v>
      </c>
      <c r="N115">
        <v>0</v>
      </c>
      <c r="O115">
        <v>0</v>
      </c>
      <c r="P115">
        <v>0</v>
      </c>
      <c r="Q115">
        <v>90</v>
      </c>
      <c r="R115">
        <v>0</v>
      </c>
      <c r="S115">
        <v>0</v>
      </c>
      <c r="T115">
        <v>0</v>
      </c>
      <c r="U115">
        <v>21</v>
      </c>
      <c r="V115">
        <v>109</v>
      </c>
      <c r="W115">
        <v>1</v>
      </c>
      <c r="X115">
        <v>0</v>
      </c>
      <c r="Y115">
        <v>0</v>
      </c>
      <c r="Z115">
        <v>3</v>
      </c>
      <c r="AA115">
        <v>54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90</v>
      </c>
      <c r="AH115">
        <v>86</v>
      </c>
      <c r="AI115">
        <v>83</v>
      </c>
      <c r="AJ115" s="1"/>
      <c r="AK115" s="1"/>
      <c r="AL115" s="1"/>
      <c r="AM115" s="1"/>
      <c r="AN115" s="1"/>
    </row>
    <row r="116" spans="1:40">
      <c r="A116" s="1" t="s">
        <v>40</v>
      </c>
      <c r="B116">
        <v>20</v>
      </c>
      <c r="C116" s="1" t="s">
        <v>41</v>
      </c>
      <c r="D116" s="1" t="s">
        <v>42</v>
      </c>
      <c r="E116" s="1" t="s">
        <v>56</v>
      </c>
      <c r="F116">
        <v>4</v>
      </c>
      <c r="G116" s="1" t="s">
        <v>101</v>
      </c>
      <c r="H116">
        <v>91000</v>
      </c>
      <c r="I116" s="1" t="s">
        <v>100</v>
      </c>
      <c r="J116">
        <v>86500</v>
      </c>
      <c r="K116">
        <v>405</v>
      </c>
      <c r="L116">
        <v>162</v>
      </c>
      <c r="M116">
        <v>437</v>
      </c>
      <c r="N116">
        <v>0</v>
      </c>
      <c r="O116">
        <v>0</v>
      </c>
      <c r="P116">
        <v>0</v>
      </c>
      <c r="Q116">
        <v>84</v>
      </c>
      <c r="R116">
        <v>0</v>
      </c>
      <c r="S116">
        <v>0</v>
      </c>
      <c r="T116">
        <v>0</v>
      </c>
      <c r="U116">
        <v>20</v>
      </c>
      <c r="V116">
        <v>193</v>
      </c>
      <c r="W116">
        <v>1</v>
      </c>
      <c r="X116">
        <v>0</v>
      </c>
      <c r="Y116">
        <v>0</v>
      </c>
      <c r="Z116">
        <v>3</v>
      </c>
      <c r="AA116">
        <v>56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84</v>
      </c>
      <c r="AH116">
        <v>91</v>
      </c>
      <c r="AI116">
        <v>86</v>
      </c>
      <c r="AJ116" s="1"/>
      <c r="AK116" s="1"/>
      <c r="AL116" s="1"/>
      <c r="AM116" s="1"/>
      <c r="AN116" s="1"/>
    </row>
    <row r="117" spans="1:40">
      <c r="A117" s="1" t="s">
        <v>40</v>
      </c>
      <c r="B117">
        <v>20</v>
      </c>
      <c r="C117" s="1" t="s">
        <v>41</v>
      </c>
      <c r="D117" s="1" t="s">
        <v>42</v>
      </c>
      <c r="E117" s="1" t="s">
        <v>56</v>
      </c>
      <c r="F117">
        <v>4</v>
      </c>
      <c r="G117" s="1" t="s">
        <v>102</v>
      </c>
      <c r="H117">
        <v>95400</v>
      </c>
      <c r="I117" s="1" t="s">
        <v>101</v>
      </c>
      <c r="J117">
        <v>91000</v>
      </c>
      <c r="K117">
        <v>395</v>
      </c>
      <c r="L117">
        <v>158</v>
      </c>
      <c r="M117">
        <v>450</v>
      </c>
      <c r="N117">
        <v>0</v>
      </c>
      <c r="O117">
        <v>0</v>
      </c>
      <c r="P117">
        <v>0</v>
      </c>
      <c r="Q117">
        <v>42</v>
      </c>
      <c r="R117">
        <v>0</v>
      </c>
      <c r="S117">
        <v>0</v>
      </c>
      <c r="T117">
        <v>0</v>
      </c>
      <c r="U117">
        <v>32</v>
      </c>
      <c r="V117">
        <v>343</v>
      </c>
      <c r="W117">
        <v>3</v>
      </c>
      <c r="X117">
        <v>0</v>
      </c>
      <c r="Y117">
        <v>0</v>
      </c>
      <c r="Z117">
        <v>3</v>
      </c>
      <c r="AA117">
        <v>58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42</v>
      </c>
      <c r="AH117">
        <v>95</v>
      </c>
      <c r="AI117">
        <v>91</v>
      </c>
      <c r="AJ117" s="1"/>
      <c r="AK117" s="1"/>
      <c r="AL117" s="1"/>
      <c r="AM117" s="1"/>
      <c r="AN117" s="1"/>
    </row>
    <row r="118" spans="1:40">
      <c r="A118" s="1" t="s">
        <v>40</v>
      </c>
      <c r="B118">
        <v>20</v>
      </c>
      <c r="C118" s="1" t="s">
        <v>41</v>
      </c>
      <c r="D118" s="1" t="s">
        <v>42</v>
      </c>
      <c r="E118" s="1" t="s">
        <v>56</v>
      </c>
      <c r="F118">
        <v>4</v>
      </c>
      <c r="G118" s="1" t="s">
        <v>103</v>
      </c>
      <c r="H118">
        <v>99400</v>
      </c>
      <c r="I118" s="1" t="s">
        <v>102</v>
      </c>
      <c r="J118">
        <v>95400</v>
      </c>
      <c r="K118">
        <v>360</v>
      </c>
      <c r="L118">
        <v>144</v>
      </c>
      <c r="M118">
        <v>326</v>
      </c>
      <c r="N118">
        <v>0</v>
      </c>
      <c r="O118">
        <v>0</v>
      </c>
      <c r="P118">
        <v>0</v>
      </c>
      <c r="Q118">
        <v>91</v>
      </c>
      <c r="R118">
        <v>0</v>
      </c>
      <c r="S118">
        <v>0</v>
      </c>
      <c r="T118">
        <v>0</v>
      </c>
      <c r="U118">
        <v>14</v>
      </c>
      <c r="V118">
        <v>153</v>
      </c>
      <c r="W118">
        <v>1</v>
      </c>
      <c r="X118">
        <v>0</v>
      </c>
      <c r="Y118">
        <v>0</v>
      </c>
      <c r="Z118">
        <v>3</v>
      </c>
      <c r="AA118">
        <v>60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91</v>
      </c>
      <c r="AH118">
        <v>99</v>
      </c>
      <c r="AI118">
        <v>95</v>
      </c>
      <c r="AJ118" s="1"/>
      <c r="AK118" s="1"/>
      <c r="AL118" s="1"/>
      <c r="AM118" s="1"/>
      <c r="AN118" s="1"/>
    </row>
    <row r="119" spans="1:40">
      <c r="A119" s="1" t="s">
        <v>40</v>
      </c>
      <c r="B119">
        <v>20</v>
      </c>
      <c r="C119" s="1" t="s">
        <v>41</v>
      </c>
      <c r="D119" s="1" t="s">
        <v>42</v>
      </c>
      <c r="E119" s="1" t="s">
        <v>56</v>
      </c>
      <c r="F119">
        <v>4</v>
      </c>
      <c r="G119" s="1" t="s">
        <v>104</v>
      </c>
      <c r="H119">
        <v>110400</v>
      </c>
      <c r="I119" s="1" t="s">
        <v>103</v>
      </c>
      <c r="J119">
        <v>99400</v>
      </c>
      <c r="K119">
        <v>990</v>
      </c>
      <c r="L119">
        <v>396</v>
      </c>
      <c r="M119">
        <v>434</v>
      </c>
      <c r="N119">
        <v>0</v>
      </c>
      <c r="O119">
        <v>0</v>
      </c>
      <c r="P119">
        <v>0</v>
      </c>
      <c r="Q119">
        <v>94</v>
      </c>
      <c r="R119">
        <v>0</v>
      </c>
      <c r="S119">
        <v>0</v>
      </c>
      <c r="T119">
        <v>0</v>
      </c>
      <c r="U119">
        <v>9</v>
      </c>
      <c r="V119">
        <v>415</v>
      </c>
      <c r="W119">
        <v>1</v>
      </c>
      <c r="X119">
        <v>0</v>
      </c>
      <c r="Y119">
        <v>0</v>
      </c>
      <c r="Z119">
        <v>3</v>
      </c>
      <c r="AA119">
        <v>62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94</v>
      </c>
      <c r="AH119">
        <v>110</v>
      </c>
      <c r="AI119">
        <v>99</v>
      </c>
      <c r="AJ119" s="1"/>
      <c r="AK119" s="1"/>
      <c r="AL119" s="1"/>
      <c r="AM119" s="1"/>
      <c r="AN119" s="1"/>
    </row>
    <row r="120" spans="1:40">
      <c r="A120" s="1" t="s">
        <v>40</v>
      </c>
      <c r="B120">
        <v>20</v>
      </c>
      <c r="C120" s="1" t="s">
        <v>41</v>
      </c>
      <c r="D120" s="1" t="s">
        <v>42</v>
      </c>
      <c r="E120" s="1" t="s">
        <v>56</v>
      </c>
      <c r="F120">
        <v>4</v>
      </c>
      <c r="G120" s="1" t="s">
        <v>105</v>
      </c>
      <c r="H120">
        <v>126200</v>
      </c>
      <c r="I120" s="1" t="s">
        <v>104</v>
      </c>
      <c r="J120">
        <v>110400</v>
      </c>
      <c r="K120">
        <v>1422</v>
      </c>
      <c r="L120">
        <v>569</v>
      </c>
      <c r="M120">
        <v>303</v>
      </c>
      <c r="N120">
        <v>0</v>
      </c>
      <c r="O120">
        <v>0</v>
      </c>
      <c r="P120">
        <v>0</v>
      </c>
      <c r="Q120">
        <v>97</v>
      </c>
      <c r="R120">
        <v>0</v>
      </c>
      <c r="S120">
        <v>0</v>
      </c>
      <c r="T120">
        <v>0</v>
      </c>
      <c r="U120">
        <v>6</v>
      </c>
      <c r="V120">
        <v>585</v>
      </c>
      <c r="W120">
        <v>1</v>
      </c>
      <c r="X120">
        <v>0</v>
      </c>
      <c r="Y120">
        <v>0</v>
      </c>
      <c r="Z120">
        <v>3</v>
      </c>
      <c r="AA120">
        <v>64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97</v>
      </c>
      <c r="AH120">
        <v>125</v>
      </c>
      <c r="AI120">
        <v>110</v>
      </c>
      <c r="AJ120" s="1"/>
      <c r="AK120" s="1"/>
      <c r="AL120" s="1"/>
      <c r="AM120" s="1"/>
      <c r="AN120" s="1"/>
    </row>
    <row r="121" spans="1:40">
      <c r="A121" s="1" t="s">
        <v>40</v>
      </c>
      <c r="B121">
        <v>20</v>
      </c>
      <c r="C121" s="1" t="s">
        <v>41</v>
      </c>
      <c r="D121" s="1" t="s">
        <v>42</v>
      </c>
      <c r="E121" s="1" t="s">
        <v>56</v>
      </c>
      <c r="F121">
        <v>4</v>
      </c>
      <c r="G121" s="1" t="s">
        <v>106</v>
      </c>
      <c r="H121">
        <v>132800</v>
      </c>
      <c r="I121" s="1" t="s">
        <v>105</v>
      </c>
      <c r="J121">
        <v>126200</v>
      </c>
      <c r="K121">
        <v>595</v>
      </c>
      <c r="L121">
        <v>238</v>
      </c>
      <c r="M121">
        <v>308</v>
      </c>
      <c r="N121">
        <v>0</v>
      </c>
      <c r="O121">
        <v>0</v>
      </c>
      <c r="P121">
        <v>0</v>
      </c>
      <c r="Q121">
        <v>103</v>
      </c>
      <c r="R121">
        <v>0</v>
      </c>
      <c r="S121">
        <v>0</v>
      </c>
      <c r="T121">
        <v>0</v>
      </c>
      <c r="U121">
        <v>7</v>
      </c>
      <c r="V121">
        <v>229</v>
      </c>
      <c r="W121">
        <v>1</v>
      </c>
      <c r="X121">
        <v>0</v>
      </c>
      <c r="Y121">
        <v>0</v>
      </c>
      <c r="Z121">
        <v>3</v>
      </c>
      <c r="AA121">
        <v>446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103</v>
      </c>
      <c r="AH121">
        <v>132</v>
      </c>
      <c r="AI121">
        <v>125</v>
      </c>
      <c r="AJ121" s="1"/>
      <c r="AK121" s="1"/>
      <c r="AL121" s="1"/>
      <c r="AM121" s="1"/>
      <c r="AN121" s="1"/>
    </row>
    <row r="122" spans="1:40">
      <c r="A122" s="1" t="s">
        <v>40</v>
      </c>
      <c r="B122">
        <v>20</v>
      </c>
      <c r="C122" s="1" t="s">
        <v>41</v>
      </c>
      <c r="D122" s="1" t="s">
        <v>42</v>
      </c>
      <c r="E122" s="1" t="s">
        <v>56</v>
      </c>
      <c r="F122">
        <v>4</v>
      </c>
      <c r="G122" s="1" t="s">
        <v>107</v>
      </c>
      <c r="H122">
        <v>140080</v>
      </c>
      <c r="I122" s="1" t="s">
        <v>106</v>
      </c>
      <c r="J122">
        <v>132800</v>
      </c>
      <c r="K122">
        <v>655</v>
      </c>
      <c r="L122">
        <v>262</v>
      </c>
      <c r="M122">
        <v>214</v>
      </c>
      <c r="N122">
        <v>0</v>
      </c>
      <c r="O122">
        <v>0</v>
      </c>
      <c r="P122">
        <v>0</v>
      </c>
      <c r="Q122">
        <v>103</v>
      </c>
      <c r="R122">
        <v>0</v>
      </c>
      <c r="S122">
        <v>0</v>
      </c>
      <c r="T122">
        <v>0</v>
      </c>
      <c r="U122">
        <v>6</v>
      </c>
      <c r="V122">
        <v>251</v>
      </c>
      <c r="W122">
        <v>1</v>
      </c>
      <c r="X122">
        <v>0</v>
      </c>
      <c r="Y122">
        <v>0</v>
      </c>
      <c r="Z122">
        <v>3</v>
      </c>
      <c r="AA122">
        <v>68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103</v>
      </c>
      <c r="AH122">
        <v>140</v>
      </c>
      <c r="AI122">
        <v>132</v>
      </c>
      <c r="AJ122" s="1"/>
      <c r="AK122" s="1"/>
      <c r="AL122" s="1"/>
      <c r="AM122" s="1"/>
      <c r="AN122" s="1"/>
    </row>
    <row r="123" spans="1:40">
      <c r="A123" s="1" t="s">
        <v>40</v>
      </c>
      <c r="B123">
        <v>20</v>
      </c>
      <c r="C123" s="1" t="s">
        <v>41</v>
      </c>
      <c r="D123" s="1" t="s">
        <v>42</v>
      </c>
      <c r="E123" s="1" t="s">
        <v>56</v>
      </c>
      <c r="F123">
        <v>4</v>
      </c>
      <c r="G123" s="1" t="s">
        <v>108</v>
      </c>
      <c r="H123">
        <v>150200</v>
      </c>
      <c r="I123" s="1" t="s">
        <v>107</v>
      </c>
      <c r="J123">
        <v>140080</v>
      </c>
      <c r="K123">
        <v>910</v>
      </c>
      <c r="L123">
        <v>364</v>
      </c>
      <c r="M123">
        <v>202</v>
      </c>
      <c r="N123">
        <v>0</v>
      </c>
      <c r="O123">
        <v>0</v>
      </c>
      <c r="P123">
        <v>0</v>
      </c>
      <c r="Q123">
        <v>103</v>
      </c>
      <c r="R123">
        <v>0</v>
      </c>
      <c r="S123">
        <v>0</v>
      </c>
      <c r="T123">
        <v>0</v>
      </c>
      <c r="U123">
        <v>5</v>
      </c>
      <c r="V123">
        <v>353</v>
      </c>
      <c r="W123">
        <v>1</v>
      </c>
      <c r="X123">
        <v>0</v>
      </c>
      <c r="Y123">
        <v>0</v>
      </c>
      <c r="Z123">
        <v>3</v>
      </c>
      <c r="AA123">
        <v>444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103</v>
      </c>
      <c r="AH123">
        <v>150</v>
      </c>
      <c r="AI123">
        <v>140</v>
      </c>
      <c r="AJ123" s="1"/>
      <c r="AK123" s="1"/>
      <c r="AL123" s="1"/>
      <c r="AM123" s="1"/>
      <c r="AN123" s="1"/>
    </row>
    <row r="124" spans="1:40">
      <c r="A124" s="1" t="s">
        <v>40</v>
      </c>
      <c r="B124">
        <v>20</v>
      </c>
      <c r="C124" s="1" t="s">
        <v>41</v>
      </c>
      <c r="D124" s="1" t="s">
        <v>42</v>
      </c>
      <c r="E124" s="1" t="s">
        <v>56</v>
      </c>
      <c r="F124">
        <v>4</v>
      </c>
      <c r="G124" s="1" t="s">
        <v>109</v>
      </c>
      <c r="H124">
        <v>159500</v>
      </c>
      <c r="I124" s="1" t="s">
        <v>108</v>
      </c>
      <c r="J124">
        <v>150200</v>
      </c>
      <c r="K124">
        <v>838</v>
      </c>
      <c r="L124">
        <v>335</v>
      </c>
      <c r="M124">
        <v>164</v>
      </c>
      <c r="N124">
        <v>0</v>
      </c>
      <c r="O124">
        <v>0</v>
      </c>
      <c r="P124">
        <v>0</v>
      </c>
      <c r="Q124">
        <v>104</v>
      </c>
      <c r="R124">
        <v>0</v>
      </c>
      <c r="S124">
        <v>0</v>
      </c>
      <c r="T124">
        <v>0</v>
      </c>
      <c r="U124">
        <v>3</v>
      </c>
      <c r="V124">
        <v>322</v>
      </c>
      <c r="W124">
        <v>1</v>
      </c>
      <c r="X124">
        <v>0</v>
      </c>
      <c r="Y124">
        <v>0</v>
      </c>
      <c r="Z124">
        <v>3</v>
      </c>
      <c r="AA124">
        <v>70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104</v>
      </c>
      <c r="AH124">
        <v>159</v>
      </c>
      <c r="AI124">
        <v>150</v>
      </c>
      <c r="AJ124" s="1"/>
      <c r="AK124" s="1"/>
      <c r="AL124" s="1"/>
      <c r="AM124" s="1"/>
      <c r="AN124" s="1"/>
    </row>
    <row r="125" spans="1:40">
      <c r="A125" s="1" t="s">
        <v>40</v>
      </c>
      <c r="B125">
        <v>20</v>
      </c>
      <c r="C125" s="1" t="s">
        <v>41</v>
      </c>
      <c r="D125" s="1" t="s">
        <v>42</v>
      </c>
      <c r="E125" s="1" t="s">
        <v>56</v>
      </c>
      <c r="F125">
        <v>4</v>
      </c>
      <c r="G125" s="1" t="s">
        <v>110</v>
      </c>
      <c r="H125">
        <v>160600</v>
      </c>
      <c r="I125" s="1" t="s">
        <v>109</v>
      </c>
      <c r="J125">
        <v>159500</v>
      </c>
      <c r="K125">
        <v>100</v>
      </c>
      <c r="L125">
        <v>40</v>
      </c>
      <c r="M125">
        <v>148</v>
      </c>
      <c r="N125">
        <v>0</v>
      </c>
      <c r="O125">
        <v>0</v>
      </c>
      <c r="P125">
        <v>0</v>
      </c>
      <c r="Q125">
        <v>110</v>
      </c>
      <c r="R125">
        <v>0</v>
      </c>
      <c r="S125">
        <v>0</v>
      </c>
      <c r="T125">
        <v>0</v>
      </c>
      <c r="U125">
        <v>2</v>
      </c>
      <c r="V125">
        <v>35</v>
      </c>
      <c r="W125">
        <v>1</v>
      </c>
      <c r="X125">
        <v>0</v>
      </c>
      <c r="Y125">
        <v>0</v>
      </c>
      <c r="Z125">
        <v>3</v>
      </c>
      <c r="AA125">
        <v>72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108</v>
      </c>
      <c r="AH125">
        <v>160</v>
      </c>
      <c r="AI125">
        <v>159</v>
      </c>
      <c r="AJ125" s="1"/>
      <c r="AK125" s="1"/>
      <c r="AL125" s="1"/>
      <c r="AM125" s="1"/>
      <c r="AN125" s="1"/>
    </row>
    <row r="126" spans="1:40">
      <c r="A126" s="1" t="s">
        <v>40</v>
      </c>
      <c r="B126">
        <v>20</v>
      </c>
      <c r="C126" s="1" t="s">
        <v>41</v>
      </c>
      <c r="D126" s="1" t="s">
        <v>42</v>
      </c>
      <c r="E126" s="1" t="s">
        <v>56</v>
      </c>
      <c r="F126">
        <v>4</v>
      </c>
      <c r="G126" s="1" t="s">
        <v>111</v>
      </c>
      <c r="H126">
        <v>165500</v>
      </c>
      <c r="I126" s="1" t="s">
        <v>110</v>
      </c>
      <c r="J126">
        <v>160600</v>
      </c>
      <c r="K126">
        <v>440</v>
      </c>
      <c r="L126">
        <v>176</v>
      </c>
      <c r="M126">
        <v>197</v>
      </c>
      <c r="N126">
        <v>0</v>
      </c>
      <c r="O126">
        <v>0</v>
      </c>
      <c r="P126">
        <v>0</v>
      </c>
      <c r="Q126">
        <v>102</v>
      </c>
      <c r="R126">
        <v>0</v>
      </c>
      <c r="S126">
        <v>0</v>
      </c>
      <c r="T126">
        <v>0</v>
      </c>
      <c r="U126">
        <v>3</v>
      </c>
      <c r="V126">
        <v>171</v>
      </c>
      <c r="W126">
        <v>1</v>
      </c>
      <c r="X126">
        <v>0</v>
      </c>
      <c r="Y126">
        <v>0</v>
      </c>
      <c r="Z126">
        <v>3</v>
      </c>
      <c r="AA126">
        <v>74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101</v>
      </c>
      <c r="AH126">
        <v>165</v>
      </c>
      <c r="AI126">
        <v>160</v>
      </c>
      <c r="AJ126" s="1"/>
      <c r="AK126" s="1"/>
      <c r="AL126" s="1"/>
      <c r="AM126" s="1"/>
      <c r="AN126" s="1"/>
    </row>
    <row r="127" spans="1:40">
      <c r="A127" s="1" t="s">
        <v>40</v>
      </c>
      <c r="B127">
        <v>20</v>
      </c>
      <c r="C127" s="1" t="s">
        <v>41</v>
      </c>
      <c r="D127" s="1" t="s">
        <v>42</v>
      </c>
      <c r="E127" s="1" t="s">
        <v>56</v>
      </c>
      <c r="F127">
        <v>4</v>
      </c>
      <c r="G127" s="1" t="s">
        <v>112</v>
      </c>
      <c r="H127">
        <v>168100</v>
      </c>
      <c r="I127" s="1" t="s">
        <v>111</v>
      </c>
      <c r="J127">
        <v>165500</v>
      </c>
      <c r="K127">
        <v>235</v>
      </c>
      <c r="L127">
        <v>94</v>
      </c>
      <c r="M127">
        <v>255</v>
      </c>
      <c r="N127">
        <v>0</v>
      </c>
      <c r="O127">
        <v>0</v>
      </c>
      <c r="P127">
        <v>0</v>
      </c>
      <c r="Q127">
        <v>97</v>
      </c>
      <c r="R127">
        <v>0</v>
      </c>
      <c r="S127">
        <v>0</v>
      </c>
      <c r="T127">
        <v>0</v>
      </c>
      <c r="U127">
        <v>4</v>
      </c>
      <c r="V127">
        <v>93</v>
      </c>
      <c r="W127">
        <v>1</v>
      </c>
      <c r="X127">
        <v>0</v>
      </c>
      <c r="Y127">
        <v>0</v>
      </c>
      <c r="Z127">
        <v>3</v>
      </c>
      <c r="AA127">
        <v>78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97</v>
      </c>
      <c r="AH127">
        <v>168</v>
      </c>
      <c r="AI127">
        <v>165</v>
      </c>
      <c r="AJ127" s="1"/>
      <c r="AK127" s="1"/>
      <c r="AL127" s="1"/>
      <c r="AM127" s="1"/>
      <c r="AN127" s="1"/>
    </row>
    <row r="128" spans="1:40">
      <c r="A128" s="1" t="s">
        <v>40</v>
      </c>
      <c r="B128">
        <v>20</v>
      </c>
      <c r="C128" s="1" t="s">
        <v>41</v>
      </c>
      <c r="D128" s="1" t="s">
        <v>42</v>
      </c>
      <c r="E128" s="1" t="s">
        <v>56</v>
      </c>
      <c r="F128">
        <v>4</v>
      </c>
      <c r="G128" s="1" t="s">
        <v>113</v>
      </c>
      <c r="H128">
        <v>174200</v>
      </c>
      <c r="I128" s="1" t="s">
        <v>112</v>
      </c>
      <c r="J128">
        <v>168100</v>
      </c>
      <c r="K128">
        <v>550</v>
      </c>
      <c r="L128">
        <v>220</v>
      </c>
      <c r="M128">
        <v>343</v>
      </c>
      <c r="N128">
        <v>0</v>
      </c>
      <c r="O128">
        <v>0</v>
      </c>
      <c r="P128">
        <v>0</v>
      </c>
      <c r="Q128">
        <v>42</v>
      </c>
      <c r="R128">
        <v>0</v>
      </c>
      <c r="S128">
        <v>0</v>
      </c>
      <c r="T128">
        <v>0</v>
      </c>
      <c r="U128">
        <v>15</v>
      </c>
      <c r="V128">
        <v>435</v>
      </c>
      <c r="W128">
        <v>3</v>
      </c>
      <c r="X128">
        <v>0</v>
      </c>
      <c r="Y128">
        <v>0</v>
      </c>
      <c r="Z128">
        <v>3</v>
      </c>
      <c r="AA128">
        <v>80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42</v>
      </c>
      <c r="AH128">
        <v>174</v>
      </c>
      <c r="AI128">
        <v>168</v>
      </c>
      <c r="AJ128" s="1"/>
      <c r="AK128" s="1"/>
      <c r="AL128" s="1"/>
      <c r="AM128" s="1"/>
      <c r="AN128" s="1"/>
    </row>
    <row r="129" spans="1:40">
      <c r="A129" s="1" t="s">
        <v>40</v>
      </c>
      <c r="B129">
        <v>20</v>
      </c>
      <c r="C129" s="1" t="s">
        <v>41</v>
      </c>
      <c r="D129" s="1" t="s">
        <v>42</v>
      </c>
      <c r="E129" s="1" t="s">
        <v>56</v>
      </c>
      <c r="F129">
        <v>4</v>
      </c>
      <c r="G129" s="1" t="s">
        <v>114</v>
      </c>
      <c r="H129">
        <v>178600</v>
      </c>
      <c r="I129" s="1" t="s">
        <v>113</v>
      </c>
      <c r="J129">
        <v>174200</v>
      </c>
      <c r="K129">
        <v>395</v>
      </c>
      <c r="L129">
        <v>158</v>
      </c>
      <c r="M129">
        <v>386</v>
      </c>
      <c r="N129">
        <v>0</v>
      </c>
      <c r="O129">
        <v>0</v>
      </c>
      <c r="P129">
        <v>0</v>
      </c>
      <c r="Q129">
        <v>89</v>
      </c>
      <c r="R129">
        <v>0</v>
      </c>
      <c r="S129">
        <v>0</v>
      </c>
      <c r="T129">
        <v>0</v>
      </c>
      <c r="U129">
        <v>8</v>
      </c>
      <c r="V129">
        <v>196</v>
      </c>
      <c r="W129">
        <v>1</v>
      </c>
      <c r="X129">
        <v>0</v>
      </c>
      <c r="Y129">
        <v>0</v>
      </c>
      <c r="Z129">
        <v>3</v>
      </c>
      <c r="AA129">
        <v>82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83</v>
      </c>
      <c r="AH129">
        <v>178</v>
      </c>
      <c r="AI129">
        <v>174</v>
      </c>
      <c r="AJ129" s="1"/>
      <c r="AK129" s="1"/>
      <c r="AL129" s="1"/>
      <c r="AM129" s="1"/>
      <c r="AN129" s="1"/>
    </row>
    <row r="130" spans="1:40">
      <c r="A130" s="1" t="s">
        <v>40</v>
      </c>
      <c r="B130">
        <v>20</v>
      </c>
      <c r="C130" s="1" t="s">
        <v>41</v>
      </c>
      <c r="D130" s="1" t="s">
        <v>42</v>
      </c>
      <c r="E130" s="1" t="s">
        <v>56</v>
      </c>
      <c r="F130">
        <v>4</v>
      </c>
      <c r="G130" s="1" t="s">
        <v>115</v>
      </c>
      <c r="H130">
        <v>181400</v>
      </c>
      <c r="I130" s="1" t="s">
        <v>114</v>
      </c>
      <c r="J130">
        <v>178600</v>
      </c>
      <c r="K130">
        <v>252</v>
      </c>
      <c r="L130">
        <v>101</v>
      </c>
      <c r="M130">
        <v>279</v>
      </c>
      <c r="N130">
        <v>0</v>
      </c>
      <c r="O130">
        <v>0</v>
      </c>
      <c r="P130">
        <v>0</v>
      </c>
      <c r="Q130">
        <v>91</v>
      </c>
      <c r="R130">
        <v>0</v>
      </c>
      <c r="S130">
        <v>0</v>
      </c>
      <c r="T130">
        <v>0</v>
      </c>
      <c r="U130">
        <v>6</v>
      </c>
      <c r="V130">
        <v>106</v>
      </c>
      <c r="W130">
        <v>1</v>
      </c>
      <c r="X130">
        <v>0</v>
      </c>
      <c r="Y130">
        <v>0</v>
      </c>
      <c r="Z130">
        <v>3</v>
      </c>
      <c r="AA130">
        <v>84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92</v>
      </c>
      <c r="AH130">
        <v>181</v>
      </c>
      <c r="AI130">
        <v>178</v>
      </c>
      <c r="AJ130" s="1"/>
      <c r="AK130" s="1"/>
      <c r="AL130" s="1"/>
      <c r="AM130" s="1"/>
      <c r="AN130" s="1"/>
    </row>
    <row r="131" spans="1:40">
      <c r="A131" s="1" t="s">
        <v>40</v>
      </c>
      <c r="B131">
        <v>20</v>
      </c>
      <c r="C131" s="1" t="s">
        <v>41</v>
      </c>
      <c r="D131" s="1" t="s">
        <v>42</v>
      </c>
      <c r="E131" s="1" t="s">
        <v>56</v>
      </c>
      <c r="F131">
        <v>4</v>
      </c>
      <c r="G131" s="1" t="s">
        <v>116</v>
      </c>
      <c r="H131">
        <v>189400</v>
      </c>
      <c r="I131" s="1" t="s">
        <v>115</v>
      </c>
      <c r="J131">
        <v>181400</v>
      </c>
      <c r="K131">
        <v>720</v>
      </c>
      <c r="L131">
        <v>288</v>
      </c>
      <c r="M131">
        <v>312</v>
      </c>
      <c r="N131">
        <v>0</v>
      </c>
      <c r="O131">
        <v>0</v>
      </c>
      <c r="P131">
        <v>0</v>
      </c>
      <c r="Q131">
        <v>98</v>
      </c>
      <c r="R131">
        <v>0</v>
      </c>
      <c r="S131">
        <v>0</v>
      </c>
      <c r="T131">
        <v>0</v>
      </c>
      <c r="U131">
        <v>6</v>
      </c>
      <c r="V131">
        <v>289</v>
      </c>
      <c r="W131">
        <v>1</v>
      </c>
      <c r="X131">
        <v>0</v>
      </c>
      <c r="Y131">
        <v>0</v>
      </c>
      <c r="Z131">
        <v>3</v>
      </c>
      <c r="AA131">
        <v>86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98</v>
      </c>
      <c r="AH131">
        <v>189</v>
      </c>
      <c r="AI131">
        <v>181</v>
      </c>
      <c r="AJ131" s="1"/>
      <c r="AK131" s="1"/>
      <c r="AL131" s="1"/>
      <c r="AM131" s="1"/>
      <c r="AN131" s="1"/>
    </row>
    <row r="132" spans="1:40">
      <c r="A132" s="1" t="s">
        <v>40</v>
      </c>
      <c r="B132">
        <v>20</v>
      </c>
      <c r="C132" s="1" t="s">
        <v>41</v>
      </c>
      <c r="D132" s="1" t="s">
        <v>42</v>
      </c>
      <c r="E132" s="1" t="s">
        <v>56</v>
      </c>
      <c r="F132">
        <v>4</v>
      </c>
      <c r="G132" s="1" t="s">
        <v>117</v>
      </c>
      <c r="H132">
        <v>192800</v>
      </c>
      <c r="I132" s="1" t="s">
        <v>116</v>
      </c>
      <c r="J132">
        <v>189400</v>
      </c>
      <c r="K132">
        <v>305</v>
      </c>
      <c r="L132">
        <v>122</v>
      </c>
      <c r="M132">
        <v>330</v>
      </c>
      <c r="N132">
        <v>0</v>
      </c>
      <c r="O132">
        <v>0</v>
      </c>
      <c r="P132">
        <v>0</v>
      </c>
      <c r="Q132">
        <v>91</v>
      </c>
      <c r="R132">
        <v>0</v>
      </c>
      <c r="S132">
        <v>0</v>
      </c>
      <c r="T132">
        <v>0</v>
      </c>
      <c r="U132">
        <v>8</v>
      </c>
      <c r="V132">
        <v>128</v>
      </c>
      <c r="W132">
        <v>1</v>
      </c>
      <c r="X132">
        <v>0</v>
      </c>
      <c r="Y132">
        <v>0</v>
      </c>
      <c r="Z132">
        <v>3</v>
      </c>
      <c r="AA132">
        <v>88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91</v>
      </c>
      <c r="AH132">
        <v>192</v>
      </c>
      <c r="AI132">
        <v>189</v>
      </c>
      <c r="AJ132" s="1"/>
      <c r="AK132" s="1"/>
      <c r="AL132" s="1"/>
      <c r="AM132" s="1"/>
      <c r="AN132" s="1"/>
    </row>
    <row r="133" spans="1:40">
      <c r="A133" s="1" t="s">
        <v>40</v>
      </c>
      <c r="B133">
        <v>20</v>
      </c>
      <c r="C133" s="1" t="s">
        <v>41</v>
      </c>
      <c r="D133" s="1" t="s">
        <v>42</v>
      </c>
      <c r="E133" s="1" t="s">
        <v>56</v>
      </c>
      <c r="F133">
        <v>4</v>
      </c>
      <c r="G133" s="1" t="s">
        <v>118</v>
      </c>
      <c r="H133">
        <v>198400</v>
      </c>
      <c r="I133" s="1" t="s">
        <v>117</v>
      </c>
      <c r="J133">
        <v>192800</v>
      </c>
      <c r="K133">
        <v>505</v>
      </c>
      <c r="L133">
        <v>202</v>
      </c>
      <c r="M133">
        <v>443</v>
      </c>
      <c r="N133">
        <v>0</v>
      </c>
      <c r="O133">
        <v>0</v>
      </c>
      <c r="P133">
        <v>0</v>
      </c>
      <c r="Q133">
        <v>96</v>
      </c>
      <c r="R133">
        <v>0</v>
      </c>
      <c r="S133">
        <v>0</v>
      </c>
      <c r="T133">
        <v>0</v>
      </c>
      <c r="U133">
        <v>10</v>
      </c>
      <c r="V133">
        <v>208</v>
      </c>
      <c r="W133">
        <v>1</v>
      </c>
      <c r="X133">
        <v>0</v>
      </c>
      <c r="Y133">
        <v>0</v>
      </c>
      <c r="Z133">
        <v>3</v>
      </c>
      <c r="AA133">
        <v>90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96</v>
      </c>
      <c r="AH133">
        <v>198</v>
      </c>
      <c r="AI133">
        <v>192</v>
      </c>
      <c r="AJ133" s="1"/>
      <c r="AK133" s="1"/>
      <c r="AL133" s="1"/>
      <c r="AM133" s="1"/>
      <c r="AN133" s="1"/>
    </row>
    <row r="134" spans="1:40">
      <c r="A134" s="1" t="s">
        <v>40</v>
      </c>
      <c r="B134">
        <v>20</v>
      </c>
      <c r="C134" s="1" t="s">
        <v>41</v>
      </c>
      <c r="D134" s="1" t="s">
        <v>42</v>
      </c>
      <c r="E134" s="1" t="s">
        <v>56</v>
      </c>
      <c r="F134">
        <v>4</v>
      </c>
      <c r="G134" s="1" t="s">
        <v>119</v>
      </c>
      <c r="H134">
        <v>207700</v>
      </c>
      <c r="I134" s="1" t="s">
        <v>118</v>
      </c>
      <c r="J134">
        <v>198400</v>
      </c>
      <c r="K134">
        <v>838</v>
      </c>
      <c r="L134">
        <v>335</v>
      </c>
      <c r="M134">
        <v>371</v>
      </c>
      <c r="N134">
        <v>0</v>
      </c>
      <c r="O134">
        <v>0</v>
      </c>
      <c r="P134">
        <v>0</v>
      </c>
      <c r="Q134">
        <v>92</v>
      </c>
      <c r="R134">
        <v>0</v>
      </c>
      <c r="S134">
        <v>0</v>
      </c>
      <c r="T134">
        <v>0</v>
      </c>
      <c r="U134">
        <v>6</v>
      </c>
      <c r="V134">
        <v>348</v>
      </c>
      <c r="W134">
        <v>1</v>
      </c>
      <c r="X134">
        <v>0</v>
      </c>
      <c r="Y134">
        <v>0</v>
      </c>
      <c r="Z134">
        <v>4</v>
      </c>
      <c r="AA134">
        <v>92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94</v>
      </c>
      <c r="AH134">
        <v>207</v>
      </c>
      <c r="AI134">
        <v>198</v>
      </c>
      <c r="AJ134" s="1"/>
      <c r="AK134" s="1"/>
      <c r="AL134" s="1"/>
      <c r="AM134" s="1"/>
      <c r="AN134" s="1"/>
    </row>
    <row r="135" spans="1:40">
      <c r="A135" s="1" t="s">
        <v>40</v>
      </c>
      <c r="B135">
        <v>20</v>
      </c>
      <c r="C135" s="1" t="s">
        <v>41</v>
      </c>
      <c r="D135" s="1" t="s">
        <v>42</v>
      </c>
      <c r="E135" s="1" t="s">
        <v>56</v>
      </c>
      <c r="F135">
        <v>4</v>
      </c>
      <c r="G135" s="1" t="s">
        <v>120</v>
      </c>
      <c r="H135">
        <v>211000</v>
      </c>
      <c r="I135" s="1" t="s">
        <v>119</v>
      </c>
      <c r="J135">
        <v>207700</v>
      </c>
      <c r="K135">
        <v>298</v>
      </c>
      <c r="L135">
        <v>119</v>
      </c>
      <c r="M135">
        <v>322</v>
      </c>
      <c r="N135">
        <v>0</v>
      </c>
      <c r="O135">
        <v>0</v>
      </c>
      <c r="P135">
        <v>0</v>
      </c>
      <c r="Q135">
        <v>98</v>
      </c>
      <c r="R135">
        <v>0</v>
      </c>
      <c r="S135">
        <v>0</v>
      </c>
      <c r="T135">
        <v>0</v>
      </c>
      <c r="U135">
        <v>6</v>
      </c>
      <c r="V135">
        <v>121</v>
      </c>
      <c r="W135">
        <v>1</v>
      </c>
      <c r="X135">
        <v>0</v>
      </c>
      <c r="Y135">
        <v>0</v>
      </c>
      <c r="Z135">
        <v>4</v>
      </c>
      <c r="AA135">
        <v>94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96</v>
      </c>
      <c r="AH135">
        <v>211</v>
      </c>
      <c r="AI135">
        <v>207</v>
      </c>
      <c r="AJ135" s="1"/>
      <c r="AK135" s="1"/>
      <c r="AL135" s="1"/>
      <c r="AM135" s="1"/>
      <c r="AN135" s="1"/>
    </row>
    <row r="136" spans="1:40">
      <c r="A136" s="1" t="s">
        <v>40</v>
      </c>
      <c r="B136">
        <v>20</v>
      </c>
      <c r="C136" s="1" t="s">
        <v>41</v>
      </c>
      <c r="D136" s="1" t="s">
        <v>42</v>
      </c>
      <c r="E136" s="1" t="s">
        <v>56</v>
      </c>
      <c r="F136">
        <v>4</v>
      </c>
      <c r="G136" s="1" t="s">
        <v>121</v>
      </c>
      <c r="H136">
        <v>220100</v>
      </c>
      <c r="I136" s="1" t="s">
        <v>120</v>
      </c>
      <c r="J136">
        <v>211000</v>
      </c>
      <c r="K136">
        <v>820</v>
      </c>
      <c r="L136">
        <v>328</v>
      </c>
      <c r="M136">
        <v>291</v>
      </c>
      <c r="N136">
        <v>0</v>
      </c>
      <c r="O136">
        <v>0</v>
      </c>
      <c r="P136">
        <v>0</v>
      </c>
      <c r="Q136">
        <v>98</v>
      </c>
      <c r="R136">
        <v>0</v>
      </c>
      <c r="S136">
        <v>0</v>
      </c>
      <c r="T136">
        <v>0</v>
      </c>
      <c r="U136">
        <v>6</v>
      </c>
      <c r="V136">
        <v>332</v>
      </c>
      <c r="W136">
        <v>1</v>
      </c>
      <c r="X136">
        <v>0</v>
      </c>
      <c r="Y136">
        <v>0</v>
      </c>
      <c r="Z136">
        <v>3</v>
      </c>
      <c r="AA136">
        <v>96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96</v>
      </c>
      <c r="AH136">
        <v>220</v>
      </c>
      <c r="AI136">
        <v>211</v>
      </c>
      <c r="AJ136" s="1"/>
      <c r="AK136" s="1"/>
      <c r="AL136" s="1"/>
      <c r="AM136" s="1"/>
      <c r="AN136" s="1"/>
    </row>
    <row r="137" spans="1:40">
      <c r="A137" s="1" t="s">
        <v>40</v>
      </c>
      <c r="B137">
        <v>20</v>
      </c>
      <c r="C137" s="1" t="s">
        <v>41</v>
      </c>
      <c r="D137" s="1" t="s">
        <v>42</v>
      </c>
      <c r="E137" s="1" t="s">
        <v>56</v>
      </c>
      <c r="F137">
        <v>4</v>
      </c>
      <c r="G137" s="1" t="s">
        <v>122</v>
      </c>
      <c r="H137">
        <v>228800</v>
      </c>
      <c r="I137" s="1" t="s">
        <v>121</v>
      </c>
      <c r="J137">
        <v>220100</v>
      </c>
      <c r="K137">
        <v>782</v>
      </c>
      <c r="L137">
        <v>313</v>
      </c>
      <c r="M137">
        <v>331</v>
      </c>
      <c r="N137">
        <v>0</v>
      </c>
      <c r="O137">
        <v>0</v>
      </c>
      <c r="P137">
        <v>0</v>
      </c>
      <c r="Q137">
        <v>96</v>
      </c>
      <c r="R137">
        <v>0</v>
      </c>
      <c r="S137">
        <v>0</v>
      </c>
      <c r="T137">
        <v>0</v>
      </c>
      <c r="U137">
        <v>6</v>
      </c>
      <c r="V137">
        <v>320</v>
      </c>
      <c r="W137">
        <v>1</v>
      </c>
      <c r="X137">
        <v>0</v>
      </c>
      <c r="Y137">
        <v>0</v>
      </c>
      <c r="Z137">
        <v>3</v>
      </c>
      <c r="AA137">
        <v>100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96</v>
      </c>
      <c r="AH137">
        <v>229</v>
      </c>
      <c r="AI137">
        <v>220</v>
      </c>
      <c r="AJ137" s="1"/>
      <c r="AK137" s="1"/>
      <c r="AL137" s="1"/>
      <c r="AM137" s="1"/>
      <c r="AN137" s="1"/>
    </row>
    <row r="138" spans="1:40">
      <c r="A138" s="1" t="s">
        <v>40</v>
      </c>
      <c r="B138">
        <v>20</v>
      </c>
      <c r="C138" s="1" t="s">
        <v>41</v>
      </c>
      <c r="D138" s="1" t="s">
        <v>42</v>
      </c>
      <c r="E138" s="1" t="s">
        <v>56</v>
      </c>
      <c r="F138">
        <v>4</v>
      </c>
      <c r="G138" s="1" t="s">
        <v>123</v>
      </c>
      <c r="H138">
        <v>230500</v>
      </c>
      <c r="I138" s="1" t="s">
        <v>122</v>
      </c>
      <c r="J138">
        <v>228800</v>
      </c>
      <c r="K138">
        <v>152</v>
      </c>
      <c r="L138">
        <v>61</v>
      </c>
      <c r="M138">
        <v>242</v>
      </c>
      <c r="N138">
        <v>0</v>
      </c>
      <c r="O138">
        <v>0</v>
      </c>
      <c r="P138">
        <v>0</v>
      </c>
      <c r="Q138">
        <v>101</v>
      </c>
      <c r="R138">
        <v>0</v>
      </c>
      <c r="S138">
        <v>0</v>
      </c>
      <c r="T138">
        <v>0</v>
      </c>
      <c r="U138">
        <v>5</v>
      </c>
      <c r="V138">
        <v>60</v>
      </c>
      <c r="W138">
        <v>1</v>
      </c>
      <c r="X138">
        <v>0</v>
      </c>
      <c r="Y138">
        <v>0</v>
      </c>
      <c r="Z138">
        <v>3</v>
      </c>
      <c r="AA138">
        <v>102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101</v>
      </c>
      <c r="AH138">
        <v>230</v>
      </c>
      <c r="AI138">
        <v>229</v>
      </c>
      <c r="AJ138" s="1"/>
      <c r="AK138" s="1"/>
      <c r="AL138" s="1"/>
      <c r="AM138" s="1"/>
      <c r="AN138" s="1"/>
    </row>
    <row r="139" spans="1:40">
      <c r="A139" s="1" t="s">
        <v>40</v>
      </c>
      <c r="B139">
        <v>20</v>
      </c>
      <c r="C139" s="1" t="s">
        <v>41</v>
      </c>
      <c r="D139" s="1" t="s">
        <v>42</v>
      </c>
      <c r="E139" s="1" t="s">
        <v>56</v>
      </c>
      <c r="F139">
        <v>4</v>
      </c>
      <c r="G139" s="1" t="s">
        <v>124</v>
      </c>
      <c r="H139">
        <v>236000</v>
      </c>
      <c r="I139" s="1" t="s">
        <v>123</v>
      </c>
      <c r="J139">
        <v>230500</v>
      </c>
      <c r="K139">
        <v>495</v>
      </c>
      <c r="L139">
        <v>198</v>
      </c>
      <c r="M139">
        <v>313</v>
      </c>
      <c r="N139">
        <v>0</v>
      </c>
      <c r="O139">
        <v>0</v>
      </c>
      <c r="P139">
        <v>0</v>
      </c>
      <c r="Q139">
        <v>99</v>
      </c>
      <c r="R139">
        <v>0</v>
      </c>
      <c r="S139">
        <v>0</v>
      </c>
      <c r="T139">
        <v>0</v>
      </c>
      <c r="U139">
        <v>8</v>
      </c>
      <c r="V139">
        <v>199</v>
      </c>
      <c r="W139">
        <v>1</v>
      </c>
      <c r="X139">
        <v>0</v>
      </c>
      <c r="Y139">
        <v>0</v>
      </c>
      <c r="Z139">
        <v>3</v>
      </c>
      <c r="AA139">
        <v>104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99</v>
      </c>
      <c r="AH139">
        <v>235</v>
      </c>
      <c r="AI139">
        <v>230</v>
      </c>
      <c r="AJ139" s="1"/>
      <c r="AK139" s="1"/>
      <c r="AL139" s="1"/>
      <c r="AM139" s="1"/>
      <c r="AN139" s="1"/>
    </row>
    <row r="140" spans="1:40">
      <c r="A140" s="1" t="s">
        <v>40</v>
      </c>
      <c r="B140">
        <v>20</v>
      </c>
      <c r="C140" s="1" t="s">
        <v>41</v>
      </c>
      <c r="D140" s="1" t="s">
        <v>42</v>
      </c>
      <c r="E140" s="1" t="s">
        <v>56</v>
      </c>
      <c r="F140">
        <v>4</v>
      </c>
      <c r="G140" s="1" t="s">
        <v>125</v>
      </c>
      <c r="H140">
        <v>240600</v>
      </c>
      <c r="I140" s="1" t="s">
        <v>124</v>
      </c>
      <c r="J140">
        <v>236000</v>
      </c>
      <c r="K140">
        <v>415</v>
      </c>
      <c r="L140">
        <v>166</v>
      </c>
      <c r="M140">
        <v>283</v>
      </c>
      <c r="N140">
        <v>0</v>
      </c>
      <c r="O140">
        <v>0</v>
      </c>
      <c r="P140">
        <v>0</v>
      </c>
      <c r="Q140">
        <v>103</v>
      </c>
      <c r="R140">
        <v>0</v>
      </c>
      <c r="S140">
        <v>0</v>
      </c>
      <c r="T140">
        <v>0</v>
      </c>
      <c r="U140">
        <v>8</v>
      </c>
      <c r="V140">
        <v>160</v>
      </c>
      <c r="W140">
        <v>1</v>
      </c>
      <c r="X140">
        <v>0</v>
      </c>
      <c r="Y140">
        <v>0</v>
      </c>
      <c r="Z140">
        <v>3</v>
      </c>
      <c r="AA140">
        <v>424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103</v>
      </c>
      <c r="AH140">
        <v>240</v>
      </c>
      <c r="AI140">
        <v>235</v>
      </c>
      <c r="AJ140" s="1"/>
      <c r="AK140" s="1"/>
      <c r="AL140" s="1"/>
      <c r="AM140" s="1"/>
      <c r="AN140" s="1"/>
    </row>
    <row r="141" spans="1:40">
      <c r="A141" s="1" t="s">
        <v>40</v>
      </c>
      <c r="B141">
        <v>20</v>
      </c>
      <c r="C141" s="1" t="s">
        <v>41</v>
      </c>
      <c r="D141" s="1" t="s">
        <v>42</v>
      </c>
      <c r="E141" s="1" t="s">
        <v>56</v>
      </c>
      <c r="F141">
        <v>4</v>
      </c>
      <c r="G141" s="1" t="s">
        <v>126</v>
      </c>
      <c r="H141">
        <v>243800</v>
      </c>
      <c r="I141" s="1" t="s">
        <v>125</v>
      </c>
      <c r="J141">
        <v>240600</v>
      </c>
      <c r="K141">
        <v>288</v>
      </c>
      <c r="L141">
        <v>115</v>
      </c>
      <c r="M141">
        <v>260</v>
      </c>
      <c r="N141">
        <v>0</v>
      </c>
      <c r="O141">
        <v>0</v>
      </c>
      <c r="P141">
        <v>0</v>
      </c>
      <c r="Q141">
        <v>102</v>
      </c>
      <c r="R141">
        <v>0</v>
      </c>
      <c r="S141">
        <v>0</v>
      </c>
      <c r="T141">
        <v>0</v>
      </c>
      <c r="U141">
        <v>6</v>
      </c>
      <c r="V141">
        <v>111</v>
      </c>
      <c r="W141">
        <v>1</v>
      </c>
      <c r="X141">
        <v>0</v>
      </c>
      <c r="Y141">
        <v>0</v>
      </c>
      <c r="Z141">
        <v>3</v>
      </c>
      <c r="AA141">
        <v>106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102</v>
      </c>
      <c r="AH141">
        <v>243</v>
      </c>
      <c r="AI141">
        <v>240</v>
      </c>
      <c r="AJ141" s="1"/>
      <c r="AK141" s="1"/>
      <c r="AL141" s="1"/>
      <c r="AM141" s="1"/>
      <c r="AN141" s="1"/>
    </row>
    <row r="142" spans="1:40">
      <c r="A142" s="1" t="s">
        <v>40</v>
      </c>
      <c r="B142">
        <v>20</v>
      </c>
      <c r="C142" s="1" t="s">
        <v>41</v>
      </c>
      <c r="D142" s="1" t="s">
        <v>42</v>
      </c>
      <c r="E142" s="1" t="s">
        <v>56</v>
      </c>
      <c r="F142">
        <v>4</v>
      </c>
      <c r="G142" s="1" t="s">
        <v>127</v>
      </c>
      <c r="H142">
        <v>250300</v>
      </c>
      <c r="I142" s="1" t="s">
        <v>126</v>
      </c>
      <c r="J142">
        <v>243800</v>
      </c>
      <c r="K142">
        <v>585</v>
      </c>
      <c r="L142">
        <v>234</v>
      </c>
      <c r="M142">
        <v>260</v>
      </c>
      <c r="N142">
        <v>0</v>
      </c>
      <c r="O142">
        <v>0</v>
      </c>
      <c r="P142">
        <v>0</v>
      </c>
      <c r="Q142">
        <v>101</v>
      </c>
      <c r="R142">
        <v>0</v>
      </c>
      <c r="S142">
        <v>0</v>
      </c>
      <c r="T142">
        <v>0</v>
      </c>
      <c r="U142">
        <v>6</v>
      </c>
      <c r="V142">
        <v>232</v>
      </c>
      <c r="W142">
        <v>1</v>
      </c>
      <c r="X142">
        <v>0</v>
      </c>
      <c r="Y142">
        <v>0</v>
      </c>
      <c r="Z142">
        <v>3</v>
      </c>
      <c r="AA142">
        <v>108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101</v>
      </c>
      <c r="AH142">
        <v>250</v>
      </c>
      <c r="AI142">
        <v>243</v>
      </c>
      <c r="AJ142" s="1"/>
      <c r="AK142" s="1"/>
      <c r="AL142" s="1"/>
      <c r="AM142" s="1"/>
      <c r="AN142" s="1"/>
    </row>
    <row r="143" spans="1:40">
      <c r="A143" s="1" t="s">
        <v>40</v>
      </c>
      <c r="B143">
        <v>20</v>
      </c>
      <c r="C143" s="1" t="s">
        <v>41</v>
      </c>
      <c r="D143" s="1" t="s">
        <v>42</v>
      </c>
      <c r="E143" s="1" t="s">
        <v>56</v>
      </c>
      <c r="F143">
        <v>4</v>
      </c>
      <c r="G143" s="1" t="s">
        <v>128</v>
      </c>
      <c r="H143">
        <v>257200</v>
      </c>
      <c r="I143" s="1" t="s">
        <v>127</v>
      </c>
      <c r="J143">
        <v>250300</v>
      </c>
      <c r="K143">
        <v>620</v>
      </c>
      <c r="L143">
        <v>248</v>
      </c>
      <c r="M143">
        <v>230</v>
      </c>
      <c r="N143">
        <v>0</v>
      </c>
      <c r="O143">
        <v>0</v>
      </c>
      <c r="P143">
        <v>0</v>
      </c>
      <c r="Q143">
        <v>104</v>
      </c>
      <c r="R143">
        <v>0</v>
      </c>
      <c r="S143">
        <v>0</v>
      </c>
      <c r="T143">
        <v>0</v>
      </c>
      <c r="U143">
        <v>5</v>
      </c>
      <c r="V143">
        <v>237</v>
      </c>
      <c r="W143">
        <v>1</v>
      </c>
      <c r="X143">
        <v>0</v>
      </c>
      <c r="Y143">
        <v>0</v>
      </c>
      <c r="Z143">
        <v>3</v>
      </c>
      <c r="AA143">
        <v>112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104</v>
      </c>
      <c r="AH143">
        <v>257</v>
      </c>
      <c r="AI143">
        <v>250</v>
      </c>
      <c r="AJ143" s="1"/>
      <c r="AK143" s="1"/>
      <c r="AL143" s="1"/>
      <c r="AM143" s="1"/>
      <c r="AN143" s="1"/>
    </row>
    <row r="144" spans="1:40">
      <c r="A144" s="1" t="s">
        <v>40</v>
      </c>
      <c r="B144">
        <v>20</v>
      </c>
      <c r="C144" s="1" t="s">
        <v>41</v>
      </c>
      <c r="D144" s="1" t="s">
        <v>42</v>
      </c>
      <c r="E144" s="1" t="s">
        <v>56</v>
      </c>
      <c r="F144">
        <v>4</v>
      </c>
      <c r="G144" s="1" t="s">
        <v>129</v>
      </c>
      <c r="H144">
        <v>264300</v>
      </c>
      <c r="I144" s="1" t="s">
        <v>128</v>
      </c>
      <c r="J144">
        <v>257200</v>
      </c>
      <c r="K144">
        <v>640</v>
      </c>
      <c r="L144">
        <v>256</v>
      </c>
      <c r="M144">
        <v>232</v>
      </c>
      <c r="N144">
        <v>0</v>
      </c>
      <c r="O144">
        <v>0</v>
      </c>
      <c r="P144">
        <v>0</v>
      </c>
      <c r="Q144">
        <v>104</v>
      </c>
      <c r="R144">
        <v>0</v>
      </c>
      <c r="S144">
        <v>0</v>
      </c>
      <c r="T144">
        <v>0</v>
      </c>
      <c r="U144">
        <v>6</v>
      </c>
      <c r="V144">
        <v>243</v>
      </c>
      <c r="W144">
        <v>1</v>
      </c>
      <c r="X144">
        <v>0</v>
      </c>
      <c r="Y144">
        <v>0</v>
      </c>
      <c r="Z144">
        <v>3</v>
      </c>
      <c r="AA144">
        <v>422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104</v>
      </c>
      <c r="AH144">
        <v>264</v>
      </c>
      <c r="AI144">
        <v>257</v>
      </c>
      <c r="AJ144" s="1"/>
      <c r="AK144" s="1"/>
      <c r="AL144" s="1"/>
      <c r="AM144" s="1"/>
      <c r="AN144" s="1"/>
    </row>
    <row r="145" spans="1:40">
      <c r="A145" s="1" t="s">
        <v>40</v>
      </c>
      <c r="B145">
        <v>20</v>
      </c>
      <c r="C145" s="1" t="s">
        <v>41</v>
      </c>
      <c r="D145" s="1" t="s">
        <v>42</v>
      </c>
      <c r="E145" s="1" t="s">
        <v>56</v>
      </c>
      <c r="F145">
        <v>4</v>
      </c>
      <c r="G145" s="1" t="s">
        <v>130</v>
      </c>
      <c r="H145">
        <v>270400</v>
      </c>
      <c r="I145" s="1" t="s">
        <v>129</v>
      </c>
      <c r="J145">
        <v>264300</v>
      </c>
      <c r="K145">
        <v>550</v>
      </c>
      <c r="L145">
        <v>220</v>
      </c>
      <c r="M145">
        <v>220</v>
      </c>
      <c r="N145">
        <v>0</v>
      </c>
      <c r="O145">
        <v>0</v>
      </c>
      <c r="P145">
        <v>0</v>
      </c>
      <c r="Q145">
        <v>99</v>
      </c>
      <c r="R145">
        <v>0</v>
      </c>
      <c r="S145">
        <v>0</v>
      </c>
      <c r="T145">
        <v>0</v>
      </c>
      <c r="U145">
        <v>6</v>
      </c>
      <c r="V145">
        <v>217</v>
      </c>
      <c r="W145">
        <v>1</v>
      </c>
      <c r="X145">
        <v>0</v>
      </c>
      <c r="Y145">
        <v>0</v>
      </c>
      <c r="Z145">
        <v>3</v>
      </c>
      <c r="AA145">
        <v>114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99</v>
      </c>
      <c r="AH145">
        <v>270</v>
      </c>
      <c r="AI145">
        <v>264</v>
      </c>
      <c r="AJ145" s="1"/>
      <c r="AK145" s="1"/>
      <c r="AL145" s="1"/>
      <c r="AM145" s="1"/>
      <c r="AN145" s="1"/>
    </row>
    <row r="146" spans="1:40">
      <c r="A146" s="1" t="s">
        <v>40</v>
      </c>
      <c r="B146">
        <v>20</v>
      </c>
      <c r="C146" s="1" t="s">
        <v>41</v>
      </c>
      <c r="D146" s="1" t="s">
        <v>42</v>
      </c>
      <c r="E146" s="1" t="s">
        <v>56</v>
      </c>
      <c r="F146">
        <v>4</v>
      </c>
      <c r="G146" s="1" t="s">
        <v>131</v>
      </c>
      <c r="H146">
        <v>272900</v>
      </c>
      <c r="I146" s="1" t="s">
        <v>130</v>
      </c>
      <c r="J146">
        <v>270400</v>
      </c>
      <c r="K146">
        <v>225</v>
      </c>
      <c r="L146">
        <v>90</v>
      </c>
      <c r="M146">
        <v>200</v>
      </c>
      <c r="N146">
        <v>0</v>
      </c>
      <c r="O146">
        <v>0</v>
      </c>
      <c r="P146">
        <v>0</v>
      </c>
      <c r="Q146">
        <v>106</v>
      </c>
      <c r="R146">
        <v>0</v>
      </c>
      <c r="S146">
        <v>0</v>
      </c>
      <c r="T146">
        <v>0</v>
      </c>
      <c r="U146">
        <v>6</v>
      </c>
      <c r="V146">
        <v>83</v>
      </c>
      <c r="W146">
        <v>1</v>
      </c>
      <c r="X146">
        <v>0</v>
      </c>
      <c r="Y146">
        <v>0</v>
      </c>
      <c r="Z146">
        <v>3</v>
      </c>
      <c r="AA146">
        <v>116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106</v>
      </c>
      <c r="AH146">
        <v>272</v>
      </c>
      <c r="AI146">
        <v>270</v>
      </c>
      <c r="AJ146" s="1"/>
      <c r="AK146" s="1"/>
      <c r="AL146" s="1"/>
      <c r="AM146" s="1"/>
      <c r="AN146" s="1"/>
    </row>
    <row r="147" spans="1:40">
      <c r="A147" s="1" t="s">
        <v>40</v>
      </c>
      <c r="B147">
        <v>20</v>
      </c>
      <c r="C147" s="1" t="s">
        <v>41</v>
      </c>
      <c r="D147" s="1" t="s">
        <v>42</v>
      </c>
      <c r="E147" s="1" t="s">
        <v>56</v>
      </c>
      <c r="F147">
        <v>4</v>
      </c>
      <c r="G147" s="1" t="s">
        <v>132</v>
      </c>
      <c r="H147">
        <v>284200</v>
      </c>
      <c r="I147" s="1" t="s">
        <v>131</v>
      </c>
      <c r="J147">
        <v>272900</v>
      </c>
      <c r="K147">
        <v>1018</v>
      </c>
      <c r="L147">
        <v>407</v>
      </c>
      <c r="M147">
        <v>202</v>
      </c>
      <c r="N147">
        <v>0</v>
      </c>
      <c r="O147">
        <v>0</v>
      </c>
      <c r="P147">
        <v>0</v>
      </c>
      <c r="Q147">
        <v>105</v>
      </c>
      <c r="R147">
        <v>0</v>
      </c>
      <c r="S147">
        <v>0</v>
      </c>
      <c r="T147">
        <v>0</v>
      </c>
      <c r="U147">
        <v>5</v>
      </c>
      <c r="V147">
        <v>385</v>
      </c>
      <c r="W147">
        <v>1</v>
      </c>
      <c r="X147">
        <v>0</v>
      </c>
      <c r="Y147">
        <v>0</v>
      </c>
      <c r="Z147">
        <v>3</v>
      </c>
      <c r="AA147">
        <v>118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105</v>
      </c>
      <c r="AH147">
        <v>284</v>
      </c>
      <c r="AI147">
        <v>272</v>
      </c>
      <c r="AJ147" s="1"/>
      <c r="AK147" s="1"/>
      <c r="AL147" s="1"/>
      <c r="AM147" s="1"/>
      <c r="AN147" s="1"/>
    </row>
    <row r="148" spans="1:40">
      <c r="A148" s="1" t="s">
        <v>40</v>
      </c>
      <c r="B148">
        <v>20</v>
      </c>
      <c r="C148" s="1" t="s">
        <v>41</v>
      </c>
      <c r="D148" s="1" t="s">
        <v>42</v>
      </c>
      <c r="E148" s="1" t="s">
        <v>56</v>
      </c>
      <c r="F148">
        <v>4</v>
      </c>
      <c r="G148" s="1" t="s">
        <v>133</v>
      </c>
      <c r="H148">
        <v>288400</v>
      </c>
      <c r="I148" s="1" t="s">
        <v>132</v>
      </c>
      <c r="J148">
        <v>284200</v>
      </c>
      <c r="K148">
        <v>378</v>
      </c>
      <c r="L148">
        <v>151</v>
      </c>
      <c r="M148">
        <v>130</v>
      </c>
      <c r="N148">
        <v>0</v>
      </c>
      <c r="O148">
        <v>0</v>
      </c>
      <c r="P148">
        <v>0</v>
      </c>
      <c r="Q148">
        <v>91</v>
      </c>
      <c r="R148">
        <v>0</v>
      </c>
      <c r="S148">
        <v>0</v>
      </c>
      <c r="T148">
        <v>0</v>
      </c>
      <c r="U148">
        <v>5</v>
      </c>
      <c r="V148">
        <v>163</v>
      </c>
      <c r="W148">
        <v>1</v>
      </c>
      <c r="X148">
        <v>0</v>
      </c>
      <c r="Y148">
        <v>0</v>
      </c>
      <c r="Z148">
        <v>3</v>
      </c>
      <c r="AA148">
        <v>122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91</v>
      </c>
      <c r="AH148">
        <v>288</v>
      </c>
      <c r="AI148">
        <v>284</v>
      </c>
      <c r="AJ148" s="1"/>
      <c r="AK148" s="1"/>
      <c r="AL148" s="1"/>
      <c r="AM148" s="1"/>
      <c r="AN148" s="1"/>
    </row>
    <row r="149" spans="1:40">
      <c r="A149" s="1" t="s">
        <v>40</v>
      </c>
      <c r="B149">
        <v>20</v>
      </c>
      <c r="C149" s="1" t="s">
        <v>41</v>
      </c>
      <c r="D149" s="1" t="s">
        <v>42</v>
      </c>
      <c r="E149" s="1" t="s">
        <v>56</v>
      </c>
      <c r="F149">
        <v>4</v>
      </c>
      <c r="G149" s="1" t="s">
        <v>134</v>
      </c>
      <c r="H149">
        <v>299570</v>
      </c>
      <c r="I149" s="1" t="s">
        <v>133</v>
      </c>
      <c r="J149">
        <v>288400</v>
      </c>
      <c r="K149">
        <v>1005</v>
      </c>
      <c r="L149">
        <v>402</v>
      </c>
      <c r="M149">
        <v>208</v>
      </c>
      <c r="N149">
        <v>0</v>
      </c>
      <c r="O149">
        <v>0</v>
      </c>
      <c r="P149">
        <v>0</v>
      </c>
      <c r="Q149">
        <v>100</v>
      </c>
      <c r="R149">
        <v>0</v>
      </c>
      <c r="S149">
        <v>0</v>
      </c>
      <c r="T149">
        <v>0</v>
      </c>
      <c r="U149">
        <v>6</v>
      </c>
      <c r="V149">
        <v>393</v>
      </c>
      <c r="W149">
        <v>1</v>
      </c>
      <c r="X149">
        <v>0</v>
      </c>
      <c r="Y149">
        <v>0</v>
      </c>
      <c r="Z149">
        <v>3</v>
      </c>
      <c r="AA149">
        <v>124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100</v>
      </c>
      <c r="AH149">
        <v>299</v>
      </c>
      <c r="AI149">
        <v>288</v>
      </c>
      <c r="AJ149" s="1"/>
      <c r="AK149" s="1"/>
      <c r="AL149" s="1"/>
      <c r="AM149" s="1"/>
      <c r="AN149" s="1"/>
    </row>
    <row r="150" spans="1:40">
      <c r="A150" s="1" t="s">
        <v>40</v>
      </c>
      <c r="B150">
        <v>20</v>
      </c>
      <c r="C150" s="1" t="s">
        <v>41</v>
      </c>
      <c r="D150" s="1" t="s">
        <v>42</v>
      </c>
      <c r="E150" s="1" t="s">
        <v>56</v>
      </c>
      <c r="F150">
        <v>4</v>
      </c>
      <c r="G150" s="1" t="s">
        <v>135</v>
      </c>
      <c r="H150">
        <v>303700</v>
      </c>
      <c r="I150" s="1" t="s">
        <v>134</v>
      </c>
      <c r="J150">
        <v>299570</v>
      </c>
      <c r="K150">
        <v>372</v>
      </c>
      <c r="L150">
        <v>149</v>
      </c>
      <c r="M150">
        <v>185</v>
      </c>
      <c r="N150">
        <v>0</v>
      </c>
      <c r="O150">
        <v>0</v>
      </c>
      <c r="P150">
        <v>0</v>
      </c>
      <c r="Q150">
        <v>104</v>
      </c>
      <c r="R150">
        <v>0</v>
      </c>
      <c r="S150">
        <v>0</v>
      </c>
      <c r="T150">
        <v>0</v>
      </c>
      <c r="U150">
        <v>6</v>
      </c>
      <c r="V150">
        <v>140</v>
      </c>
      <c r="W150">
        <v>1</v>
      </c>
      <c r="X150">
        <v>0</v>
      </c>
      <c r="Y150">
        <v>0</v>
      </c>
      <c r="Z150">
        <v>3</v>
      </c>
      <c r="AA150">
        <v>416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104</v>
      </c>
      <c r="AH150">
        <v>303</v>
      </c>
      <c r="AI150">
        <v>299</v>
      </c>
      <c r="AJ150" s="1"/>
      <c r="AK150" s="1"/>
      <c r="AL150" s="1"/>
      <c r="AM150" s="1"/>
      <c r="AN150" s="1"/>
    </row>
    <row r="151" spans="1:40">
      <c r="A151" s="1" t="s">
        <v>40</v>
      </c>
      <c r="B151">
        <v>20</v>
      </c>
      <c r="C151" s="1" t="s">
        <v>41</v>
      </c>
      <c r="D151" s="1" t="s">
        <v>42</v>
      </c>
      <c r="E151" s="1" t="s">
        <v>56</v>
      </c>
      <c r="F151">
        <v>4</v>
      </c>
      <c r="G151" s="1" t="s">
        <v>136</v>
      </c>
      <c r="H151">
        <v>311100</v>
      </c>
      <c r="I151" s="1" t="s">
        <v>135</v>
      </c>
      <c r="J151">
        <v>303700</v>
      </c>
      <c r="K151">
        <v>665</v>
      </c>
      <c r="L151">
        <v>266</v>
      </c>
      <c r="M151">
        <v>245</v>
      </c>
      <c r="N151">
        <v>0</v>
      </c>
      <c r="O151">
        <v>0</v>
      </c>
      <c r="P151">
        <v>0</v>
      </c>
      <c r="Q151">
        <v>101</v>
      </c>
      <c r="R151">
        <v>0</v>
      </c>
      <c r="S151">
        <v>0</v>
      </c>
      <c r="T151">
        <v>0</v>
      </c>
      <c r="U151">
        <v>7</v>
      </c>
      <c r="V151">
        <v>260</v>
      </c>
      <c r="W151">
        <v>1</v>
      </c>
      <c r="X151">
        <v>0</v>
      </c>
      <c r="Y151">
        <v>0</v>
      </c>
      <c r="Z151">
        <v>3</v>
      </c>
      <c r="AA151">
        <v>126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101</v>
      </c>
      <c r="AH151">
        <v>311</v>
      </c>
      <c r="AI151">
        <v>303</v>
      </c>
      <c r="AJ151" s="1"/>
      <c r="AK151" s="1"/>
      <c r="AL151" s="1"/>
      <c r="AM151" s="1"/>
      <c r="AN151" s="1"/>
    </row>
    <row r="152" spans="1:40">
      <c r="A152" s="1" t="s">
        <v>40</v>
      </c>
      <c r="B152">
        <v>20</v>
      </c>
      <c r="C152" s="1" t="s">
        <v>41</v>
      </c>
      <c r="D152" s="1" t="s">
        <v>42</v>
      </c>
      <c r="E152" s="1" t="s">
        <v>56</v>
      </c>
      <c r="F152">
        <v>4</v>
      </c>
      <c r="G152" s="1" t="s">
        <v>137</v>
      </c>
      <c r="H152">
        <v>315500</v>
      </c>
      <c r="I152" s="1" t="s">
        <v>136</v>
      </c>
      <c r="J152">
        <v>311100</v>
      </c>
      <c r="K152">
        <v>395</v>
      </c>
      <c r="L152">
        <v>158</v>
      </c>
      <c r="M152">
        <v>233</v>
      </c>
      <c r="N152">
        <v>0</v>
      </c>
      <c r="O152">
        <v>0</v>
      </c>
      <c r="P152">
        <v>0</v>
      </c>
      <c r="Q152">
        <v>97</v>
      </c>
      <c r="R152">
        <v>0</v>
      </c>
      <c r="S152">
        <v>0</v>
      </c>
      <c r="T152">
        <v>0</v>
      </c>
      <c r="U152">
        <v>7</v>
      </c>
      <c r="V152">
        <v>161</v>
      </c>
      <c r="W152">
        <v>1</v>
      </c>
      <c r="X152">
        <v>0</v>
      </c>
      <c r="Y152">
        <v>0</v>
      </c>
      <c r="Z152">
        <v>3</v>
      </c>
      <c r="AA152">
        <v>128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97</v>
      </c>
      <c r="AH152">
        <v>315</v>
      </c>
      <c r="AI152">
        <v>311</v>
      </c>
      <c r="AJ152" s="1"/>
      <c r="AK152" s="1"/>
      <c r="AL152" s="1"/>
      <c r="AM152" s="1"/>
      <c r="AN152" s="1"/>
    </row>
    <row r="153" spans="1:40">
      <c r="A153" s="1" t="s">
        <v>40</v>
      </c>
      <c r="B153">
        <v>20</v>
      </c>
      <c r="C153" s="1" t="s">
        <v>41</v>
      </c>
      <c r="D153" s="1" t="s">
        <v>42</v>
      </c>
      <c r="E153" s="1" t="s">
        <v>56</v>
      </c>
      <c r="F153">
        <v>4</v>
      </c>
      <c r="G153" s="1" t="s">
        <v>138</v>
      </c>
      <c r="H153">
        <v>319600</v>
      </c>
      <c r="I153" s="1" t="s">
        <v>137</v>
      </c>
      <c r="J153">
        <v>315500</v>
      </c>
      <c r="K153">
        <v>370</v>
      </c>
      <c r="L153">
        <v>148</v>
      </c>
      <c r="M153">
        <v>233</v>
      </c>
      <c r="N153">
        <v>0</v>
      </c>
      <c r="O153">
        <v>0</v>
      </c>
      <c r="P153">
        <v>0</v>
      </c>
      <c r="Q153">
        <v>96</v>
      </c>
      <c r="R153">
        <v>0</v>
      </c>
      <c r="S153">
        <v>0</v>
      </c>
      <c r="T153">
        <v>0</v>
      </c>
      <c r="U153">
        <v>7</v>
      </c>
      <c r="V153">
        <v>151</v>
      </c>
      <c r="W153">
        <v>1</v>
      </c>
      <c r="X153">
        <v>0</v>
      </c>
      <c r="Y153">
        <v>0</v>
      </c>
      <c r="Z153">
        <v>4</v>
      </c>
      <c r="AA153">
        <v>132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96</v>
      </c>
      <c r="AH153">
        <v>319</v>
      </c>
      <c r="AI153">
        <v>315</v>
      </c>
      <c r="AJ153" s="1"/>
      <c r="AK153" s="1"/>
      <c r="AL153" s="1"/>
      <c r="AM153" s="1"/>
      <c r="AN153" s="1"/>
    </row>
    <row r="154" spans="1:40">
      <c r="A154" s="1" t="s">
        <v>40</v>
      </c>
      <c r="B154">
        <v>20</v>
      </c>
      <c r="C154" s="1" t="s">
        <v>41</v>
      </c>
      <c r="D154" s="1" t="s">
        <v>42</v>
      </c>
      <c r="E154" s="1" t="s">
        <v>56</v>
      </c>
      <c r="F154">
        <v>4</v>
      </c>
      <c r="G154" s="1" t="s">
        <v>139</v>
      </c>
      <c r="H154">
        <v>324480</v>
      </c>
      <c r="I154" s="1" t="s">
        <v>138</v>
      </c>
      <c r="J154">
        <v>319600</v>
      </c>
      <c r="K154">
        <v>702</v>
      </c>
      <c r="L154">
        <v>281</v>
      </c>
      <c r="M154">
        <v>360</v>
      </c>
      <c r="N154">
        <v>0</v>
      </c>
      <c r="O154">
        <v>0</v>
      </c>
      <c r="P154">
        <v>0</v>
      </c>
      <c r="Q154">
        <v>88</v>
      </c>
      <c r="R154">
        <v>0</v>
      </c>
      <c r="S154">
        <v>0</v>
      </c>
      <c r="T154">
        <v>0</v>
      </c>
      <c r="U154">
        <v>9</v>
      </c>
      <c r="V154">
        <v>192</v>
      </c>
      <c r="W154">
        <v>1</v>
      </c>
      <c r="X154">
        <v>0</v>
      </c>
      <c r="Y154">
        <v>0</v>
      </c>
      <c r="Z154">
        <v>3</v>
      </c>
      <c r="AA154">
        <v>134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88</v>
      </c>
      <c r="AH154">
        <v>324</v>
      </c>
      <c r="AI154">
        <v>319</v>
      </c>
      <c r="AJ154" s="1"/>
      <c r="AK154" s="1"/>
      <c r="AL154" s="1"/>
      <c r="AM154" s="1"/>
      <c r="AN154" s="1"/>
    </row>
    <row r="155" spans="1:40">
      <c r="A155" s="1" t="s">
        <v>40</v>
      </c>
      <c r="B155">
        <v>20</v>
      </c>
      <c r="C155" s="1" t="s">
        <v>41</v>
      </c>
      <c r="D155" s="1" t="s">
        <v>42</v>
      </c>
      <c r="E155" s="1" t="s">
        <v>56</v>
      </c>
      <c r="F155">
        <v>4</v>
      </c>
      <c r="G155" s="1" t="s">
        <v>140</v>
      </c>
      <c r="H155">
        <v>327400</v>
      </c>
      <c r="I155" s="1" t="s">
        <v>139</v>
      </c>
      <c r="J155">
        <v>324480</v>
      </c>
      <c r="K155">
        <v>0</v>
      </c>
      <c r="L155">
        <v>0</v>
      </c>
      <c r="M155">
        <v>219</v>
      </c>
      <c r="N155">
        <v>0</v>
      </c>
      <c r="O155">
        <v>0</v>
      </c>
      <c r="P155">
        <v>0</v>
      </c>
      <c r="Q155">
        <v>93</v>
      </c>
      <c r="R155">
        <v>0</v>
      </c>
      <c r="S155">
        <v>0</v>
      </c>
      <c r="T155">
        <v>0</v>
      </c>
      <c r="U155">
        <v>9</v>
      </c>
      <c r="V155">
        <v>114</v>
      </c>
      <c r="W155">
        <v>1</v>
      </c>
      <c r="X155">
        <v>0</v>
      </c>
      <c r="Y155">
        <v>0</v>
      </c>
      <c r="Z155">
        <v>3</v>
      </c>
      <c r="AA155">
        <v>468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93</v>
      </c>
      <c r="AH155">
        <v>327</v>
      </c>
      <c r="AI155">
        <v>324</v>
      </c>
      <c r="AJ155" s="1"/>
      <c r="AK155" s="1"/>
      <c r="AL155" s="1"/>
      <c r="AM155" s="1"/>
      <c r="AN155" s="1"/>
    </row>
    <row r="156" spans="1:40">
      <c r="A156" s="1" t="s">
        <v>40</v>
      </c>
      <c r="B156">
        <v>20</v>
      </c>
      <c r="C156" s="1" t="s">
        <v>41</v>
      </c>
      <c r="D156" s="1" t="s">
        <v>42</v>
      </c>
      <c r="E156" s="1" t="s">
        <v>56</v>
      </c>
      <c r="F156">
        <v>4</v>
      </c>
      <c r="G156" s="1" t="s">
        <v>141</v>
      </c>
      <c r="H156">
        <v>330700</v>
      </c>
      <c r="I156" s="1" t="s">
        <v>140</v>
      </c>
      <c r="J156">
        <v>327400</v>
      </c>
      <c r="K156">
        <v>298</v>
      </c>
      <c r="L156">
        <v>119</v>
      </c>
      <c r="M156">
        <v>321</v>
      </c>
      <c r="N156">
        <v>0</v>
      </c>
      <c r="O156">
        <v>0</v>
      </c>
      <c r="P156">
        <v>0</v>
      </c>
      <c r="Q156">
        <v>92</v>
      </c>
      <c r="R156">
        <v>0</v>
      </c>
      <c r="S156">
        <v>0</v>
      </c>
      <c r="T156">
        <v>0</v>
      </c>
      <c r="U156">
        <v>10</v>
      </c>
      <c r="V156">
        <v>127</v>
      </c>
      <c r="W156">
        <v>1</v>
      </c>
      <c r="X156">
        <v>0</v>
      </c>
      <c r="Y156">
        <v>0</v>
      </c>
      <c r="Z156">
        <v>3</v>
      </c>
      <c r="AA156">
        <v>136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92</v>
      </c>
      <c r="AH156">
        <v>330</v>
      </c>
      <c r="AI156">
        <v>327</v>
      </c>
      <c r="AJ156" s="1"/>
      <c r="AK156" s="1"/>
      <c r="AL156" s="1"/>
      <c r="AM156" s="1"/>
      <c r="AN156" s="1"/>
    </row>
    <row r="157" spans="1:40">
      <c r="A157" s="1" t="s">
        <v>40</v>
      </c>
      <c r="B157">
        <v>20</v>
      </c>
      <c r="C157" s="1" t="s">
        <v>41</v>
      </c>
      <c r="D157" s="1" t="s">
        <v>42</v>
      </c>
      <c r="E157" s="1" t="s">
        <v>56</v>
      </c>
      <c r="F157">
        <v>4</v>
      </c>
      <c r="G157" s="1" t="s">
        <v>142</v>
      </c>
      <c r="H157">
        <v>335100</v>
      </c>
      <c r="I157" s="1" t="s">
        <v>141</v>
      </c>
      <c r="J157">
        <v>330700</v>
      </c>
      <c r="K157">
        <v>395</v>
      </c>
      <c r="L157">
        <v>158</v>
      </c>
      <c r="M157">
        <v>353</v>
      </c>
      <c r="N157">
        <v>0</v>
      </c>
      <c r="O157">
        <v>0</v>
      </c>
      <c r="P157">
        <v>0</v>
      </c>
      <c r="Q157">
        <v>93</v>
      </c>
      <c r="R157">
        <v>0</v>
      </c>
      <c r="S157">
        <v>0</v>
      </c>
      <c r="T157">
        <v>0</v>
      </c>
      <c r="U157">
        <v>11</v>
      </c>
      <c r="V157">
        <v>168</v>
      </c>
      <c r="W157">
        <v>1</v>
      </c>
      <c r="X157">
        <v>0</v>
      </c>
      <c r="Y157">
        <v>0</v>
      </c>
      <c r="Z157">
        <v>3</v>
      </c>
      <c r="AA157">
        <v>138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93</v>
      </c>
      <c r="AH157">
        <v>335</v>
      </c>
      <c r="AI157">
        <v>330</v>
      </c>
      <c r="AJ157" s="1"/>
      <c r="AK157" s="1"/>
      <c r="AL157" s="1"/>
      <c r="AM157" s="1"/>
      <c r="AN157" s="1"/>
    </row>
    <row r="158" spans="1:40">
      <c r="A158" s="1" t="s">
        <v>40</v>
      </c>
      <c r="B158">
        <v>20</v>
      </c>
      <c r="C158" s="1" t="s">
        <v>41</v>
      </c>
      <c r="D158" s="1" t="s">
        <v>42</v>
      </c>
      <c r="E158" s="1" t="s">
        <v>56</v>
      </c>
      <c r="F158">
        <v>4</v>
      </c>
      <c r="G158" s="1" t="s">
        <v>143</v>
      </c>
      <c r="H158">
        <v>338300</v>
      </c>
      <c r="I158" s="1" t="s">
        <v>142</v>
      </c>
      <c r="J158">
        <v>335100</v>
      </c>
      <c r="K158">
        <v>288</v>
      </c>
      <c r="L158">
        <v>115</v>
      </c>
      <c r="M158">
        <v>334</v>
      </c>
      <c r="N158">
        <v>0</v>
      </c>
      <c r="O158">
        <v>0</v>
      </c>
      <c r="P158">
        <v>0</v>
      </c>
      <c r="Q158">
        <v>93</v>
      </c>
      <c r="R158">
        <v>0</v>
      </c>
      <c r="S158">
        <v>0</v>
      </c>
      <c r="T158">
        <v>0</v>
      </c>
      <c r="U158">
        <v>10</v>
      </c>
      <c r="V158">
        <v>134</v>
      </c>
      <c r="W158">
        <v>1</v>
      </c>
      <c r="X158">
        <v>0</v>
      </c>
      <c r="Y158">
        <v>0</v>
      </c>
      <c r="Z158">
        <v>3</v>
      </c>
      <c r="AA158">
        <v>140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93</v>
      </c>
      <c r="AH158">
        <v>338</v>
      </c>
      <c r="AI158">
        <v>335</v>
      </c>
      <c r="AJ158" s="1"/>
      <c r="AK158" s="1"/>
      <c r="AL158" s="1"/>
      <c r="AM158" s="1"/>
      <c r="AN158" s="1"/>
    </row>
    <row r="159" spans="1:40">
      <c r="A159" s="1" t="s">
        <v>40</v>
      </c>
      <c r="B159">
        <v>20</v>
      </c>
      <c r="C159" s="1" t="s">
        <v>41</v>
      </c>
      <c r="D159" s="1" t="s">
        <v>42</v>
      </c>
      <c r="E159" s="1" t="s">
        <v>56</v>
      </c>
      <c r="F159">
        <v>4</v>
      </c>
      <c r="G159" s="1" t="s">
        <v>144</v>
      </c>
      <c r="H159">
        <v>342300</v>
      </c>
      <c r="I159" s="1" t="s">
        <v>143</v>
      </c>
      <c r="J159">
        <v>338300</v>
      </c>
      <c r="K159">
        <v>360</v>
      </c>
      <c r="L159">
        <v>144</v>
      </c>
      <c r="M159">
        <v>291</v>
      </c>
      <c r="N159">
        <v>0</v>
      </c>
      <c r="O159">
        <v>0</v>
      </c>
      <c r="P159">
        <v>0</v>
      </c>
      <c r="Q159">
        <v>87</v>
      </c>
      <c r="R159">
        <v>0</v>
      </c>
      <c r="S159">
        <v>0</v>
      </c>
      <c r="T159">
        <v>0</v>
      </c>
      <c r="U159">
        <v>11</v>
      </c>
      <c r="V159">
        <v>176</v>
      </c>
      <c r="W159">
        <v>1</v>
      </c>
      <c r="X159">
        <v>0</v>
      </c>
      <c r="Y159">
        <v>0</v>
      </c>
      <c r="Z159">
        <v>3</v>
      </c>
      <c r="AA159">
        <v>142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87</v>
      </c>
      <c r="AH159">
        <v>342</v>
      </c>
      <c r="AI159">
        <v>338</v>
      </c>
      <c r="AJ159" s="1"/>
      <c r="AK159" s="1"/>
      <c r="AL159" s="1"/>
      <c r="AM159" s="1"/>
      <c r="AN159" s="1"/>
    </row>
    <row r="160" spans="1:40">
      <c r="A160" s="1" t="s">
        <v>40</v>
      </c>
      <c r="B160">
        <v>20</v>
      </c>
      <c r="C160" s="1" t="s">
        <v>41</v>
      </c>
      <c r="D160" s="1" t="s">
        <v>42</v>
      </c>
      <c r="E160" s="1" t="s">
        <v>56</v>
      </c>
      <c r="F160">
        <v>4</v>
      </c>
      <c r="G160" s="1" t="s">
        <v>145</v>
      </c>
      <c r="H160">
        <v>349400</v>
      </c>
      <c r="I160" s="1" t="s">
        <v>144</v>
      </c>
      <c r="J160">
        <v>342300</v>
      </c>
      <c r="K160">
        <v>640</v>
      </c>
      <c r="L160">
        <v>256</v>
      </c>
      <c r="M160">
        <v>351</v>
      </c>
      <c r="N160">
        <v>0</v>
      </c>
      <c r="O160">
        <v>0</v>
      </c>
      <c r="P160">
        <v>0</v>
      </c>
      <c r="Q160">
        <v>87</v>
      </c>
      <c r="R160">
        <v>0</v>
      </c>
      <c r="S160">
        <v>0</v>
      </c>
      <c r="T160">
        <v>0</v>
      </c>
      <c r="U160">
        <v>11</v>
      </c>
      <c r="V160">
        <v>314</v>
      </c>
      <c r="W160">
        <v>1</v>
      </c>
      <c r="X160">
        <v>0</v>
      </c>
      <c r="Y160">
        <v>0</v>
      </c>
      <c r="Z160">
        <v>3</v>
      </c>
      <c r="AA160">
        <v>414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87</v>
      </c>
      <c r="AH160">
        <v>349</v>
      </c>
      <c r="AI160">
        <v>342</v>
      </c>
      <c r="AJ160" s="1"/>
      <c r="AK160" s="1"/>
      <c r="AL160" s="1"/>
      <c r="AM160" s="1"/>
      <c r="AN160" s="1"/>
    </row>
    <row r="161" spans="1:40">
      <c r="A161" s="1" t="s">
        <v>40</v>
      </c>
      <c r="B161">
        <v>20</v>
      </c>
      <c r="C161" s="1" t="s">
        <v>41</v>
      </c>
      <c r="D161" s="1" t="s">
        <v>42</v>
      </c>
      <c r="E161" s="1" t="s">
        <v>56</v>
      </c>
      <c r="F161">
        <v>4</v>
      </c>
      <c r="G161" s="1" t="s">
        <v>146</v>
      </c>
      <c r="H161">
        <v>356200</v>
      </c>
      <c r="I161" s="1" t="s">
        <v>145</v>
      </c>
      <c r="J161">
        <v>349400</v>
      </c>
      <c r="K161">
        <v>612</v>
      </c>
      <c r="L161">
        <v>245</v>
      </c>
      <c r="M161">
        <v>335</v>
      </c>
      <c r="N161">
        <v>0</v>
      </c>
      <c r="O161">
        <v>0</v>
      </c>
      <c r="P161">
        <v>0</v>
      </c>
      <c r="Q161">
        <v>53</v>
      </c>
      <c r="R161">
        <v>0</v>
      </c>
      <c r="S161">
        <v>0</v>
      </c>
      <c r="T161">
        <v>0</v>
      </c>
      <c r="U161">
        <v>20</v>
      </c>
      <c r="V161">
        <v>429</v>
      </c>
      <c r="W161">
        <v>3</v>
      </c>
      <c r="X161">
        <v>0</v>
      </c>
      <c r="Y161">
        <v>0</v>
      </c>
      <c r="Z161">
        <v>3</v>
      </c>
      <c r="AA161">
        <v>146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53</v>
      </c>
      <c r="AH161">
        <v>356</v>
      </c>
      <c r="AI161">
        <v>349</v>
      </c>
      <c r="AJ161" s="1"/>
      <c r="AK161" s="1"/>
      <c r="AL161" s="1"/>
      <c r="AM161" s="1"/>
      <c r="AN161" s="1"/>
    </row>
    <row r="162" spans="1:40">
      <c r="A162" s="1" t="s">
        <v>40</v>
      </c>
      <c r="B162">
        <v>20</v>
      </c>
      <c r="C162" s="1" t="s">
        <v>41</v>
      </c>
      <c r="D162" s="1" t="s">
        <v>42</v>
      </c>
      <c r="E162" s="1" t="s">
        <v>56</v>
      </c>
      <c r="F162">
        <v>4</v>
      </c>
      <c r="G162" s="1" t="s">
        <v>147</v>
      </c>
      <c r="H162">
        <v>362400</v>
      </c>
      <c r="I162" s="1" t="s">
        <v>146</v>
      </c>
      <c r="J162">
        <v>356200</v>
      </c>
      <c r="K162">
        <v>558</v>
      </c>
      <c r="L162">
        <v>223</v>
      </c>
      <c r="M162">
        <v>381</v>
      </c>
      <c r="N162">
        <v>0</v>
      </c>
      <c r="O162">
        <v>0</v>
      </c>
      <c r="P162">
        <v>0</v>
      </c>
      <c r="Q162">
        <v>59</v>
      </c>
      <c r="R162">
        <v>0</v>
      </c>
      <c r="S162">
        <v>0</v>
      </c>
      <c r="T162">
        <v>0</v>
      </c>
      <c r="U162">
        <v>18</v>
      </c>
      <c r="V162">
        <v>403</v>
      </c>
      <c r="W162">
        <v>3</v>
      </c>
      <c r="X162">
        <v>0</v>
      </c>
      <c r="Y162">
        <v>0</v>
      </c>
      <c r="Z162">
        <v>4</v>
      </c>
      <c r="AA162">
        <v>148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59</v>
      </c>
      <c r="AH162">
        <v>362</v>
      </c>
      <c r="AI162">
        <v>356</v>
      </c>
      <c r="AJ162" s="1"/>
      <c r="AK162" s="1"/>
      <c r="AL162" s="1"/>
      <c r="AM162" s="1"/>
      <c r="AN162" s="1"/>
    </row>
    <row r="163" spans="1:40">
      <c r="A163" s="1" t="s">
        <v>40</v>
      </c>
      <c r="B163">
        <v>20</v>
      </c>
      <c r="C163" s="1" t="s">
        <v>41</v>
      </c>
      <c r="D163" s="1" t="s">
        <v>42</v>
      </c>
      <c r="E163" s="1" t="s">
        <v>56</v>
      </c>
      <c r="F163">
        <v>4</v>
      </c>
      <c r="G163" s="1" t="s">
        <v>148</v>
      </c>
      <c r="H163">
        <v>367400</v>
      </c>
      <c r="I163" s="1" t="s">
        <v>147</v>
      </c>
      <c r="J163">
        <v>362400</v>
      </c>
      <c r="K163">
        <v>450</v>
      </c>
      <c r="L163">
        <v>180</v>
      </c>
      <c r="M163">
        <v>385</v>
      </c>
      <c r="N163">
        <v>0</v>
      </c>
      <c r="O163">
        <v>0</v>
      </c>
      <c r="P163">
        <v>0</v>
      </c>
      <c r="Q163">
        <v>83</v>
      </c>
      <c r="R163">
        <v>0</v>
      </c>
      <c r="S163">
        <v>0</v>
      </c>
      <c r="T163">
        <v>0</v>
      </c>
      <c r="U163">
        <v>10</v>
      </c>
      <c r="V163">
        <v>235</v>
      </c>
      <c r="W163">
        <v>1</v>
      </c>
      <c r="X163">
        <v>0</v>
      </c>
      <c r="Y163">
        <v>0</v>
      </c>
      <c r="Z163">
        <v>5</v>
      </c>
      <c r="AA163">
        <v>150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83</v>
      </c>
      <c r="AH163">
        <v>367</v>
      </c>
      <c r="AI163">
        <v>362</v>
      </c>
      <c r="AJ163" s="1"/>
      <c r="AK163" s="1"/>
      <c r="AL163" s="1"/>
      <c r="AM163" s="1"/>
      <c r="AN163" s="1"/>
    </row>
    <row r="164" spans="1:40">
      <c r="A164" s="1" t="s">
        <v>40</v>
      </c>
      <c r="B164">
        <v>20</v>
      </c>
      <c r="C164" s="1" t="s">
        <v>41</v>
      </c>
      <c r="D164" s="1" t="s">
        <v>42</v>
      </c>
      <c r="E164" s="1" t="s">
        <v>56</v>
      </c>
      <c r="F164">
        <v>4</v>
      </c>
      <c r="G164" s="1" t="s">
        <v>149</v>
      </c>
      <c r="H164">
        <v>369600</v>
      </c>
      <c r="I164" s="1" t="s">
        <v>148</v>
      </c>
      <c r="J164">
        <v>367400</v>
      </c>
      <c r="K164">
        <v>198</v>
      </c>
      <c r="L164">
        <v>79</v>
      </c>
      <c r="M164">
        <v>314</v>
      </c>
      <c r="N164">
        <v>0</v>
      </c>
      <c r="O164">
        <v>0</v>
      </c>
      <c r="P164">
        <v>0</v>
      </c>
      <c r="Q164">
        <v>81</v>
      </c>
      <c r="R164">
        <v>0</v>
      </c>
      <c r="S164">
        <v>0</v>
      </c>
      <c r="T164">
        <v>0</v>
      </c>
      <c r="U164">
        <v>12</v>
      </c>
      <c r="V164">
        <v>95</v>
      </c>
      <c r="W164">
        <v>1</v>
      </c>
      <c r="X164">
        <v>0</v>
      </c>
      <c r="Y164">
        <v>0</v>
      </c>
      <c r="Z164">
        <v>4</v>
      </c>
      <c r="AA164">
        <v>152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81</v>
      </c>
      <c r="AH164">
        <v>369</v>
      </c>
      <c r="AI164">
        <v>367</v>
      </c>
      <c r="AJ164" s="1"/>
      <c r="AK164" s="1"/>
      <c r="AL164" s="1"/>
      <c r="AM164" s="1"/>
      <c r="AN164" s="1"/>
    </row>
    <row r="165" spans="1:40">
      <c r="A165" s="1" t="s">
        <v>40</v>
      </c>
      <c r="B165">
        <v>20</v>
      </c>
      <c r="C165" s="1" t="s">
        <v>41</v>
      </c>
      <c r="D165" s="1" t="s">
        <v>42</v>
      </c>
      <c r="E165" s="1" t="s">
        <v>56</v>
      </c>
      <c r="F165">
        <v>4</v>
      </c>
      <c r="G165" s="1" t="s">
        <v>150</v>
      </c>
      <c r="H165">
        <v>370400</v>
      </c>
      <c r="I165" s="1" t="s">
        <v>149</v>
      </c>
      <c r="J165">
        <v>369600</v>
      </c>
      <c r="K165">
        <v>72</v>
      </c>
      <c r="L165">
        <v>29</v>
      </c>
      <c r="M165">
        <v>179</v>
      </c>
      <c r="N165">
        <v>0</v>
      </c>
      <c r="O165">
        <v>0</v>
      </c>
      <c r="P165">
        <v>0</v>
      </c>
      <c r="Q165">
        <v>93</v>
      </c>
      <c r="R165">
        <v>0</v>
      </c>
      <c r="S165">
        <v>0</v>
      </c>
      <c r="T165">
        <v>0</v>
      </c>
      <c r="U165">
        <v>9</v>
      </c>
      <c r="V165">
        <v>31</v>
      </c>
      <c r="W165">
        <v>1</v>
      </c>
      <c r="X165">
        <v>0</v>
      </c>
      <c r="Y165">
        <v>0</v>
      </c>
      <c r="Z165">
        <v>4</v>
      </c>
      <c r="AA165">
        <v>154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93</v>
      </c>
      <c r="AH165">
        <v>370</v>
      </c>
      <c r="AI165">
        <v>369</v>
      </c>
      <c r="AJ165" s="1"/>
      <c r="AK165" s="1"/>
      <c r="AL165" s="1"/>
      <c r="AM165" s="1"/>
      <c r="AN165" s="1"/>
    </row>
    <row r="166" spans="1:40">
      <c r="A166" s="1" t="s">
        <v>40</v>
      </c>
      <c r="B166">
        <v>20</v>
      </c>
      <c r="C166" s="1" t="s">
        <v>41</v>
      </c>
      <c r="D166" s="1" t="s">
        <v>42</v>
      </c>
      <c r="E166" s="1" t="s">
        <v>56</v>
      </c>
      <c r="F166">
        <v>4</v>
      </c>
      <c r="G166" s="1" t="s">
        <v>151</v>
      </c>
      <c r="H166">
        <v>371800</v>
      </c>
      <c r="I166" s="1" t="s">
        <v>150</v>
      </c>
      <c r="J166">
        <v>370400</v>
      </c>
      <c r="K166">
        <v>125</v>
      </c>
      <c r="L166">
        <v>50</v>
      </c>
      <c r="M166">
        <v>176</v>
      </c>
      <c r="N166">
        <v>0</v>
      </c>
      <c r="O166">
        <v>0</v>
      </c>
      <c r="P166">
        <v>0</v>
      </c>
      <c r="Q166">
        <v>88</v>
      </c>
      <c r="R166">
        <v>0</v>
      </c>
      <c r="S166">
        <v>0</v>
      </c>
      <c r="T166">
        <v>0</v>
      </c>
      <c r="U166">
        <v>9</v>
      </c>
      <c r="V166">
        <v>57</v>
      </c>
      <c r="W166">
        <v>1</v>
      </c>
      <c r="X166">
        <v>0</v>
      </c>
      <c r="Y166">
        <v>0</v>
      </c>
      <c r="Z166">
        <v>3</v>
      </c>
      <c r="AA166">
        <v>156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88</v>
      </c>
      <c r="AH166">
        <v>371</v>
      </c>
      <c r="AI166">
        <v>370</v>
      </c>
      <c r="AJ166" s="1"/>
      <c r="AK166" s="1"/>
      <c r="AL166" s="1"/>
      <c r="AM166" s="1"/>
      <c r="AN166" s="1"/>
    </row>
    <row r="167" spans="1:40">
      <c r="A167" s="1" t="s">
        <v>40</v>
      </c>
      <c r="B167">
        <v>20</v>
      </c>
      <c r="C167" s="1" t="s">
        <v>41</v>
      </c>
      <c r="D167" s="1" t="s">
        <v>42</v>
      </c>
      <c r="E167" s="1" t="s">
        <v>56</v>
      </c>
      <c r="F167">
        <v>4</v>
      </c>
      <c r="G167" s="1" t="s">
        <v>152</v>
      </c>
      <c r="H167">
        <v>372800</v>
      </c>
      <c r="I167" s="1" t="s">
        <v>151</v>
      </c>
      <c r="J167">
        <v>371800</v>
      </c>
      <c r="K167">
        <v>90</v>
      </c>
      <c r="L167">
        <v>36</v>
      </c>
      <c r="M167">
        <v>0</v>
      </c>
      <c r="N167">
        <v>0</v>
      </c>
      <c r="O167">
        <v>0</v>
      </c>
      <c r="P167">
        <v>0</v>
      </c>
      <c r="Q167">
        <v>94</v>
      </c>
      <c r="R167">
        <v>0</v>
      </c>
      <c r="S167">
        <v>0</v>
      </c>
      <c r="T167">
        <v>0</v>
      </c>
      <c r="U167">
        <v>0</v>
      </c>
      <c r="V167">
        <v>44</v>
      </c>
      <c r="W167">
        <v>1</v>
      </c>
      <c r="X167">
        <v>0</v>
      </c>
      <c r="Y167">
        <v>0</v>
      </c>
      <c r="Z167">
        <v>3</v>
      </c>
      <c r="AA167">
        <v>158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372</v>
      </c>
      <c r="AI167">
        <v>371</v>
      </c>
      <c r="AJ167" s="1"/>
      <c r="AK167" s="1"/>
      <c r="AL167" s="1"/>
      <c r="AM167" s="1"/>
      <c r="AN167" s="1"/>
    </row>
    <row r="168" spans="1:40">
      <c r="A168" s="1" t="s">
        <v>40</v>
      </c>
      <c r="B168">
        <v>20</v>
      </c>
      <c r="C168" s="1" t="s">
        <v>41</v>
      </c>
      <c r="D168" s="1" t="s">
        <v>42</v>
      </c>
      <c r="E168" s="1" t="s">
        <v>56</v>
      </c>
      <c r="F168">
        <v>4</v>
      </c>
      <c r="G168" s="1" t="s">
        <v>153</v>
      </c>
      <c r="H168">
        <v>373000</v>
      </c>
      <c r="I168" s="1" t="s">
        <v>152</v>
      </c>
      <c r="J168">
        <v>372800</v>
      </c>
      <c r="K168">
        <v>18</v>
      </c>
      <c r="L168">
        <v>7</v>
      </c>
      <c r="M168">
        <v>0</v>
      </c>
      <c r="N168">
        <v>0</v>
      </c>
      <c r="O168">
        <v>0</v>
      </c>
      <c r="P168">
        <v>0</v>
      </c>
      <c r="Q168">
        <v>94</v>
      </c>
      <c r="R168">
        <v>0</v>
      </c>
      <c r="S168">
        <v>0</v>
      </c>
      <c r="T168">
        <v>0</v>
      </c>
      <c r="U168">
        <v>0</v>
      </c>
      <c r="V168">
        <v>9</v>
      </c>
      <c r="W168">
        <v>1</v>
      </c>
      <c r="X168">
        <v>0</v>
      </c>
      <c r="Y168">
        <v>0</v>
      </c>
      <c r="Z168">
        <v>3</v>
      </c>
      <c r="AA168">
        <v>456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373</v>
      </c>
      <c r="AI168">
        <v>372</v>
      </c>
      <c r="AJ168" s="1"/>
      <c r="AK168" s="1"/>
      <c r="AL168" s="1"/>
      <c r="AM168" s="1"/>
      <c r="AN168" s="1"/>
    </row>
    <row r="169" spans="1:40">
      <c r="A169" s="1" t="s">
        <v>40</v>
      </c>
      <c r="B169">
        <v>20</v>
      </c>
      <c r="C169" s="1" t="s">
        <v>41</v>
      </c>
      <c r="D169" s="1" t="s">
        <v>42</v>
      </c>
      <c r="E169" s="1" t="s">
        <v>56</v>
      </c>
      <c r="F169">
        <v>4</v>
      </c>
      <c r="G169" s="1" t="s">
        <v>154</v>
      </c>
      <c r="H169">
        <v>374400</v>
      </c>
      <c r="I169" s="1" t="s">
        <v>153</v>
      </c>
      <c r="J169">
        <v>373000</v>
      </c>
      <c r="K169">
        <v>125</v>
      </c>
      <c r="L169">
        <v>50</v>
      </c>
      <c r="M169">
        <v>108</v>
      </c>
      <c r="N169">
        <v>0</v>
      </c>
      <c r="O169">
        <v>0</v>
      </c>
      <c r="P169">
        <v>0</v>
      </c>
      <c r="Q169">
        <v>60</v>
      </c>
      <c r="R169">
        <v>0</v>
      </c>
      <c r="S169">
        <v>0</v>
      </c>
      <c r="T169">
        <v>0</v>
      </c>
      <c r="U169">
        <v>14</v>
      </c>
      <c r="V169">
        <v>79</v>
      </c>
      <c r="W169">
        <v>2</v>
      </c>
      <c r="X169">
        <v>0</v>
      </c>
      <c r="Y169">
        <v>0</v>
      </c>
      <c r="Z169">
        <v>3</v>
      </c>
      <c r="AA169">
        <v>458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60</v>
      </c>
      <c r="AH169">
        <v>374</v>
      </c>
      <c r="AI169">
        <v>373</v>
      </c>
      <c r="AJ169" s="1"/>
      <c r="AK169" s="1"/>
      <c r="AL169" s="1"/>
      <c r="AM169" s="1"/>
      <c r="AN169" s="1"/>
    </row>
    <row r="170" spans="1:40">
      <c r="A170" s="1" t="s">
        <v>40</v>
      </c>
      <c r="B170">
        <v>20</v>
      </c>
      <c r="C170" s="1" t="s">
        <v>41</v>
      </c>
      <c r="D170" s="1" t="s">
        <v>43</v>
      </c>
      <c r="E170" s="1" t="s">
        <v>56</v>
      </c>
      <c r="F170">
        <v>1</v>
      </c>
      <c r="G170" s="1" t="s">
        <v>155</v>
      </c>
      <c r="H170">
        <v>0</v>
      </c>
      <c r="I170" s="1" t="s">
        <v>156</v>
      </c>
      <c r="J170">
        <v>1000</v>
      </c>
      <c r="K170">
        <v>0</v>
      </c>
      <c r="L170">
        <v>0</v>
      </c>
      <c r="M170">
        <v>9</v>
      </c>
      <c r="N170">
        <v>0</v>
      </c>
      <c r="O170">
        <v>0</v>
      </c>
      <c r="P170">
        <v>0</v>
      </c>
      <c r="Q170">
        <v>56</v>
      </c>
      <c r="R170">
        <v>0</v>
      </c>
      <c r="S170">
        <v>0</v>
      </c>
      <c r="T170">
        <v>0</v>
      </c>
      <c r="U170">
        <v>3</v>
      </c>
      <c r="V170">
        <v>58</v>
      </c>
      <c r="W170">
        <v>3</v>
      </c>
      <c r="X170">
        <v>0</v>
      </c>
      <c r="Y170">
        <v>0</v>
      </c>
      <c r="Z170">
        <v>2</v>
      </c>
      <c r="AA170">
        <v>475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56</v>
      </c>
      <c r="AH170">
        <v>0</v>
      </c>
      <c r="AI170">
        <v>1</v>
      </c>
      <c r="AJ170" s="1"/>
      <c r="AK170" s="1"/>
      <c r="AL170" s="1"/>
      <c r="AM170" s="1"/>
      <c r="AN170" s="1"/>
    </row>
    <row r="171" spans="1:40">
      <c r="A171" s="1" t="s">
        <v>40</v>
      </c>
      <c r="B171">
        <v>20</v>
      </c>
      <c r="C171" s="1" t="s">
        <v>41</v>
      </c>
      <c r="D171" s="1" t="s">
        <v>43</v>
      </c>
      <c r="E171" s="1" t="s">
        <v>56</v>
      </c>
      <c r="F171">
        <v>1</v>
      </c>
      <c r="G171" s="1" t="s">
        <v>156</v>
      </c>
      <c r="H171">
        <v>1000</v>
      </c>
      <c r="I171" s="1" t="s">
        <v>154</v>
      </c>
      <c r="J171">
        <v>1700</v>
      </c>
      <c r="K171">
        <v>0</v>
      </c>
      <c r="L171">
        <v>0</v>
      </c>
      <c r="M171">
        <v>30</v>
      </c>
      <c r="N171">
        <v>0</v>
      </c>
      <c r="O171">
        <v>0</v>
      </c>
      <c r="P171">
        <v>0</v>
      </c>
      <c r="Q171">
        <v>60</v>
      </c>
      <c r="R171">
        <v>0</v>
      </c>
      <c r="S171">
        <v>0</v>
      </c>
      <c r="T171">
        <v>0</v>
      </c>
      <c r="U171">
        <v>8</v>
      </c>
      <c r="V171">
        <v>40</v>
      </c>
      <c r="W171">
        <v>2</v>
      </c>
      <c r="X171">
        <v>0</v>
      </c>
      <c r="Y171">
        <v>0</v>
      </c>
      <c r="Z171">
        <v>2</v>
      </c>
      <c r="AA171">
        <v>477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60</v>
      </c>
      <c r="AH171">
        <v>1</v>
      </c>
      <c r="AI171">
        <v>2</v>
      </c>
      <c r="AJ171" s="1"/>
      <c r="AK171" s="1"/>
      <c r="AL171" s="1"/>
      <c r="AM171" s="1"/>
      <c r="AN171" s="1"/>
    </row>
    <row r="172" spans="1:40">
      <c r="A172" s="1" t="s">
        <v>40</v>
      </c>
      <c r="B172">
        <v>20</v>
      </c>
      <c r="C172" s="1" t="s">
        <v>41</v>
      </c>
      <c r="D172" s="1" t="s">
        <v>43</v>
      </c>
      <c r="E172" s="1" t="s">
        <v>56</v>
      </c>
      <c r="F172">
        <v>1</v>
      </c>
      <c r="G172" s="1" t="s">
        <v>154</v>
      </c>
      <c r="H172">
        <v>1700</v>
      </c>
      <c r="I172" s="1" t="s">
        <v>157</v>
      </c>
      <c r="J172">
        <v>2500</v>
      </c>
      <c r="K172">
        <v>0</v>
      </c>
      <c r="L172">
        <v>0</v>
      </c>
      <c r="M172">
        <v>60</v>
      </c>
      <c r="N172">
        <v>0</v>
      </c>
      <c r="O172">
        <v>0</v>
      </c>
      <c r="P172">
        <v>0</v>
      </c>
      <c r="Q172">
        <v>41</v>
      </c>
      <c r="R172">
        <v>0</v>
      </c>
      <c r="S172">
        <v>0</v>
      </c>
      <c r="T172">
        <v>0</v>
      </c>
      <c r="U172">
        <v>1</v>
      </c>
      <c r="V172">
        <v>67</v>
      </c>
      <c r="W172">
        <v>3</v>
      </c>
      <c r="X172">
        <v>0</v>
      </c>
      <c r="Y172">
        <v>0</v>
      </c>
      <c r="Z172">
        <v>2</v>
      </c>
      <c r="AA172">
        <v>479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41</v>
      </c>
      <c r="AH172">
        <v>2</v>
      </c>
      <c r="AI172">
        <v>3</v>
      </c>
      <c r="AJ172" s="1"/>
      <c r="AK172" s="1"/>
      <c r="AL172" s="1"/>
      <c r="AM172" s="1"/>
      <c r="AN172" s="1"/>
    </row>
    <row r="173" spans="1:40">
      <c r="A173" s="1" t="s">
        <v>40</v>
      </c>
      <c r="B173">
        <v>20</v>
      </c>
      <c r="C173" s="1" t="s">
        <v>41</v>
      </c>
      <c r="D173" s="1" t="s">
        <v>43</v>
      </c>
      <c r="E173" s="1" t="s">
        <v>56</v>
      </c>
      <c r="F173">
        <v>1</v>
      </c>
      <c r="G173" s="1" t="s">
        <v>157</v>
      </c>
      <c r="H173">
        <v>2500</v>
      </c>
      <c r="I173" s="1" t="s">
        <v>158</v>
      </c>
      <c r="J173">
        <v>3400</v>
      </c>
      <c r="K173">
        <v>0</v>
      </c>
      <c r="L173">
        <v>0</v>
      </c>
      <c r="M173">
        <v>31</v>
      </c>
      <c r="N173">
        <v>0</v>
      </c>
      <c r="O173">
        <v>0</v>
      </c>
      <c r="P173">
        <v>0</v>
      </c>
      <c r="Q173">
        <v>55</v>
      </c>
      <c r="R173">
        <v>0</v>
      </c>
      <c r="S173">
        <v>0</v>
      </c>
      <c r="T173">
        <v>0</v>
      </c>
      <c r="U173">
        <v>1</v>
      </c>
      <c r="V173">
        <v>58</v>
      </c>
      <c r="W173">
        <v>3</v>
      </c>
      <c r="X173">
        <v>0</v>
      </c>
      <c r="Y173">
        <v>0</v>
      </c>
      <c r="Z173">
        <v>2</v>
      </c>
      <c r="AA173">
        <v>481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55</v>
      </c>
      <c r="AH173">
        <v>3</v>
      </c>
      <c r="AI173">
        <v>4</v>
      </c>
      <c r="AJ173" s="1"/>
      <c r="AK173" s="1"/>
      <c r="AL173" s="1"/>
      <c r="AM173" s="1"/>
      <c r="AN173" s="1"/>
    </row>
    <row r="174" spans="1:40">
      <c r="A174" s="1" t="s">
        <v>40</v>
      </c>
      <c r="B174">
        <v>20</v>
      </c>
      <c r="C174" s="1" t="s">
        <v>41</v>
      </c>
      <c r="D174" s="1" t="s">
        <v>43</v>
      </c>
      <c r="E174" s="1" t="s">
        <v>56</v>
      </c>
      <c r="F174">
        <v>2</v>
      </c>
      <c r="G174" s="1" t="s">
        <v>156</v>
      </c>
      <c r="H174">
        <v>1000</v>
      </c>
      <c r="I174" s="1" t="s">
        <v>155</v>
      </c>
      <c r="J174">
        <v>0</v>
      </c>
      <c r="K174">
        <v>0</v>
      </c>
      <c r="L174">
        <v>0</v>
      </c>
      <c r="M174">
        <v>14</v>
      </c>
      <c r="N174">
        <v>0</v>
      </c>
      <c r="O174">
        <v>0</v>
      </c>
      <c r="P174">
        <v>0</v>
      </c>
      <c r="Q174">
        <v>63</v>
      </c>
      <c r="R174">
        <v>0</v>
      </c>
      <c r="S174">
        <v>0</v>
      </c>
      <c r="T174">
        <v>0</v>
      </c>
      <c r="U174">
        <v>6</v>
      </c>
      <c r="V174">
        <v>56</v>
      </c>
      <c r="W174">
        <v>2</v>
      </c>
      <c r="X174">
        <v>0</v>
      </c>
      <c r="Y174">
        <v>0</v>
      </c>
      <c r="Z174">
        <v>2</v>
      </c>
      <c r="AA174">
        <v>476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63</v>
      </c>
      <c r="AH174">
        <v>1</v>
      </c>
      <c r="AI174">
        <v>0</v>
      </c>
      <c r="AJ174" s="1"/>
      <c r="AK174" s="1"/>
      <c r="AL174" s="1"/>
      <c r="AM174" s="1"/>
      <c r="AN174" s="1"/>
    </row>
    <row r="175" spans="1:40">
      <c r="A175" s="1" t="s">
        <v>40</v>
      </c>
      <c r="B175">
        <v>20</v>
      </c>
      <c r="C175" s="1" t="s">
        <v>41</v>
      </c>
      <c r="D175" s="1" t="s">
        <v>43</v>
      </c>
      <c r="E175" s="1" t="s">
        <v>56</v>
      </c>
      <c r="F175">
        <v>2</v>
      </c>
      <c r="G175" s="1" t="s">
        <v>154</v>
      </c>
      <c r="H175">
        <v>1700</v>
      </c>
      <c r="I175" s="1" t="s">
        <v>156</v>
      </c>
      <c r="J175">
        <v>1000</v>
      </c>
      <c r="K175">
        <v>0</v>
      </c>
      <c r="L175">
        <v>0</v>
      </c>
      <c r="M175">
        <v>35</v>
      </c>
      <c r="N175">
        <v>0</v>
      </c>
      <c r="O175">
        <v>0</v>
      </c>
      <c r="P175">
        <v>0</v>
      </c>
      <c r="Q175">
        <v>56</v>
      </c>
      <c r="R175">
        <v>0</v>
      </c>
      <c r="S175">
        <v>0</v>
      </c>
      <c r="T175">
        <v>0</v>
      </c>
      <c r="U175">
        <v>6</v>
      </c>
      <c r="V175">
        <v>43</v>
      </c>
      <c r="W175">
        <v>3</v>
      </c>
      <c r="X175">
        <v>0</v>
      </c>
      <c r="Y175">
        <v>0</v>
      </c>
      <c r="Z175">
        <v>2</v>
      </c>
      <c r="AA175">
        <v>478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56</v>
      </c>
      <c r="AH175">
        <v>2</v>
      </c>
      <c r="AI175">
        <v>1</v>
      </c>
      <c r="AJ175" s="1"/>
      <c r="AK175" s="1"/>
      <c r="AL175" s="1"/>
      <c r="AM175" s="1"/>
      <c r="AN175" s="1"/>
    </row>
    <row r="176" spans="1:40">
      <c r="A176" s="1" t="s">
        <v>40</v>
      </c>
      <c r="B176">
        <v>20</v>
      </c>
      <c r="C176" s="1" t="s">
        <v>41</v>
      </c>
      <c r="D176" s="1" t="s">
        <v>43</v>
      </c>
      <c r="E176" s="1" t="s">
        <v>56</v>
      </c>
      <c r="F176">
        <v>2</v>
      </c>
      <c r="G176" s="1" t="s">
        <v>157</v>
      </c>
      <c r="H176">
        <v>2500</v>
      </c>
      <c r="I176" s="1" t="s">
        <v>154</v>
      </c>
      <c r="J176">
        <v>1700</v>
      </c>
      <c r="K176">
        <v>0</v>
      </c>
      <c r="L176">
        <v>0</v>
      </c>
      <c r="M176">
        <v>125</v>
      </c>
      <c r="N176">
        <v>0</v>
      </c>
      <c r="O176">
        <v>0</v>
      </c>
      <c r="P176">
        <v>0</v>
      </c>
      <c r="Q176">
        <v>56</v>
      </c>
      <c r="R176">
        <v>0</v>
      </c>
      <c r="S176">
        <v>0</v>
      </c>
      <c r="T176">
        <v>0</v>
      </c>
      <c r="U176">
        <v>1</v>
      </c>
      <c r="V176">
        <v>50</v>
      </c>
      <c r="W176">
        <v>3</v>
      </c>
      <c r="X176">
        <v>0</v>
      </c>
      <c r="Y176">
        <v>0</v>
      </c>
      <c r="Z176">
        <v>2</v>
      </c>
      <c r="AA176">
        <v>480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56</v>
      </c>
      <c r="AH176">
        <v>3</v>
      </c>
      <c r="AI176">
        <v>2</v>
      </c>
      <c r="AJ176" s="1"/>
      <c r="AK176" s="1"/>
      <c r="AL176" s="1"/>
      <c r="AM176" s="1"/>
      <c r="AN176" s="1"/>
    </row>
    <row r="177" spans="1:40">
      <c r="A177" s="1" t="s">
        <v>40</v>
      </c>
      <c r="B177">
        <v>20</v>
      </c>
      <c r="C177" s="1" t="s">
        <v>41</v>
      </c>
      <c r="D177" s="1" t="s">
        <v>43</v>
      </c>
      <c r="E177" s="1" t="s">
        <v>56</v>
      </c>
      <c r="F177">
        <v>2</v>
      </c>
      <c r="G177" s="1" t="s">
        <v>158</v>
      </c>
      <c r="H177">
        <v>3400</v>
      </c>
      <c r="I177" s="1" t="s">
        <v>157</v>
      </c>
      <c r="J177">
        <v>2500</v>
      </c>
      <c r="K177">
        <v>0</v>
      </c>
      <c r="L177">
        <v>0</v>
      </c>
      <c r="M177">
        <v>31</v>
      </c>
      <c r="N177">
        <v>0</v>
      </c>
      <c r="O177">
        <v>0</v>
      </c>
      <c r="P177">
        <v>0</v>
      </c>
      <c r="Q177">
        <v>34</v>
      </c>
      <c r="R177">
        <v>0</v>
      </c>
      <c r="S177">
        <v>0</v>
      </c>
      <c r="T177">
        <v>0</v>
      </c>
      <c r="U177">
        <v>1</v>
      </c>
      <c r="V177">
        <v>88</v>
      </c>
      <c r="W177">
        <v>4</v>
      </c>
      <c r="X177">
        <v>0</v>
      </c>
      <c r="Y177">
        <v>0</v>
      </c>
      <c r="Z177">
        <v>2</v>
      </c>
      <c r="AA177">
        <v>482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34</v>
      </c>
      <c r="AH177">
        <v>4</v>
      </c>
      <c r="AI177">
        <v>3</v>
      </c>
      <c r="AJ177" s="1"/>
      <c r="AK177" s="1"/>
      <c r="AL177" s="1"/>
      <c r="AM177" s="1"/>
      <c r="AN177" s="1"/>
    </row>
    <row r="178" spans="1:40">
      <c r="A178" s="1" t="s">
        <v>40</v>
      </c>
      <c r="B178">
        <v>20</v>
      </c>
      <c r="C178" s="1" t="s">
        <v>41</v>
      </c>
      <c r="D178" s="1" t="s">
        <v>44</v>
      </c>
      <c r="E178" s="1" t="s">
        <v>56</v>
      </c>
      <c r="F178">
        <v>3</v>
      </c>
      <c r="G178" s="1" t="s">
        <v>159</v>
      </c>
      <c r="H178">
        <v>13080</v>
      </c>
      <c r="I178" s="1" t="s">
        <v>160</v>
      </c>
      <c r="J178">
        <v>18800</v>
      </c>
      <c r="K178">
        <v>515</v>
      </c>
      <c r="L178">
        <v>206</v>
      </c>
      <c r="M178">
        <v>150</v>
      </c>
      <c r="N178">
        <v>0</v>
      </c>
      <c r="O178">
        <v>0</v>
      </c>
      <c r="P178">
        <v>0</v>
      </c>
      <c r="Q178">
        <v>92</v>
      </c>
      <c r="R178">
        <v>0</v>
      </c>
      <c r="S178">
        <v>0</v>
      </c>
      <c r="T178">
        <v>0</v>
      </c>
      <c r="U178">
        <v>11</v>
      </c>
      <c r="V178">
        <v>220</v>
      </c>
      <c r="W178">
        <v>1</v>
      </c>
      <c r="X178">
        <v>0</v>
      </c>
      <c r="Y178">
        <v>0</v>
      </c>
      <c r="Z178">
        <v>2</v>
      </c>
      <c r="AA178">
        <v>159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92</v>
      </c>
      <c r="AH178">
        <v>13</v>
      </c>
      <c r="AI178">
        <v>18</v>
      </c>
      <c r="AJ178" s="1"/>
      <c r="AK178" s="1"/>
      <c r="AL178" s="1"/>
      <c r="AM178" s="1"/>
      <c r="AN178" s="1"/>
    </row>
    <row r="179" spans="1:40">
      <c r="A179" s="1" t="s">
        <v>40</v>
      </c>
      <c r="B179">
        <v>20</v>
      </c>
      <c r="C179" s="1" t="s">
        <v>41</v>
      </c>
      <c r="D179" s="1" t="s">
        <v>44</v>
      </c>
      <c r="E179" s="1" t="s">
        <v>56</v>
      </c>
      <c r="F179">
        <v>3</v>
      </c>
      <c r="G179" s="1" t="s">
        <v>160</v>
      </c>
      <c r="H179">
        <v>18800</v>
      </c>
      <c r="I179" s="1" t="s">
        <v>161</v>
      </c>
      <c r="J179">
        <v>20700</v>
      </c>
      <c r="K179">
        <v>170</v>
      </c>
      <c r="L179">
        <v>68</v>
      </c>
      <c r="M179">
        <v>172</v>
      </c>
      <c r="N179">
        <v>0</v>
      </c>
      <c r="O179">
        <v>0</v>
      </c>
      <c r="P179">
        <v>0</v>
      </c>
      <c r="Q179">
        <v>91</v>
      </c>
      <c r="R179">
        <v>0</v>
      </c>
      <c r="S179">
        <v>0</v>
      </c>
      <c r="T179">
        <v>0</v>
      </c>
      <c r="U179">
        <v>16</v>
      </c>
      <c r="V179">
        <v>65</v>
      </c>
      <c r="W179">
        <v>1</v>
      </c>
      <c r="X179">
        <v>0</v>
      </c>
      <c r="Y179">
        <v>0</v>
      </c>
      <c r="Z179">
        <v>2</v>
      </c>
      <c r="AA179">
        <v>161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91</v>
      </c>
      <c r="AH179">
        <v>18</v>
      </c>
      <c r="AI179">
        <v>20</v>
      </c>
      <c r="AJ179" s="1"/>
      <c r="AK179" s="1"/>
      <c r="AL179" s="1"/>
      <c r="AM179" s="1"/>
      <c r="AN179" s="1"/>
    </row>
    <row r="180" spans="1:40">
      <c r="A180" s="1" t="s">
        <v>40</v>
      </c>
      <c r="B180">
        <v>20</v>
      </c>
      <c r="C180" s="1" t="s">
        <v>41</v>
      </c>
      <c r="D180" s="1" t="s">
        <v>44</v>
      </c>
      <c r="E180" s="1" t="s">
        <v>56</v>
      </c>
      <c r="F180">
        <v>3</v>
      </c>
      <c r="G180" s="1" t="s">
        <v>161</v>
      </c>
      <c r="H180">
        <v>20700</v>
      </c>
      <c r="I180" s="1" t="s">
        <v>162</v>
      </c>
      <c r="J180">
        <v>26100</v>
      </c>
      <c r="K180">
        <v>485</v>
      </c>
      <c r="L180">
        <v>194</v>
      </c>
      <c r="M180">
        <v>242</v>
      </c>
      <c r="N180">
        <v>0</v>
      </c>
      <c r="O180">
        <v>0</v>
      </c>
      <c r="P180">
        <v>0</v>
      </c>
      <c r="Q180">
        <v>87</v>
      </c>
      <c r="R180">
        <v>0</v>
      </c>
      <c r="S180">
        <v>0</v>
      </c>
      <c r="T180">
        <v>0</v>
      </c>
      <c r="U180">
        <v>21</v>
      </c>
      <c r="V180">
        <v>227</v>
      </c>
      <c r="W180">
        <v>1</v>
      </c>
      <c r="X180">
        <v>0</v>
      </c>
      <c r="Y180">
        <v>0</v>
      </c>
      <c r="Z180">
        <v>2</v>
      </c>
      <c r="AA180">
        <v>163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87</v>
      </c>
      <c r="AH180">
        <v>20</v>
      </c>
      <c r="AI180">
        <v>25</v>
      </c>
      <c r="AJ180" s="1"/>
      <c r="AK180" s="1"/>
      <c r="AL180" s="1"/>
      <c r="AM180" s="1"/>
      <c r="AN180" s="1"/>
    </row>
    <row r="181" spans="1:40">
      <c r="A181" s="1" t="s">
        <v>40</v>
      </c>
      <c r="B181">
        <v>20</v>
      </c>
      <c r="C181" s="1" t="s">
        <v>41</v>
      </c>
      <c r="D181" s="1" t="s">
        <v>44</v>
      </c>
      <c r="E181" s="1" t="s">
        <v>56</v>
      </c>
      <c r="F181">
        <v>3</v>
      </c>
      <c r="G181" s="1" t="s">
        <v>162</v>
      </c>
      <c r="H181">
        <v>26100</v>
      </c>
      <c r="I181" s="1" t="s">
        <v>83</v>
      </c>
      <c r="J181">
        <v>32100</v>
      </c>
      <c r="K181">
        <v>540</v>
      </c>
      <c r="L181">
        <v>216</v>
      </c>
      <c r="M181">
        <v>328</v>
      </c>
      <c r="N181">
        <v>0</v>
      </c>
      <c r="O181">
        <v>0</v>
      </c>
      <c r="P181">
        <v>0</v>
      </c>
      <c r="Q181">
        <v>89</v>
      </c>
      <c r="R181">
        <v>0</v>
      </c>
      <c r="S181">
        <v>0</v>
      </c>
      <c r="T181">
        <v>0</v>
      </c>
      <c r="U181">
        <v>22</v>
      </c>
      <c r="V181">
        <v>239</v>
      </c>
      <c r="W181">
        <v>1</v>
      </c>
      <c r="X181">
        <v>0</v>
      </c>
      <c r="Y181">
        <v>0</v>
      </c>
      <c r="Z181">
        <v>3</v>
      </c>
      <c r="AA181">
        <v>165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89</v>
      </c>
      <c r="AH181">
        <v>25</v>
      </c>
      <c r="AI181">
        <v>32</v>
      </c>
      <c r="AJ181" s="1"/>
      <c r="AK181" s="1"/>
      <c r="AL181" s="1"/>
      <c r="AM181" s="1"/>
      <c r="AN181" s="1"/>
    </row>
    <row r="182" spans="1:40">
      <c r="A182" s="1" t="s">
        <v>40</v>
      </c>
      <c r="B182">
        <v>20</v>
      </c>
      <c r="C182" s="1" t="s">
        <v>41</v>
      </c>
      <c r="D182" s="1" t="s">
        <v>44</v>
      </c>
      <c r="E182" s="1" t="s">
        <v>56</v>
      </c>
      <c r="F182">
        <v>3</v>
      </c>
      <c r="G182" s="1" t="s">
        <v>83</v>
      </c>
      <c r="H182">
        <v>32100</v>
      </c>
      <c r="I182" s="1" t="s">
        <v>86</v>
      </c>
      <c r="J182">
        <v>36000</v>
      </c>
      <c r="K182">
        <v>350</v>
      </c>
      <c r="L182">
        <v>140</v>
      </c>
      <c r="M182">
        <v>95</v>
      </c>
      <c r="N182">
        <v>0</v>
      </c>
      <c r="O182">
        <v>0</v>
      </c>
      <c r="P182">
        <v>0</v>
      </c>
      <c r="Q182">
        <v>95</v>
      </c>
      <c r="R182">
        <v>0</v>
      </c>
      <c r="S182">
        <v>0</v>
      </c>
      <c r="T182">
        <v>0</v>
      </c>
      <c r="U182">
        <v>2</v>
      </c>
      <c r="V182">
        <v>146</v>
      </c>
      <c r="W182">
        <v>1</v>
      </c>
      <c r="X182">
        <v>0</v>
      </c>
      <c r="Y182">
        <v>0</v>
      </c>
      <c r="Z182">
        <v>3</v>
      </c>
      <c r="AA182">
        <v>433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95</v>
      </c>
      <c r="AH182">
        <v>32</v>
      </c>
      <c r="AI182">
        <v>35</v>
      </c>
      <c r="AJ182" s="1"/>
      <c r="AK182" s="1"/>
      <c r="AL182" s="1"/>
      <c r="AM182" s="1"/>
      <c r="AN182" s="1"/>
    </row>
    <row r="183" spans="1:40">
      <c r="A183" s="1" t="s">
        <v>40</v>
      </c>
      <c r="B183">
        <v>20</v>
      </c>
      <c r="C183" s="1" t="s">
        <v>41</v>
      </c>
      <c r="D183" s="1" t="s">
        <v>44</v>
      </c>
      <c r="E183" s="1" t="s">
        <v>56</v>
      </c>
      <c r="F183">
        <v>3</v>
      </c>
      <c r="G183" s="1" t="s">
        <v>86</v>
      </c>
      <c r="H183">
        <v>36000</v>
      </c>
      <c r="I183" s="1" t="s">
        <v>89</v>
      </c>
      <c r="J183">
        <v>52500</v>
      </c>
      <c r="K183">
        <v>1485</v>
      </c>
      <c r="L183">
        <v>594</v>
      </c>
      <c r="M183">
        <v>207</v>
      </c>
      <c r="N183">
        <v>0</v>
      </c>
      <c r="O183">
        <v>0</v>
      </c>
      <c r="P183">
        <v>0</v>
      </c>
      <c r="Q183">
        <v>98</v>
      </c>
      <c r="R183">
        <v>0</v>
      </c>
      <c r="S183">
        <v>0</v>
      </c>
      <c r="T183">
        <v>0</v>
      </c>
      <c r="U183">
        <v>9</v>
      </c>
      <c r="V183">
        <v>611</v>
      </c>
      <c r="W183">
        <v>1</v>
      </c>
      <c r="X183">
        <v>0</v>
      </c>
      <c r="Y183">
        <v>0</v>
      </c>
      <c r="Z183">
        <v>3</v>
      </c>
      <c r="AA183">
        <v>435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98</v>
      </c>
      <c r="AH183">
        <v>35</v>
      </c>
      <c r="AI183">
        <v>52</v>
      </c>
      <c r="AJ183" s="1"/>
      <c r="AK183" s="1"/>
      <c r="AL183" s="1"/>
      <c r="AM183" s="1"/>
      <c r="AN183" s="1"/>
    </row>
    <row r="184" spans="1:40">
      <c r="A184" s="1" t="s">
        <v>40</v>
      </c>
      <c r="B184">
        <v>20</v>
      </c>
      <c r="C184" s="1" t="s">
        <v>41</v>
      </c>
      <c r="D184" s="1" t="s">
        <v>44</v>
      </c>
      <c r="E184" s="1" t="s">
        <v>56</v>
      </c>
      <c r="F184">
        <v>3</v>
      </c>
      <c r="G184" s="1" t="s">
        <v>89</v>
      </c>
      <c r="H184">
        <v>52500</v>
      </c>
      <c r="I184" s="1" t="s">
        <v>92</v>
      </c>
      <c r="J184">
        <v>58650</v>
      </c>
      <c r="K184">
        <v>552</v>
      </c>
      <c r="L184">
        <v>221</v>
      </c>
      <c r="M184">
        <v>192</v>
      </c>
      <c r="N184">
        <v>0</v>
      </c>
      <c r="O184">
        <v>0</v>
      </c>
      <c r="P184">
        <v>0</v>
      </c>
      <c r="Q184">
        <v>101</v>
      </c>
      <c r="R184">
        <v>0</v>
      </c>
      <c r="S184">
        <v>0</v>
      </c>
      <c r="T184">
        <v>0</v>
      </c>
      <c r="U184">
        <v>9</v>
      </c>
      <c r="V184">
        <v>217</v>
      </c>
      <c r="W184">
        <v>1</v>
      </c>
      <c r="X184">
        <v>0</v>
      </c>
      <c r="Y184">
        <v>0</v>
      </c>
      <c r="Z184">
        <v>3</v>
      </c>
      <c r="AA184">
        <v>437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101</v>
      </c>
      <c r="AH184">
        <v>52</v>
      </c>
      <c r="AI184">
        <v>59</v>
      </c>
      <c r="AJ184" s="1"/>
      <c r="AK184" s="1"/>
      <c r="AL184" s="1"/>
      <c r="AM184" s="1"/>
      <c r="AN184" s="1"/>
    </row>
    <row r="185" spans="1:40">
      <c r="A185" s="1" t="s">
        <v>40</v>
      </c>
      <c r="B185">
        <v>20</v>
      </c>
      <c r="C185" s="1" t="s">
        <v>41</v>
      </c>
      <c r="D185" s="1" t="s">
        <v>44</v>
      </c>
      <c r="E185" s="1" t="s">
        <v>56</v>
      </c>
      <c r="F185">
        <v>3</v>
      </c>
      <c r="G185" s="1" t="s">
        <v>92</v>
      </c>
      <c r="H185">
        <v>58650</v>
      </c>
      <c r="I185" s="1" t="s">
        <v>93</v>
      </c>
      <c r="J185">
        <v>60300</v>
      </c>
      <c r="K185">
        <v>148</v>
      </c>
      <c r="L185">
        <v>59</v>
      </c>
      <c r="M185">
        <v>10</v>
      </c>
      <c r="N185">
        <v>0</v>
      </c>
      <c r="O185">
        <v>0</v>
      </c>
      <c r="P185">
        <v>0</v>
      </c>
      <c r="Q185">
        <v>90</v>
      </c>
      <c r="R185">
        <v>0</v>
      </c>
      <c r="S185">
        <v>0</v>
      </c>
      <c r="T185">
        <v>0</v>
      </c>
      <c r="U185">
        <v>0</v>
      </c>
      <c r="V185">
        <v>65</v>
      </c>
      <c r="W185">
        <v>1</v>
      </c>
      <c r="X185">
        <v>0</v>
      </c>
      <c r="Y185">
        <v>0</v>
      </c>
      <c r="Z185">
        <v>3</v>
      </c>
      <c r="AA185">
        <v>439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90</v>
      </c>
      <c r="AH185">
        <v>59</v>
      </c>
      <c r="AI185">
        <v>60</v>
      </c>
      <c r="AJ185" s="1"/>
      <c r="AK185" s="1"/>
      <c r="AL185" s="1"/>
      <c r="AM185" s="1"/>
      <c r="AN185" s="1"/>
    </row>
    <row r="186" spans="1:40">
      <c r="A186" s="1" t="s">
        <v>40</v>
      </c>
      <c r="B186">
        <v>20</v>
      </c>
      <c r="C186" s="1" t="s">
        <v>41</v>
      </c>
      <c r="D186" s="1" t="s">
        <v>44</v>
      </c>
      <c r="E186" s="1" t="s">
        <v>56</v>
      </c>
      <c r="F186">
        <v>3</v>
      </c>
      <c r="G186" s="1" t="s">
        <v>93</v>
      </c>
      <c r="H186">
        <v>60300</v>
      </c>
      <c r="I186" s="1" t="s">
        <v>163</v>
      </c>
      <c r="J186">
        <v>70000</v>
      </c>
      <c r="K186">
        <v>0</v>
      </c>
      <c r="L186">
        <v>0</v>
      </c>
      <c r="M186">
        <v>174</v>
      </c>
      <c r="N186">
        <v>0</v>
      </c>
      <c r="O186">
        <v>0</v>
      </c>
      <c r="P186">
        <v>0</v>
      </c>
      <c r="Q186">
        <v>59</v>
      </c>
      <c r="R186">
        <v>0</v>
      </c>
      <c r="S186">
        <v>0</v>
      </c>
      <c r="T186">
        <v>0</v>
      </c>
      <c r="U186">
        <v>20</v>
      </c>
      <c r="V186">
        <v>482</v>
      </c>
      <c r="W186">
        <v>3</v>
      </c>
      <c r="X186">
        <v>0</v>
      </c>
      <c r="Y186">
        <v>0</v>
      </c>
      <c r="Z186">
        <v>3</v>
      </c>
      <c r="AA186">
        <v>471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59</v>
      </c>
      <c r="AH186">
        <v>60</v>
      </c>
      <c r="AI186">
        <v>70</v>
      </c>
      <c r="AJ186" s="1"/>
      <c r="AK186" s="1"/>
      <c r="AL186" s="1"/>
      <c r="AM186" s="1"/>
      <c r="AN186" s="1"/>
    </row>
    <row r="187" spans="1:40">
      <c r="A187" s="1" t="s">
        <v>40</v>
      </c>
      <c r="B187">
        <v>20</v>
      </c>
      <c r="C187" s="1" t="s">
        <v>41</v>
      </c>
      <c r="D187" s="1" t="s">
        <v>44</v>
      </c>
      <c r="E187" s="1" t="s">
        <v>56</v>
      </c>
      <c r="F187">
        <v>3</v>
      </c>
      <c r="G187" s="1" t="s">
        <v>163</v>
      </c>
      <c r="H187">
        <v>70000</v>
      </c>
      <c r="I187" s="1" t="s">
        <v>164</v>
      </c>
      <c r="J187">
        <v>71000</v>
      </c>
      <c r="K187">
        <v>0</v>
      </c>
      <c r="L187">
        <v>0</v>
      </c>
      <c r="M187">
        <v>89</v>
      </c>
      <c r="N187">
        <v>0</v>
      </c>
      <c r="O187">
        <v>0</v>
      </c>
      <c r="P187">
        <v>0</v>
      </c>
      <c r="Q187">
        <v>95</v>
      </c>
      <c r="R187">
        <v>0</v>
      </c>
      <c r="S187">
        <v>0</v>
      </c>
      <c r="T187">
        <v>0</v>
      </c>
      <c r="U187">
        <v>8</v>
      </c>
      <c r="V187">
        <v>34</v>
      </c>
      <c r="W187">
        <v>1</v>
      </c>
      <c r="X187">
        <v>0</v>
      </c>
      <c r="Y187">
        <v>0</v>
      </c>
      <c r="Z187">
        <v>2</v>
      </c>
      <c r="AA187">
        <v>441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95</v>
      </c>
      <c r="AH187">
        <v>70</v>
      </c>
      <c r="AI187">
        <v>71</v>
      </c>
      <c r="AJ187" s="1"/>
      <c r="AK187" s="1"/>
      <c r="AL187" s="1"/>
      <c r="AM187" s="1"/>
      <c r="AN187" s="1"/>
    </row>
    <row r="188" spans="1:40">
      <c r="A188" s="1" t="s">
        <v>40</v>
      </c>
      <c r="B188">
        <v>20</v>
      </c>
      <c r="C188" s="1" t="s">
        <v>41</v>
      </c>
      <c r="D188" s="1" t="s">
        <v>44</v>
      </c>
      <c r="E188" s="1" t="s">
        <v>56</v>
      </c>
      <c r="F188">
        <v>3</v>
      </c>
      <c r="G188" s="1" t="s">
        <v>164</v>
      </c>
      <c r="H188">
        <v>71000</v>
      </c>
      <c r="I188" s="1" t="s">
        <v>165</v>
      </c>
      <c r="J188">
        <v>71350</v>
      </c>
      <c r="K188">
        <v>0</v>
      </c>
      <c r="L188">
        <v>0</v>
      </c>
      <c r="M188">
        <v>33</v>
      </c>
      <c r="N188">
        <v>0</v>
      </c>
      <c r="O188">
        <v>0</v>
      </c>
      <c r="P188">
        <v>0</v>
      </c>
      <c r="Q188">
        <v>94</v>
      </c>
      <c r="R188">
        <v>0</v>
      </c>
      <c r="S188">
        <v>0</v>
      </c>
      <c r="T188">
        <v>0</v>
      </c>
      <c r="U188">
        <v>3</v>
      </c>
      <c r="V188">
        <v>12</v>
      </c>
      <c r="W188">
        <v>1</v>
      </c>
      <c r="X188">
        <v>0</v>
      </c>
      <c r="Y188">
        <v>0</v>
      </c>
      <c r="Z188">
        <v>2</v>
      </c>
      <c r="AA188">
        <v>489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94</v>
      </c>
      <c r="AH188">
        <v>71</v>
      </c>
      <c r="AI188">
        <v>71</v>
      </c>
      <c r="AJ188" s="1"/>
      <c r="AK188" s="1"/>
      <c r="AL188" s="1"/>
      <c r="AM188" s="1"/>
      <c r="AN188" s="1"/>
    </row>
    <row r="189" spans="1:40">
      <c r="A189" s="1" t="s">
        <v>40</v>
      </c>
      <c r="B189">
        <v>20</v>
      </c>
      <c r="C189" s="1" t="s">
        <v>41</v>
      </c>
      <c r="D189" s="1" t="s">
        <v>44</v>
      </c>
      <c r="E189" s="1" t="s">
        <v>56</v>
      </c>
      <c r="F189">
        <v>4</v>
      </c>
      <c r="G189" s="1" t="s">
        <v>160</v>
      </c>
      <c r="H189">
        <v>18800</v>
      </c>
      <c r="I189" s="1" t="s">
        <v>159</v>
      </c>
      <c r="J189">
        <v>13080</v>
      </c>
      <c r="K189">
        <v>515</v>
      </c>
      <c r="L189">
        <v>206</v>
      </c>
      <c r="M189">
        <v>176</v>
      </c>
      <c r="N189">
        <v>0</v>
      </c>
      <c r="O189">
        <v>0</v>
      </c>
      <c r="P189">
        <v>0</v>
      </c>
      <c r="Q189">
        <v>85</v>
      </c>
      <c r="R189">
        <v>0</v>
      </c>
      <c r="S189">
        <v>0</v>
      </c>
      <c r="T189">
        <v>0</v>
      </c>
      <c r="U189">
        <v>15</v>
      </c>
      <c r="V189">
        <v>237</v>
      </c>
      <c r="W189">
        <v>1</v>
      </c>
      <c r="X189">
        <v>0</v>
      </c>
      <c r="Y189">
        <v>0</v>
      </c>
      <c r="Z189">
        <v>2</v>
      </c>
      <c r="AA189">
        <v>160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85</v>
      </c>
      <c r="AH189">
        <v>18</v>
      </c>
      <c r="AI189">
        <v>13</v>
      </c>
      <c r="AJ189" s="1"/>
      <c r="AK189" s="1"/>
      <c r="AL189" s="1"/>
      <c r="AM189" s="1"/>
      <c r="AN189" s="1"/>
    </row>
    <row r="190" spans="1:40">
      <c r="A190" s="1" t="s">
        <v>40</v>
      </c>
      <c r="B190">
        <v>20</v>
      </c>
      <c r="C190" s="1" t="s">
        <v>41</v>
      </c>
      <c r="D190" s="1" t="s">
        <v>44</v>
      </c>
      <c r="E190" s="1" t="s">
        <v>56</v>
      </c>
      <c r="F190">
        <v>4</v>
      </c>
      <c r="G190" s="1" t="s">
        <v>161</v>
      </c>
      <c r="H190">
        <v>20700</v>
      </c>
      <c r="I190" s="1" t="s">
        <v>160</v>
      </c>
      <c r="J190">
        <v>18800</v>
      </c>
      <c r="K190">
        <v>170</v>
      </c>
      <c r="L190">
        <v>68</v>
      </c>
      <c r="M190">
        <v>201</v>
      </c>
      <c r="N190">
        <v>0</v>
      </c>
      <c r="O190">
        <v>0</v>
      </c>
      <c r="P190">
        <v>0</v>
      </c>
      <c r="Q190">
        <v>80</v>
      </c>
      <c r="R190">
        <v>0</v>
      </c>
      <c r="S190">
        <v>0</v>
      </c>
      <c r="T190">
        <v>0</v>
      </c>
      <c r="U190">
        <v>17</v>
      </c>
      <c r="V190">
        <v>81</v>
      </c>
      <c r="W190">
        <v>1</v>
      </c>
      <c r="X190">
        <v>0</v>
      </c>
      <c r="Y190">
        <v>0</v>
      </c>
      <c r="Z190">
        <v>2</v>
      </c>
      <c r="AA190">
        <v>162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80</v>
      </c>
      <c r="AH190">
        <v>20</v>
      </c>
      <c r="AI190">
        <v>18</v>
      </c>
      <c r="AJ190" s="1"/>
      <c r="AK190" s="1"/>
      <c r="AL190" s="1"/>
      <c r="AM190" s="1"/>
      <c r="AN190" s="1"/>
    </row>
    <row r="191" spans="1:40">
      <c r="A191" s="1" t="s">
        <v>40</v>
      </c>
      <c r="B191">
        <v>20</v>
      </c>
      <c r="C191" s="1" t="s">
        <v>41</v>
      </c>
      <c r="D191" s="1" t="s">
        <v>44</v>
      </c>
      <c r="E191" s="1" t="s">
        <v>56</v>
      </c>
      <c r="F191">
        <v>4</v>
      </c>
      <c r="G191" s="1" t="s">
        <v>162</v>
      </c>
      <c r="H191">
        <v>26100</v>
      </c>
      <c r="I191" s="1" t="s">
        <v>161</v>
      </c>
      <c r="J191">
        <v>20700</v>
      </c>
      <c r="K191">
        <v>485</v>
      </c>
      <c r="L191">
        <v>194</v>
      </c>
      <c r="M191">
        <v>380</v>
      </c>
      <c r="N191">
        <v>0</v>
      </c>
      <c r="O191">
        <v>0</v>
      </c>
      <c r="P191">
        <v>0</v>
      </c>
      <c r="Q191">
        <v>77</v>
      </c>
      <c r="R191">
        <v>0</v>
      </c>
      <c r="S191">
        <v>0</v>
      </c>
      <c r="T191">
        <v>0</v>
      </c>
      <c r="U191">
        <v>23</v>
      </c>
      <c r="V191">
        <v>244</v>
      </c>
      <c r="W191">
        <v>2</v>
      </c>
      <c r="X191">
        <v>0</v>
      </c>
      <c r="Y191">
        <v>0</v>
      </c>
      <c r="Z191">
        <v>2</v>
      </c>
      <c r="AA191">
        <v>164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77</v>
      </c>
      <c r="AH191">
        <v>25</v>
      </c>
      <c r="AI191">
        <v>20</v>
      </c>
      <c r="AJ191" s="1"/>
      <c r="AK191" s="1"/>
      <c r="AL191" s="1"/>
      <c r="AM191" s="1"/>
      <c r="AN191" s="1"/>
    </row>
    <row r="192" spans="1:40">
      <c r="A192" s="1" t="s">
        <v>40</v>
      </c>
      <c r="B192">
        <v>20</v>
      </c>
      <c r="C192" s="1" t="s">
        <v>41</v>
      </c>
      <c r="D192" s="1" t="s">
        <v>44</v>
      </c>
      <c r="E192" s="1" t="s">
        <v>56</v>
      </c>
      <c r="F192">
        <v>4</v>
      </c>
      <c r="G192" s="1" t="s">
        <v>83</v>
      </c>
      <c r="H192">
        <v>32100</v>
      </c>
      <c r="I192" s="1" t="s">
        <v>162</v>
      </c>
      <c r="J192">
        <v>26100</v>
      </c>
      <c r="K192">
        <v>540</v>
      </c>
      <c r="L192">
        <v>216</v>
      </c>
      <c r="M192">
        <v>358</v>
      </c>
      <c r="N192">
        <v>0</v>
      </c>
      <c r="O192">
        <v>0</v>
      </c>
      <c r="P192">
        <v>0</v>
      </c>
      <c r="Q192">
        <v>84</v>
      </c>
      <c r="R192">
        <v>0</v>
      </c>
      <c r="S192">
        <v>0</v>
      </c>
      <c r="T192">
        <v>0</v>
      </c>
      <c r="U192">
        <v>20</v>
      </c>
      <c r="V192">
        <v>252</v>
      </c>
      <c r="W192">
        <v>1</v>
      </c>
      <c r="X192">
        <v>0</v>
      </c>
      <c r="Y192">
        <v>0</v>
      </c>
      <c r="Z192">
        <v>3</v>
      </c>
      <c r="AA192">
        <v>166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84</v>
      </c>
      <c r="AH192">
        <v>32</v>
      </c>
      <c r="AI192">
        <v>25</v>
      </c>
      <c r="AJ192" s="1"/>
      <c r="AK192" s="1"/>
      <c r="AL192" s="1"/>
      <c r="AM192" s="1"/>
      <c r="AN192" s="1"/>
    </row>
    <row r="193" spans="1:40">
      <c r="A193" s="1" t="s">
        <v>40</v>
      </c>
      <c r="B193">
        <v>20</v>
      </c>
      <c r="C193" s="1" t="s">
        <v>41</v>
      </c>
      <c r="D193" s="1" t="s">
        <v>44</v>
      </c>
      <c r="E193" s="1" t="s">
        <v>56</v>
      </c>
      <c r="F193">
        <v>4</v>
      </c>
      <c r="G193" s="1" t="s">
        <v>86</v>
      </c>
      <c r="H193">
        <v>36000</v>
      </c>
      <c r="I193" s="1" t="s">
        <v>83</v>
      </c>
      <c r="J193">
        <v>32100</v>
      </c>
      <c r="K193">
        <v>350</v>
      </c>
      <c r="L193">
        <v>140</v>
      </c>
      <c r="M193">
        <v>9</v>
      </c>
      <c r="N193">
        <v>0</v>
      </c>
      <c r="O193">
        <v>0</v>
      </c>
      <c r="P193">
        <v>0</v>
      </c>
      <c r="Q193">
        <v>88</v>
      </c>
      <c r="R193">
        <v>0</v>
      </c>
      <c r="S193">
        <v>0</v>
      </c>
      <c r="T193">
        <v>0</v>
      </c>
      <c r="U193">
        <v>0</v>
      </c>
      <c r="V193">
        <v>151</v>
      </c>
      <c r="W193">
        <v>1</v>
      </c>
      <c r="X193">
        <v>0</v>
      </c>
      <c r="Y193">
        <v>0</v>
      </c>
      <c r="Z193">
        <v>3</v>
      </c>
      <c r="AA193">
        <v>434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88</v>
      </c>
      <c r="AH193">
        <v>35</v>
      </c>
      <c r="AI193">
        <v>32</v>
      </c>
      <c r="AJ193" s="1"/>
      <c r="AK193" s="1"/>
      <c r="AL193" s="1"/>
      <c r="AM193" s="1"/>
      <c r="AN193" s="1"/>
    </row>
    <row r="194" spans="1:40">
      <c r="A194" s="1" t="s">
        <v>40</v>
      </c>
      <c r="B194">
        <v>20</v>
      </c>
      <c r="C194" s="1" t="s">
        <v>41</v>
      </c>
      <c r="D194" s="1" t="s">
        <v>44</v>
      </c>
      <c r="E194" s="1" t="s">
        <v>56</v>
      </c>
      <c r="F194">
        <v>4</v>
      </c>
      <c r="G194" s="1" t="s">
        <v>89</v>
      </c>
      <c r="H194">
        <v>52500</v>
      </c>
      <c r="I194" s="1" t="s">
        <v>86</v>
      </c>
      <c r="J194">
        <v>36000</v>
      </c>
      <c r="K194">
        <v>1485</v>
      </c>
      <c r="L194">
        <v>594</v>
      </c>
      <c r="M194">
        <v>260</v>
      </c>
      <c r="N194">
        <v>0</v>
      </c>
      <c r="O194">
        <v>0</v>
      </c>
      <c r="P194">
        <v>0</v>
      </c>
      <c r="Q194">
        <v>89</v>
      </c>
      <c r="R194">
        <v>0</v>
      </c>
      <c r="S194">
        <v>0</v>
      </c>
      <c r="T194">
        <v>0</v>
      </c>
      <c r="U194">
        <v>11</v>
      </c>
      <c r="V194">
        <v>649</v>
      </c>
      <c r="W194">
        <v>1</v>
      </c>
      <c r="X194">
        <v>0</v>
      </c>
      <c r="Y194">
        <v>0</v>
      </c>
      <c r="Z194">
        <v>3</v>
      </c>
      <c r="AA194">
        <v>436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89</v>
      </c>
      <c r="AH194">
        <v>52</v>
      </c>
      <c r="AI194">
        <v>35</v>
      </c>
      <c r="AJ194" s="1"/>
      <c r="AK194" s="1"/>
      <c r="AL194" s="1"/>
      <c r="AM194" s="1"/>
      <c r="AN194" s="1"/>
    </row>
    <row r="195" spans="1:40">
      <c r="A195" s="1" t="s">
        <v>40</v>
      </c>
      <c r="B195">
        <v>20</v>
      </c>
      <c r="C195" s="1" t="s">
        <v>41</v>
      </c>
      <c r="D195" s="1" t="s">
        <v>44</v>
      </c>
      <c r="E195" s="1" t="s">
        <v>56</v>
      </c>
      <c r="F195">
        <v>4</v>
      </c>
      <c r="G195" s="1" t="s">
        <v>92</v>
      </c>
      <c r="H195">
        <v>58650</v>
      </c>
      <c r="I195" s="1" t="s">
        <v>89</v>
      </c>
      <c r="J195">
        <v>52500</v>
      </c>
      <c r="K195">
        <v>552</v>
      </c>
      <c r="L195">
        <v>221</v>
      </c>
      <c r="M195">
        <v>187</v>
      </c>
      <c r="N195">
        <v>0</v>
      </c>
      <c r="O195">
        <v>0</v>
      </c>
      <c r="P195">
        <v>0</v>
      </c>
      <c r="Q195">
        <v>100</v>
      </c>
      <c r="R195">
        <v>0</v>
      </c>
      <c r="S195">
        <v>0</v>
      </c>
      <c r="T195">
        <v>0</v>
      </c>
      <c r="U195">
        <v>11</v>
      </c>
      <c r="V195">
        <v>196</v>
      </c>
      <c r="W195">
        <v>1</v>
      </c>
      <c r="X195">
        <v>0</v>
      </c>
      <c r="Y195">
        <v>0</v>
      </c>
      <c r="Z195">
        <v>3</v>
      </c>
      <c r="AA195">
        <v>438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100</v>
      </c>
      <c r="AH195">
        <v>59</v>
      </c>
      <c r="AI195">
        <v>52</v>
      </c>
      <c r="AJ195" s="1"/>
      <c r="AK195" s="1"/>
      <c r="AL195" s="1"/>
      <c r="AM195" s="1"/>
      <c r="AN195" s="1"/>
    </row>
    <row r="196" spans="1:40">
      <c r="A196" s="1" t="s">
        <v>40</v>
      </c>
      <c r="B196">
        <v>20</v>
      </c>
      <c r="C196" s="1" t="s">
        <v>41</v>
      </c>
      <c r="D196" s="1" t="s">
        <v>44</v>
      </c>
      <c r="E196" s="1" t="s">
        <v>56</v>
      </c>
      <c r="F196">
        <v>4</v>
      </c>
      <c r="G196" s="1" t="s">
        <v>93</v>
      </c>
      <c r="H196">
        <v>60300</v>
      </c>
      <c r="I196" s="1" t="s">
        <v>92</v>
      </c>
      <c r="J196">
        <v>58650</v>
      </c>
      <c r="K196">
        <v>148</v>
      </c>
      <c r="L196">
        <v>59</v>
      </c>
      <c r="M196">
        <v>242</v>
      </c>
      <c r="N196">
        <v>0</v>
      </c>
      <c r="O196">
        <v>0</v>
      </c>
      <c r="P196">
        <v>0</v>
      </c>
      <c r="Q196">
        <v>98</v>
      </c>
      <c r="R196">
        <v>0</v>
      </c>
      <c r="S196">
        <v>0</v>
      </c>
      <c r="T196">
        <v>0</v>
      </c>
      <c r="U196">
        <v>16</v>
      </c>
      <c r="V196">
        <v>44</v>
      </c>
      <c r="W196">
        <v>1</v>
      </c>
      <c r="X196">
        <v>0</v>
      </c>
      <c r="Y196">
        <v>0</v>
      </c>
      <c r="Z196">
        <v>3</v>
      </c>
      <c r="AA196">
        <v>440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98</v>
      </c>
      <c r="AH196">
        <v>60</v>
      </c>
      <c r="AI196">
        <v>59</v>
      </c>
      <c r="AJ196" s="1"/>
      <c r="AK196" s="1"/>
      <c r="AL196" s="1"/>
      <c r="AM196" s="1"/>
      <c r="AN196" s="1"/>
    </row>
    <row r="197" spans="1:40">
      <c r="A197" s="1" t="s">
        <v>40</v>
      </c>
      <c r="B197">
        <v>20</v>
      </c>
      <c r="C197" s="1" t="s">
        <v>41</v>
      </c>
      <c r="D197" s="1" t="s">
        <v>44</v>
      </c>
      <c r="E197" s="1" t="s">
        <v>56</v>
      </c>
      <c r="F197">
        <v>4</v>
      </c>
      <c r="G197" s="1" t="s">
        <v>163</v>
      </c>
      <c r="H197">
        <v>70000</v>
      </c>
      <c r="I197" s="1" t="s">
        <v>93</v>
      </c>
      <c r="J197">
        <v>60300</v>
      </c>
      <c r="K197">
        <v>0</v>
      </c>
      <c r="L197">
        <v>0</v>
      </c>
      <c r="M197">
        <v>228</v>
      </c>
      <c r="N197">
        <v>0</v>
      </c>
      <c r="O197">
        <v>0</v>
      </c>
      <c r="P197">
        <v>0</v>
      </c>
      <c r="Q197">
        <v>100</v>
      </c>
      <c r="R197">
        <v>0</v>
      </c>
      <c r="S197">
        <v>0</v>
      </c>
      <c r="T197">
        <v>0</v>
      </c>
      <c r="U197">
        <v>15</v>
      </c>
      <c r="V197">
        <v>309</v>
      </c>
      <c r="W197">
        <v>1</v>
      </c>
      <c r="X197">
        <v>0</v>
      </c>
      <c r="Y197">
        <v>0</v>
      </c>
      <c r="Z197">
        <v>2</v>
      </c>
      <c r="AA197">
        <v>472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100</v>
      </c>
      <c r="AH197">
        <v>70</v>
      </c>
      <c r="AI197">
        <v>60</v>
      </c>
      <c r="AJ197" s="1"/>
      <c r="AK197" s="1"/>
      <c r="AL197" s="1"/>
      <c r="AM197" s="1"/>
      <c r="AN197" s="1"/>
    </row>
    <row r="198" spans="1:40">
      <c r="A198" s="1" t="s">
        <v>40</v>
      </c>
      <c r="B198">
        <v>20</v>
      </c>
      <c r="C198" s="1" t="s">
        <v>41</v>
      </c>
      <c r="D198" s="1" t="s">
        <v>44</v>
      </c>
      <c r="E198" s="1" t="s">
        <v>56</v>
      </c>
      <c r="F198">
        <v>4</v>
      </c>
      <c r="G198" s="1" t="s">
        <v>164</v>
      </c>
      <c r="H198">
        <v>71000</v>
      </c>
      <c r="I198" s="1" t="s">
        <v>163</v>
      </c>
      <c r="J198">
        <v>70000</v>
      </c>
      <c r="K198">
        <v>0</v>
      </c>
      <c r="L198">
        <v>0</v>
      </c>
      <c r="M198">
        <v>216</v>
      </c>
      <c r="N198">
        <v>0</v>
      </c>
      <c r="O198">
        <v>0</v>
      </c>
      <c r="P198">
        <v>0</v>
      </c>
      <c r="Q198">
        <v>93</v>
      </c>
      <c r="R198">
        <v>0</v>
      </c>
      <c r="S198">
        <v>0</v>
      </c>
      <c r="T198">
        <v>0</v>
      </c>
      <c r="U198">
        <v>14</v>
      </c>
      <c r="V198">
        <v>57</v>
      </c>
      <c r="W198">
        <v>1</v>
      </c>
      <c r="X198">
        <v>0</v>
      </c>
      <c r="Y198">
        <v>0</v>
      </c>
      <c r="Z198">
        <v>2</v>
      </c>
      <c r="AA198">
        <v>442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93</v>
      </c>
      <c r="AH198">
        <v>71</v>
      </c>
      <c r="AI198">
        <v>70</v>
      </c>
      <c r="AJ198" s="1"/>
      <c r="AK198" s="1"/>
      <c r="AL198" s="1"/>
      <c r="AM198" s="1"/>
      <c r="AN198" s="1"/>
    </row>
    <row r="199" spans="1:40">
      <c r="A199" s="1" t="s">
        <v>40</v>
      </c>
      <c r="B199">
        <v>20</v>
      </c>
      <c r="C199" s="1" t="s">
        <v>41</v>
      </c>
      <c r="D199" s="1" t="s">
        <v>44</v>
      </c>
      <c r="E199" s="1" t="s">
        <v>56</v>
      </c>
      <c r="F199">
        <v>4</v>
      </c>
      <c r="G199" s="1" t="s">
        <v>165</v>
      </c>
      <c r="H199">
        <v>71350</v>
      </c>
      <c r="I199" s="1" t="s">
        <v>164</v>
      </c>
      <c r="J199">
        <v>71000</v>
      </c>
      <c r="K199">
        <v>0</v>
      </c>
      <c r="L199">
        <v>0</v>
      </c>
      <c r="M199">
        <v>216</v>
      </c>
      <c r="N199">
        <v>0</v>
      </c>
      <c r="O199">
        <v>0</v>
      </c>
      <c r="P199">
        <v>0</v>
      </c>
      <c r="Q199">
        <v>-2</v>
      </c>
      <c r="R199">
        <v>0</v>
      </c>
      <c r="S199">
        <v>0</v>
      </c>
      <c r="T199">
        <v>0</v>
      </c>
      <c r="U199">
        <v>14</v>
      </c>
      <c r="V199">
        <v>12</v>
      </c>
      <c r="W199">
        <v>1</v>
      </c>
      <c r="X199">
        <v>0</v>
      </c>
      <c r="Y199">
        <v>0</v>
      </c>
      <c r="Z199">
        <v>2</v>
      </c>
      <c r="AA199">
        <v>490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93</v>
      </c>
      <c r="AH199">
        <v>71</v>
      </c>
      <c r="AI199">
        <v>71</v>
      </c>
      <c r="AJ199" s="1"/>
      <c r="AK199" s="1"/>
      <c r="AL199" s="1"/>
      <c r="AM199" s="1"/>
      <c r="AN199" s="1"/>
    </row>
    <row r="200" spans="1:40">
      <c r="A200" s="1" t="s">
        <v>40</v>
      </c>
      <c r="B200">
        <v>20</v>
      </c>
      <c r="C200" s="1" t="s">
        <v>41</v>
      </c>
      <c r="D200" s="1" t="s">
        <v>45</v>
      </c>
      <c r="E200" s="1" t="s">
        <v>56</v>
      </c>
      <c r="F200">
        <v>1</v>
      </c>
      <c r="G200" s="1" t="s">
        <v>166</v>
      </c>
      <c r="H200">
        <v>0</v>
      </c>
      <c r="I200" s="1" t="s">
        <v>167</v>
      </c>
      <c r="J200">
        <v>900</v>
      </c>
      <c r="K200">
        <v>80</v>
      </c>
      <c r="L200">
        <v>32</v>
      </c>
      <c r="M200">
        <v>0</v>
      </c>
      <c r="N200">
        <v>0</v>
      </c>
      <c r="O200">
        <v>0</v>
      </c>
      <c r="P200">
        <v>0</v>
      </c>
      <c r="Q200">
        <v>96</v>
      </c>
      <c r="R200">
        <v>0</v>
      </c>
      <c r="S200">
        <v>0</v>
      </c>
      <c r="T200">
        <v>0</v>
      </c>
      <c r="U200">
        <v>0</v>
      </c>
      <c r="V200">
        <v>35</v>
      </c>
      <c r="W200">
        <v>1</v>
      </c>
      <c r="X200">
        <v>0</v>
      </c>
      <c r="Y200">
        <v>0</v>
      </c>
      <c r="Z200">
        <v>3</v>
      </c>
      <c r="AA200">
        <v>167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1</v>
      </c>
      <c r="AJ200" s="1"/>
      <c r="AK200" s="1"/>
      <c r="AL200" s="1"/>
      <c r="AM200" s="1"/>
      <c r="AN200" s="1"/>
    </row>
    <row r="201" spans="1:40">
      <c r="A201" s="1" t="s">
        <v>40</v>
      </c>
      <c r="B201">
        <v>20</v>
      </c>
      <c r="C201" s="1" t="s">
        <v>41</v>
      </c>
      <c r="D201" s="1" t="s">
        <v>45</v>
      </c>
      <c r="E201" s="1" t="s">
        <v>56</v>
      </c>
      <c r="F201">
        <v>1</v>
      </c>
      <c r="G201" s="1" t="s">
        <v>167</v>
      </c>
      <c r="H201">
        <v>900</v>
      </c>
      <c r="I201" s="1" t="s">
        <v>168</v>
      </c>
      <c r="J201">
        <v>5000</v>
      </c>
      <c r="K201">
        <v>370</v>
      </c>
      <c r="L201">
        <v>148</v>
      </c>
      <c r="M201">
        <v>326</v>
      </c>
      <c r="N201">
        <v>0</v>
      </c>
      <c r="O201">
        <v>0</v>
      </c>
      <c r="P201">
        <v>0</v>
      </c>
      <c r="Q201">
        <v>90</v>
      </c>
      <c r="R201">
        <v>0</v>
      </c>
      <c r="S201">
        <v>0</v>
      </c>
      <c r="T201">
        <v>0</v>
      </c>
      <c r="U201">
        <v>10</v>
      </c>
      <c r="V201">
        <v>161</v>
      </c>
      <c r="W201">
        <v>1</v>
      </c>
      <c r="X201">
        <v>0</v>
      </c>
      <c r="Y201">
        <v>0</v>
      </c>
      <c r="Z201">
        <v>3</v>
      </c>
      <c r="AA201">
        <v>169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90</v>
      </c>
      <c r="AH201">
        <v>1</v>
      </c>
      <c r="AI201">
        <v>4</v>
      </c>
      <c r="AJ201" s="1"/>
      <c r="AK201" s="1"/>
      <c r="AL201" s="1"/>
      <c r="AM201" s="1"/>
      <c r="AN201" s="1"/>
    </row>
    <row r="202" spans="1:40">
      <c r="A202" s="1" t="s">
        <v>40</v>
      </c>
      <c r="B202">
        <v>20</v>
      </c>
      <c r="C202" s="1" t="s">
        <v>41</v>
      </c>
      <c r="D202" s="1" t="s">
        <v>45</v>
      </c>
      <c r="E202" s="1" t="s">
        <v>56</v>
      </c>
      <c r="F202">
        <v>1</v>
      </c>
      <c r="G202" s="1" t="s">
        <v>168</v>
      </c>
      <c r="H202">
        <v>5000</v>
      </c>
      <c r="I202" s="1" t="s">
        <v>89</v>
      </c>
      <c r="J202">
        <v>8600</v>
      </c>
      <c r="K202">
        <v>325</v>
      </c>
      <c r="L202">
        <v>130</v>
      </c>
      <c r="M202">
        <v>424</v>
      </c>
      <c r="N202">
        <v>0</v>
      </c>
      <c r="O202">
        <v>0</v>
      </c>
      <c r="P202">
        <v>0</v>
      </c>
      <c r="Q202">
        <v>86</v>
      </c>
      <c r="R202">
        <v>0</v>
      </c>
      <c r="S202">
        <v>0</v>
      </c>
      <c r="T202">
        <v>0</v>
      </c>
      <c r="U202">
        <v>15</v>
      </c>
      <c r="V202">
        <v>146</v>
      </c>
      <c r="W202">
        <v>1</v>
      </c>
      <c r="X202">
        <v>0</v>
      </c>
      <c r="Y202">
        <v>0</v>
      </c>
      <c r="Z202">
        <v>3</v>
      </c>
      <c r="AA202">
        <v>171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86</v>
      </c>
      <c r="AH202">
        <v>4</v>
      </c>
      <c r="AI202">
        <v>8</v>
      </c>
      <c r="AJ202" s="1"/>
      <c r="AK202" s="1"/>
      <c r="AL202" s="1"/>
      <c r="AM202" s="1"/>
      <c r="AN202" s="1"/>
    </row>
    <row r="203" spans="1:40">
      <c r="A203" s="1" t="s">
        <v>40</v>
      </c>
      <c r="B203">
        <v>20</v>
      </c>
      <c r="C203" s="1" t="s">
        <v>41</v>
      </c>
      <c r="D203" s="1" t="s">
        <v>45</v>
      </c>
      <c r="E203" s="1" t="s">
        <v>56</v>
      </c>
      <c r="F203">
        <v>1</v>
      </c>
      <c r="G203" s="1" t="s">
        <v>89</v>
      </c>
      <c r="H203">
        <v>8600</v>
      </c>
      <c r="I203" s="1" t="s">
        <v>169</v>
      </c>
      <c r="J203">
        <v>11600</v>
      </c>
      <c r="K203">
        <v>270</v>
      </c>
      <c r="L203">
        <v>108</v>
      </c>
      <c r="M203">
        <v>355</v>
      </c>
      <c r="N203">
        <v>0</v>
      </c>
      <c r="O203">
        <v>0</v>
      </c>
      <c r="P203">
        <v>0</v>
      </c>
      <c r="Q203">
        <v>61</v>
      </c>
      <c r="R203">
        <v>0</v>
      </c>
      <c r="S203">
        <v>0</v>
      </c>
      <c r="T203">
        <v>0</v>
      </c>
      <c r="U203">
        <v>33</v>
      </c>
      <c r="V203">
        <v>175</v>
      </c>
      <c r="W203">
        <v>2</v>
      </c>
      <c r="X203">
        <v>0</v>
      </c>
      <c r="Y203">
        <v>0</v>
      </c>
      <c r="Z203">
        <v>3</v>
      </c>
      <c r="AA203">
        <v>173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61</v>
      </c>
      <c r="AH203">
        <v>8</v>
      </c>
      <c r="AI203">
        <v>11</v>
      </c>
      <c r="AJ203" s="1"/>
      <c r="AK203" s="1"/>
      <c r="AL203" s="1"/>
      <c r="AM203" s="1"/>
      <c r="AN203" s="1"/>
    </row>
    <row r="204" spans="1:40">
      <c r="A204" s="1" t="s">
        <v>40</v>
      </c>
      <c r="B204">
        <v>20</v>
      </c>
      <c r="C204" s="1" t="s">
        <v>41</v>
      </c>
      <c r="D204" s="1" t="s">
        <v>45</v>
      </c>
      <c r="E204" s="1" t="s">
        <v>56</v>
      </c>
      <c r="F204">
        <v>1</v>
      </c>
      <c r="G204" s="1" t="s">
        <v>169</v>
      </c>
      <c r="H204">
        <v>11600</v>
      </c>
      <c r="I204" s="1" t="s">
        <v>170</v>
      </c>
      <c r="J204">
        <v>18500</v>
      </c>
      <c r="K204">
        <v>620</v>
      </c>
      <c r="L204">
        <v>248</v>
      </c>
      <c r="M204">
        <v>333</v>
      </c>
      <c r="N204">
        <v>0</v>
      </c>
      <c r="O204">
        <v>0</v>
      </c>
      <c r="P204">
        <v>0</v>
      </c>
      <c r="Q204">
        <v>78</v>
      </c>
      <c r="R204">
        <v>0</v>
      </c>
      <c r="S204">
        <v>0</v>
      </c>
      <c r="T204">
        <v>0</v>
      </c>
      <c r="U204">
        <v>12</v>
      </c>
      <c r="V204">
        <v>317</v>
      </c>
      <c r="W204">
        <v>2</v>
      </c>
      <c r="X204">
        <v>0</v>
      </c>
      <c r="Y204">
        <v>0</v>
      </c>
      <c r="Z204">
        <v>3</v>
      </c>
      <c r="AA204">
        <v>175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78</v>
      </c>
      <c r="AH204">
        <v>11</v>
      </c>
      <c r="AI204">
        <v>18</v>
      </c>
      <c r="AJ204" s="1"/>
      <c r="AK204" s="1"/>
      <c r="AL204" s="1"/>
      <c r="AM204" s="1"/>
      <c r="AN204" s="1"/>
    </row>
    <row r="205" spans="1:40">
      <c r="A205" s="1" t="s">
        <v>40</v>
      </c>
      <c r="B205">
        <v>20</v>
      </c>
      <c r="C205" s="1" t="s">
        <v>41</v>
      </c>
      <c r="D205" s="1" t="s">
        <v>45</v>
      </c>
      <c r="E205" s="1" t="s">
        <v>56</v>
      </c>
      <c r="F205">
        <v>1</v>
      </c>
      <c r="G205" s="1" t="s">
        <v>170</v>
      </c>
      <c r="H205">
        <v>18500</v>
      </c>
      <c r="I205" s="1" t="s">
        <v>171</v>
      </c>
      <c r="J205">
        <v>20400</v>
      </c>
      <c r="K205">
        <v>170</v>
      </c>
      <c r="L205">
        <v>68</v>
      </c>
      <c r="M205">
        <v>269</v>
      </c>
      <c r="N205">
        <v>0</v>
      </c>
      <c r="O205">
        <v>0</v>
      </c>
      <c r="P205">
        <v>0</v>
      </c>
      <c r="Q205">
        <v>86</v>
      </c>
      <c r="R205">
        <v>0</v>
      </c>
      <c r="S205">
        <v>0</v>
      </c>
      <c r="T205">
        <v>0</v>
      </c>
      <c r="U205">
        <v>14</v>
      </c>
      <c r="V205">
        <v>75</v>
      </c>
      <c r="W205">
        <v>1</v>
      </c>
      <c r="X205">
        <v>0</v>
      </c>
      <c r="Y205">
        <v>0</v>
      </c>
      <c r="Z205">
        <v>3</v>
      </c>
      <c r="AA205">
        <v>177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86</v>
      </c>
      <c r="AH205">
        <v>18</v>
      </c>
      <c r="AI205">
        <v>20</v>
      </c>
      <c r="AJ205" s="1"/>
      <c r="AK205" s="1"/>
      <c r="AL205" s="1"/>
      <c r="AM205" s="1"/>
      <c r="AN205" s="1"/>
    </row>
    <row r="206" spans="1:40">
      <c r="A206" s="1" t="s">
        <v>40</v>
      </c>
      <c r="B206">
        <v>20</v>
      </c>
      <c r="C206" s="1" t="s">
        <v>41</v>
      </c>
      <c r="D206" s="1" t="s">
        <v>45</v>
      </c>
      <c r="E206" s="1" t="s">
        <v>56</v>
      </c>
      <c r="F206">
        <v>2</v>
      </c>
      <c r="G206" s="1" t="s">
        <v>167</v>
      </c>
      <c r="H206">
        <v>900</v>
      </c>
      <c r="I206" s="1" t="s">
        <v>166</v>
      </c>
      <c r="J206">
        <v>0</v>
      </c>
      <c r="K206">
        <v>80</v>
      </c>
      <c r="L206">
        <v>32</v>
      </c>
      <c r="M206">
        <v>108</v>
      </c>
      <c r="N206">
        <v>0</v>
      </c>
      <c r="O206">
        <v>0</v>
      </c>
      <c r="P206">
        <v>0</v>
      </c>
      <c r="Q206">
        <v>89</v>
      </c>
      <c r="R206">
        <v>0</v>
      </c>
      <c r="S206">
        <v>0</v>
      </c>
      <c r="T206">
        <v>0</v>
      </c>
      <c r="U206">
        <v>8</v>
      </c>
      <c r="V206">
        <v>35</v>
      </c>
      <c r="W206">
        <v>1</v>
      </c>
      <c r="X206">
        <v>0</v>
      </c>
      <c r="Y206">
        <v>0</v>
      </c>
      <c r="Z206">
        <v>3</v>
      </c>
      <c r="AA206">
        <v>168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89</v>
      </c>
      <c r="AH206">
        <v>1</v>
      </c>
      <c r="AI206">
        <v>0</v>
      </c>
      <c r="AJ206" s="1"/>
      <c r="AK206" s="1"/>
      <c r="AL206" s="1"/>
      <c r="AM206" s="1"/>
      <c r="AN206" s="1"/>
    </row>
    <row r="207" spans="1:40">
      <c r="A207" s="1" t="s">
        <v>40</v>
      </c>
      <c r="B207">
        <v>20</v>
      </c>
      <c r="C207" s="1" t="s">
        <v>41</v>
      </c>
      <c r="D207" s="1" t="s">
        <v>45</v>
      </c>
      <c r="E207" s="1" t="s">
        <v>56</v>
      </c>
      <c r="F207">
        <v>2</v>
      </c>
      <c r="G207" s="1" t="s">
        <v>168</v>
      </c>
      <c r="H207">
        <v>5000</v>
      </c>
      <c r="I207" s="1" t="s">
        <v>167</v>
      </c>
      <c r="J207">
        <v>900</v>
      </c>
      <c r="K207">
        <v>370</v>
      </c>
      <c r="L207">
        <v>148</v>
      </c>
      <c r="M207">
        <v>203</v>
      </c>
      <c r="N207">
        <v>0</v>
      </c>
      <c r="O207">
        <v>0</v>
      </c>
      <c r="P207">
        <v>0</v>
      </c>
      <c r="Q207">
        <v>91</v>
      </c>
      <c r="R207">
        <v>0</v>
      </c>
      <c r="S207">
        <v>0</v>
      </c>
      <c r="T207">
        <v>0</v>
      </c>
      <c r="U207">
        <v>7</v>
      </c>
      <c r="V207">
        <v>163</v>
      </c>
      <c r="W207">
        <v>1</v>
      </c>
      <c r="X207">
        <v>0</v>
      </c>
      <c r="Y207">
        <v>0</v>
      </c>
      <c r="Z207">
        <v>3</v>
      </c>
      <c r="AA207">
        <v>170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91</v>
      </c>
      <c r="AH207">
        <v>4</v>
      </c>
      <c r="AI207">
        <v>1</v>
      </c>
      <c r="AJ207" s="1"/>
      <c r="AK207" s="1"/>
      <c r="AL207" s="1"/>
      <c r="AM207" s="1"/>
      <c r="AN207" s="1"/>
    </row>
    <row r="208" spans="1:40">
      <c r="A208" s="1" t="s">
        <v>40</v>
      </c>
      <c r="B208">
        <v>20</v>
      </c>
      <c r="C208" s="1" t="s">
        <v>41</v>
      </c>
      <c r="D208" s="1" t="s">
        <v>45</v>
      </c>
      <c r="E208" s="1" t="s">
        <v>56</v>
      </c>
      <c r="F208">
        <v>2</v>
      </c>
      <c r="G208" s="1" t="s">
        <v>89</v>
      </c>
      <c r="H208">
        <v>8600</v>
      </c>
      <c r="I208" s="1" t="s">
        <v>168</v>
      </c>
      <c r="J208">
        <v>5000</v>
      </c>
      <c r="K208">
        <v>325</v>
      </c>
      <c r="L208">
        <v>130</v>
      </c>
      <c r="M208">
        <v>373</v>
      </c>
      <c r="N208">
        <v>0</v>
      </c>
      <c r="O208">
        <v>0</v>
      </c>
      <c r="P208">
        <v>0</v>
      </c>
      <c r="Q208">
        <v>90</v>
      </c>
      <c r="R208">
        <v>0</v>
      </c>
      <c r="S208">
        <v>0</v>
      </c>
      <c r="T208">
        <v>0</v>
      </c>
      <c r="U208">
        <v>16</v>
      </c>
      <c r="V208">
        <v>144</v>
      </c>
      <c r="W208">
        <v>1</v>
      </c>
      <c r="X208">
        <v>0</v>
      </c>
      <c r="Y208">
        <v>0</v>
      </c>
      <c r="Z208">
        <v>3</v>
      </c>
      <c r="AA208">
        <v>172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90</v>
      </c>
      <c r="AH208">
        <v>8</v>
      </c>
      <c r="AI208">
        <v>4</v>
      </c>
      <c r="AJ208" s="1"/>
      <c r="AK208" s="1"/>
      <c r="AL208" s="1"/>
      <c r="AM208" s="1"/>
      <c r="AN208" s="1"/>
    </row>
    <row r="209" spans="1:40">
      <c r="A209" s="1" t="s">
        <v>40</v>
      </c>
      <c r="B209">
        <v>20</v>
      </c>
      <c r="C209" s="1" t="s">
        <v>41</v>
      </c>
      <c r="D209" s="1" t="s">
        <v>45</v>
      </c>
      <c r="E209" s="1" t="s">
        <v>56</v>
      </c>
      <c r="F209">
        <v>2</v>
      </c>
      <c r="G209" s="1" t="s">
        <v>169</v>
      </c>
      <c r="H209">
        <v>11600</v>
      </c>
      <c r="I209" s="1" t="s">
        <v>89</v>
      </c>
      <c r="J209">
        <v>8600</v>
      </c>
      <c r="K209">
        <v>270</v>
      </c>
      <c r="L209">
        <v>108</v>
      </c>
      <c r="M209">
        <v>205</v>
      </c>
      <c r="N209">
        <v>0</v>
      </c>
      <c r="O209">
        <v>0</v>
      </c>
      <c r="P209">
        <v>0</v>
      </c>
      <c r="Q209">
        <v>71</v>
      </c>
      <c r="R209">
        <v>0</v>
      </c>
      <c r="S209">
        <v>0</v>
      </c>
      <c r="T209">
        <v>0</v>
      </c>
      <c r="U209">
        <v>14</v>
      </c>
      <c r="V209">
        <v>134</v>
      </c>
      <c r="W209">
        <v>2</v>
      </c>
      <c r="X209">
        <v>0</v>
      </c>
      <c r="Y209">
        <v>0</v>
      </c>
      <c r="Z209">
        <v>3</v>
      </c>
      <c r="AA209">
        <v>174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71</v>
      </c>
      <c r="AH209">
        <v>11</v>
      </c>
      <c r="AI209">
        <v>8</v>
      </c>
      <c r="AJ209" s="1"/>
      <c r="AK209" s="1"/>
      <c r="AL209" s="1"/>
      <c r="AM209" s="1"/>
      <c r="AN209" s="1"/>
    </row>
    <row r="210" spans="1:40">
      <c r="A210" s="1" t="s">
        <v>40</v>
      </c>
      <c r="B210">
        <v>20</v>
      </c>
      <c r="C210" s="1" t="s">
        <v>41</v>
      </c>
      <c r="D210" s="1" t="s">
        <v>45</v>
      </c>
      <c r="E210" s="1" t="s">
        <v>56</v>
      </c>
      <c r="F210">
        <v>2</v>
      </c>
      <c r="G210" s="1" t="s">
        <v>170</v>
      </c>
      <c r="H210">
        <v>18500</v>
      </c>
      <c r="I210" s="1" t="s">
        <v>169</v>
      </c>
      <c r="J210">
        <v>11600</v>
      </c>
      <c r="K210">
        <v>620</v>
      </c>
      <c r="L210">
        <v>248</v>
      </c>
      <c r="M210">
        <v>266</v>
      </c>
      <c r="N210">
        <v>0</v>
      </c>
      <c r="O210">
        <v>0</v>
      </c>
      <c r="P210">
        <v>0</v>
      </c>
      <c r="Q210">
        <v>90</v>
      </c>
      <c r="R210">
        <v>0</v>
      </c>
      <c r="S210">
        <v>0</v>
      </c>
      <c r="T210">
        <v>0</v>
      </c>
      <c r="U210">
        <v>10</v>
      </c>
      <c r="V210">
        <v>272</v>
      </c>
      <c r="W210">
        <v>1</v>
      </c>
      <c r="X210">
        <v>0</v>
      </c>
      <c r="Y210">
        <v>0</v>
      </c>
      <c r="Z210">
        <v>3</v>
      </c>
      <c r="AA210">
        <v>176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90</v>
      </c>
      <c r="AH210">
        <v>18</v>
      </c>
      <c r="AI210">
        <v>11</v>
      </c>
      <c r="AJ210" s="1"/>
      <c r="AK210" s="1"/>
      <c r="AL210" s="1"/>
      <c r="AM210" s="1"/>
      <c r="AN210" s="1"/>
    </row>
    <row r="211" spans="1:40">
      <c r="A211" s="1" t="s">
        <v>40</v>
      </c>
      <c r="B211">
        <v>20</v>
      </c>
      <c r="C211" s="1" t="s">
        <v>41</v>
      </c>
      <c r="D211" s="1" t="s">
        <v>45</v>
      </c>
      <c r="E211" s="1" t="s">
        <v>56</v>
      </c>
      <c r="F211">
        <v>2</v>
      </c>
      <c r="G211" s="1" t="s">
        <v>171</v>
      </c>
      <c r="H211">
        <v>20400</v>
      </c>
      <c r="I211" s="1" t="s">
        <v>170</v>
      </c>
      <c r="J211">
        <v>18500</v>
      </c>
      <c r="K211">
        <v>170</v>
      </c>
      <c r="L211">
        <v>68</v>
      </c>
      <c r="M211">
        <v>300</v>
      </c>
      <c r="N211">
        <v>0</v>
      </c>
      <c r="O211">
        <v>0</v>
      </c>
      <c r="P211">
        <v>0</v>
      </c>
      <c r="Q211">
        <v>83</v>
      </c>
      <c r="R211">
        <v>0</v>
      </c>
      <c r="S211">
        <v>0</v>
      </c>
      <c r="T211">
        <v>0</v>
      </c>
      <c r="U211">
        <v>17</v>
      </c>
      <c r="V211">
        <v>81</v>
      </c>
      <c r="W211">
        <v>1</v>
      </c>
      <c r="X211">
        <v>0</v>
      </c>
      <c r="Y211">
        <v>0</v>
      </c>
      <c r="Z211">
        <v>3</v>
      </c>
      <c r="AA211">
        <v>178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83</v>
      </c>
      <c r="AH211">
        <v>20</v>
      </c>
      <c r="AI211">
        <v>18</v>
      </c>
      <c r="AJ211" s="1"/>
      <c r="AK211" s="1"/>
      <c r="AL211" s="1"/>
      <c r="AM211" s="1"/>
      <c r="AN211" s="1"/>
    </row>
    <row r="212" spans="1:40">
      <c r="A212" s="1" t="s">
        <v>40</v>
      </c>
      <c r="B212">
        <v>20</v>
      </c>
      <c r="C212" s="1" t="s">
        <v>41</v>
      </c>
      <c r="D212" s="1" t="s">
        <v>46</v>
      </c>
      <c r="E212" s="1" t="s">
        <v>56</v>
      </c>
      <c r="F212">
        <v>1</v>
      </c>
      <c r="G212" s="1" t="s">
        <v>172</v>
      </c>
      <c r="H212">
        <v>0</v>
      </c>
      <c r="I212" s="1" t="s">
        <v>167</v>
      </c>
      <c r="J212">
        <v>2000</v>
      </c>
      <c r="K212">
        <v>0</v>
      </c>
      <c r="L212">
        <v>0</v>
      </c>
      <c r="M212">
        <v>36</v>
      </c>
      <c r="N212">
        <v>0</v>
      </c>
      <c r="O212">
        <v>0</v>
      </c>
      <c r="P212">
        <v>0</v>
      </c>
      <c r="Q212">
        <v>81</v>
      </c>
      <c r="R212">
        <v>0</v>
      </c>
      <c r="S212">
        <v>0</v>
      </c>
      <c r="T212">
        <v>0</v>
      </c>
      <c r="U212">
        <v>3</v>
      </c>
      <c r="V212">
        <v>0</v>
      </c>
      <c r="W212">
        <v>1</v>
      </c>
      <c r="X212">
        <v>0</v>
      </c>
      <c r="Y212">
        <v>0</v>
      </c>
      <c r="Z212">
        <v>2</v>
      </c>
      <c r="AA212">
        <v>491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81</v>
      </c>
      <c r="AH212">
        <v>0</v>
      </c>
      <c r="AI212">
        <v>2</v>
      </c>
      <c r="AJ212" s="1"/>
      <c r="AK212" s="1"/>
      <c r="AL212" s="1"/>
      <c r="AM212" s="1"/>
      <c r="AN212" s="1"/>
    </row>
    <row r="213" spans="1:40">
      <c r="A213" s="1" t="s">
        <v>40</v>
      </c>
      <c r="B213">
        <v>20</v>
      </c>
      <c r="C213" s="1" t="s">
        <v>41</v>
      </c>
      <c r="D213" s="1" t="s">
        <v>46</v>
      </c>
      <c r="E213" s="1" t="s">
        <v>56</v>
      </c>
      <c r="F213">
        <v>2</v>
      </c>
      <c r="G213" s="1" t="s">
        <v>167</v>
      </c>
      <c r="H213">
        <v>2000</v>
      </c>
      <c r="I213" s="1" t="s">
        <v>172</v>
      </c>
      <c r="J213">
        <v>0</v>
      </c>
      <c r="K213">
        <v>0</v>
      </c>
      <c r="L213">
        <v>0</v>
      </c>
      <c r="M213">
        <v>61</v>
      </c>
      <c r="N213">
        <v>0</v>
      </c>
      <c r="O213">
        <v>0</v>
      </c>
      <c r="P213">
        <v>0</v>
      </c>
      <c r="Q213">
        <v>82</v>
      </c>
      <c r="R213">
        <v>0</v>
      </c>
      <c r="S213">
        <v>0</v>
      </c>
      <c r="T213">
        <v>0</v>
      </c>
      <c r="U213">
        <v>4</v>
      </c>
      <c r="V213">
        <v>0</v>
      </c>
      <c r="W213">
        <v>1</v>
      </c>
      <c r="X213">
        <v>0</v>
      </c>
      <c r="Y213">
        <v>0</v>
      </c>
      <c r="Z213">
        <v>2</v>
      </c>
      <c r="AA213">
        <v>492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82</v>
      </c>
      <c r="AH213">
        <v>2</v>
      </c>
      <c r="AI213">
        <v>0</v>
      </c>
      <c r="AJ213" s="1"/>
      <c r="AK213" s="1"/>
      <c r="AL213" s="1"/>
      <c r="AM213" s="1"/>
      <c r="AN213" s="1"/>
    </row>
    <row r="214" spans="1:40">
      <c r="A214" s="1" t="s">
        <v>40</v>
      </c>
      <c r="B214">
        <v>20</v>
      </c>
      <c r="C214" s="1" t="s">
        <v>41</v>
      </c>
      <c r="D214" s="1" t="s">
        <v>47</v>
      </c>
      <c r="E214" s="1" t="s">
        <v>56</v>
      </c>
      <c r="F214">
        <v>3</v>
      </c>
      <c r="G214" s="1" t="s">
        <v>173</v>
      </c>
      <c r="H214">
        <v>0</v>
      </c>
      <c r="I214" s="1" t="s">
        <v>174</v>
      </c>
      <c r="J214">
        <v>2400</v>
      </c>
      <c r="K214">
        <v>240</v>
      </c>
      <c r="L214">
        <v>96</v>
      </c>
      <c r="M214">
        <v>71</v>
      </c>
      <c r="N214">
        <v>0</v>
      </c>
      <c r="O214">
        <v>0</v>
      </c>
      <c r="P214">
        <v>0</v>
      </c>
      <c r="Q214">
        <v>65</v>
      </c>
      <c r="R214">
        <v>0</v>
      </c>
      <c r="S214">
        <v>0</v>
      </c>
      <c r="T214">
        <v>0</v>
      </c>
      <c r="U214">
        <v>2</v>
      </c>
      <c r="V214">
        <v>123</v>
      </c>
      <c r="W214">
        <v>2</v>
      </c>
      <c r="X214">
        <v>0</v>
      </c>
      <c r="Y214">
        <v>0</v>
      </c>
      <c r="Z214">
        <v>3</v>
      </c>
      <c r="AA214">
        <v>179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65</v>
      </c>
      <c r="AH214">
        <v>0</v>
      </c>
      <c r="AI214">
        <v>2</v>
      </c>
      <c r="AJ214" s="1"/>
      <c r="AK214" s="1"/>
      <c r="AL214" s="1"/>
      <c r="AM214" s="1"/>
      <c r="AN214" s="1"/>
    </row>
    <row r="215" spans="1:40">
      <c r="A215" s="1" t="s">
        <v>40</v>
      </c>
      <c r="B215">
        <v>20</v>
      </c>
      <c r="C215" s="1" t="s">
        <v>41</v>
      </c>
      <c r="D215" s="1" t="s">
        <v>47</v>
      </c>
      <c r="E215" s="1" t="s">
        <v>56</v>
      </c>
      <c r="F215">
        <v>3</v>
      </c>
      <c r="G215" s="1" t="s">
        <v>174</v>
      </c>
      <c r="H215">
        <v>2400</v>
      </c>
      <c r="I215" s="1" t="s">
        <v>76</v>
      </c>
      <c r="J215">
        <v>10900</v>
      </c>
      <c r="K215">
        <v>850</v>
      </c>
      <c r="L215">
        <v>340</v>
      </c>
      <c r="M215">
        <v>77</v>
      </c>
      <c r="N215">
        <v>0</v>
      </c>
      <c r="O215">
        <v>0</v>
      </c>
      <c r="P215">
        <v>0</v>
      </c>
      <c r="Q215">
        <v>80</v>
      </c>
      <c r="R215">
        <v>0</v>
      </c>
      <c r="S215">
        <v>0</v>
      </c>
      <c r="T215">
        <v>0</v>
      </c>
      <c r="U215">
        <v>3</v>
      </c>
      <c r="V215">
        <v>377</v>
      </c>
      <c r="W215">
        <v>1</v>
      </c>
      <c r="X215">
        <v>0</v>
      </c>
      <c r="Y215">
        <v>0</v>
      </c>
      <c r="Z215">
        <v>3</v>
      </c>
      <c r="AA215">
        <v>181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80</v>
      </c>
      <c r="AH215">
        <v>2</v>
      </c>
      <c r="AI215">
        <v>10</v>
      </c>
      <c r="AJ215" s="1"/>
      <c r="AK215" s="1"/>
      <c r="AL215" s="1"/>
      <c r="AM215" s="1"/>
      <c r="AN215" s="1"/>
    </row>
    <row r="216" spans="1:40">
      <c r="A216" s="1" t="s">
        <v>40</v>
      </c>
      <c r="B216">
        <v>20</v>
      </c>
      <c r="C216" s="1" t="s">
        <v>41</v>
      </c>
      <c r="D216" s="1" t="s">
        <v>47</v>
      </c>
      <c r="E216" s="1" t="s">
        <v>56</v>
      </c>
      <c r="F216">
        <v>3</v>
      </c>
      <c r="G216" s="1" t="s">
        <v>76</v>
      </c>
      <c r="H216">
        <v>10900</v>
      </c>
      <c r="I216" s="1" t="s">
        <v>175</v>
      </c>
      <c r="J216">
        <v>12700</v>
      </c>
      <c r="K216">
        <v>180</v>
      </c>
      <c r="L216">
        <v>72</v>
      </c>
      <c r="M216">
        <v>85</v>
      </c>
      <c r="N216">
        <v>0</v>
      </c>
      <c r="O216">
        <v>0</v>
      </c>
      <c r="P216">
        <v>0</v>
      </c>
      <c r="Q216">
        <v>63</v>
      </c>
      <c r="R216">
        <v>0</v>
      </c>
      <c r="S216">
        <v>0</v>
      </c>
      <c r="T216">
        <v>0</v>
      </c>
      <c r="U216">
        <v>10</v>
      </c>
      <c r="V216">
        <v>81</v>
      </c>
      <c r="W216">
        <v>2</v>
      </c>
      <c r="X216">
        <v>0</v>
      </c>
      <c r="Y216">
        <v>0</v>
      </c>
      <c r="Z216">
        <v>3</v>
      </c>
      <c r="AA216">
        <v>185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63</v>
      </c>
      <c r="AH216">
        <v>10</v>
      </c>
      <c r="AI216">
        <v>12</v>
      </c>
      <c r="AJ216" s="1"/>
      <c r="AK216" s="1"/>
      <c r="AL216" s="1"/>
      <c r="AM216" s="1"/>
      <c r="AN216" s="1"/>
    </row>
    <row r="217" spans="1:40">
      <c r="A217" s="1" t="s">
        <v>40</v>
      </c>
      <c r="B217">
        <v>20</v>
      </c>
      <c r="C217" s="1" t="s">
        <v>41</v>
      </c>
      <c r="D217" s="1" t="s">
        <v>47</v>
      </c>
      <c r="E217" s="1" t="s">
        <v>56</v>
      </c>
      <c r="F217">
        <v>3</v>
      </c>
      <c r="G217" s="1" t="s">
        <v>175</v>
      </c>
      <c r="H217">
        <v>12700</v>
      </c>
      <c r="I217" s="1" t="s">
        <v>176</v>
      </c>
      <c r="J217">
        <v>15100</v>
      </c>
      <c r="K217">
        <v>240</v>
      </c>
      <c r="L217">
        <v>96</v>
      </c>
      <c r="M217">
        <v>203</v>
      </c>
      <c r="N217">
        <v>0</v>
      </c>
      <c r="O217">
        <v>0</v>
      </c>
      <c r="P217">
        <v>0</v>
      </c>
      <c r="Q217">
        <v>89</v>
      </c>
      <c r="R217">
        <v>0</v>
      </c>
      <c r="S217">
        <v>0</v>
      </c>
      <c r="T217">
        <v>0</v>
      </c>
      <c r="U217">
        <v>11</v>
      </c>
      <c r="V217">
        <v>94</v>
      </c>
      <c r="W217">
        <v>1</v>
      </c>
      <c r="X217">
        <v>0</v>
      </c>
      <c r="Y217">
        <v>0</v>
      </c>
      <c r="Z217">
        <v>3</v>
      </c>
      <c r="AA217">
        <v>187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89</v>
      </c>
      <c r="AH217">
        <v>12</v>
      </c>
      <c r="AI217">
        <v>14</v>
      </c>
      <c r="AJ217" s="1"/>
      <c r="AK217" s="1"/>
      <c r="AL217" s="1"/>
      <c r="AM217" s="1"/>
      <c r="AN217" s="1"/>
    </row>
    <row r="218" spans="1:40">
      <c r="A218" s="1" t="s">
        <v>40</v>
      </c>
      <c r="B218">
        <v>20</v>
      </c>
      <c r="C218" s="1" t="s">
        <v>41</v>
      </c>
      <c r="D218" s="1" t="s">
        <v>47</v>
      </c>
      <c r="E218" s="1" t="s">
        <v>56</v>
      </c>
      <c r="F218">
        <v>3</v>
      </c>
      <c r="G218" s="1" t="s">
        <v>176</v>
      </c>
      <c r="H218">
        <v>15100</v>
      </c>
      <c r="I218" s="1" t="s">
        <v>177</v>
      </c>
      <c r="J218">
        <v>16300</v>
      </c>
      <c r="K218">
        <v>120</v>
      </c>
      <c r="L218">
        <v>48</v>
      </c>
      <c r="M218">
        <v>349</v>
      </c>
      <c r="N218">
        <v>0</v>
      </c>
      <c r="O218">
        <v>0</v>
      </c>
      <c r="P218">
        <v>0</v>
      </c>
      <c r="Q218">
        <v>85</v>
      </c>
      <c r="R218">
        <v>0</v>
      </c>
      <c r="S218">
        <v>0</v>
      </c>
      <c r="T218">
        <v>0</v>
      </c>
      <c r="U218">
        <v>11</v>
      </c>
      <c r="V218">
        <v>49</v>
      </c>
      <c r="W218">
        <v>1</v>
      </c>
      <c r="X218">
        <v>0</v>
      </c>
      <c r="Y218">
        <v>0</v>
      </c>
      <c r="Z218">
        <v>3</v>
      </c>
      <c r="AA218">
        <v>189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85</v>
      </c>
      <c r="AH218">
        <v>14</v>
      </c>
      <c r="AI218">
        <v>16</v>
      </c>
      <c r="AJ218" s="1"/>
      <c r="AK218" s="1"/>
      <c r="AL218" s="1"/>
      <c r="AM218" s="1"/>
      <c r="AN218" s="1"/>
    </row>
    <row r="219" spans="1:40">
      <c r="A219" s="1" t="s">
        <v>40</v>
      </c>
      <c r="B219">
        <v>20</v>
      </c>
      <c r="C219" s="1" t="s">
        <v>41</v>
      </c>
      <c r="D219" s="1" t="s">
        <v>47</v>
      </c>
      <c r="E219" s="1" t="s">
        <v>56</v>
      </c>
      <c r="F219">
        <v>3</v>
      </c>
      <c r="G219" s="1" t="s">
        <v>177</v>
      </c>
      <c r="H219">
        <v>16300</v>
      </c>
      <c r="I219" s="1" t="s">
        <v>178</v>
      </c>
      <c r="J219">
        <v>16500</v>
      </c>
      <c r="K219">
        <v>20</v>
      </c>
      <c r="L219">
        <v>8</v>
      </c>
      <c r="M219">
        <v>293</v>
      </c>
      <c r="N219">
        <v>0</v>
      </c>
      <c r="O219">
        <v>0</v>
      </c>
      <c r="P219">
        <v>0</v>
      </c>
      <c r="Q219">
        <v>81</v>
      </c>
      <c r="R219">
        <v>0</v>
      </c>
      <c r="S219">
        <v>0</v>
      </c>
      <c r="T219">
        <v>0</v>
      </c>
      <c r="U219">
        <v>7</v>
      </c>
      <c r="V219">
        <v>17</v>
      </c>
      <c r="W219">
        <v>1</v>
      </c>
      <c r="X219">
        <v>0</v>
      </c>
      <c r="Y219">
        <v>0</v>
      </c>
      <c r="Z219">
        <v>3</v>
      </c>
      <c r="AA219">
        <v>191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81</v>
      </c>
      <c r="AH219">
        <v>16</v>
      </c>
      <c r="AI219">
        <v>16</v>
      </c>
      <c r="AJ219" s="1"/>
      <c r="AK219" s="1"/>
      <c r="AL219" s="1"/>
      <c r="AM219" s="1"/>
      <c r="AN219" s="1"/>
    </row>
    <row r="220" spans="1:40">
      <c r="A220" s="1" t="s">
        <v>40</v>
      </c>
      <c r="B220">
        <v>20</v>
      </c>
      <c r="C220" s="1" t="s">
        <v>41</v>
      </c>
      <c r="D220" s="1" t="s">
        <v>47</v>
      </c>
      <c r="E220" s="1" t="s">
        <v>56</v>
      </c>
      <c r="F220">
        <v>3</v>
      </c>
      <c r="G220" s="1" t="s">
        <v>178</v>
      </c>
      <c r="H220">
        <v>16500</v>
      </c>
      <c r="I220" s="1" t="s">
        <v>179</v>
      </c>
      <c r="J220">
        <v>20800</v>
      </c>
      <c r="K220">
        <v>430</v>
      </c>
      <c r="L220">
        <v>172</v>
      </c>
      <c r="M220">
        <v>293</v>
      </c>
      <c r="N220">
        <v>0</v>
      </c>
      <c r="O220">
        <v>0</v>
      </c>
      <c r="P220">
        <v>0</v>
      </c>
      <c r="Q220">
        <v>82</v>
      </c>
      <c r="R220">
        <v>0</v>
      </c>
      <c r="S220">
        <v>0</v>
      </c>
      <c r="T220">
        <v>0</v>
      </c>
      <c r="U220">
        <v>19</v>
      </c>
      <c r="V220">
        <v>188</v>
      </c>
      <c r="W220">
        <v>1</v>
      </c>
      <c r="X220">
        <v>0</v>
      </c>
      <c r="Y220">
        <v>0</v>
      </c>
      <c r="Z220">
        <v>3</v>
      </c>
      <c r="AA220">
        <v>193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82</v>
      </c>
      <c r="AH220">
        <v>16</v>
      </c>
      <c r="AI220">
        <v>20</v>
      </c>
      <c r="AJ220" s="1"/>
      <c r="AK220" s="1"/>
      <c r="AL220" s="1"/>
      <c r="AM220" s="1"/>
      <c r="AN220" s="1"/>
    </row>
    <row r="221" spans="1:40">
      <c r="A221" s="1" t="s">
        <v>40</v>
      </c>
      <c r="B221">
        <v>20</v>
      </c>
      <c r="C221" s="1" t="s">
        <v>41</v>
      </c>
      <c r="D221" s="1" t="s">
        <v>47</v>
      </c>
      <c r="E221" s="1" t="s">
        <v>56</v>
      </c>
      <c r="F221">
        <v>3</v>
      </c>
      <c r="G221" s="1" t="s">
        <v>179</v>
      </c>
      <c r="H221">
        <v>20800</v>
      </c>
      <c r="I221" s="1" t="s">
        <v>180</v>
      </c>
      <c r="J221">
        <v>25100</v>
      </c>
      <c r="K221">
        <v>430</v>
      </c>
      <c r="L221">
        <v>172</v>
      </c>
      <c r="M221">
        <v>0</v>
      </c>
      <c r="N221">
        <v>0</v>
      </c>
      <c r="O221">
        <v>0</v>
      </c>
      <c r="P221">
        <v>0</v>
      </c>
      <c r="Q221">
        <v>84</v>
      </c>
      <c r="R221">
        <v>0</v>
      </c>
      <c r="S221">
        <v>0</v>
      </c>
      <c r="T221">
        <v>0</v>
      </c>
      <c r="U221">
        <v>0</v>
      </c>
      <c r="V221">
        <v>181</v>
      </c>
      <c r="W221">
        <v>1</v>
      </c>
      <c r="X221">
        <v>0</v>
      </c>
      <c r="Y221">
        <v>0</v>
      </c>
      <c r="Z221">
        <v>3</v>
      </c>
      <c r="AA221">
        <v>195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20</v>
      </c>
      <c r="AI221">
        <v>25</v>
      </c>
      <c r="AJ221" s="1"/>
      <c r="AK221" s="1"/>
      <c r="AL221" s="1"/>
      <c r="AM221" s="1"/>
      <c r="AN221" s="1"/>
    </row>
    <row r="222" spans="1:40">
      <c r="A222" s="1" t="s">
        <v>40</v>
      </c>
      <c r="B222">
        <v>20</v>
      </c>
      <c r="C222" s="1" t="s">
        <v>41</v>
      </c>
      <c r="D222" s="1" t="s">
        <v>47</v>
      </c>
      <c r="E222" s="1" t="s">
        <v>56</v>
      </c>
      <c r="F222">
        <v>3</v>
      </c>
      <c r="G222" s="1" t="s">
        <v>180</v>
      </c>
      <c r="H222">
        <v>25100</v>
      </c>
      <c r="I222" s="1" t="s">
        <v>181</v>
      </c>
      <c r="J222">
        <v>26800</v>
      </c>
      <c r="K222">
        <v>170</v>
      </c>
      <c r="L222">
        <v>68</v>
      </c>
      <c r="M222">
        <v>345</v>
      </c>
      <c r="N222">
        <v>0</v>
      </c>
      <c r="O222">
        <v>0</v>
      </c>
      <c r="P222">
        <v>0</v>
      </c>
      <c r="Q222">
        <v>89</v>
      </c>
      <c r="R222">
        <v>0</v>
      </c>
      <c r="S222">
        <v>0</v>
      </c>
      <c r="T222">
        <v>0</v>
      </c>
      <c r="U222">
        <v>21</v>
      </c>
      <c r="V222">
        <v>68</v>
      </c>
      <c r="W222">
        <v>1</v>
      </c>
      <c r="X222">
        <v>0</v>
      </c>
      <c r="Y222">
        <v>0</v>
      </c>
      <c r="Z222">
        <v>3</v>
      </c>
      <c r="AA222">
        <v>197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89</v>
      </c>
      <c r="AH222">
        <v>25</v>
      </c>
      <c r="AI222">
        <v>26</v>
      </c>
      <c r="AJ222" s="1"/>
      <c r="AK222" s="1"/>
      <c r="AL222" s="1"/>
      <c r="AM222" s="1"/>
      <c r="AN222" s="1"/>
    </row>
    <row r="223" spans="1:40">
      <c r="A223" s="1" t="s">
        <v>40</v>
      </c>
      <c r="B223">
        <v>20</v>
      </c>
      <c r="C223" s="1" t="s">
        <v>41</v>
      </c>
      <c r="D223" s="1" t="s">
        <v>47</v>
      </c>
      <c r="E223" s="1" t="s">
        <v>56</v>
      </c>
      <c r="F223">
        <v>3</v>
      </c>
      <c r="G223" s="1" t="s">
        <v>181</v>
      </c>
      <c r="H223">
        <v>26800</v>
      </c>
      <c r="I223" s="1" t="s">
        <v>182</v>
      </c>
      <c r="J223">
        <v>31100</v>
      </c>
      <c r="K223">
        <v>430</v>
      </c>
      <c r="L223">
        <v>172</v>
      </c>
      <c r="M223">
        <v>288</v>
      </c>
      <c r="N223">
        <v>0</v>
      </c>
      <c r="O223">
        <v>0</v>
      </c>
      <c r="P223">
        <v>0</v>
      </c>
      <c r="Q223">
        <v>86</v>
      </c>
      <c r="R223">
        <v>0</v>
      </c>
      <c r="S223">
        <v>0</v>
      </c>
      <c r="T223">
        <v>0</v>
      </c>
      <c r="U223">
        <v>14</v>
      </c>
      <c r="V223">
        <v>189</v>
      </c>
      <c r="W223">
        <v>1</v>
      </c>
      <c r="X223">
        <v>0</v>
      </c>
      <c r="Y223">
        <v>0</v>
      </c>
      <c r="Z223">
        <v>3</v>
      </c>
      <c r="AA223">
        <v>199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86</v>
      </c>
      <c r="AH223">
        <v>26</v>
      </c>
      <c r="AI223">
        <v>31</v>
      </c>
      <c r="AJ223" s="1"/>
      <c r="AK223" s="1"/>
      <c r="AL223" s="1"/>
      <c r="AM223" s="1"/>
      <c r="AN223" s="1"/>
    </row>
    <row r="224" spans="1:40">
      <c r="A224" s="1" t="s">
        <v>40</v>
      </c>
      <c r="B224">
        <v>20</v>
      </c>
      <c r="C224" s="1" t="s">
        <v>41</v>
      </c>
      <c r="D224" s="1" t="s">
        <v>47</v>
      </c>
      <c r="E224" s="1" t="s">
        <v>56</v>
      </c>
      <c r="F224">
        <v>3</v>
      </c>
      <c r="G224" s="1" t="s">
        <v>182</v>
      </c>
      <c r="H224">
        <v>31100</v>
      </c>
      <c r="I224" s="1" t="s">
        <v>183</v>
      </c>
      <c r="J224">
        <v>35900</v>
      </c>
      <c r="K224">
        <v>480</v>
      </c>
      <c r="L224">
        <v>192</v>
      </c>
      <c r="M224">
        <v>382</v>
      </c>
      <c r="N224">
        <v>0</v>
      </c>
      <c r="O224">
        <v>0</v>
      </c>
      <c r="P224">
        <v>0</v>
      </c>
      <c r="Q224">
        <v>45</v>
      </c>
      <c r="R224">
        <v>0</v>
      </c>
      <c r="S224">
        <v>0</v>
      </c>
      <c r="T224">
        <v>0</v>
      </c>
      <c r="U224">
        <v>40</v>
      </c>
      <c r="V224">
        <v>353</v>
      </c>
      <c r="W224">
        <v>3</v>
      </c>
      <c r="X224">
        <v>0</v>
      </c>
      <c r="Y224">
        <v>0</v>
      </c>
      <c r="Z224">
        <v>3</v>
      </c>
      <c r="AA224">
        <v>201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45</v>
      </c>
      <c r="AH224">
        <v>31</v>
      </c>
      <c r="AI224">
        <v>35</v>
      </c>
      <c r="AJ224" s="1"/>
      <c r="AK224" s="1"/>
      <c r="AL224" s="1"/>
      <c r="AM224" s="1"/>
      <c r="AN224" s="1"/>
    </row>
    <row r="225" spans="1:40">
      <c r="A225" s="1" t="s">
        <v>40</v>
      </c>
      <c r="B225">
        <v>20</v>
      </c>
      <c r="C225" s="1" t="s">
        <v>41</v>
      </c>
      <c r="D225" s="1" t="s">
        <v>47</v>
      </c>
      <c r="E225" s="1" t="s">
        <v>56</v>
      </c>
      <c r="F225">
        <v>3</v>
      </c>
      <c r="G225" s="1" t="s">
        <v>183</v>
      </c>
      <c r="H225">
        <v>35900</v>
      </c>
      <c r="I225" s="1" t="s">
        <v>184</v>
      </c>
      <c r="J225">
        <v>43000</v>
      </c>
      <c r="K225">
        <v>640</v>
      </c>
      <c r="L225">
        <v>256</v>
      </c>
      <c r="M225">
        <v>417</v>
      </c>
      <c r="N225">
        <v>0</v>
      </c>
      <c r="O225">
        <v>0</v>
      </c>
      <c r="P225">
        <v>0</v>
      </c>
      <c r="Q225">
        <v>88</v>
      </c>
      <c r="R225">
        <v>0</v>
      </c>
      <c r="S225">
        <v>0</v>
      </c>
      <c r="T225">
        <v>0</v>
      </c>
      <c r="U225">
        <v>16</v>
      </c>
      <c r="V225">
        <v>292</v>
      </c>
      <c r="W225">
        <v>1</v>
      </c>
      <c r="X225">
        <v>0</v>
      </c>
      <c r="Y225">
        <v>0</v>
      </c>
      <c r="Z225">
        <v>4</v>
      </c>
      <c r="AA225">
        <v>203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88</v>
      </c>
      <c r="AH225">
        <v>35</v>
      </c>
      <c r="AI225">
        <v>42</v>
      </c>
      <c r="AJ225" s="1"/>
      <c r="AK225" s="1"/>
      <c r="AL225" s="1"/>
      <c r="AM225" s="1"/>
      <c r="AN225" s="1"/>
    </row>
    <row r="226" spans="1:40">
      <c r="A226" s="1" t="s">
        <v>40</v>
      </c>
      <c r="B226">
        <v>20</v>
      </c>
      <c r="C226" s="1" t="s">
        <v>41</v>
      </c>
      <c r="D226" s="1" t="s">
        <v>47</v>
      </c>
      <c r="E226" s="1" t="s">
        <v>56</v>
      </c>
      <c r="F226">
        <v>3</v>
      </c>
      <c r="G226" s="1" t="s">
        <v>184</v>
      </c>
      <c r="H226">
        <v>43000</v>
      </c>
      <c r="I226" s="1" t="s">
        <v>185</v>
      </c>
      <c r="J226">
        <v>46500</v>
      </c>
      <c r="K226">
        <v>622</v>
      </c>
      <c r="L226">
        <v>249</v>
      </c>
      <c r="M226">
        <v>517</v>
      </c>
      <c r="N226">
        <v>0</v>
      </c>
      <c r="O226">
        <v>0</v>
      </c>
      <c r="P226">
        <v>0</v>
      </c>
      <c r="Q226">
        <v>87</v>
      </c>
      <c r="R226">
        <v>0</v>
      </c>
      <c r="S226">
        <v>0</v>
      </c>
      <c r="T226">
        <v>0</v>
      </c>
      <c r="U226">
        <v>17</v>
      </c>
      <c r="V226">
        <v>139</v>
      </c>
      <c r="W226">
        <v>1</v>
      </c>
      <c r="X226">
        <v>0</v>
      </c>
      <c r="Y226">
        <v>0</v>
      </c>
      <c r="Z226">
        <v>4</v>
      </c>
      <c r="AA226">
        <v>205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87</v>
      </c>
      <c r="AH226">
        <v>42</v>
      </c>
      <c r="AI226">
        <v>46</v>
      </c>
      <c r="AJ226" s="1"/>
      <c r="AK226" s="1"/>
      <c r="AL226" s="1"/>
      <c r="AM226" s="1"/>
      <c r="AN226" s="1"/>
    </row>
    <row r="227" spans="1:40">
      <c r="A227" s="1" t="s">
        <v>40</v>
      </c>
      <c r="B227">
        <v>20</v>
      </c>
      <c r="C227" s="1" t="s">
        <v>41</v>
      </c>
      <c r="D227" s="1" t="s">
        <v>47</v>
      </c>
      <c r="E227" s="1" t="s">
        <v>56</v>
      </c>
      <c r="F227">
        <v>3</v>
      </c>
      <c r="G227" s="1" t="s">
        <v>185</v>
      </c>
      <c r="H227">
        <v>46500</v>
      </c>
      <c r="I227" s="1" t="s">
        <v>186</v>
      </c>
      <c r="J227">
        <v>50600</v>
      </c>
      <c r="K227">
        <v>0</v>
      </c>
      <c r="L227">
        <v>0</v>
      </c>
      <c r="M227">
        <v>418</v>
      </c>
      <c r="N227">
        <v>0</v>
      </c>
      <c r="O227">
        <v>0</v>
      </c>
      <c r="P227">
        <v>0</v>
      </c>
      <c r="Q227">
        <v>99</v>
      </c>
      <c r="R227">
        <v>0</v>
      </c>
      <c r="S227">
        <v>0</v>
      </c>
      <c r="T227">
        <v>0</v>
      </c>
      <c r="U227">
        <v>13</v>
      </c>
      <c r="V227">
        <v>148</v>
      </c>
      <c r="W227">
        <v>1</v>
      </c>
      <c r="X227">
        <v>0</v>
      </c>
      <c r="Y227">
        <v>0</v>
      </c>
      <c r="Z227">
        <v>4</v>
      </c>
      <c r="AA227">
        <v>469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99</v>
      </c>
      <c r="AH227">
        <v>46</v>
      </c>
      <c r="AI227">
        <v>50</v>
      </c>
      <c r="AJ227" s="1"/>
      <c r="AK227" s="1"/>
      <c r="AL227" s="1"/>
      <c r="AM227" s="1"/>
      <c r="AN227" s="1"/>
    </row>
    <row r="228" spans="1:40">
      <c r="A228" s="1" t="s">
        <v>40</v>
      </c>
      <c r="B228">
        <v>20</v>
      </c>
      <c r="C228" s="1" t="s">
        <v>41</v>
      </c>
      <c r="D228" s="1" t="s">
        <v>47</v>
      </c>
      <c r="E228" s="1" t="s">
        <v>56</v>
      </c>
      <c r="F228">
        <v>3</v>
      </c>
      <c r="G228" s="1" t="s">
        <v>186</v>
      </c>
      <c r="H228">
        <v>50600</v>
      </c>
      <c r="I228" s="1" t="s">
        <v>171</v>
      </c>
      <c r="J228">
        <v>54400</v>
      </c>
      <c r="K228">
        <v>310</v>
      </c>
      <c r="L228">
        <v>124</v>
      </c>
      <c r="M228">
        <v>501</v>
      </c>
      <c r="N228">
        <v>0</v>
      </c>
      <c r="O228">
        <v>0</v>
      </c>
      <c r="P228">
        <v>0</v>
      </c>
      <c r="Q228">
        <v>74</v>
      </c>
      <c r="R228">
        <v>0</v>
      </c>
      <c r="S228">
        <v>0</v>
      </c>
      <c r="T228">
        <v>0</v>
      </c>
      <c r="U228">
        <v>22</v>
      </c>
      <c r="V228">
        <v>259</v>
      </c>
      <c r="W228">
        <v>2</v>
      </c>
      <c r="X228">
        <v>0</v>
      </c>
      <c r="Y228">
        <v>0</v>
      </c>
      <c r="Z228">
        <v>4</v>
      </c>
      <c r="AA228">
        <v>209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74</v>
      </c>
      <c r="AH228">
        <v>50</v>
      </c>
      <c r="AI228">
        <v>54</v>
      </c>
      <c r="AJ228" s="1"/>
      <c r="AK228" s="1"/>
      <c r="AL228" s="1"/>
      <c r="AM228" s="1"/>
      <c r="AN228" s="1"/>
    </row>
    <row r="229" spans="1:40">
      <c r="A229" s="1" t="s">
        <v>40</v>
      </c>
      <c r="B229">
        <v>20</v>
      </c>
      <c r="C229" s="1" t="s">
        <v>41</v>
      </c>
      <c r="D229" s="1" t="s">
        <v>47</v>
      </c>
      <c r="E229" s="1" t="s">
        <v>56</v>
      </c>
      <c r="F229">
        <v>3</v>
      </c>
      <c r="G229" s="1" t="s">
        <v>171</v>
      </c>
      <c r="H229">
        <v>54400</v>
      </c>
      <c r="I229" s="1" t="s">
        <v>187</v>
      </c>
      <c r="J229">
        <v>62700</v>
      </c>
      <c r="K229">
        <v>680</v>
      </c>
      <c r="L229">
        <v>272</v>
      </c>
      <c r="M229">
        <v>309</v>
      </c>
      <c r="N229">
        <v>0</v>
      </c>
      <c r="O229">
        <v>0</v>
      </c>
      <c r="P229">
        <v>0</v>
      </c>
      <c r="Q229">
        <v>89</v>
      </c>
      <c r="R229">
        <v>0</v>
      </c>
      <c r="S229">
        <v>0</v>
      </c>
      <c r="T229">
        <v>0</v>
      </c>
      <c r="U229">
        <v>16</v>
      </c>
      <c r="V229">
        <v>327</v>
      </c>
      <c r="W229">
        <v>1</v>
      </c>
      <c r="X229">
        <v>0</v>
      </c>
      <c r="Y229">
        <v>0</v>
      </c>
      <c r="Z229">
        <v>4</v>
      </c>
      <c r="AA229">
        <v>211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89</v>
      </c>
      <c r="AH229">
        <v>54</v>
      </c>
      <c r="AI229">
        <v>62</v>
      </c>
      <c r="AJ229" s="1"/>
      <c r="AK229" s="1"/>
      <c r="AL229" s="1"/>
      <c r="AM229" s="1"/>
      <c r="AN229" s="1"/>
    </row>
    <row r="230" spans="1:40">
      <c r="A230" s="1" t="s">
        <v>40</v>
      </c>
      <c r="B230">
        <v>20</v>
      </c>
      <c r="C230" s="1" t="s">
        <v>41</v>
      </c>
      <c r="D230" s="1" t="s">
        <v>47</v>
      </c>
      <c r="E230" s="1" t="s">
        <v>56</v>
      </c>
      <c r="F230">
        <v>3</v>
      </c>
      <c r="G230" s="1" t="s">
        <v>187</v>
      </c>
      <c r="H230">
        <v>62700</v>
      </c>
      <c r="I230" s="1" t="s">
        <v>188</v>
      </c>
      <c r="J230">
        <v>68300</v>
      </c>
      <c r="K230">
        <v>458</v>
      </c>
      <c r="L230">
        <v>183</v>
      </c>
      <c r="M230">
        <v>293</v>
      </c>
      <c r="N230">
        <v>0</v>
      </c>
      <c r="O230">
        <v>0</v>
      </c>
      <c r="P230">
        <v>0</v>
      </c>
      <c r="Q230">
        <v>97</v>
      </c>
      <c r="R230">
        <v>0</v>
      </c>
      <c r="S230">
        <v>0</v>
      </c>
      <c r="T230">
        <v>0</v>
      </c>
      <c r="U230">
        <v>13</v>
      </c>
      <c r="V230">
        <v>206</v>
      </c>
      <c r="W230">
        <v>1</v>
      </c>
      <c r="X230">
        <v>0</v>
      </c>
      <c r="Y230">
        <v>0</v>
      </c>
      <c r="Z230">
        <v>3</v>
      </c>
      <c r="AA230">
        <v>213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97</v>
      </c>
      <c r="AH230">
        <v>62</v>
      </c>
      <c r="AI230">
        <v>68</v>
      </c>
      <c r="AJ230" s="1"/>
      <c r="AK230" s="1"/>
      <c r="AL230" s="1"/>
      <c r="AM230" s="1"/>
      <c r="AN230" s="1"/>
    </row>
    <row r="231" spans="1:40">
      <c r="A231" s="1" t="s">
        <v>40</v>
      </c>
      <c r="B231">
        <v>20</v>
      </c>
      <c r="C231" s="1" t="s">
        <v>41</v>
      </c>
      <c r="D231" s="1" t="s">
        <v>47</v>
      </c>
      <c r="E231" s="1" t="s">
        <v>56</v>
      </c>
      <c r="F231">
        <v>3</v>
      </c>
      <c r="G231" s="1" t="s">
        <v>188</v>
      </c>
      <c r="H231">
        <v>68300</v>
      </c>
      <c r="I231" s="1" t="s">
        <v>189</v>
      </c>
      <c r="J231">
        <v>72980</v>
      </c>
      <c r="K231">
        <v>0</v>
      </c>
      <c r="L231">
        <v>0</v>
      </c>
      <c r="M231">
        <v>216</v>
      </c>
      <c r="N231">
        <v>0</v>
      </c>
      <c r="O231">
        <v>0</v>
      </c>
      <c r="P231">
        <v>0</v>
      </c>
      <c r="Q231">
        <v>100</v>
      </c>
      <c r="R231">
        <v>0</v>
      </c>
      <c r="S231">
        <v>0</v>
      </c>
      <c r="T231">
        <v>0</v>
      </c>
      <c r="U231">
        <v>12</v>
      </c>
      <c r="V231">
        <v>168</v>
      </c>
      <c r="W231">
        <v>1</v>
      </c>
      <c r="X231">
        <v>0</v>
      </c>
      <c r="Y231">
        <v>0</v>
      </c>
      <c r="Z231">
        <v>3</v>
      </c>
      <c r="AA231">
        <v>215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100</v>
      </c>
      <c r="AH231">
        <v>68</v>
      </c>
      <c r="AI231">
        <v>73</v>
      </c>
      <c r="AJ231" s="1"/>
      <c r="AK231" s="1"/>
      <c r="AL231" s="1"/>
      <c r="AM231" s="1"/>
      <c r="AN231" s="1"/>
    </row>
    <row r="232" spans="1:40">
      <c r="A232" s="1" t="s">
        <v>40</v>
      </c>
      <c r="B232">
        <v>20</v>
      </c>
      <c r="C232" s="1" t="s">
        <v>41</v>
      </c>
      <c r="D232" s="1" t="s">
        <v>47</v>
      </c>
      <c r="E232" s="1" t="s">
        <v>56</v>
      </c>
      <c r="F232">
        <v>3</v>
      </c>
      <c r="G232" s="1" t="s">
        <v>189</v>
      </c>
      <c r="H232">
        <v>72980</v>
      </c>
      <c r="I232" s="1" t="s">
        <v>190</v>
      </c>
      <c r="J232">
        <v>76200</v>
      </c>
      <c r="K232">
        <v>0</v>
      </c>
      <c r="L232">
        <v>0</v>
      </c>
      <c r="M232">
        <v>227</v>
      </c>
      <c r="N232">
        <v>0</v>
      </c>
      <c r="O232">
        <v>0</v>
      </c>
      <c r="P232">
        <v>0</v>
      </c>
      <c r="Q232">
        <v>107</v>
      </c>
      <c r="R232">
        <v>0</v>
      </c>
      <c r="S232">
        <v>0</v>
      </c>
      <c r="T232">
        <v>0</v>
      </c>
      <c r="U232">
        <v>10</v>
      </c>
      <c r="V232">
        <v>139</v>
      </c>
      <c r="W232">
        <v>1</v>
      </c>
      <c r="X232">
        <v>0</v>
      </c>
      <c r="Y232">
        <v>0</v>
      </c>
      <c r="Z232">
        <v>3</v>
      </c>
      <c r="AA232">
        <v>217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107</v>
      </c>
      <c r="AH232">
        <v>73</v>
      </c>
      <c r="AI232">
        <v>76</v>
      </c>
      <c r="AJ232" s="1"/>
      <c r="AK232" s="1"/>
      <c r="AL232" s="1"/>
      <c r="AM232" s="1"/>
      <c r="AN232" s="1"/>
    </row>
    <row r="233" spans="1:40">
      <c r="A233" s="1" t="s">
        <v>40</v>
      </c>
      <c r="B233">
        <v>20</v>
      </c>
      <c r="C233" s="1" t="s">
        <v>41</v>
      </c>
      <c r="D233" s="1" t="s">
        <v>47</v>
      </c>
      <c r="E233" s="1" t="s">
        <v>56</v>
      </c>
      <c r="F233">
        <v>3</v>
      </c>
      <c r="G233" s="1" t="s">
        <v>190</v>
      </c>
      <c r="H233">
        <v>76200</v>
      </c>
      <c r="I233" s="1" t="s">
        <v>191</v>
      </c>
      <c r="J233">
        <v>79300</v>
      </c>
      <c r="K233">
        <v>252</v>
      </c>
      <c r="L233">
        <v>101</v>
      </c>
      <c r="M233">
        <v>249</v>
      </c>
      <c r="N233">
        <v>0</v>
      </c>
      <c r="O233">
        <v>0</v>
      </c>
      <c r="P233">
        <v>0</v>
      </c>
      <c r="Q233">
        <v>107</v>
      </c>
      <c r="R233">
        <v>0</v>
      </c>
      <c r="S233">
        <v>0</v>
      </c>
      <c r="T233">
        <v>0</v>
      </c>
      <c r="U233">
        <v>10</v>
      </c>
      <c r="V233">
        <v>103</v>
      </c>
      <c r="W233">
        <v>1</v>
      </c>
      <c r="X233">
        <v>0</v>
      </c>
      <c r="Y233">
        <v>0</v>
      </c>
      <c r="Z233">
        <v>3</v>
      </c>
      <c r="AA233">
        <v>219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107</v>
      </c>
      <c r="AH233">
        <v>76</v>
      </c>
      <c r="AI233">
        <v>79</v>
      </c>
      <c r="AJ233" s="1"/>
      <c r="AK233" s="1"/>
      <c r="AL233" s="1"/>
      <c r="AM233" s="1"/>
      <c r="AN233" s="1"/>
    </row>
    <row r="234" spans="1:40">
      <c r="A234" s="1" t="s">
        <v>40</v>
      </c>
      <c r="B234">
        <v>20</v>
      </c>
      <c r="C234" s="1" t="s">
        <v>41</v>
      </c>
      <c r="D234" s="1" t="s">
        <v>47</v>
      </c>
      <c r="E234" s="1" t="s">
        <v>56</v>
      </c>
      <c r="F234">
        <v>3</v>
      </c>
      <c r="G234" s="1" t="s">
        <v>191</v>
      </c>
      <c r="H234">
        <v>79300</v>
      </c>
      <c r="I234" s="1" t="s">
        <v>192</v>
      </c>
      <c r="J234">
        <v>90300</v>
      </c>
      <c r="K234">
        <v>900</v>
      </c>
      <c r="L234">
        <v>360</v>
      </c>
      <c r="M234">
        <v>249</v>
      </c>
      <c r="N234">
        <v>0</v>
      </c>
      <c r="O234">
        <v>0</v>
      </c>
      <c r="P234">
        <v>0</v>
      </c>
      <c r="Q234">
        <v>104</v>
      </c>
      <c r="R234">
        <v>0</v>
      </c>
      <c r="S234">
        <v>0</v>
      </c>
      <c r="T234">
        <v>0</v>
      </c>
      <c r="U234">
        <v>11</v>
      </c>
      <c r="V234">
        <v>375</v>
      </c>
      <c r="W234">
        <v>1</v>
      </c>
      <c r="X234">
        <v>0</v>
      </c>
      <c r="Y234">
        <v>0</v>
      </c>
      <c r="Z234">
        <v>3</v>
      </c>
      <c r="AA234">
        <v>221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104</v>
      </c>
      <c r="AH234">
        <v>79</v>
      </c>
      <c r="AI234">
        <v>90</v>
      </c>
      <c r="AJ234" s="1"/>
      <c r="AK234" s="1"/>
      <c r="AL234" s="1"/>
      <c r="AM234" s="1"/>
      <c r="AN234" s="1"/>
    </row>
    <row r="235" spans="1:40">
      <c r="A235" s="1" t="s">
        <v>40</v>
      </c>
      <c r="B235">
        <v>20</v>
      </c>
      <c r="C235" s="1" t="s">
        <v>41</v>
      </c>
      <c r="D235" s="1" t="s">
        <v>47</v>
      </c>
      <c r="E235" s="1" t="s">
        <v>56</v>
      </c>
      <c r="F235">
        <v>3</v>
      </c>
      <c r="G235" s="1" t="s">
        <v>192</v>
      </c>
      <c r="H235">
        <v>90300</v>
      </c>
      <c r="I235" s="1" t="s">
        <v>193</v>
      </c>
      <c r="J235">
        <v>96600</v>
      </c>
      <c r="K235">
        <v>515</v>
      </c>
      <c r="L235">
        <v>206</v>
      </c>
      <c r="M235">
        <v>169</v>
      </c>
      <c r="N235">
        <v>0</v>
      </c>
      <c r="O235">
        <v>0</v>
      </c>
      <c r="P235">
        <v>0</v>
      </c>
      <c r="Q235">
        <v>104</v>
      </c>
      <c r="R235">
        <v>0</v>
      </c>
      <c r="S235">
        <v>0</v>
      </c>
      <c r="T235">
        <v>0</v>
      </c>
      <c r="U235">
        <v>9</v>
      </c>
      <c r="V235">
        <v>214</v>
      </c>
      <c r="W235">
        <v>1</v>
      </c>
      <c r="X235">
        <v>0</v>
      </c>
      <c r="Y235">
        <v>0</v>
      </c>
      <c r="Z235">
        <v>3</v>
      </c>
      <c r="AA235">
        <v>223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104</v>
      </c>
      <c r="AH235">
        <v>90</v>
      </c>
      <c r="AI235">
        <v>96</v>
      </c>
      <c r="AJ235" s="1"/>
      <c r="AK235" s="1"/>
      <c r="AL235" s="1"/>
      <c r="AM235" s="1"/>
      <c r="AN235" s="1"/>
    </row>
    <row r="236" spans="1:40">
      <c r="A236" s="1" t="s">
        <v>40</v>
      </c>
      <c r="B236">
        <v>20</v>
      </c>
      <c r="C236" s="1" t="s">
        <v>41</v>
      </c>
      <c r="D236" s="1" t="s">
        <v>47</v>
      </c>
      <c r="E236" s="1" t="s">
        <v>56</v>
      </c>
      <c r="F236">
        <v>3</v>
      </c>
      <c r="G236" s="1" t="s">
        <v>193</v>
      </c>
      <c r="H236">
        <v>96600</v>
      </c>
      <c r="I236" s="1" t="s">
        <v>194</v>
      </c>
      <c r="J236">
        <v>98800</v>
      </c>
      <c r="K236">
        <v>180</v>
      </c>
      <c r="L236">
        <v>72</v>
      </c>
      <c r="M236">
        <v>189</v>
      </c>
      <c r="N236">
        <v>0</v>
      </c>
      <c r="O236">
        <v>0</v>
      </c>
      <c r="P236">
        <v>0</v>
      </c>
      <c r="Q236">
        <v>102</v>
      </c>
      <c r="R236">
        <v>0</v>
      </c>
      <c r="S236">
        <v>0</v>
      </c>
      <c r="T236">
        <v>0</v>
      </c>
      <c r="U236">
        <v>15</v>
      </c>
      <c r="V236">
        <v>75</v>
      </c>
      <c r="W236">
        <v>1</v>
      </c>
      <c r="X236">
        <v>0</v>
      </c>
      <c r="Y236">
        <v>0</v>
      </c>
      <c r="Z236">
        <v>3</v>
      </c>
      <c r="AA236">
        <v>225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102</v>
      </c>
      <c r="AH236">
        <v>96</v>
      </c>
      <c r="AI236">
        <v>98</v>
      </c>
      <c r="AJ236" s="1"/>
      <c r="AK236" s="1"/>
      <c r="AL236" s="1"/>
      <c r="AM236" s="1"/>
      <c r="AN236" s="1"/>
    </row>
    <row r="237" spans="1:40">
      <c r="A237" s="1" t="s">
        <v>40</v>
      </c>
      <c r="B237">
        <v>20</v>
      </c>
      <c r="C237" s="1" t="s">
        <v>41</v>
      </c>
      <c r="D237" s="1" t="s">
        <v>47</v>
      </c>
      <c r="E237" s="1" t="s">
        <v>56</v>
      </c>
      <c r="F237">
        <v>3</v>
      </c>
      <c r="G237" s="1" t="s">
        <v>194</v>
      </c>
      <c r="H237">
        <v>98800</v>
      </c>
      <c r="I237" s="1" t="s">
        <v>103</v>
      </c>
      <c r="J237">
        <v>100800</v>
      </c>
      <c r="K237">
        <v>162</v>
      </c>
      <c r="L237">
        <v>65</v>
      </c>
      <c r="M237">
        <v>184</v>
      </c>
      <c r="N237">
        <v>0</v>
      </c>
      <c r="O237">
        <v>0</v>
      </c>
      <c r="P237">
        <v>0</v>
      </c>
      <c r="Q237">
        <v>97</v>
      </c>
      <c r="R237">
        <v>0</v>
      </c>
      <c r="S237">
        <v>0</v>
      </c>
      <c r="T237">
        <v>0</v>
      </c>
      <c r="U237">
        <v>7</v>
      </c>
      <c r="V237">
        <v>70</v>
      </c>
      <c r="W237">
        <v>1</v>
      </c>
      <c r="X237">
        <v>0</v>
      </c>
      <c r="Y237">
        <v>0</v>
      </c>
      <c r="Z237">
        <v>3</v>
      </c>
      <c r="AA237">
        <v>227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97</v>
      </c>
      <c r="AH237">
        <v>98</v>
      </c>
      <c r="AI237">
        <v>100</v>
      </c>
      <c r="AJ237" s="1"/>
      <c r="AK237" s="1"/>
      <c r="AL237" s="1"/>
      <c r="AM237" s="1"/>
      <c r="AN237" s="1"/>
    </row>
    <row r="238" spans="1:40">
      <c r="A238" s="1" t="s">
        <v>40</v>
      </c>
      <c r="B238">
        <v>20</v>
      </c>
      <c r="C238" s="1" t="s">
        <v>41</v>
      </c>
      <c r="D238" s="1" t="s">
        <v>47</v>
      </c>
      <c r="E238" s="1" t="s">
        <v>56</v>
      </c>
      <c r="F238">
        <v>3</v>
      </c>
      <c r="G238" s="1" t="s">
        <v>103</v>
      </c>
      <c r="H238">
        <v>100800</v>
      </c>
      <c r="I238" s="1" t="s">
        <v>195</v>
      </c>
      <c r="J238">
        <v>103900</v>
      </c>
      <c r="K238">
        <v>252</v>
      </c>
      <c r="L238">
        <v>101</v>
      </c>
      <c r="M238">
        <v>261</v>
      </c>
      <c r="N238">
        <v>0</v>
      </c>
      <c r="O238">
        <v>0</v>
      </c>
      <c r="P238">
        <v>0</v>
      </c>
      <c r="Q238">
        <v>99</v>
      </c>
      <c r="R238">
        <v>0</v>
      </c>
      <c r="S238">
        <v>0</v>
      </c>
      <c r="T238">
        <v>0</v>
      </c>
      <c r="U238">
        <v>13</v>
      </c>
      <c r="V238">
        <v>109</v>
      </c>
      <c r="W238">
        <v>1</v>
      </c>
      <c r="X238">
        <v>0</v>
      </c>
      <c r="Y238">
        <v>0</v>
      </c>
      <c r="Z238">
        <v>3</v>
      </c>
      <c r="AA238">
        <v>229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99</v>
      </c>
      <c r="AH238">
        <v>100</v>
      </c>
      <c r="AI238">
        <v>103</v>
      </c>
      <c r="AJ238" s="1"/>
      <c r="AK238" s="1"/>
      <c r="AL238" s="1"/>
      <c r="AM238" s="1"/>
      <c r="AN238" s="1"/>
    </row>
    <row r="239" spans="1:40">
      <c r="A239" s="1" t="s">
        <v>40</v>
      </c>
      <c r="B239">
        <v>20</v>
      </c>
      <c r="C239" s="1" t="s">
        <v>41</v>
      </c>
      <c r="D239" s="1" t="s">
        <v>47</v>
      </c>
      <c r="E239" s="1" t="s">
        <v>56</v>
      </c>
      <c r="F239">
        <v>3</v>
      </c>
      <c r="G239" s="1" t="s">
        <v>195</v>
      </c>
      <c r="H239">
        <v>103900</v>
      </c>
      <c r="I239" s="1" t="s">
        <v>196</v>
      </c>
      <c r="J239">
        <v>109600</v>
      </c>
      <c r="K239">
        <v>468</v>
      </c>
      <c r="L239">
        <v>187</v>
      </c>
      <c r="M239">
        <v>334</v>
      </c>
      <c r="N239">
        <v>0</v>
      </c>
      <c r="O239">
        <v>0</v>
      </c>
      <c r="P239">
        <v>0</v>
      </c>
      <c r="Q239">
        <v>99</v>
      </c>
      <c r="R239">
        <v>0</v>
      </c>
      <c r="S239">
        <v>0</v>
      </c>
      <c r="T239">
        <v>0</v>
      </c>
      <c r="U239">
        <v>13</v>
      </c>
      <c r="V239">
        <v>201</v>
      </c>
      <c r="W239">
        <v>1</v>
      </c>
      <c r="X239">
        <v>0</v>
      </c>
      <c r="Y239">
        <v>0</v>
      </c>
      <c r="Z239">
        <v>3</v>
      </c>
      <c r="AA239">
        <v>231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99</v>
      </c>
      <c r="AH239">
        <v>103</v>
      </c>
      <c r="AI239">
        <v>109</v>
      </c>
      <c r="AJ239" s="1"/>
      <c r="AK239" s="1"/>
      <c r="AL239" s="1"/>
      <c r="AM239" s="1"/>
      <c r="AN239" s="1"/>
    </row>
    <row r="240" spans="1:40">
      <c r="A240" s="1" t="s">
        <v>40</v>
      </c>
      <c r="B240">
        <v>20</v>
      </c>
      <c r="C240" s="1" t="s">
        <v>41</v>
      </c>
      <c r="D240" s="1" t="s">
        <v>47</v>
      </c>
      <c r="E240" s="1" t="s">
        <v>56</v>
      </c>
      <c r="F240">
        <v>3</v>
      </c>
      <c r="G240" s="1" t="s">
        <v>196</v>
      </c>
      <c r="H240">
        <v>109600</v>
      </c>
      <c r="I240" s="1" t="s">
        <v>197</v>
      </c>
      <c r="J240">
        <v>115000</v>
      </c>
      <c r="K240">
        <v>442</v>
      </c>
      <c r="L240">
        <v>177</v>
      </c>
      <c r="M240">
        <v>213</v>
      </c>
      <c r="N240">
        <v>0</v>
      </c>
      <c r="O240">
        <v>0</v>
      </c>
      <c r="P240">
        <v>0</v>
      </c>
      <c r="Q240">
        <v>102</v>
      </c>
      <c r="R240">
        <v>0</v>
      </c>
      <c r="S240">
        <v>0</v>
      </c>
      <c r="T240">
        <v>0</v>
      </c>
      <c r="U240">
        <v>7</v>
      </c>
      <c r="V240">
        <v>186</v>
      </c>
      <c r="W240">
        <v>1</v>
      </c>
      <c r="X240">
        <v>0</v>
      </c>
      <c r="Y240">
        <v>0</v>
      </c>
      <c r="Z240">
        <v>3</v>
      </c>
      <c r="AA240">
        <v>233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102</v>
      </c>
      <c r="AH240">
        <v>109</v>
      </c>
      <c r="AI240">
        <v>115</v>
      </c>
      <c r="AJ240" s="1"/>
      <c r="AK240" s="1"/>
      <c r="AL240" s="1"/>
      <c r="AM240" s="1"/>
      <c r="AN240" s="1"/>
    </row>
    <row r="241" spans="1:40">
      <c r="A241" s="1" t="s">
        <v>40</v>
      </c>
      <c r="B241">
        <v>20</v>
      </c>
      <c r="C241" s="1" t="s">
        <v>41</v>
      </c>
      <c r="D241" s="1" t="s">
        <v>47</v>
      </c>
      <c r="E241" s="1" t="s">
        <v>56</v>
      </c>
      <c r="F241">
        <v>3</v>
      </c>
      <c r="G241" s="1" t="s">
        <v>197</v>
      </c>
      <c r="H241">
        <v>115000</v>
      </c>
      <c r="I241" s="1" t="s">
        <v>198</v>
      </c>
      <c r="J241">
        <v>119100</v>
      </c>
      <c r="K241">
        <v>335</v>
      </c>
      <c r="L241">
        <v>134</v>
      </c>
      <c r="M241">
        <v>183</v>
      </c>
      <c r="N241">
        <v>0</v>
      </c>
      <c r="O241">
        <v>0</v>
      </c>
      <c r="P241">
        <v>0</v>
      </c>
      <c r="Q241">
        <v>106</v>
      </c>
      <c r="R241">
        <v>0</v>
      </c>
      <c r="S241">
        <v>0</v>
      </c>
      <c r="T241">
        <v>0</v>
      </c>
      <c r="U241">
        <v>5</v>
      </c>
      <c r="V241">
        <v>138</v>
      </c>
      <c r="W241">
        <v>1</v>
      </c>
      <c r="X241">
        <v>0</v>
      </c>
      <c r="Y241">
        <v>0</v>
      </c>
      <c r="Z241">
        <v>3</v>
      </c>
      <c r="AA241">
        <v>235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106</v>
      </c>
      <c r="AH241">
        <v>115</v>
      </c>
      <c r="AI241">
        <v>119</v>
      </c>
      <c r="AJ241" s="1"/>
      <c r="AK241" s="1"/>
      <c r="AL241" s="1"/>
      <c r="AM241" s="1"/>
      <c r="AN241" s="1"/>
    </row>
    <row r="242" spans="1:40">
      <c r="A242" s="1" t="s">
        <v>40</v>
      </c>
      <c r="B242">
        <v>20</v>
      </c>
      <c r="C242" s="1" t="s">
        <v>41</v>
      </c>
      <c r="D242" s="1" t="s">
        <v>47</v>
      </c>
      <c r="E242" s="1" t="s">
        <v>56</v>
      </c>
      <c r="F242">
        <v>3</v>
      </c>
      <c r="G242" s="1" t="s">
        <v>198</v>
      </c>
      <c r="H242">
        <v>119100</v>
      </c>
      <c r="I242" s="1" t="s">
        <v>199</v>
      </c>
      <c r="J242">
        <v>124500</v>
      </c>
      <c r="K242">
        <v>442</v>
      </c>
      <c r="L242">
        <v>177</v>
      </c>
      <c r="M242">
        <v>206</v>
      </c>
      <c r="N242">
        <v>0</v>
      </c>
      <c r="O242">
        <v>0</v>
      </c>
      <c r="P242">
        <v>0</v>
      </c>
      <c r="Q242">
        <v>99</v>
      </c>
      <c r="R242">
        <v>0</v>
      </c>
      <c r="S242">
        <v>0</v>
      </c>
      <c r="T242">
        <v>0</v>
      </c>
      <c r="U242">
        <v>4</v>
      </c>
      <c r="V242">
        <v>193</v>
      </c>
      <c r="W242">
        <v>1</v>
      </c>
      <c r="X242">
        <v>0</v>
      </c>
      <c r="Y242">
        <v>0</v>
      </c>
      <c r="Z242">
        <v>3</v>
      </c>
      <c r="AA242">
        <v>237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99</v>
      </c>
      <c r="AH242">
        <v>119</v>
      </c>
      <c r="AI242">
        <v>124</v>
      </c>
      <c r="AJ242" s="1"/>
      <c r="AK242" s="1"/>
      <c r="AL242" s="1"/>
      <c r="AM242" s="1"/>
      <c r="AN242" s="1"/>
    </row>
    <row r="243" spans="1:40">
      <c r="A243" s="1" t="s">
        <v>40</v>
      </c>
      <c r="B243">
        <v>20</v>
      </c>
      <c r="C243" s="1" t="s">
        <v>41</v>
      </c>
      <c r="D243" s="1" t="s">
        <v>47</v>
      </c>
      <c r="E243" s="1" t="s">
        <v>56</v>
      </c>
      <c r="F243">
        <v>3</v>
      </c>
      <c r="G243" s="1" t="s">
        <v>199</v>
      </c>
      <c r="H243">
        <v>124500</v>
      </c>
      <c r="I243" s="1" t="s">
        <v>200</v>
      </c>
      <c r="J243">
        <v>130200</v>
      </c>
      <c r="K243">
        <v>468</v>
      </c>
      <c r="L243">
        <v>187</v>
      </c>
      <c r="M243">
        <v>187</v>
      </c>
      <c r="N243">
        <v>0</v>
      </c>
      <c r="O243">
        <v>0</v>
      </c>
      <c r="P243">
        <v>0</v>
      </c>
      <c r="Q243">
        <v>104</v>
      </c>
      <c r="R243">
        <v>0</v>
      </c>
      <c r="S243">
        <v>0</v>
      </c>
      <c r="T243">
        <v>0</v>
      </c>
      <c r="U243">
        <v>4</v>
      </c>
      <c r="V243">
        <v>194</v>
      </c>
      <c r="W243">
        <v>1</v>
      </c>
      <c r="X243">
        <v>0</v>
      </c>
      <c r="Y243">
        <v>0</v>
      </c>
      <c r="Z243">
        <v>3</v>
      </c>
      <c r="AA243">
        <v>241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104</v>
      </c>
      <c r="AH243">
        <v>124</v>
      </c>
      <c r="AI243">
        <v>130</v>
      </c>
      <c r="AJ243" s="1"/>
      <c r="AK243" s="1"/>
      <c r="AL243" s="1"/>
      <c r="AM243" s="1"/>
      <c r="AN243" s="1"/>
    </row>
    <row r="244" spans="1:40">
      <c r="A244" s="1" t="s">
        <v>40</v>
      </c>
      <c r="B244">
        <v>20</v>
      </c>
      <c r="C244" s="1" t="s">
        <v>41</v>
      </c>
      <c r="D244" s="1" t="s">
        <v>47</v>
      </c>
      <c r="E244" s="1" t="s">
        <v>56</v>
      </c>
      <c r="F244">
        <v>3</v>
      </c>
      <c r="G244" s="1" t="s">
        <v>200</v>
      </c>
      <c r="H244">
        <v>130200</v>
      </c>
      <c r="I244" s="1" t="s">
        <v>201</v>
      </c>
      <c r="J244">
        <v>134800</v>
      </c>
      <c r="K244">
        <v>378</v>
      </c>
      <c r="L244">
        <v>151</v>
      </c>
      <c r="M244">
        <v>189</v>
      </c>
      <c r="N244">
        <v>0</v>
      </c>
      <c r="O244">
        <v>0</v>
      </c>
      <c r="P244">
        <v>0</v>
      </c>
      <c r="Q244">
        <v>107</v>
      </c>
      <c r="R244">
        <v>0</v>
      </c>
      <c r="S244">
        <v>0</v>
      </c>
      <c r="T244">
        <v>0</v>
      </c>
      <c r="U244">
        <v>4</v>
      </c>
      <c r="V244">
        <v>152</v>
      </c>
      <c r="W244">
        <v>1</v>
      </c>
      <c r="X244">
        <v>0</v>
      </c>
      <c r="Y244">
        <v>0</v>
      </c>
      <c r="Z244">
        <v>3</v>
      </c>
      <c r="AA244">
        <v>243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108</v>
      </c>
      <c r="AH244">
        <v>130</v>
      </c>
      <c r="AI244">
        <v>134</v>
      </c>
      <c r="AJ244" s="1"/>
      <c r="AK244" s="1"/>
      <c r="AL244" s="1"/>
      <c r="AM244" s="1"/>
      <c r="AN244" s="1"/>
    </row>
    <row r="245" spans="1:40">
      <c r="A245" s="1" t="s">
        <v>40</v>
      </c>
      <c r="B245">
        <v>20</v>
      </c>
      <c r="C245" s="1" t="s">
        <v>41</v>
      </c>
      <c r="D245" s="1" t="s">
        <v>47</v>
      </c>
      <c r="E245" s="1" t="s">
        <v>56</v>
      </c>
      <c r="F245">
        <v>3</v>
      </c>
      <c r="G245" s="1" t="s">
        <v>201</v>
      </c>
      <c r="H245">
        <v>134800</v>
      </c>
      <c r="I245" s="1" t="s">
        <v>202</v>
      </c>
      <c r="J245">
        <v>144300</v>
      </c>
      <c r="K245">
        <v>778</v>
      </c>
      <c r="L245">
        <v>311</v>
      </c>
      <c r="M245">
        <v>182</v>
      </c>
      <c r="N245">
        <v>0</v>
      </c>
      <c r="O245">
        <v>0</v>
      </c>
      <c r="P245">
        <v>0</v>
      </c>
      <c r="Q245">
        <v>104</v>
      </c>
      <c r="R245">
        <v>0</v>
      </c>
      <c r="S245">
        <v>0</v>
      </c>
      <c r="T245">
        <v>0</v>
      </c>
      <c r="U245">
        <v>5</v>
      </c>
      <c r="V245">
        <v>326</v>
      </c>
      <c r="W245">
        <v>1</v>
      </c>
      <c r="X245">
        <v>0</v>
      </c>
      <c r="Y245">
        <v>0</v>
      </c>
      <c r="Z245">
        <v>3</v>
      </c>
      <c r="AA245">
        <v>245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103</v>
      </c>
      <c r="AH245">
        <v>134</v>
      </c>
      <c r="AI245">
        <v>144</v>
      </c>
      <c r="AJ245" s="1"/>
      <c r="AK245" s="1"/>
      <c r="AL245" s="1"/>
      <c r="AM245" s="1"/>
      <c r="AN245" s="1"/>
    </row>
    <row r="246" spans="1:40">
      <c r="A246" s="1" t="s">
        <v>40</v>
      </c>
      <c r="B246">
        <v>20</v>
      </c>
      <c r="C246" s="1" t="s">
        <v>41</v>
      </c>
      <c r="D246" s="1" t="s">
        <v>47</v>
      </c>
      <c r="E246" s="1" t="s">
        <v>56</v>
      </c>
      <c r="F246">
        <v>3</v>
      </c>
      <c r="G246" s="1" t="s">
        <v>202</v>
      </c>
      <c r="H246">
        <v>144300</v>
      </c>
      <c r="I246" s="1" t="s">
        <v>203</v>
      </c>
      <c r="J246">
        <v>156800</v>
      </c>
      <c r="K246">
        <v>1022</v>
      </c>
      <c r="L246">
        <v>409</v>
      </c>
      <c r="M246">
        <v>166</v>
      </c>
      <c r="N246">
        <v>0</v>
      </c>
      <c r="O246">
        <v>0</v>
      </c>
      <c r="P246">
        <v>0</v>
      </c>
      <c r="Q246">
        <v>104</v>
      </c>
      <c r="R246">
        <v>0</v>
      </c>
      <c r="S246">
        <v>0</v>
      </c>
      <c r="T246">
        <v>0</v>
      </c>
      <c r="U246">
        <v>4</v>
      </c>
      <c r="V246">
        <v>433</v>
      </c>
      <c r="W246">
        <v>1</v>
      </c>
      <c r="X246">
        <v>0</v>
      </c>
      <c r="Y246">
        <v>0</v>
      </c>
      <c r="Z246">
        <v>3</v>
      </c>
      <c r="AA246">
        <v>247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104</v>
      </c>
      <c r="AH246">
        <v>144</v>
      </c>
      <c r="AI246">
        <v>156</v>
      </c>
      <c r="AJ246" s="1"/>
      <c r="AK246" s="1"/>
      <c r="AL246" s="1"/>
      <c r="AM246" s="1"/>
      <c r="AN246" s="1"/>
    </row>
    <row r="247" spans="1:40">
      <c r="A247" s="1" t="s">
        <v>40</v>
      </c>
      <c r="B247">
        <v>20</v>
      </c>
      <c r="C247" s="1" t="s">
        <v>41</v>
      </c>
      <c r="D247" s="1" t="s">
        <v>47</v>
      </c>
      <c r="E247" s="1" t="s">
        <v>56</v>
      </c>
      <c r="F247">
        <v>3</v>
      </c>
      <c r="G247" s="1" t="s">
        <v>203</v>
      </c>
      <c r="H247">
        <v>156800</v>
      </c>
      <c r="I247" s="1" t="s">
        <v>204</v>
      </c>
      <c r="J247">
        <v>164200</v>
      </c>
      <c r="K247">
        <v>605</v>
      </c>
      <c r="L247">
        <v>242</v>
      </c>
      <c r="M247">
        <v>203</v>
      </c>
      <c r="N247">
        <v>0</v>
      </c>
      <c r="O247">
        <v>0</v>
      </c>
      <c r="P247">
        <v>0</v>
      </c>
      <c r="Q247">
        <v>103</v>
      </c>
      <c r="R247">
        <v>0</v>
      </c>
      <c r="S247">
        <v>0</v>
      </c>
      <c r="T247">
        <v>0</v>
      </c>
      <c r="U247">
        <v>5</v>
      </c>
      <c r="V247">
        <v>259</v>
      </c>
      <c r="W247">
        <v>1</v>
      </c>
      <c r="X247">
        <v>0</v>
      </c>
      <c r="Y247">
        <v>0</v>
      </c>
      <c r="Z247">
        <v>3</v>
      </c>
      <c r="AA247">
        <v>249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103</v>
      </c>
      <c r="AH247">
        <v>156</v>
      </c>
      <c r="AI247">
        <v>164</v>
      </c>
      <c r="AJ247" s="1"/>
      <c r="AK247" s="1"/>
      <c r="AL247" s="1"/>
      <c r="AM247" s="1"/>
      <c r="AN247" s="1"/>
    </row>
    <row r="248" spans="1:40">
      <c r="A248" s="1" t="s">
        <v>40</v>
      </c>
      <c r="B248">
        <v>20</v>
      </c>
      <c r="C248" s="1" t="s">
        <v>41</v>
      </c>
      <c r="D248" s="1" t="s">
        <v>47</v>
      </c>
      <c r="E248" s="1" t="s">
        <v>56</v>
      </c>
      <c r="F248">
        <v>3</v>
      </c>
      <c r="G248" s="1" t="s">
        <v>204</v>
      </c>
      <c r="H248">
        <v>164200</v>
      </c>
      <c r="I248" s="1" t="s">
        <v>205</v>
      </c>
      <c r="J248">
        <v>169000</v>
      </c>
      <c r="K248">
        <v>392</v>
      </c>
      <c r="L248">
        <v>157</v>
      </c>
      <c r="M248">
        <v>197</v>
      </c>
      <c r="N248">
        <v>0</v>
      </c>
      <c r="O248">
        <v>0</v>
      </c>
      <c r="P248">
        <v>0</v>
      </c>
      <c r="Q248">
        <v>103</v>
      </c>
      <c r="R248">
        <v>0</v>
      </c>
      <c r="S248">
        <v>0</v>
      </c>
      <c r="T248">
        <v>0</v>
      </c>
      <c r="U248">
        <v>4</v>
      </c>
      <c r="V248">
        <v>166</v>
      </c>
      <c r="W248">
        <v>1</v>
      </c>
      <c r="X248">
        <v>0</v>
      </c>
      <c r="Y248">
        <v>0</v>
      </c>
      <c r="Z248">
        <v>3</v>
      </c>
      <c r="AA248">
        <v>253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103</v>
      </c>
      <c r="AH248">
        <v>164</v>
      </c>
      <c r="AI248">
        <v>169</v>
      </c>
      <c r="AJ248" s="1"/>
      <c r="AK248" s="1"/>
      <c r="AL248" s="1"/>
      <c r="AM248" s="1"/>
      <c r="AN248" s="1"/>
    </row>
    <row r="249" spans="1:40">
      <c r="A249" s="1" t="s">
        <v>40</v>
      </c>
      <c r="B249">
        <v>20</v>
      </c>
      <c r="C249" s="1" t="s">
        <v>41</v>
      </c>
      <c r="D249" s="1" t="s">
        <v>47</v>
      </c>
      <c r="E249" s="1" t="s">
        <v>56</v>
      </c>
      <c r="F249">
        <v>3</v>
      </c>
      <c r="G249" s="1" t="s">
        <v>205</v>
      </c>
      <c r="H249">
        <v>169000</v>
      </c>
      <c r="I249" s="1" t="s">
        <v>206</v>
      </c>
      <c r="J249">
        <v>172400</v>
      </c>
      <c r="K249">
        <v>278</v>
      </c>
      <c r="L249">
        <v>111</v>
      </c>
      <c r="M249">
        <v>189</v>
      </c>
      <c r="N249">
        <v>0</v>
      </c>
      <c r="O249">
        <v>0</v>
      </c>
      <c r="P249">
        <v>0</v>
      </c>
      <c r="Q249">
        <v>103</v>
      </c>
      <c r="R249">
        <v>0</v>
      </c>
      <c r="S249">
        <v>0</v>
      </c>
      <c r="T249">
        <v>0</v>
      </c>
      <c r="U249">
        <v>4</v>
      </c>
      <c r="V249">
        <v>117</v>
      </c>
      <c r="W249">
        <v>1</v>
      </c>
      <c r="X249">
        <v>0</v>
      </c>
      <c r="Y249">
        <v>0</v>
      </c>
      <c r="Z249">
        <v>3</v>
      </c>
      <c r="AA249">
        <v>255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103</v>
      </c>
      <c r="AH249">
        <v>169</v>
      </c>
      <c r="AI249">
        <v>172</v>
      </c>
      <c r="AJ249" s="1"/>
      <c r="AK249" s="1"/>
      <c r="AL249" s="1"/>
      <c r="AM249" s="1"/>
      <c r="AN249" s="1"/>
    </row>
    <row r="250" spans="1:40">
      <c r="A250" s="1" t="s">
        <v>40</v>
      </c>
      <c r="B250">
        <v>20</v>
      </c>
      <c r="C250" s="1" t="s">
        <v>41</v>
      </c>
      <c r="D250" s="1" t="s">
        <v>47</v>
      </c>
      <c r="E250" s="1" t="s">
        <v>56</v>
      </c>
      <c r="F250">
        <v>3</v>
      </c>
      <c r="G250" s="1" t="s">
        <v>206</v>
      </c>
      <c r="H250">
        <v>172400</v>
      </c>
      <c r="I250" s="1" t="s">
        <v>207</v>
      </c>
      <c r="J250">
        <v>176100</v>
      </c>
      <c r="K250">
        <v>302</v>
      </c>
      <c r="L250">
        <v>121</v>
      </c>
      <c r="M250">
        <v>205</v>
      </c>
      <c r="N250">
        <v>0</v>
      </c>
      <c r="O250">
        <v>0</v>
      </c>
      <c r="P250">
        <v>0</v>
      </c>
      <c r="Q250">
        <v>103</v>
      </c>
      <c r="R250">
        <v>0</v>
      </c>
      <c r="S250">
        <v>0</v>
      </c>
      <c r="T250">
        <v>0</v>
      </c>
      <c r="U250">
        <v>5</v>
      </c>
      <c r="V250">
        <v>127</v>
      </c>
      <c r="W250">
        <v>1</v>
      </c>
      <c r="X250">
        <v>0</v>
      </c>
      <c r="Y250">
        <v>0</v>
      </c>
      <c r="Z250">
        <v>3</v>
      </c>
      <c r="AA250">
        <v>257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103</v>
      </c>
      <c r="AH250">
        <v>172</v>
      </c>
      <c r="AI250">
        <v>176</v>
      </c>
      <c r="AJ250" s="1"/>
      <c r="AK250" s="1"/>
      <c r="AL250" s="1"/>
      <c r="AM250" s="1"/>
      <c r="AN250" s="1"/>
    </row>
    <row r="251" spans="1:40">
      <c r="A251" s="1" t="s">
        <v>40</v>
      </c>
      <c r="B251">
        <v>20</v>
      </c>
      <c r="C251" s="1" t="s">
        <v>41</v>
      </c>
      <c r="D251" s="1" t="s">
        <v>47</v>
      </c>
      <c r="E251" s="1" t="s">
        <v>56</v>
      </c>
      <c r="F251">
        <v>3</v>
      </c>
      <c r="G251" s="1" t="s">
        <v>207</v>
      </c>
      <c r="H251">
        <v>176100</v>
      </c>
      <c r="I251" s="1" t="s">
        <v>208</v>
      </c>
      <c r="J251">
        <v>182800</v>
      </c>
      <c r="K251">
        <v>548</v>
      </c>
      <c r="L251">
        <v>219</v>
      </c>
      <c r="M251">
        <v>217</v>
      </c>
      <c r="N251">
        <v>0</v>
      </c>
      <c r="O251">
        <v>0</v>
      </c>
      <c r="P251">
        <v>0</v>
      </c>
      <c r="Q251">
        <v>98</v>
      </c>
      <c r="R251">
        <v>0</v>
      </c>
      <c r="S251">
        <v>0</v>
      </c>
      <c r="T251">
        <v>0</v>
      </c>
      <c r="U251">
        <v>4</v>
      </c>
      <c r="V251">
        <v>238</v>
      </c>
      <c r="W251">
        <v>1</v>
      </c>
      <c r="X251">
        <v>0</v>
      </c>
      <c r="Y251">
        <v>0</v>
      </c>
      <c r="Z251">
        <v>3</v>
      </c>
      <c r="AA251">
        <v>259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98</v>
      </c>
      <c r="AH251">
        <v>176</v>
      </c>
      <c r="AI251">
        <v>182</v>
      </c>
      <c r="AJ251" s="1"/>
      <c r="AK251" s="1"/>
      <c r="AL251" s="1"/>
      <c r="AM251" s="1"/>
      <c r="AN251" s="1"/>
    </row>
    <row r="252" spans="1:40">
      <c r="A252" s="1" t="s">
        <v>40</v>
      </c>
      <c r="B252">
        <v>20</v>
      </c>
      <c r="C252" s="1" t="s">
        <v>41</v>
      </c>
      <c r="D252" s="1" t="s">
        <v>47</v>
      </c>
      <c r="E252" s="1" t="s">
        <v>56</v>
      </c>
      <c r="F252">
        <v>3</v>
      </c>
      <c r="G252" s="1" t="s">
        <v>208</v>
      </c>
      <c r="H252">
        <v>182800</v>
      </c>
      <c r="I252" s="1" t="s">
        <v>209</v>
      </c>
      <c r="J252">
        <v>191600</v>
      </c>
      <c r="K252">
        <v>720</v>
      </c>
      <c r="L252">
        <v>288</v>
      </c>
      <c r="M252">
        <v>227</v>
      </c>
      <c r="N252">
        <v>0</v>
      </c>
      <c r="O252">
        <v>0</v>
      </c>
      <c r="P252">
        <v>0</v>
      </c>
      <c r="Q252">
        <v>105</v>
      </c>
      <c r="R252">
        <v>0</v>
      </c>
      <c r="S252">
        <v>0</v>
      </c>
      <c r="T252">
        <v>0</v>
      </c>
      <c r="U252">
        <v>6</v>
      </c>
      <c r="V252">
        <v>302</v>
      </c>
      <c r="W252">
        <v>1</v>
      </c>
      <c r="X252">
        <v>0</v>
      </c>
      <c r="Y252">
        <v>0</v>
      </c>
      <c r="Z252">
        <v>3</v>
      </c>
      <c r="AA252">
        <v>261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105</v>
      </c>
      <c r="AH252">
        <v>182</v>
      </c>
      <c r="AI252">
        <v>191</v>
      </c>
      <c r="AJ252" s="1"/>
      <c r="AK252" s="1"/>
      <c r="AL252" s="1"/>
      <c r="AM252" s="1"/>
      <c r="AN252" s="1"/>
    </row>
    <row r="253" spans="1:40">
      <c r="A253" s="1" t="s">
        <v>40</v>
      </c>
      <c r="B253">
        <v>20</v>
      </c>
      <c r="C253" s="1" t="s">
        <v>41</v>
      </c>
      <c r="D253" s="1" t="s">
        <v>47</v>
      </c>
      <c r="E253" s="1" t="s">
        <v>56</v>
      </c>
      <c r="F253">
        <v>3</v>
      </c>
      <c r="G253" s="1" t="s">
        <v>209</v>
      </c>
      <c r="H253">
        <v>191600</v>
      </c>
      <c r="I253" s="1" t="s">
        <v>117</v>
      </c>
      <c r="J253">
        <v>196800</v>
      </c>
      <c r="K253">
        <v>425</v>
      </c>
      <c r="L253">
        <v>170</v>
      </c>
      <c r="M253">
        <v>235</v>
      </c>
      <c r="N253">
        <v>0</v>
      </c>
      <c r="O253">
        <v>0</v>
      </c>
      <c r="P253">
        <v>0</v>
      </c>
      <c r="Q253">
        <v>100</v>
      </c>
      <c r="R253">
        <v>0</v>
      </c>
      <c r="S253">
        <v>0</v>
      </c>
      <c r="T253">
        <v>0</v>
      </c>
      <c r="U253">
        <v>8</v>
      </c>
      <c r="V253">
        <v>181</v>
      </c>
      <c r="W253">
        <v>1</v>
      </c>
      <c r="X253">
        <v>0</v>
      </c>
      <c r="Y253">
        <v>0</v>
      </c>
      <c r="Z253">
        <v>3</v>
      </c>
      <c r="AA253">
        <v>263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100</v>
      </c>
      <c r="AH253">
        <v>191</v>
      </c>
      <c r="AI253">
        <v>196</v>
      </c>
      <c r="AJ253" s="1"/>
      <c r="AK253" s="1"/>
      <c r="AL253" s="1"/>
      <c r="AM253" s="1"/>
      <c r="AN253" s="1"/>
    </row>
    <row r="254" spans="1:40">
      <c r="A254" s="1" t="s">
        <v>40</v>
      </c>
      <c r="B254">
        <v>20</v>
      </c>
      <c r="C254" s="1" t="s">
        <v>41</v>
      </c>
      <c r="D254" s="1" t="s">
        <v>47</v>
      </c>
      <c r="E254" s="1" t="s">
        <v>56</v>
      </c>
      <c r="F254">
        <v>3</v>
      </c>
      <c r="G254" s="1" t="s">
        <v>117</v>
      </c>
      <c r="H254">
        <v>196800</v>
      </c>
      <c r="I254" s="1" t="s">
        <v>210</v>
      </c>
      <c r="J254">
        <v>202100</v>
      </c>
      <c r="K254">
        <v>432</v>
      </c>
      <c r="L254">
        <v>173</v>
      </c>
      <c r="M254">
        <v>207</v>
      </c>
      <c r="N254">
        <v>0</v>
      </c>
      <c r="O254">
        <v>0</v>
      </c>
      <c r="P254">
        <v>0</v>
      </c>
      <c r="Q254">
        <v>99</v>
      </c>
      <c r="R254">
        <v>0</v>
      </c>
      <c r="S254">
        <v>0</v>
      </c>
      <c r="T254">
        <v>0</v>
      </c>
      <c r="U254">
        <v>4</v>
      </c>
      <c r="V254">
        <v>189</v>
      </c>
      <c r="W254">
        <v>1</v>
      </c>
      <c r="X254">
        <v>0</v>
      </c>
      <c r="Y254">
        <v>0</v>
      </c>
      <c r="Z254">
        <v>3</v>
      </c>
      <c r="AA254">
        <v>265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99</v>
      </c>
      <c r="AH254">
        <v>196</v>
      </c>
      <c r="AI254">
        <v>202</v>
      </c>
      <c r="AJ254" s="1"/>
      <c r="AK254" s="1"/>
      <c r="AL254" s="1"/>
      <c r="AM254" s="1"/>
      <c r="AN254" s="1"/>
    </row>
    <row r="255" spans="1:40">
      <c r="A255" s="1" t="s">
        <v>40</v>
      </c>
      <c r="B255">
        <v>20</v>
      </c>
      <c r="C255" s="1" t="s">
        <v>41</v>
      </c>
      <c r="D255" s="1" t="s">
        <v>47</v>
      </c>
      <c r="E255" s="1" t="s">
        <v>56</v>
      </c>
      <c r="F255">
        <v>3</v>
      </c>
      <c r="G255" s="1" t="s">
        <v>210</v>
      </c>
      <c r="H255">
        <v>202100</v>
      </c>
      <c r="I255" s="1" t="s">
        <v>211</v>
      </c>
      <c r="J255">
        <v>207300</v>
      </c>
      <c r="K255">
        <v>425</v>
      </c>
      <c r="L255">
        <v>170</v>
      </c>
      <c r="M255">
        <v>241</v>
      </c>
      <c r="N255">
        <v>0</v>
      </c>
      <c r="O255">
        <v>0</v>
      </c>
      <c r="P255">
        <v>0</v>
      </c>
      <c r="Q255">
        <v>96</v>
      </c>
      <c r="R255">
        <v>0</v>
      </c>
      <c r="S255">
        <v>0</v>
      </c>
      <c r="T255">
        <v>0</v>
      </c>
      <c r="U255">
        <v>4</v>
      </c>
      <c r="V255">
        <v>191</v>
      </c>
      <c r="W255">
        <v>1</v>
      </c>
      <c r="X255">
        <v>0</v>
      </c>
      <c r="Y255">
        <v>0</v>
      </c>
      <c r="Z255">
        <v>3</v>
      </c>
      <c r="AA255">
        <v>267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96</v>
      </c>
      <c r="AH255">
        <v>202</v>
      </c>
      <c r="AI255">
        <v>207</v>
      </c>
      <c r="AJ255" s="1"/>
      <c r="AK255" s="1"/>
      <c r="AL255" s="1"/>
      <c r="AM255" s="1"/>
      <c r="AN255" s="1"/>
    </row>
    <row r="256" spans="1:40">
      <c r="A256" s="1" t="s">
        <v>40</v>
      </c>
      <c r="B256">
        <v>20</v>
      </c>
      <c r="C256" s="1" t="s">
        <v>41</v>
      </c>
      <c r="D256" s="1" t="s">
        <v>47</v>
      </c>
      <c r="E256" s="1" t="s">
        <v>56</v>
      </c>
      <c r="F256">
        <v>3</v>
      </c>
      <c r="G256" s="1" t="s">
        <v>211</v>
      </c>
      <c r="H256">
        <v>207300</v>
      </c>
      <c r="I256" s="1" t="s">
        <v>212</v>
      </c>
      <c r="J256">
        <v>209000</v>
      </c>
      <c r="K256">
        <v>140</v>
      </c>
      <c r="L256">
        <v>56</v>
      </c>
      <c r="M256">
        <v>258</v>
      </c>
      <c r="N256">
        <v>0</v>
      </c>
      <c r="O256">
        <v>0</v>
      </c>
      <c r="P256">
        <v>0</v>
      </c>
      <c r="Q256">
        <v>97</v>
      </c>
      <c r="R256">
        <v>0</v>
      </c>
      <c r="S256">
        <v>0</v>
      </c>
      <c r="T256">
        <v>0</v>
      </c>
      <c r="U256">
        <v>4</v>
      </c>
      <c r="V256">
        <v>62</v>
      </c>
      <c r="W256">
        <v>1</v>
      </c>
      <c r="X256">
        <v>0</v>
      </c>
      <c r="Y256">
        <v>0</v>
      </c>
      <c r="Z256">
        <v>3</v>
      </c>
      <c r="AA256">
        <v>269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97</v>
      </c>
      <c r="AH256">
        <v>207</v>
      </c>
      <c r="AI256">
        <v>209</v>
      </c>
      <c r="AJ256" s="1"/>
      <c r="AK256" s="1"/>
      <c r="AL256" s="1"/>
      <c r="AM256" s="1"/>
      <c r="AN256" s="1"/>
    </row>
    <row r="257" spans="1:40">
      <c r="A257" s="1" t="s">
        <v>40</v>
      </c>
      <c r="B257">
        <v>20</v>
      </c>
      <c r="C257" s="1" t="s">
        <v>41</v>
      </c>
      <c r="D257" s="1" t="s">
        <v>47</v>
      </c>
      <c r="E257" s="1" t="s">
        <v>56</v>
      </c>
      <c r="F257">
        <v>3</v>
      </c>
      <c r="G257" s="1" t="s">
        <v>212</v>
      </c>
      <c r="H257">
        <v>209000</v>
      </c>
      <c r="I257" s="1" t="s">
        <v>213</v>
      </c>
      <c r="J257">
        <v>211300</v>
      </c>
      <c r="K257">
        <v>188</v>
      </c>
      <c r="L257">
        <v>75</v>
      </c>
      <c r="M257">
        <v>283</v>
      </c>
      <c r="N257">
        <v>0</v>
      </c>
      <c r="O257">
        <v>0</v>
      </c>
      <c r="P257">
        <v>0</v>
      </c>
      <c r="Q257">
        <v>93</v>
      </c>
      <c r="R257">
        <v>0</v>
      </c>
      <c r="S257">
        <v>0</v>
      </c>
      <c r="T257">
        <v>0</v>
      </c>
      <c r="U257">
        <v>5</v>
      </c>
      <c r="V257">
        <v>85</v>
      </c>
      <c r="W257">
        <v>1</v>
      </c>
      <c r="X257">
        <v>0</v>
      </c>
      <c r="Y257">
        <v>0</v>
      </c>
      <c r="Z257">
        <v>3</v>
      </c>
      <c r="AA257">
        <v>271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93</v>
      </c>
      <c r="AH257">
        <v>209</v>
      </c>
      <c r="AI257">
        <v>211</v>
      </c>
      <c r="AJ257" s="1"/>
      <c r="AK257" s="1"/>
      <c r="AL257" s="1"/>
      <c r="AM257" s="1"/>
      <c r="AN257" s="1"/>
    </row>
    <row r="258" spans="1:40">
      <c r="A258" s="1" t="s">
        <v>40</v>
      </c>
      <c r="B258">
        <v>20</v>
      </c>
      <c r="C258" s="1" t="s">
        <v>41</v>
      </c>
      <c r="D258" s="1" t="s">
        <v>47</v>
      </c>
      <c r="E258" s="1" t="s">
        <v>56</v>
      </c>
      <c r="F258">
        <v>3</v>
      </c>
      <c r="G258" s="1" t="s">
        <v>213</v>
      </c>
      <c r="H258">
        <v>211300</v>
      </c>
      <c r="I258" s="1" t="s">
        <v>214</v>
      </c>
      <c r="J258">
        <v>214000</v>
      </c>
      <c r="K258">
        <v>220</v>
      </c>
      <c r="L258">
        <v>88</v>
      </c>
      <c r="M258">
        <v>273</v>
      </c>
      <c r="N258">
        <v>0</v>
      </c>
      <c r="O258">
        <v>0</v>
      </c>
      <c r="P258">
        <v>0</v>
      </c>
      <c r="Q258">
        <v>100</v>
      </c>
      <c r="R258">
        <v>0</v>
      </c>
      <c r="S258">
        <v>0</v>
      </c>
      <c r="T258">
        <v>0</v>
      </c>
      <c r="U258">
        <v>4</v>
      </c>
      <c r="V258">
        <v>93</v>
      </c>
      <c r="W258">
        <v>1</v>
      </c>
      <c r="X258">
        <v>0</v>
      </c>
      <c r="Y258">
        <v>0</v>
      </c>
      <c r="Z258">
        <v>3</v>
      </c>
      <c r="AA258">
        <v>273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100</v>
      </c>
      <c r="AH258">
        <v>211</v>
      </c>
      <c r="AI258">
        <v>214</v>
      </c>
      <c r="AJ258" s="1"/>
      <c r="AK258" s="1"/>
      <c r="AL258" s="1"/>
      <c r="AM258" s="1"/>
      <c r="AN258" s="1"/>
    </row>
    <row r="259" spans="1:40">
      <c r="A259" s="1" t="s">
        <v>40</v>
      </c>
      <c r="B259">
        <v>20</v>
      </c>
      <c r="C259" s="1" t="s">
        <v>41</v>
      </c>
      <c r="D259" s="1" t="s">
        <v>47</v>
      </c>
      <c r="E259" s="1" t="s">
        <v>56</v>
      </c>
      <c r="F259">
        <v>3</v>
      </c>
      <c r="G259" s="1" t="s">
        <v>214</v>
      </c>
      <c r="H259">
        <v>214000</v>
      </c>
      <c r="I259" s="1" t="s">
        <v>215</v>
      </c>
      <c r="J259">
        <v>217200</v>
      </c>
      <c r="K259">
        <v>262</v>
      </c>
      <c r="L259">
        <v>105</v>
      </c>
      <c r="M259">
        <v>285</v>
      </c>
      <c r="N259">
        <v>0</v>
      </c>
      <c r="O259">
        <v>0</v>
      </c>
      <c r="P259">
        <v>0</v>
      </c>
      <c r="Q259">
        <v>103</v>
      </c>
      <c r="R259">
        <v>0</v>
      </c>
      <c r="S259">
        <v>0</v>
      </c>
      <c r="T259">
        <v>0</v>
      </c>
      <c r="U259">
        <v>3</v>
      </c>
      <c r="V259">
        <v>111</v>
      </c>
      <c r="W259">
        <v>1</v>
      </c>
      <c r="X259">
        <v>0</v>
      </c>
      <c r="Y259">
        <v>0</v>
      </c>
      <c r="Z259">
        <v>3</v>
      </c>
      <c r="AA259">
        <v>411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103</v>
      </c>
      <c r="AH259">
        <v>214</v>
      </c>
      <c r="AI259">
        <v>217</v>
      </c>
      <c r="AJ259" s="1"/>
      <c r="AK259" s="1"/>
      <c r="AL259" s="1"/>
      <c r="AM259" s="1"/>
      <c r="AN259" s="1"/>
    </row>
    <row r="260" spans="1:40">
      <c r="A260" s="1" t="s">
        <v>40</v>
      </c>
      <c r="B260">
        <v>20</v>
      </c>
      <c r="C260" s="1" t="s">
        <v>41</v>
      </c>
      <c r="D260" s="1" t="s">
        <v>47</v>
      </c>
      <c r="E260" s="1" t="s">
        <v>56</v>
      </c>
      <c r="F260">
        <v>3</v>
      </c>
      <c r="G260" s="1" t="s">
        <v>215</v>
      </c>
      <c r="H260">
        <v>217200</v>
      </c>
      <c r="I260" s="1" t="s">
        <v>216</v>
      </c>
      <c r="J260">
        <v>222500</v>
      </c>
      <c r="K260">
        <v>432</v>
      </c>
      <c r="L260">
        <v>173</v>
      </c>
      <c r="M260">
        <v>274</v>
      </c>
      <c r="N260">
        <v>0</v>
      </c>
      <c r="O260">
        <v>0</v>
      </c>
      <c r="P260">
        <v>0</v>
      </c>
      <c r="Q260">
        <v>103</v>
      </c>
      <c r="R260">
        <v>0</v>
      </c>
      <c r="S260">
        <v>0</v>
      </c>
      <c r="T260">
        <v>0</v>
      </c>
      <c r="U260">
        <v>4</v>
      </c>
      <c r="V260">
        <v>183</v>
      </c>
      <c r="W260">
        <v>1</v>
      </c>
      <c r="X260">
        <v>0</v>
      </c>
      <c r="Y260">
        <v>0</v>
      </c>
      <c r="Z260">
        <v>4</v>
      </c>
      <c r="AA260">
        <v>275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103</v>
      </c>
      <c r="AH260">
        <v>217</v>
      </c>
      <c r="AI260">
        <v>222</v>
      </c>
      <c r="AJ260" s="1"/>
      <c r="AK260" s="1"/>
      <c r="AL260" s="1"/>
      <c r="AM260" s="1"/>
      <c r="AN260" s="1"/>
    </row>
    <row r="261" spans="1:40">
      <c r="A261" s="1" t="s">
        <v>40</v>
      </c>
      <c r="B261">
        <v>20</v>
      </c>
      <c r="C261" s="1" t="s">
        <v>41</v>
      </c>
      <c r="D261" s="1" t="s">
        <v>47</v>
      </c>
      <c r="E261" s="1" t="s">
        <v>56</v>
      </c>
      <c r="F261">
        <v>3</v>
      </c>
      <c r="G261" s="1" t="s">
        <v>216</v>
      </c>
      <c r="H261">
        <v>222500</v>
      </c>
      <c r="I261" s="1" t="s">
        <v>217</v>
      </c>
      <c r="J261">
        <v>224700</v>
      </c>
      <c r="K261">
        <v>180</v>
      </c>
      <c r="L261">
        <v>72</v>
      </c>
      <c r="M261">
        <v>225</v>
      </c>
      <c r="N261">
        <v>0</v>
      </c>
      <c r="O261">
        <v>0</v>
      </c>
      <c r="P261">
        <v>0</v>
      </c>
      <c r="Q261">
        <v>101</v>
      </c>
      <c r="R261">
        <v>0</v>
      </c>
      <c r="S261">
        <v>0</v>
      </c>
      <c r="T261">
        <v>0</v>
      </c>
      <c r="U261">
        <v>3</v>
      </c>
      <c r="V261">
        <v>76</v>
      </c>
      <c r="W261">
        <v>1</v>
      </c>
      <c r="X261">
        <v>0</v>
      </c>
      <c r="Y261">
        <v>0</v>
      </c>
      <c r="Z261">
        <v>3</v>
      </c>
      <c r="AA261">
        <v>277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101</v>
      </c>
      <c r="AH261">
        <v>222</v>
      </c>
      <c r="AI261">
        <v>224</v>
      </c>
      <c r="AJ261" s="1"/>
      <c r="AK261" s="1"/>
      <c r="AL261" s="1"/>
      <c r="AM261" s="1"/>
      <c r="AN261" s="1"/>
    </row>
    <row r="262" spans="1:40">
      <c r="A262" s="1" t="s">
        <v>40</v>
      </c>
      <c r="B262">
        <v>20</v>
      </c>
      <c r="C262" s="1" t="s">
        <v>41</v>
      </c>
      <c r="D262" s="1" t="s">
        <v>47</v>
      </c>
      <c r="E262" s="1" t="s">
        <v>56</v>
      </c>
      <c r="F262">
        <v>3</v>
      </c>
      <c r="G262" s="1" t="s">
        <v>217</v>
      </c>
      <c r="H262">
        <v>224700</v>
      </c>
      <c r="I262" s="1" t="s">
        <v>218</v>
      </c>
      <c r="J262">
        <v>228600</v>
      </c>
      <c r="K262">
        <v>320</v>
      </c>
      <c r="L262">
        <v>128</v>
      </c>
      <c r="M262">
        <v>201</v>
      </c>
      <c r="N262">
        <v>0</v>
      </c>
      <c r="O262">
        <v>0</v>
      </c>
      <c r="P262">
        <v>0</v>
      </c>
      <c r="Q262">
        <v>106</v>
      </c>
      <c r="R262">
        <v>0</v>
      </c>
      <c r="S262">
        <v>0</v>
      </c>
      <c r="T262">
        <v>0</v>
      </c>
      <c r="U262">
        <v>3</v>
      </c>
      <c r="V262">
        <v>130</v>
      </c>
      <c r="W262">
        <v>1</v>
      </c>
      <c r="X262">
        <v>0</v>
      </c>
      <c r="Y262">
        <v>0</v>
      </c>
      <c r="Z262">
        <v>3</v>
      </c>
      <c r="AA262">
        <v>279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106</v>
      </c>
      <c r="AH262">
        <v>224</v>
      </c>
      <c r="AI262">
        <v>228</v>
      </c>
      <c r="AJ262" s="1"/>
      <c r="AK262" s="1"/>
      <c r="AL262" s="1"/>
      <c r="AM262" s="1"/>
      <c r="AN262" s="1"/>
    </row>
    <row r="263" spans="1:40">
      <c r="A263" s="1" t="s">
        <v>40</v>
      </c>
      <c r="B263">
        <v>20</v>
      </c>
      <c r="C263" s="1" t="s">
        <v>41</v>
      </c>
      <c r="D263" s="1" t="s">
        <v>47</v>
      </c>
      <c r="E263" s="1" t="s">
        <v>56</v>
      </c>
      <c r="F263">
        <v>3</v>
      </c>
      <c r="G263" s="1" t="s">
        <v>218</v>
      </c>
      <c r="H263">
        <v>228600</v>
      </c>
      <c r="I263" s="1" t="s">
        <v>219</v>
      </c>
      <c r="J263">
        <v>231400</v>
      </c>
      <c r="K263">
        <v>230</v>
      </c>
      <c r="L263">
        <v>92</v>
      </c>
      <c r="M263">
        <v>152</v>
      </c>
      <c r="N263">
        <v>0</v>
      </c>
      <c r="O263">
        <v>0</v>
      </c>
      <c r="P263">
        <v>0</v>
      </c>
      <c r="Q263">
        <v>102</v>
      </c>
      <c r="R263">
        <v>0</v>
      </c>
      <c r="S263">
        <v>0</v>
      </c>
      <c r="T263">
        <v>0</v>
      </c>
      <c r="U263">
        <v>4</v>
      </c>
      <c r="V263">
        <v>94</v>
      </c>
      <c r="W263">
        <v>1</v>
      </c>
      <c r="X263">
        <v>0</v>
      </c>
      <c r="Y263">
        <v>0</v>
      </c>
      <c r="Z263">
        <v>3</v>
      </c>
      <c r="AA263">
        <v>451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102</v>
      </c>
      <c r="AH263">
        <v>228</v>
      </c>
      <c r="AI263">
        <v>231</v>
      </c>
      <c r="AJ263" s="1"/>
      <c r="AK263" s="1"/>
      <c r="AL263" s="1"/>
      <c r="AM263" s="1"/>
      <c r="AN263" s="1"/>
    </row>
    <row r="264" spans="1:40">
      <c r="A264" s="1" t="s">
        <v>40</v>
      </c>
      <c r="B264">
        <v>20</v>
      </c>
      <c r="C264" s="1" t="s">
        <v>41</v>
      </c>
      <c r="D264" s="1" t="s">
        <v>47</v>
      </c>
      <c r="E264" s="1" t="s">
        <v>56</v>
      </c>
      <c r="F264">
        <v>3</v>
      </c>
      <c r="G264" s="1" t="s">
        <v>219</v>
      </c>
      <c r="H264">
        <v>231400</v>
      </c>
      <c r="I264" s="1" t="s">
        <v>220</v>
      </c>
      <c r="J264">
        <v>236800</v>
      </c>
      <c r="K264">
        <v>442</v>
      </c>
      <c r="L264">
        <v>177</v>
      </c>
      <c r="M264">
        <v>139</v>
      </c>
      <c r="N264">
        <v>0</v>
      </c>
      <c r="O264">
        <v>0</v>
      </c>
      <c r="P264">
        <v>0</v>
      </c>
      <c r="Q264">
        <v>103</v>
      </c>
      <c r="R264">
        <v>0</v>
      </c>
      <c r="S264">
        <v>0</v>
      </c>
      <c r="T264">
        <v>0</v>
      </c>
      <c r="U264">
        <v>2</v>
      </c>
      <c r="V264">
        <v>185</v>
      </c>
      <c r="W264">
        <v>1</v>
      </c>
      <c r="X264">
        <v>0</v>
      </c>
      <c r="Y264">
        <v>0</v>
      </c>
      <c r="Z264">
        <v>3</v>
      </c>
      <c r="AA264">
        <v>281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103</v>
      </c>
      <c r="AH264">
        <v>231</v>
      </c>
      <c r="AI264">
        <v>237</v>
      </c>
      <c r="AJ264" s="1"/>
      <c r="AK264" s="1"/>
      <c r="AL264" s="1"/>
      <c r="AM264" s="1"/>
      <c r="AN264" s="1"/>
    </row>
    <row r="265" spans="1:40">
      <c r="A265" s="1" t="s">
        <v>40</v>
      </c>
      <c r="B265">
        <v>20</v>
      </c>
      <c r="C265" s="1" t="s">
        <v>41</v>
      </c>
      <c r="D265" s="1" t="s">
        <v>47</v>
      </c>
      <c r="E265" s="1" t="s">
        <v>56</v>
      </c>
      <c r="F265">
        <v>3</v>
      </c>
      <c r="G265" s="1" t="s">
        <v>220</v>
      </c>
      <c r="H265">
        <v>236800</v>
      </c>
      <c r="I265" s="1" t="s">
        <v>221</v>
      </c>
      <c r="J265">
        <v>243700</v>
      </c>
      <c r="K265">
        <v>565</v>
      </c>
      <c r="L265">
        <v>226</v>
      </c>
      <c r="M265">
        <v>120</v>
      </c>
      <c r="N265">
        <v>0</v>
      </c>
      <c r="O265">
        <v>0</v>
      </c>
      <c r="P265">
        <v>0</v>
      </c>
      <c r="Q265">
        <v>109</v>
      </c>
      <c r="R265">
        <v>0</v>
      </c>
      <c r="S265">
        <v>0</v>
      </c>
      <c r="T265">
        <v>0</v>
      </c>
      <c r="U265">
        <v>2</v>
      </c>
      <c r="V265">
        <v>226</v>
      </c>
      <c r="W265">
        <v>1</v>
      </c>
      <c r="X265">
        <v>0</v>
      </c>
      <c r="Y265">
        <v>0</v>
      </c>
      <c r="Z265">
        <v>3</v>
      </c>
      <c r="AA265">
        <v>285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109</v>
      </c>
      <c r="AH265">
        <v>237</v>
      </c>
      <c r="AI265">
        <v>243</v>
      </c>
      <c r="AJ265" s="1"/>
      <c r="AK265" s="1"/>
      <c r="AL265" s="1"/>
      <c r="AM265" s="1"/>
      <c r="AN265" s="1"/>
    </row>
    <row r="266" spans="1:40">
      <c r="A266" s="1" t="s">
        <v>40</v>
      </c>
      <c r="B266">
        <v>20</v>
      </c>
      <c r="C266" s="1" t="s">
        <v>41</v>
      </c>
      <c r="D266" s="1" t="s">
        <v>47</v>
      </c>
      <c r="E266" s="1" t="s">
        <v>56</v>
      </c>
      <c r="F266">
        <v>3</v>
      </c>
      <c r="G266" s="1" t="s">
        <v>221</v>
      </c>
      <c r="H266">
        <v>243700</v>
      </c>
      <c r="I266" s="1" t="s">
        <v>222</v>
      </c>
      <c r="J266">
        <v>250100</v>
      </c>
      <c r="K266">
        <v>1358</v>
      </c>
      <c r="L266">
        <v>543</v>
      </c>
      <c r="M266">
        <v>109</v>
      </c>
      <c r="N266">
        <v>0</v>
      </c>
      <c r="O266">
        <v>0</v>
      </c>
      <c r="P266">
        <v>0</v>
      </c>
      <c r="Q266">
        <v>106</v>
      </c>
      <c r="R266">
        <v>0</v>
      </c>
      <c r="S266">
        <v>0</v>
      </c>
      <c r="T266">
        <v>0</v>
      </c>
      <c r="U266">
        <v>1</v>
      </c>
      <c r="V266">
        <v>214</v>
      </c>
      <c r="W266">
        <v>1</v>
      </c>
      <c r="X266">
        <v>0</v>
      </c>
      <c r="Y266">
        <v>0</v>
      </c>
      <c r="Z266">
        <v>3</v>
      </c>
      <c r="AA266">
        <v>287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106</v>
      </c>
      <c r="AH266">
        <v>243</v>
      </c>
      <c r="AI266">
        <v>250</v>
      </c>
      <c r="AJ266" s="1"/>
      <c r="AK266" s="1"/>
      <c r="AL266" s="1"/>
      <c r="AM266" s="1"/>
      <c r="AN266" s="1"/>
    </row>
    <row r="267" spans="1:40">
      <c r="A267" s="1" t="s">
        <v>40</v>
      </c>
      <c r="B267">
        <v>20</v>
      </c>
      <c r="C267" s="1" t="s">
        <v>41</v>
      </c>
      <c r="D267" s="1" t="s">
        <v>47</v>
      </c>
      <c r="E267" s="1" t="s">
        <v>56</v>
      </c>
      <c r="F267">
        <v>3</v>
      </c>
      <c r="G267" s="1" t="s">
        <v>222</v>
      </c>
      <c r="H267">
        <v>250100</v>
      </c>
      <c r="I267" s="1" t="s">
        <v>223</v>
      </c>
      <c r="J267">
        <v>260300</v>
      </c>
      <c r="K267">
        <v>0</v>
      </c>
      <c r="L267">
        <v>0</v>
      </c>
      <c r="M267">
        <v>102</v>
      </c>
      <c r="N267">
        <v>0</v>
      </c>
      <c r="O267">
        <v>0</v>
      </c>
      <c r="P267">
        <v>0</v>
      </c>
      <c r="Q267">
        <v>108</v>
      </c>
      <c r="R267">
        <v>0</v>
      </c>
      <c r="S267">
        <v>0</v>
      </c>
      <c r="T267">
        <v>0</v>
      </c>
      <c r="U267">
        <v>2</v>
      </c>
      <c r="V267">
        <v>334</v>
      </c>
      <c r="W267">
        <v>1</v>
      </c>
      <c r="X267">
        <v>0</v>
      </c>
      <c r="Y267">
        <v>0</v>
      </c>
      <c r="Z267">
        <v>3</v>
      </c>
      <c r="AA267">
        <v>461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108</v>
      </c>
      <c r="AH267">
        <v>250</v>
      </c>
      <c r="AI267">
        <v>260</v>
      </c>
      <c r="AJ267" s="1"/>
      <c r="AK267" s="1"/>
      <c r="AL267" s="1"/>
      <c r="AM267" s="1"/>
      <c r="AN267" s="1"/>
    </row>
    <row r="268" spans="1:40">
      <c r="A268" s="1" t="s">
        <v>40</v>
      </c>
      <c r="B268">
        <v>20</v>
      </c>
      <c r="C268" s="1" t="s">
        <v>41</v>
      </c>
      <c r="D268" s="1" t="s">
        <v>47</v>
      </c>
      <c r="E268" s="1" t="s">
        <v>56</v>
      </c>
      <c r="F268">
        <v>3</v>
      </c>
      <c r="G268" s="1" t="s">
        <v>223</v>
      </c>
      <c r="H268">
        <v>260300</v>
      </c>
      <c r="I268" s="1" t="s">
        <v>224</v>
      </c>
      <c r="J268">
        <v>268232</v>
      </c>
      <c r="K268">
        <v>728</v>
      </c>
      <c r="L268">
        <v>291</v>
      </c>
      <c r="M268">
        <v>125</v>
      </c>
      <c r="N268">
        <v>0</v>
      </c>
      <c r="O268">
        <v>0</v>
      </c>
      <c r="P268">
        <v>0</v>
      </c>
      <c r="Q268">
        <v>109</v>
      </c>
      <c r="R268">
        <v>0</v>
      </c>
      <c r="S268">
        <v>0</v>
      </c>
      <c r="T268">
        <v>0</v>
      </c>
      <c r="U268">
        <v>3</v>
      </c>
      <c r="V268">
        <v>263</v>
      </c>
      <c r="W268">
        <v>1</v>
      </c>
      <c r="X268">
        <v>0</v>
      </c>
      <c r="Y268">
        <v>0</v>
      </c>
      <c r="Z268">
        <v>3</v>
      </c>
      <c r="AA268">
        <v>289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109</v>
      </c>
      <c r="AH268">
        <v>260</v>
      </c>
      <c r="AI268">
        <v>268</v>
      </c>
      <c r="AJ268" s="1"/>
      <c r="AK268" s="1"/>
      <c r="AL268" s="1"/>
      <c r="AM268" s="1"/>
      <c r="AN268" s="1"/>
    </row>
    <row r="269" spans="1:40">
      <c r="A269" s="1" t="s">
        <v>40</v>
      </c>
      <c r="B269">
        <v>20</v>
      </c>
      <c r="C269" s="1" t="s">
        <v>41</v>
      </c>
      <c r="D269" s="1" t="s">
        <v>47</v>
      </c>
      <c r="E269" s="1" t="s">
        <v>56</v>
      </c>
      <c r="F269">
        <v>3</v>
      </c>
      <c r="G269" s="1" t="s">
        <v>224</v>
      </c>
      <c r="H269">
        <v>268232</v>
      </c>
      <c r="I269" s="1" t="s">
        <v>225</v>
      </c>
      <c r="J269">
        <v>269200</v>
      </c>
      <c r="K269">
        <v>0</v>
      </c>
      <c r="L269">
        <v>0</v>
      </c>
      <c r="M269">
        <v>103</v>
      </c>
      <c r="N269">
        <v>0</v>
      </c>
      <c r="O269">
        <v>0</v>
      </c>
      <c r="P269">
        <v>0</v>
      </c>
      <c r="Q269">
        <v>109</v>
      </c>
      <c r="R269">
        <v>0</v>
      </c>
      <c r="S269">
        <v>0</v>
      </c>
      <c r="T269">
        <v>0</v>
      </c>
      <c r="U269">
        <v>2</v>
      </c>
      <c r="V269">
        <v>31</v>
      </c>
      <c r="W269">
        <v>1</v>
      </c>
      <c r="X269">
        <v>0</v>
      </c>
      <c r="Y269">
        <v>0</v>
      </c>
      <c r="Z269">
        <v>3</v>
      </c>
      <c r="AA269">
        <v>463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109</v>
      </c>
      <c r="AH269">
        <v>268</v>
      </c>
      <c r="AI269">
        <v>269</v>
      </c>
      <c r="AJ269" s="1"/>
      <c r="AK269" s="1"/>
      <c r="AL269" s="1"/>
      <c r="AM269" s="1"/>
      <c r="AN269" s="1"/>
    </row>
    <row r="270" spans="1:40">
      <c r="A270" s="1" t="s">
        <v>40</v>
      </c>
      <c r="B270">
        <v>20</v>
      </c>
      <c r="C270" s="1" t="s">
        <v>41</v>
      </c>
      <c r="D270" s="1" t="s">
        <v>47</v>
      </c>
      <c r="E270" s="1" t="s">
        <v>56</v>
      </c>
      <c r="F270">
        <v>3</v>
      </c>
      <c r="G270" s="1" t="s">
        <v>225</v>
      </c>
      <c r="H270">
        <v>269200</v>
      </c>
      <c r="I270" s="1" t="s">
        <v>226</v>
      </c>
      <c r="J270">
        <v>271210</v>
      </c>
      <c r="K270">
        <v>630</v>
      </c>
      <c r="L270">
        <v>252</v>
      </c>
      <c r="M270">
        <v>114</v>
      </c>
      <c r="N270">
        <v>0</v>
      </c>
      <c r="O270">
        <v>0</v>
      </c>
      <c r="P270">
        <v>0</v>
      </c>
      <c r="Q270">
        <v>104</v>
      </c>
      <c r="R270">
        <v>0</v>
      </c>
      <c r="S270">
        <v>0</v>
      </c>
      <c r="T270">
        <v>0</v>
      </c>
      <c r="U270">
        <v>2</v>
      </c>
      <c r="V270">
        <v>67</v>
      </c>
      <c r="W270">
        <v>1</v>
      </c>
      <c r="X270">
        <v>0</v>
      </c>
      <c r="Y270">
        <v>0</v>
      </c>
      <c r="Z270">
        <v>3</v>
      </c>
      <c r="AA270">
        <v>291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104</v>
      </c>
      <c r="AH270">
        <v>269</v>
      </c>
      <c r="AI270">
        <v>271</v>
      </c>
      <c r="AJ270" s="1"/>
      <c r="AK270" s="1"/>
      <c r="AL270" s="1"/>
      <c r="AM270" s="1"/>
      <c r="AN270" s="1"/>
    </row>
    <row r="271" spans="1:40">
      <c r="A271" s="1" t="s">
        <v>40</v>
      </c>
      <c r="B271">
        <v>20</v>
      </c>
      <c r="C271" s="1" t="s">
        <v>41</v>
      </c>
      <c r="D271" s="1" t="s">
        <v>47</v>
      </c>
      <c r="E271" s="1" t="s">
        <v>56</v>
      </c>
      <c r="F271">
        <v>3</v>
      </c>
      <c r="G271" s="1" t="s">
        <v>226</v>
      </c>
      <c r="H271">
        <v>271210</v>
      </c>
      <c r="I271" s="1" t="s">
        <v>227</v>
      </c>
      <c r="J271">
        <v>276900</v>
      </c>
      <c r="K271">
        <v>0</v>
      </c>
      <c r="L271">
        <v>0</v>
      </c>
      <c r="M271">
        <v>111</v>
      </c>
      <c r="N271">
        <v>0</v>
      </c>
      <c r="O271">
        <v>0</v>
      </c>
      <c r="P271">
        <v>0</v>
      </c>
      <c r="Q271">
        <v>102</v>
      </c>
      <c r="R271">
        <v>0</v>
      </c>
      <c r="S271">
        <v>0</v>
      </c>
      <c r="T271">
        <v>0</v>
      </c>
      <c r="U271">
        <v>2</v>
      </c>
      <c r="V271">
        <v>201</v>
      </c>
      <c r="W271">
        <v>1</v>
      </c>
      <c r="X271">
        <v>0</v>
      </c>
      <c r="Y271">
        <v>0</v>
      </c>
      <c r="Z271">
        <v>3</v>
      </c>
      <c r="AA271">
        <v>465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102</v>
      </c>
      <c r="AH271">
        <v>271</v>
      </c>
      <c r="AI271">
        <v>276</v>
      </c>
      <c r="AJ271" s="1"/>
      <c r="AK271" s="1"/>
      <c r="AL271" s="1"/>
      <c r="AM271" s="1"/>
      <c r="AN271" s="1"/>
    </row>
    <row r="272" spans="1:40">
      <c r="A272" s="1" t="s">
        <v>40</v>
      </c>
      <c r="B272">
        <v>20</v>
      </c>
      <c r="C272" s="1" t="s">
        <v>41</v>
      </c>
      <c r="D272" s="1" t="s">
        <v>47</v>
      </c>
      <c r="E272" s="1" t="s">
        <v>56</v>
      </c>
      <c r="F272">
        <v>3</v>
      </c>
      <c r="G272" s="1" t="s">
        <v>227</v>
      </c>
      <c r="H272">
        <v>276900</v>
      </c>
      <c r="I272" s="1" t="s">
        <v>228</v>
      </c>
      <c r="J272">
        <v>279400</v>
      </c>
      <c r="K272">
        <v>205</v>
      </c>
      <c r="L272">
        <v>82</v>
      </c>
      <c r="M272">
        <v>97</v>
      </c>
      <c r="N272">
        <v>0</v>
      </c>
      <c r="O272">
        <v>0</v>
      </c>
      <c r="P272">
        <v>0</v>
      </c>
      <c r="Q272">
        <v>104</v>
      </c>
      <c r="R272">
        <v>0</v>
      </c>
      <c r="S272">
        <v>0</v>
      </c>
      <c r="T272">
        <v>0</v>
      </c>
      <c r="U272">
        <v>2</v>
      </c>
      <c r="V272">
        <v>84</v>
      </c>
      <c r="W272">
        <v>1</v>
      </c>
      <c r="X272">
        <v>0</v>
      </c>
      <c r="Y272">
        <v>0</v>
      </c>
      <c r="Z272">
        <v>3</v>
      </c>
      <c r="AA272">
        <v>295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104</v>
      </c>
      <c r="AH272">
        <v>276</v>
      </c>
      <c r="AI272">
        <v>279</v>
      </c>
      <c r="AJ272" s="1"/>
      <c r="AK272" s="1"/>
      <c r="AL272" s="1"/>
      <c r="AM272" s="1"/>
      <c r="AN272" s="1"/>
    </row>
    <row r="273" spans="1:40">
      <c r="A273" s="1" t="s">
        <v>40</v>
      </c>
      <c r="B273">
        <v>20</v>
      </c>
      <c r="C273" s="1" t="s">
        <v>41</v>
      </c>
      <c r="D273" s="1" t="s">
        <v>47</v>
      </c>
      <c r="E273" s="1" t="s">
        <v>56</v>
      </c>
      <c r="F273">
        <v>3</v>
      </c>
      <c r="G273" s="1" t="s">
        <v>228</v>
      </c>
      <c r="H273">
        <v>279400</v>
      </c>
      <c r="I273" s="1" t="s">
        <v>229</v>
      </c>
      <c r="J273">
        <v>290100</v>
      </c>
      <c r="K273">
        <v>875</v>
      </c>
      <c r="L273">
        <v>350</v>
      </c>
      <c r="M273">
        <v>122</v>
      </c>
      <c r="N273">
        <v>0</v>
      </c>
      <c r="O273">
        <v>0</v>
      </c>
      <c r="P273">
        <v>0</v>
      </c>
      <c r="Q273">
        <v>105</v>
      </c>
      <c r="R273">
        <v>0</v>
      </c>
      <c r="S273">
        <v>0</v>
      </c>
      <c r="T273">
        <v>0</v>
      </c>
      <c r="U273">
        <v>2</v>
      </c>
      <c r="V273">
        <v>360</v>
      </c>
      <c r="W273">
        <v>1</v>
      </c>
      <c r="X273">
        <v>0</v>
      </c>
      <c r="Y273">
        <v>0</v>
      </c>
      <c r="Z273">
        <v>3</v>
      </c>
      <c r="AA273">
        <v>297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105</v>
      </c>
      <c r="AH273">
        <v>279</v>
      </c>
      <c r="AI273">
        <v>290</v>
      </c>
      <c r="AJ273" s="1"/>
      <c r="AK273" s="1"/>
      <c r="AL273" s="1"/>
      <c r="AM273" s="1"/>
      <c r="AN273" s="1"/>
    </row>
    <row r="274" spans="1:40">
      <c r="A274" s="1" t="s">
        <v>40</v>
      </c>
      <c r="B274">
        <v>20</v>
      </c>
      <c r="C274" s="1" t="s">
        <v>41</v>
      </c>
      <c r="D274" s="1" t="s">
        <v>47</v>
      </c>
      <c r="E274" s="1" t="s">
        <v>56</v>
      </c>
      <c r="F274">
        <v>3</v>
      </c>
      <c r="G274" s="1" t="s">
        <v>229</v>
      </c>
      <c r="H274">
        <v>290100</v>
      </c>
      <c r="I274" s="1" t="s">
        <v>230</v>
      </c>
      <c r="J274">
        <v>297500</v>
      </c>
      <c r="K274">
        <v>605</v>
      </c>
      <c r="L274">
        <v>242</v>
      </c>
      <c r="M274">
        <v>140</v>
      </c>
      <c r="N274">
        <v>0</v>
      </c>
      <c r="O274">
        <v>0</v>
      </c>
      <c r="P274">
        <v>0</v>
      </c>
      <c r="Q274">
        <v>94</v>
      </c>
      <c r="R274">
        <v>0</v>
      </c>
      <c r="S274">
        <v>0</v>
      </c>
      <c r="T274">
        <v>0</v>
      </c>
      <c r="U274">
        <v>4</v>
      </c>
      <c r="V274">
        <v>268</v>
      </c>
      <c r="W274">
        <v>1</v>
      </c>
      <c r="X274">
        <v>0</v>
      </c>
      <c r="Y274">
        <v>0</v>
      </c>
      <c r="Z274">
        <v>3</v>
      </c>
      <c r="AA274">
        <v>299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94</v>
      </c>
      <c r="AH274">
        <v>290</v>
      </c>
      <c r="AI274">
        <v>297</v>
      </c>
      <c r="AJ274" s="1"/>
      <c r="AK274" s="1"/>
      <c r="AL274" s="1"/>
      <c r="AM274" s="1"/>
      <c r="AN274" s="1"/>
    </row>
    <row r="275" spans="1:40">
      <c r="A275" s="1" t="s">
        <v>40</v>
      </c>
      <c r="B275">
        <v>20</v>
      </c>
      <c r="C275" s="1" t="s">
        <v>41</v>
      </c>
      <c r="D275" s="1" t="s">
        <v>47</v>
      </c>
      <c r="E275" s="1" t="s">
        <v>56</v>
      </c>
      <c r="F275">
        <v>3</v>
      </c>
      <c r="G275" s="1" t="s">
        <v>230</v>
      </c>
      <c r="H275">
        <v>297500</v>
      </c>
      <c r="I275" s="1" t="s">
        <v>231</v>
      </c>
      <c r="J275">
        <v>300500</v>
      </c>
      <c r="K275">
        <v>245</v>
      </c>
      <c r="L275">
        <v>98</v>
      </c>
      <c r="M275">
        <v>108</v>
      </c>
      <c r="N275">
        <v>0</v>
      </c>
      <c r="O275">
        <v>0</v>
      </c>
      <c r="P275">
        <v>0</v>
      </c>
      <c r="Q275">
        <v>106</v>
      </c>
      <c r="R275">
        <v>0</v>
      </c>
      <c r="S275">
        <v>0</v>
      </c>
      <c r="T275">
        <v>0</v>
      </c>
      <c r="U275">
        <v>2</v>
      </c>
      <c r="V275">
        <v>100</v>
      </c>
      <c r="W275">
        <v>1</v>
      </c>
      <c r="X275">
        <v>0</v>
      </c>
      <c r="Y275">
        <v>0</v>
      </c>
      <c r="Z275">
        <v>3</v>
      </c>
      <c r="AA275">
        <v>301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106</v>
      </c>
      <c r="AH275">
        <v>297</v>
      </c>
      <c r="AI275">
        <v>300</v>
      </c>
      <c r="AJ275" s="1"/>
      <c r="AK275" s="1"/>
      <c r="AL275" s="1"/>
      <c r="AM275" s="1"/>
      <c r="AN275" s="1"/>
    </row>
    <row r="276" spans="1:40">
      <c r="A276" s="1" t="s">
        <v>40</v>
      </c>
      <c r="B276">
        <v>20</v>
      </c>
      <c r="C276" s="1" t="s">
        <v>41</v>
      </c>
      <c r="D276" s="1" t="s">
        <v>47</v>
      </c>
      <c r="E276" s="1" t="s">
        <v>56</v>
      </c>
      <c r="F276">
        <v>3</v>
      </c>
      <c r="G276" s="1" t="s">
        <v>231</v>
      </c>
      <c r="H276">
        <v>300500</v>
      </c>
      <c r="I276" s="1" t="s">
        <v>232</v>
      </c>
      <c r="J276">
        <v>311700</v>
      </c>
      <c r="K276">
        <v>918</v>
      </c>
      <c r="L276">
        <v>367</v>
      </c>
      <c r="M276">
        <v>99</v>
      </c>
      <c r="N276">
        <v>0</v>
      </c>
      <c r="O276">
        <v>0</v>
      </c>
      <c r="P276">
        <v>0</v>
      </c>
      <c r="Q276">
        <v>105</v>
      </c>
      <c r="R276">
        <v>0</v>
      </c>
      <c r="S276">
        <v>0</v>
      </c>
      <c r="T276">
        <v>0</v>
      </c>
      <c r="U276">
        <v>2</v>
      </c>
      <c r="V276">
        <v>376</v>
      </c>
      <c r="W276">
        <v>1</v>
      </c>
      <c r="X276">
        <v>0</v>
      </c>
      <c r="Y276">
        <v>0</v>
      </c>
      <c r="Z276">
        <v>3</v>
      </c>
      <c r="AA276">
        <v>303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105</v>
      </c>
      <c r="AH276">
        <v>300</v>
      </c>
      <c r="AI276">
        <v>311</v>
      </c>
      <c r="AJ276" s="1"/>
      <c r="AK276" s="1"/>
      <c r="AL276" s="1"/>
      <c r="AM276" s="1"/>
      <c r="AN276" s="1"/>
    </row>
    <row r="277" spans="1:40">
      <c r="A277" s="1" t="s">
        <v>40</v>
      </c>
      <c r="B277">
        <v>20</v>
      </c>
      <c r="C277" s="1" t="s">
        <v>41</v>
      </c>
      <c r="D277" s="1" t="s">
        <v>47</v>
      </c>
      <c r="E277" s="1" t="s">
        <v>56</v>
      </c>
      <c r="F277">
        <v>3</v>
      </c>
      <c r="G277" s="1" t="s">
        <v>232</v>
      </c>
      <c r="H277">
        <v>311700</v>
      </c>
      <c r="I277" s="1" t="s">
        <v>233</v>
      </c>
      <c r="J277">
        <v>319900</v>
      </c>
      <c r="K277">
        <v>670</v>
      </c>
      <c r="L277">
        <v>268</v>
      </c>
      <c r="M277">
        <v>112</v>
      </c>
      <c r="N277">
        <v>0</v>
      </c>
      <c r="O277">
        <v>0</v>
      </c>
      <c r="P277">
        <v>0</v>
      </c>
      <c r="Q277">
        <v>104</v>
      </c>
      <c r="R277">
        <v>0</v>
      </c>
      <c r="S277">
        <v>0</v>
      </c>
      <c r="T277">
        <v>0</v>
      </c>
      <c r="U277">
        <v>2</v>
      </c>
      <c r="V277">
        <v>279</v>
      </c>
      <c r="W277">
        <v>1</v>
      </c>
      <c r="X277">
        <v>0</v>
      </c>
      <c r="Y277">
        <v>0</v>
      </c>
      <c r="Z277">
        <v>3</v>
      </c>
      <c r="AA277">
        <v>305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104</v>
      </c>
      <c r="AH277">
        <v>311</v>
      </c>
      <c r="AI277">
        <v>319</v>
      </c>
      <c r="AJ277" s="1"/>
      <c r="AK277" s="1"/>
      <c r="AL277" s="1"/>
      <c r="AM277" s="1"/>
      <c r="AN277" s="1"/>
    </row>
    <row r="278" spans="1:40">
      <c r="A278" s="1" t="s">
        <v>40</v>
      </c>
      <c r="B278">
        <v>20</v>
      </c>
      <c r="C278" s="1" t="s">
        <v>41</v>
      </c>
      <c r="D278" s="1" t="s">
        <v>47</v>
      </c>
      <c r="E278" s="1" t="s">
        <v>56</v>
      </c>
      <c r="F278">
        <v>3</v>
      </c>
      <c r="G278" s="1" t="s">
        <v>233</v>
      </c>
      <c r="H278">
        <v>319900</v>
      </c>
      <c r="I278" s="1" t="s">
        <v>234</v>
      </c>
      <c r="J278">
        <v>322500</v>
      </c>
      <c r="K278">
        <v>212</v>
      </c>
      <c r="L278">
        <v>85</v>
      </c>
      <c r="M278">
        <v>99</v>
      </c>
      <c r="N278">
        <v>0</v>
      </c>
      <c r="O278">
        <v>0</v>
      </c>
      <c r="P278">
        <v>0</v>
      </c>
      <c r="Q278">
        <v>104</v>
      </c>
      <c r="R278">
        <v>0</v>
      </c>
      <c r="S278">
        <v>0</v>
      </c>
      <c r="T278">
        <v>0</v>
      </c>
      <c r="U278">
        <v>2</v>
      </c>
      <c r="V278">
        <v>87</v>
      </c>
      <c r="W278">
        <v>1</v>
      </c>
      <c r="X278">
        <v>0</v>
      </c>
      <c r="Y278">
        <v>0</v>
      </c>
      <c r="Z278">
        <v>3</v>
      </c>
      <c r="AA278">
        <v>309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104</v>
      </c>
      <c r="AH278">
        <v>319</v>
      </c>
      <c r="AI278">
        <v>322</v>
      </c>
      <c r="AJ278" s="1"/>
      <c r="AK278" s="1"/>
      <c r="AL278" s="1"/>
      <c r="AM278" s="1"/>
      <c r="AN278" s="1"/>
    </row>
    <row r="279" spans="1:40">
      <c r="A279" s="1" t="s">
        <v>40</v>
      </c>
      <c r="B279">
        <v>20</v>
      </c>
      <c r="C279" s="1" t="s">
        <v>41</v>
      </c>
      <c r="D279" s="1" t="s">
        <v>47</v>
      </c>
      <c r="E279" s="1" t="s">
        <v>56</v>
      </c>
      <c r="F279">
        <v>3</v>
      </c>
      <c r="G279" s="1" t="s">
        <v>234</v>
      </c>
      <c r="H279">
        <v>322500</v>
      </c>
      <c r="I279" s="1" t="s">
        <v>235</v>
      </c>
      <c r="J279">
        <v>329700</v>
      </c>
      <c r="K279">
        <v>590</v>
      </c>
      <c r="L279">
        <v>236</v>
      </c>
      <c r="M279">
        <v>105</v>
      </c>
      <c r="N279">
        <v>0</v>
      </c>
      <c r="O279">
        <v>0</v>
      </c>
      <c r="P279">
        <v>0</v>
      </c>
      <c r="Q279">
        <v>104</v>
      </c>
      <c r="R279">
        <v>0</v>
      </c>
      <c r="S279">
        <v>0</v>
      </c>
      <c r="T279">
        <v>0</v>
      </c>
      <c r="U279">
        <v>2</v>
      </c>
      <c r="V279">
        <v>243</v>
      </c>
      <c r="W279">
        <v>1</v>
      </c>
      <c r="X279">
        <v>0</v>
      </c>
      <c r="Y279">
        <v>0</v>
      </c>
      <c r="Z279">
        <v>3</v>
      </c>
      <c r="AA279">
        <v>449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104</v>
      </c>
      <c r="AH279">
        <v>322</v>
      </c>
      <c r="AI279">
        <v>329</v>
      </c>
      <c r="AJ279" s="1"/>
      <c r="AK279" s="1"/>
      <c r="AL279" s="1"/>
      <c r="AM279" s="1"/>
      <c r="AN279" s="1"/>
    </row>
    <row r="280" spans="1:40">
      <c r="A280" s="1" t="s">
        <v>40</v>
      </c>
      <c r="B280">
        <v>20</v>
      </c>
      <c r="C280" s="1" t="s">
        <v>41</v>
      </c>
      <c r="D280" s="1" t="s">
        <v>47</v>
      </c>
      <c r="E280" s="1" t="s">
        <v>56</v>
      </c>
      <c r="F280">
        <v>3</v>
      </c>
      <c r="G280" s="1" t="s">
        <v>235</v>
      </c>
      <c r="H280">
        <v>329700</v>
      </c>
      <c r="I280" s="1" t="s">
        <v>236</v>
      </c>
      <c r="J280">
        <v>334900</v>
      </c>
      <c r="K280">
        <v>425</v>
      </c>
      <c r="L280">
        <v>170</v>
      </c>
      <c r="M280">
        <v>134</v>
      </c>
      <c r="N280">
        <v>0</v>
      </c>
      <c r="O280">
        <v>0</v>
      </c>
      <c r="P280">
        <v>0</v>
      </c>
      <c r="Q280">
        <v>107</v>
      </c>
      <c r="R280">
        <v>0</v>
      </c>
      <c r="S280">
        <v>0</v>
      </c>
      <c r="T280">
        <v>0</v>
      </c>
      <c r="U280">
        <v>3</v>
      </c>
      <c r="V280">
        <v>172</v>
      </c>
      <c r="W280">
        <v>1</v>
      </c>
      <c r="X280">
        <v>0</v>
      </c>
      <c r="Y280">
        <v>0</v>
      </c>
      <c r="Z280">
        <v>3</v>
      </c>
      <c r="AA280">
        <v>311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107</v>
      </c>
      <c r="AH280">
        <v>329</v>
      </c>
      <c r="AI280">
        <v>334</v>
      </c>
      <c r="AJ280" s="1"/>
      <c r="AK280" s="1"/>
      <c r="AL280" s="1"/>
      <c r="AM280" s="1"/>
      <c r="AN280" s="1"/>
    </row>
    <row r="281" spans="1:40">
      <c r="A281" s="1" t="s">
        <v>40</v>
      </c>
      <c r="B281">
        <v>20</v>
      </c>
      <c r="C281" s="1" t="s">
        <v>41</v>
      </c>
      <c r="D281" s="1" t="s">
        <v>47</v>
      </c>
      <c r="E281" s="1" t="s">
        <v>56</v>
      </c>
      <c r="F281">
        <v>3</v>
      </c>
      <c r="G281" s="1" t="s">
        <v>236</v>
      </c>
      <c r="H281">
        <v>334900</v>
      </c>
      <c r="I281" s="1" t="s">
        <v>237</v>
      </c>
      <c r="J281">
        <v>340200</v>
      </c>
      <c r="K281">
        <v>432</v>
      </c>
      <c r="L281">
        <v>173</v>
      </c>
      <c r="M281">
        <v>167</v>
      </c>
      <c r="N281">
        <v>0</v>
      </c>
      <c r="O281">
        <v>0</v>
      </c>
      <c r="P281">
        <v>0</v>
      </c>
      <c r="Q281">
        <v>104</v>
      </c>
      <c r="R281">
        <v>0</v>
      </c>
      <c r="S281">
        <v>0</v>
      </c>
      <c r="T281">
        <v>0</v>
      </c>
      <c r="U281">
        <v>4</v>
      </c>
      <c r="V281">
        <v>180</v>
      </c>
      <c r="W281">
        <v>1</v>
      </c>
      <c r="X281">
        <v>0</v>
      </c>
      <c r="Y281">
        <v>0</v>
      </c>
      <c r="Z281">
        <v>3</v>
      </c>
      <c r="AA281">
        <v>313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104</v>
      </c>
      <c r="AH281">
        <v>334</v>
      </c>
      <c r="AI281">
        <v>340</v>
      </c>
      <c r="AJ281" s="1"/>
      <c r="AK281" s="1"/>
      <c r="AL281" s="1"/>
      <c r="AM281" s="1"/>
      <c r="AN281" s="1"/>
    </row>
    <row r="282" spans="1:40">
      <c r="A282" s="1" t="s">
        <v>40</v>
      </c>
      <c r="B282">
        <v>20</v>
      </c>
      <c r="C282" s="1" t="s">
        <v>41</v>
      </c>
      <c r="D282" s="1" t="s">
        <v>47</v>
      </c>
      <c r="E282" s="1" t="s">
        <v>56</v>
      </c>
      <c r="F282">
        <v>3</v>
      </c>
      <c r="G282" s="1" t="s">
        <v>237</v>
      </c>
      <c r="H282">
        <v>340200</v>
      </c>
      <c r="I282" s="1" t="s">
        <v>238</v>
      </c>
      <c r="J282">
        <v>346900</v>
      </c>
      <c r="K282">
        <v>548</v>
      </c>
      <c r="L282">
        <v>219</v>
      </c>
      <c r="M282">
        <v>197</v>
      </c>
      <c r="N282">
        <v>0</v>
      </c>
      <c r="O282">
        <v>0</v>
      </c>
      <c r="P282">
        <v>0</v>
      </c>
      <c r="Q282">
        <v>99</v>
      </c>
      <c r="R282">
        <v>0</v>
      </c>
      <c r="S282">
        <v>0</v>
      </c>
      <c r="T282">
        <v>0</v>
      </c>
      <c r="U282">
        <v>3</v>
      </c>
      <c r="V282">
        <v>240</v>
      </c>
      <c r="W282">
        <v>1</v>
      </c>
      <c r="X282">
        <v>0</v>
      </c>
      <c r="Y282">
        <v>0</v>
      </c>
      <c r="Z282">
        <v>3</v>
      </c>
      <c r="AA282">
        <v>315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99</v>
      </c>
      <c r="AH282">
        <v>340</v>
      </c>
      <c r="AI282">
        <v>346</v>
      </c>
      <c r="AJ282" s="1"/>
      <c r="AK282" s="1"/>
      <c r="AL282" s="1"/>
      <c r="AM282" s="1"/>
      <c r="AN282" s="1"/>
    </row>
    <row r="283" spans="1:40">
      <c r="A283" s="1" t="s">
        <v>40</v>
      </c>
      <c r="B283">
        <v>20</v>
      </c>
      <c r="C283" s="1" t="s">
        <v>41</v>
      </c>
      <c r="D283" s="1" t="s">
        <v>47</v>
      </c>
      <c r="E283" s="1" t="s">
        <v>56</v>
      </c>
      <c r="F283">
        <v>3</v>
      </c>
      <c r="G283" s="1" t="s">
        <v>238</v>
      </c>
      <c r="H283">
        <v>346900</v>
      </c>
      <c r="I283" s="1" t="s">
        <v>239</v>
      </c>
      <c r="J283">
        <v>350600</v>
      </c>
      <c r="K283">
        <v>302</v>
      </c>
      <c r="L283">
        <v>121</v>
      </c>
      <c r="M283">
        <v>179</v>
      </c>
      <c r="N283">
        <v>0</v>
      </c>
      <c r="O283">
        <v>0</v>
      </c>
      <c r="P283">
        <v>0</v>
      </c>
      <c r="Q283">
        <v>103</v>
      </c>
      <c r="R283">
        <v>0</v>
      </c>
      <c r="S283">
        <v>0</v>
      </c>
      <c r="T283">
        <v>0</v>
      </c>
      <c r="U283">
        <v>4</v>
      </c>
      <c r="V283">
        <v>127</v>
      </c>
      <c r="W283">
        <v>1</v>
      </c>
      <c r="X283">
        <v>0</v>
      </c>
      <c r="Y283">
        <v>0</v>
      </c>
      <c r="Z283">
        <v>3</v>
      </c>
      <c r="AA283">
        <v>319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103</v>
      </c>
      <c r="AH283">
        <v>346</v>
      </c>
      <c r="AI283">
        <v>350</v>
      </c>
      <c r="AJ283" s="1"/>
      <c r="AK283" s="1"/>
      <c r="AL283" s="1"/>
      <c r="AM283" s="1"/>
      <c r="AN283" s="1"/>
    </row>
    <row r="284" spans="1:40">
      <c r="A284" s="1" t="s">
        <v>40</v>
      </c>
      <c r="B284">
        <v>20</v>
      </c>
      <c r="C284" s="1" t="s">
        <v>41</v>
      </c>
      <c r="D284" s="1" t="s">
        <v>47</v>
      </c>
      <c r="E284" s="1" t="s">
        <v>56</v>
      </c>
      <c r="F284">
        <v>3</v>
      </c>
      <c r="G284" s="1" t="s">
        <v>239</v>
      </c>
      <c r="H284">
        <v>350600</v>
      </c>
      <c r="I284" s="1" t="s">
        <v>240</v>
      </c>
      <c r="J284">
        <v>357000</v>
      </c>
      <c r="K284">
        <v>522</v>
      </c>
      <c r="L284">
        <v>209</v>
      </c>
      <c r="M284">
        <v>178</v>
      </c>
      <c r="N284">
        <v>0</v>
      </c>
      <c r="O284">
        <v>0</v>
      </c>
      <c r="P284">
        <v>0</v>
      </c>
      <c r="Q284">
        <v>99</v>
      </c>
      <c r="R284">
        <v>0</v>
      </c>
      <c r="S284">
        <v>0</v>
      </c>
      <c r="T284">
        <v>0</v>
      </c>
      <c r="U284">
        <v>3</v>
      </c>
      <c r="V284">
        <v>226</v>
      </c>
      <c r="W284">
        <v>1</v>
      </c>
      <c r="X284">
        <v>0</v>
      </c>
      <c r="Y284">
        <v>0</v>
      </c>
      <c r="Z284">
        <v>3</v>
      </c>
      <c r="AA284">
        <v>321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99</v>
      </c>
      <c r="AH284">
        <v>350</v>
      </c>
      <c r="AI284">
        <v>357</v>
      </c>
      <c r="AJ284" s="1"/>
      <c r="AK284" s="1"/>
      <c r="AL284" s="1"/>
      <c r="AM284" s="1"/>
      <c r="AN284" s="1"/>
    </row>
    <row r="285" spans="1:40">
      <c r="A285" s="1" t="s">
        <v>40</v>
      </c>
      <c r="B285">
        <v>20</v>
      </c>
      <c r="C285" s="1" t="s">
        <v>41</v>
      </c>
      <c r="D285" s="1" t="s">
        <v>47</v>
      </c>
      <c r="E285" s="1" t="s">
        <v>56</v>
      </c>
      <c r="F285">
        <v>3</v>
      </c>
      <c r="G285" s="1" t="s">
        <v>240</v>
      </c>
      <c r="H285">
        <v>357000</v>
      </c>
      <c r="I285" s="1" t="s">
        <v>241</v>
      </c>
      <c r="J285">
        <v>363800</v>
      </c>
      <c r="K285">
        <v>558</v>
      </c>
      <c r="L285">
        <v>223</v>
      </c>
      <c r="M285">
        <v>134</v>
      </c>
      <c r="N285">
        <v>0</v>
      </c>
      <c r="O285">
        <v>0</v>
      </c>
      <c r="P285">
        <v>0</v>
      </c>
      <c r="Q285">
        <v>100</v>
      </c>
      <c r="R285">
        <v>0</v>
      </c>
      <c r="S285">
        <v>0</v>
      </c>
      <c r="T285">
        <v>0</v>
      </c>
      <c r="U285">
        <v>3</v>
      </c>
      <c r="V285">
        <v>241</v>
      </c>
      <c r="W285">
        <v>1</v>
      </c>
      <c r="X285">
        <v>0</v>
      </c>
      <c r="Y285">
        <v>0</v>
      </c>
      <c r="Z285">
        <v>3</v>
      </c>
      <c r="AA285">
        <v>323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100</v>
      </c>
      <c r="AH285">
        <v>357</v>
      </c>
      <c r="AI285">
        <v>363</v>
      </c>
      <c r="AJ285" s="1"/>
      <c r="AK285" s="1"/>
      <c r="AL285" s="1"/>
      <c r="AM285" s="1"/>
      <c r="AN285" s="1"/>
    </row>
    <row r="286" spans="1:40">
      <c r="A286" s="1" t="s">
        <v>40</v>
      </c>
      <c r="B286">
        <v>20</v>
      </c>
      <c r="C286" s="1" t="s">
        <v>41</v>
      </c>
      <c r="D286" s="1" t="s">
        <v>47</v>
      </c>
      <c r="E286" s="1" t="s">
        <v>56</v>
      </c>
      <c r="F286">
        <v>3</v>
      </c>
      <c r="G286" s="1" t="s">
        <v>241</v>
      </c>
      <c r="H286">
        <v>363800</v>
      </c>
      <c r="I286" s="1" t="s">
        <v>242</v>
      </c>
      <c r="J286">
        <v>369500</v>
      </c>
      <c r="K286">
        <v>468</v>
      </c>
      <c r="L286">
        <v>187</v>
      </c>
      <c r="M286">
        <v>124</v>
      </c>
      <c r="N286">
        <v>0</v>
      </c>
      <c r="O286">
        <v>0</v>
      </c>
      <c r="P286">
        <v>0</v>
      </c>
      <c r="Q286">
        <v>100</v>
      </c>
      <c r="R286">
        <v>0</v>
      </c>
      <c r="S286">
        <v>0</v>
      </c>
      <c r="T286">
        <v>0</v>
      </c>
      <c r="U286">
        <v>2</v>
      </c>
      <c r="V286">
        <v>201</v>
      </c>
      <c r="W286">
        <v>1</v>
      </c>
      <c r="X286">
        <v>0</v>
      </c>
      <c r="Y286">
        <v>0</v>
      </c>
      <c r="Z286">
        <v>3</v>
      </c>
      <c r="AA286">
        <v>325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100</v>
      </c>
      <c r="AH286">
        <v>363</v>
      </c>
      <c r="AI286">
        <v>369</v>
      </c>
      <c r="AJ286" s="1"/>
      <c r="AK286" s="1"/>
      <c r="AL286" s="1"/>
      <c r="AM286" s="1"/>
      <c r="AN286" s="1"/>
    </row>
    <row r="287" spans="1:40">
      <c r="A287" s="1" t="s">
        <v>40</v>
      </c>
      <c r="B287">
        <v>20</v>
      </c>
      <c r="C287" s="1" t="s">
        <v>41</v>
      </c>
      <c r="D287" s="1" t="s">
        <v>47</v>
      </c>
      <c r="E287" s="1" t="s">
        <v>56</v>
      </c>
      <c r="F287">
        <v>3</v>
      </c>
      <c r="G287" s="1" t="s">
        <v>242</v>
      </c>
      <c r="H287">
        <v>369500</v>
      </c>
      <c r="I287" s="1" t="s">
        <v>243</v>
      </c>
      <c r="J287">
        <v>383000</v>
      </c>
      <c r="K287">
        <v>1105</v>
      </c>
      <c r="L287">
        <v>442</v>
      </c>
      <c r="M287">
        <v>140</v>
      </c>
      <c r="N287">
        <v>0</v>
      </c>
      <c r="O287">
        <v>0</v>
      </c>
      <c r="P287">
        <v>0</v>
      </c>
      <c r="Q287">
        <v>98</v>
      </c>
      <c r="R287">
        <v>0</v>
      </c>
      <c r="S287">
        <v>0</v>
      </c>
      <c r="T287">
        <v>0</v>
      </c>
      <c r="U287">
        <v>4</v>
      </c>
      <c r="V287">
        <v>483</v>
      </c>
      <c r="W287">
        <v>1</v>
      </c>
      <c r="X287">
        <v>0</v>
      </c>
      <c r="Y287">
        <v>0</v>
      </c>
      <c r="Z287">
        <v>3</v>
      </c>
      <c r="AA287">
        <v>327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98</v>
      </c>
      <c r="AH287">
        <v>369</v>
      </c>
      <c r="AI287">
        <v>383</v>
      </c>
      <c r="AJ287" s="1"/>
      <c r="AK287" s="1"/>
      <c r="AL287" s="1"/>
      <c r="AM287" s="1"/>
      <c r="AN287" s="1"/>
    </row>
    <row r="288" spans="1:40">
      <c r="A288" s="1" t="s">
        <v>40</v>
      </c>
      <c r="B288">
        <v>20</v>
      </c>
      <c r="C288" s="1" t="s">
        <v>41</v>
      </c>
      <c r="D288" s="1" t="s">
        <v>47</v>
      </c>
      <c r="E288" s="1" t="s">
        <v>56</v>
      </c>
      <c r="F288">
        <v>3</v>
      </c>
      <c r="G288" s="1" t="s">
        <v>243</v>
      </c>
      <c r="H288">
        <v>383000</v>
      </c>
      <c r="I288" s="1" t="s">
        <v>244</v>
      </c>
      <c r="J288">
        <v>391600</v>
      </c>
      <c r="K288">
        <v>702</v>
      </c>
      <c r="L288">
        <v>281</v>
      </c>
      <c r="M288">
        <v>127</v>
      </c>
      <c r="N288">
        <v>0</v>
      </c>
      <c r="O288">
        <v>0</v>
      </c>
      <c r="P288">
        <v>0</v>
      </c>
      <c r="Q288">
        <v>99</v>
      </c>
      <c r="R288">
        <v>0</v>
      </c>
      <c r="S288">
        <v>0</v>
      </c>
      <c r="T288">
        <v>0</v>
      </c>
      <c r="U288">
        <v>3</v>
      </c>
      <c r="V288">
        <v>302</v>
      </c>
      <c r="W288">
        <v>1</v>
      </c>
      <c r="X288">
        <v>0</v>
      </c>
      <c r="Y288">
        <v>0</v>
      </c>
      <c r="Z288">
        <v>3</v>
      </c>
      <c r="AA288">
        <v>331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99</v>
      </c>
      <c r="AH288">
        <v>383</v>
      </c>
      <c r="AI288">
        <v>391</v>
      </c>
      <c r="AJ288" s="1"/>
      <c r="AK288" s="1"/>
      <c r="AL288" s="1"/>
      <c r="AM288" s="1"/>
      <c r="AN288" s="1"/>
    </row>
    <row r="289" spans="1:40">
      <c r="A289" s="1" t="s">
        <v>40</v>
      </c>
      <c r="B289">
        <v>20</v>
      </c>
      <c r="C289" s="1" t="s">
        <v>41</v>
      </c>
      <c r="D289" s="1" t="s">
        <v>47</v>
      </c>
      <c r="E289" s="1" t="s">
        <v>56</v>
      </c>
      <c r="F289">
        <v>3</v>
      </c>
      <c r="G289" s="1" t="s">
        <v>244</v>
      </c>
      <c r="H289">
        <v>391600</v>
      </c>
      <c r="I289" s="1" t="s">
        <v>245</v>
      </c>
      <c r="J289">
        <v>396310</v>
      </c>
      <c r="K289">
        <v>702</v>
      </c>
      <c r="L289">
        <v>281</v>
      </c>
      <c r="M289">
        <v>101</v>
      </c>
      <c r="N289">
        <v>0</v>
      </c>
      <c r="O289">
        <v>0</v>
      </c>
      <c r="P289">
        <v>0</v>
      </c>
      <c r="Q289">
        <v>100</v>
      </c>
      <c r="R289">
        <v>0</v>
      </c>
      <c r="S289">
        <v>0</v>
      </c>
      <c r="T289">
        <v>0</v>
      </c>
      <c r="U289">
        <v>3</v>
      </c>
      <c r="V289">
        <v>165</v>
      </c>
      <c r="W289">
        <v>1</v>
      </c>
      <c r="X289">
        <v>0</v>
      </c>
      <c r="Y289">
        <v>0</v>
      </c>
      <c r="Z289">
        <v>2</v>
      </c>
      <c r="AA289">
        <v>333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100</v>
      </c>
      <c r="AH289">
        <v>391</v>
      </c>
      <c r="AI289">
        <v>396</v>
      </c>
      <c r="AJ289" s="1"/>
      <c r="AK289" s="1"/>
      <c r="AL289" s="1"/>
      <c r="AM289" s="1"/>
      <c r="AN289" s="1"/>
    </row>
    <row r="290" spans="1:40">
      <c r="A290" s="1" t="s">
        <v>40</v>
      </c>
      <c r="B290">
        <v>20</v>
      </c>
      <c r="C290" s="1" t="s">
        <v>41</v>
      </c>
      <c r="D290" s="1" t="s">
        <v>47</v>
      </c>
      <c r="E290" s="1" t="s">
        <v>56</v>
      </c>
      <c r="F290">
        <v>3</v>
      </c>
      <c r="G290" s="1" t="s">
        <v>245</v>
      </c>
      <c r="H290">
        <v>396310</v>
      </c>
      <c r="I290" s="1" t="s">
        <v>246</v>
      </c>
      <c r="J290">
        <v>400200</v>
      </c>
      <c r="K290">
        <v>702</v>
      </c>
      <c r="L290">
        <v>281</v>
      </c>
      <c r="M290">
        <v>65</v>
      </c>
      <c r="N290">
        <v>0</v>
      </c>
      <c r="O290">
        <v>0</v>
      </c>
      <c r="P290">
        <v>0</v>
      </c>
      <c r="Q290">
        <v>97</v>
      </c>
      <c r="R290">
        <v>0</v>
      </c>
      <c r="S290">
        <v>0</v>
      </c>
      <c r="T290">
        <v>0</v>
      </c>
      <c r="U290">
        <v>4</v>
      </c>
      <c r="V290">
        <v>142</v>
      </c>
      <c r="W290">
        <v>1</v>
      </c>
      <c r="X290">
        <v>0</v>
      </c>
      <c r="Y290">
        <v>0</v>
      </c>
      <c r="Z290">
        <v>2</v>
      </c>
      <c r="AA290">
        <v>473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97</v>
      </c>
      <c r="AH290">
        <v>396</v>
      </c>
      <c r="AI290">
        <v>400</v>
      </c>
      <c r="AJ290" s="1"/>
      <c r="AK290" s="1"/>
      <c r="AL290" s="1"/>
      <c r="AM290" s="1"/>
      <c r="AN290" s="1"/>
    </row>
    <row r="291" spans="1:40">
      <c r="A291" s="1" t="s">
        <v>40</v>
      </c>
      <c r="B291">
        <v>20</v>
      </c>
      <c r="C291" s="1" t="s">
        <v>41</v>
      </c>
      <c r="D291" s="1" t="s">
        <v>47</v>
      </c>
      <c r="E291" s="1" t="s">
        <v>56</v>
      </c>
      <c r="F291">
        <v>3</v>
      </c>
      <c r="G291" s="1" t="s">
        <v>246</v>
      </c>
      <c r="H291">
        <v>400200</v>
      </c>
      <c r="I291" s="1" t="s">
        <v>247</v>
      </c>
      <c r="J291">
        <v>407300</v>
      </c>
      <c r="K291">
        <v>580</v>
      </c>
      <c r="L291">
        <v>232</v>
      </c>
      <c r="M291">
        <v>86</v>
      </c>
      <c r="N291">
        <v>0</v>
      </c>
      <c r="O291">
        <v>0</v>
      </c>
      <c r="P291">
        <v>0</v>
      </c>
      <c r="Q291">
        <v>98</v>
      </c>
      <c r="R291">
        <v>0</v>
      </c>
      <c r="S291">
        <v>0</v>
      </c>
      <c r="T291">
        <v>0</v>
      </c>
      <c r="U291">
        <v>2</v>
      </c>
      <c r="V291">
        <v>255</v>
      </c>
      <c r="W291">
        <v>1</v>
      </c>
      <c r="X291">
        <v>0</v>
      </c>
      <c r="Y291">
        <v>0</v>
      </c>
      <c r="Z291">
        <v>2</v>
      </c>
      <c r="AA291">
        <v>335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98</v>
      </c>
      <c r="AH291">
        <v>400</v>
      </c>
      <c r="AI291">
        <v>407</v>
      </c>
      <c r="AJ291" s="1"/>
      <c r="AK291" s="1"/>
      <c r="AL291" s="1"/>
      <c r="AM291" s="1"/>
      <c r="AN291" s="1"/>
    </row>
    <row r="292" spans="1:40">
      <c r="A292" s="1" t="s">
        <v>40</v>
      </c>
      <c r="B292">
        <v>20</v>
      </c>
      <c r="C292" s="1" t="s">
        <v>41</v>
      </c>
      <c r="D292" s="1" t="s">
        <v>47</v>
      </c>
      <c r="E292" s="1" t="s">
        <v>56</v>
      </c>
      <c r="F292">
        <v>3</v>
      </c>
      <c r="G292" s="1" t="s">
        <v>247</v>
      </c>
      <c r="H292">
        <v>407300</v>
      </c>
      <c r="I292" s="1" t="s">
        <v>248</v>
      </c>
      <c r="J292">
        <v>415200</v>
      </c>
      <c r="K292">
        <v>648</v>
      </c>
      <c r="L292">
        <v>259</v>
      </c>
      <c r="M292">
        <v>79</v>
      </c>
      <c r="N292">
        <v>0</v>
      </c>
      <c r="O292">
        <v>0</v>
      </c>
      <c r="P292">
        <v>0</v>
      </c>
      <c r="Q292">
        <v>94</v>
      </c>
      <c r="R292">
        <v>0</v>
      </c>
      <c r="S292">
        <v>0</v>
      </c>
      <c r="T292">
        <v>0</v>
      </c>
      <c r="U292">
        <v>3</v>
      </c>
      <c r="V292">
        <v>287</v>
      </c>
      <c r="W292">
        <v>1</v>
      </c>
      <c r="X292">
        <v>0</v>
      </c>
      <c r="Y292">
        <v>0</v>
      </c>
      <c r="Z292">
        <v>2</v>
      </c>
      <c r="AA292">
        <v>337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94</v>
      </c>
      <c r="AH292">
        <v>407</v>
      </c>
      <c r="AI292">
        <v>415</v>
      </c>
      <c r="AJ292" s="1"/>
      <c r="AK292" s="1"/>
      <c r="AL292" s="1"/>
      <c r="AM292" s="1"/>
      <c r="AN292" s="1"/>
    </row>
    <row r="293" spans="1:40">
      <c r="A293" s="1" t="s">
        <v>40</v>
      </c>
      <c r="B293">
        <v>20</v>
      </c>
      <c r="C293" s="1" t="s">
        <v>41</v>
      </c>
      <c r="D293" s="1" t="s">
        <v>47</v>
      </c>
      <c r="E293" s="1" t="s">
        <v>56</v>
      </c>
      <c r="F293">
        <v>3</v>
      </c>
      <c r="G293" s="1" t="s">
        <v>248</v>
      </c>
      <c r="H293">
        <v>415200</v>
      </c>
      <c r="I293" s="1" t="s">
        <v>249</v>
      </c>
      <c r="J293">
        <v>421200</v>
      </c>
      <c r="K293">
        <v>490</v>
      </c>
      <c r="L293">
        <v>196</v>
      </c>
      <c r="M293">
        <v>90</v>
      </c>
      <c r="N293">
        <v>0</v>
      </c>
      <c r="O293">
        <v>0</v>
      </c>
      <c r="P293">
        <v>0</v>
      </c>
      <c r="Q293">
        <v>97</v>
      </c>
      <c r="R293">
        <v>0</v>
      </c>
      <c r="S293">
        <v>0</v>
      </c>
      <c r="T293">
        <v>0</v>
      </c>
      <c r="U293">
        <v>3</v>
      </c>
      <c r="V293">
        <v>213</v>
      </c>
      <c r="W293">
        <v>1</v>
      </c>
      <c r="X293">
        <v>0</v>
      </c>
      <c r="Y293">
        <v>0</v>
      </c>
      <c r="Z293">
        <v>2</v>
      </c>
      <c r="AA293">
        <v>341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97</v>
      </c>
      <c r="AH293">
        <v>415</v>
      </c>
      <c r="AI293">
        <v>421</v>
      </c>
      <c r="AJ293" s="1"/>
      <c r="AK293" s="1"/>
      <c r="AL293" s="1"/>
      <c r="AM293" s="1"/>
      <c r="AN293" s="1"/>
    </row>
    <row r="294" spans="1:40">
      <c r="A294" s="1" t="s">
        <v>40</v>
      </c>
      <c r="B294">
        <v>20</v>
      </c>
      <c r="C294" s="1" t="s">
        <v>41</v>
      </c>
      <c r="D294" s="1" t="s">
        <v>47</v>
      </c>
      <c r="E294" s="1" t="s">
        <v>56</v>
      </c>
      <c r="F294">
        <v>3</v>
      </c>
      <c r="G294" s="1" t="s">
        <v>249</v>
      </c>
      <c r="H294">
        <v>421200</v>
      </c>
      <c r="I294" s="1" t="s">
        <v>250</v>
      </c>
      <c r="J294">
        <v>424500</v>
      </c>
      <c r="K294">
        <v>270</v>
      </c>
      <c r="L294">
        <v>108</v>
      </c>
      <c r="M294">
        <v>126</v>
      </c>
      <c r="N294">
        <v>0</v>
      </c>
      <c r="O294">
        <v>0</v>
      </c>
      <c r="P294">
        <v>0</v>
      </c>
      <c r="Q294">
        <v>94</v>
      </c>
      <c r="R294">
        <v>0</v>
      </c>
      <c r="S294">
        <v>0</v>
      </c>
      <c r="T294">
        <v>0</v>
      </c>
      <c r="U294">
        <v>3</v>
      </c>
      <c r="V294">
        <v>124</v>
      </c>
      <c r="W294">
        <v>1</v>
      </c>
      <c r="X294">
        <v>0</v>
      </c>
      <c r="Y294">
        <v>0</v>
      </c>
      <c r="Z294">
        <v>2</v>
      </c>
      <c r="AA294">
        <v>343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94</v>
      </c>
      <c r="AH294">
        <v>421</v>
      </c>
      <c r="AI294">
        <v>424</v>
      </c>
      <c r="AJ294" s="1"/>
      <c r="AK294" s="1"/>
      <c r="AL294" s="1"/>
      <c r="AM294" s="1"/>
      <c r="AN294" s="1"/>
    </row>
    <row r="295" spans="1:40">
      <c r="A295" s="1" t="s">
        <v>40</v>
      </c>
      <c r="B295">
        <v>20</v>
      </c>
      <c r="C295" s="1" t="s">
        <v>41</v>
      </c>
      <c r="D295" s="1" t="s">
        <v>47</v>
      </c>
      <c r="E295" s="1" t="s">
        <v>56</v>
      </c>
      <c r="F295">
        <v>3</v>
      </c>
      <c r="G295" s="1" t="s">
        <v>250</v>
      </c>
      <c r="H295">
        <v>424500</v>
      </c>
      <c r="I295" s="1" t="s">
        <v>251</v>
      </c>
      <c r="J295">
        <v>430500</v>
      </c>
      <c r="K295">
        <v>490</v>
      </c>
      <c r="L295">
        <v>196</v>
      </c>
      <c r="M295">
        <v>36</v>
      </c>
      <c r="N295">
        <v>0</v>
      </c>
      <c r="O295">
        <v>0</v>
      </c>
      <c r="P295">
        <v>0</v>
      </c>
      <c r="Q295">
        <v>95</v>
      </c>
      <c r="R295">
        <v>0</v>
      </c>
      <c r="S295">
        <v>0</v>
      </c>
      <c r="T295">
        <v>0</v>
      </c>
      <c r="U295">
        <v>1</v>
      </c>
      <c r="V295">
        <v>217</v>
      </c>
      <c r="W295">
        <v>1</v>
      </c>
      <c r="X295">
        <v>0</v>
      </c>
      <c r="Y295">
        <v>0</v>
      </c>
      <c r="Z295">
        <v>2</v>
      </c>
      <c r="AA295">
        <v>345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95</v>
      </c>
      <c r="AH295">
        <v>424</v>
      </c>
      <c r="AI295">
        <v>430</v>
      </c>
      <c r="AJ295" s="1"/>
      <c r="AK295" s="1"/>
      <c r="AL295" s="1"/>
      <c r="AM295" s="1"/>
      <c r="AN295" s="1"/>
    </row>
    <row r="296" spans="1:40">
      <c r="A296" s="1" t="s">
        <v>40</v>
      </c>
      <c r="B296">
        <v>20</v>
      </c>
      <c r="C296" s="1" t="s">
        <v>41</v>
      </c>
      <c r="D296" s="1" t="s">
        <v>47</v>
      </c>
      <c r="E296" s="1" t="s">
        <v>56</v>
      </c>
      <c r="F296">
        <v>3</v>
      </c>
      <c r="G296" s="1" t="s">
        <v>251</v>
      </c>
      <c r="H296">
        <v>430500</v>
      </c>
      <c r="I296" s="1" t="s">
        <v>252</v>
      </c>
      <c r="J296">
        <v>431500</v>
      </c>
      <c r="K296">
        <v>82</v>
      </c>
      <c r="L296">
        <v>33</v>
      </c>
      <c r="M296">
        <v>10</v>
      </c>
      <c r="N296">
        <v>0</v>
      </c>
      <c r="O296">
        <v>0</v>
      </c>
      <c r="P296">
        <v>0</v>
      </c>
      <c r="Q296">
        <v>90</v>
      </c>
      <c r="R296">
        <v>0</v>
      </c>
      <c r="S296">
        <v>0</v>
      </c>
      <c r="T296">
        <v>0</v>
      </c>
      <c r="U296">
        <v>0</v>
      </c>
      <c r="V296">
        <v>39</v>
      </c>
      <c r="W296">
        <v>1</v>
      </c>
      <c r="X296">
        <v>0</v>
      </c>
      <c r="Y296">
        <v>0</v>
      </c>
      <c r="Z296">
        <v>2</v>
      </c>
      <c r="AA296">
        <v>347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90</v>
      </c>
      <c r="AH296">
        <v>430</v>
      </c>
      <c r="AI296">
        <v>431</v>
      </c>
      <c r="AJ296" s="1"/>
      <c r="AK296" s="1"/>
      <c r="AL296" s="1"/>
      <c r="AM296" s="1"/>
      <c r="AN296" s="1"/>
    </row>
    <row r="297" spans="1:40">
      <c r="A297" s="1" t="s">
        <v>40</v>
      </c>
      <c r="B297">
        <v>20</v>
      </c>
      <c r="C297" s="1" t="s">
        <v>41</v>
      </c>
      <c r="D297" s="1" t="s">
        <v>47</v>
      </c>
      <c r="E297" s="1" t="s">
        <v>56</v>
      </c>
      <c r="F297">
        <v>4</v>
      </c>
      <c r="G297" s="1" t="s">
        <v>174</v>
      </c>
      <c r="H297">
        <v>2400</v>
      </c>
      <c r="I297" s="1" t="s">
        <v>173</v>
      </c>
      <c r="J297">
        <v>0</v>
      </c>
      <c r="K297">
        <v>240</v>
      </c>
      <c r="L297">
        <v>96</v>
      </c>
      <c r="M297">
        <v>72</v>
      </c>
      <c r="N297">
        <v>0</v>
      </c>
      <c r="O297">
        <v>0</v>
      </c>
      <c r="P297">
        <v>0</v>
      </c>
      <c r="Q297">
        <v>88</v>
      </c>
      <c r="R297">
        <v>0</v>
      </c>
      <c r="S297">
        <v>0</v>
      </c>
      <c r="T297">
        <v>0</v>
      </c>
      <c r="U297">
        <v>2</v>
      </c>
      <c r="V297">
        <v>95</v>
      </c>
      <c r="W297">
        <v>1</v>
      </c>
      <c r="X297">
        <v>0</v>
      </c>
      <c r="Y297">
        <v>0</v>
      </c>
      <c r="Z297">
        <v>3</v>
      </c>
      <c r="AA297">
        <v>180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88</v>
      </c>
      <c r="AH297">
        <v>2</v>
      </c>
      <c r="AI297">
        <v>0</v>
      </c>
      <c r="AJ297" s="1"/>
      <c r="AK297" s="1"/>
      <c r="AL297" s="1"/>
      <c r="AM297" s="1"/>
      <c r="AN297" s="1"/>
    </row>
    <row r="298" spans="1:40">
      <c r="A298" s="1" t="s">
        <v>40</v>
      </c>
      <c r="B298">
        <v>20</v>
      </c>
      <c r="C298" s="1" t="s">
        <v>41</v>
      </c>
      <c r="D298" s="1" t="s">
        <v>47</v>
      </c>
      <c r="E298" s="1" t="s">
        <v>56</v>
      </c>
      <c r="F298">
        <v>4</v>
      </c>
      <c r="G298" s="1" t="s">
        <v>76</v>
      </c>
      <c r="H298">
        <v>10900</v>
      </c>
      <c r="I298" s="1" t="s">
        <v>174</v>
      </c>
      <c r="J298">
        <v>2400</v>
      </c>
      <c r="K298">
        <v>850</v>
      </c>
      <c r="L298">
        <v>340</v>
      </c>
      <c r="M298">
        <v>74</v>
      </c>
      <c r="N298">
        <v>0</v>
      </c>
      <c r="O298">
        <v>0</v>
      </c>
      <c r="P298">
        <v>0</v>
      </c>
      <c r="Q298">
        <v>85</v>
      </c>
      <c r="R298">
        <v>0</v>
      </c>
      <c r="S298">
        <v>0</v>
      </c>
      <c r="T298">
        <v>0</v>
      </c>
      <c r="U298">
        <v>2</v>
      </c>
      <c r="V298">
        <v>354</v>
      </c>
      <c r="W298">
        <v>1</v>
      </c>
      <c r="X298">
        <v>0</v>
      </c>
      <c r="Y298">
        <v>0</v>
      </c>
      <c r="Z298">
        <v>3</v>
      </c>
      <c r="AA298">
        <v>182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85</v>
      </c>
      <c r="AH298">
        <v>10</v>
      </c>
      <c r="AI298">
        <v>2</v>
      </c>
      <c r="AJ298" s="1"/>
      <c r="AK298" s="1"/>
      <c r="AL298" s="1"/>
      <c r="AM298" s="1"/>
      <c r="AN298" s="1"/>
    </row>
    <row r="299" spans="1:40">
      <c r="A299" s="1" t="s">
        <v>40</v>
      </c>
      <c r="B299">
        <v>20</v>
      </c>
      <c r="C299" s="1" t="s">
        <v>41</v>
      </c>
      <c r="D299" s="1" t="s">
        <v>47</v>
      </c>
      <c r="E299" s="1" t="s">
        <v>56</v>
      </c>
      <c r="F299">
        <v>4</v>
      </c>
      <c r="G299" s="1" t="s">
        <v>175</v>
      </c>
      <c r="H299">
        <v>12700</v>
      </c>
      <c r="I299" s="1" t="s">
        <v>76</v>
      </c>
      <c r="J299">
        <v>10900</v>
      </c>
      <c r="K299">
        <v>180</v>
      </c>
      <c r="L299">
        <v>72</v>
      </c>
      <c r="M299">
        <v>182</v>
      </c>
      <c r="N299">
        <v>0</v>
      </c>
      <c r="O299">
        <v>0</v>
      </c>
      <c r="P299">
        <v>0</v>
      </c>
      <c r="Q299">
        <v>84</v>
      </c>
      <c r="R299">
        <v>0</v>
      </c>
      <c r="S299">
        <v>0</v>
      </c>
      <c r="T299">
        <v>0</v>
      </c>
      <c r="U299">
        <v>13</v>
      </c>
      <c r="V299">
        <v>74</v>
      </c>
      <c r="W299">
        <v>1</v>
      </c>
      <c r="X299">
        <v>0</v>
      </c>
      <c r="Y299">
        <v>0</v>
      </c>
      <c r="Z299">
        <v>3</v>
      </c>
      <c r="AA299">
        <v>186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84</v>
      </c>
      <c r="AH299">
        <v>12</v>
      </c>
      <c r="AI299">
        <v>10</v>
      </c>
      <c r="AJ299" s="1"/>
      <c r="AK299" s="1"/>
      <c r="AL299" s="1"/>
      <c r="AM299" s="1"/>
      <c r="AN299" s="1"/>
    </row>
    <row r="300" spans="1:40">
      <c r="A300" s="1" t="s">
        <v>40</v>
      </c>
      <c r="B300">
        <v>20</v>
      </c>
      <c r="C300" s="1" t="s">
        <v>41</v>
      </c>
      <c r="D300" s="1" t="s">
        <v>47</v>
      </c>
      <c r="E300" s="1" t="s">
        <v>56</v>
      </c>
      <c r="F300">
        <v>4</v>
      </c>
      <c r="G300" s="1" t="s">
        <v>176</v>
      </c>
      <c r="H300">
        <v>15100</v>
      </c>
      <c r="I300" s="1" t="s">
        <v>175</v>
      </c>
      <c r="J300">
        <v>12700</v>
      </c>
      <c r="K300">
        <v>240</v>
      </c>
      <c r="L300">
        <v>96</v>
      </c>
      <c r="M300">
        <v>308</v>
      </c>
      <c r="N300">
        <v>0</v>
      </c>
      <c r="O300">
        <v>0</v>
      </c>
      <c r="P300">
        <v>0</v>
      </c>
      <c r="Q300">
        <v>75</v>
      </c>
      <c r="R300">
        <v>0</v>
      </c>
      <c r="S300">
        <v>0</v>
      </c>
      <c r="T300">
        <v>0</v>
      </c>
      <c r="U300">
        <v>15</v>
      </c>
      <c r="V300">
        <v>109</v>
      </c>
      <c r="W300">
        <v>2</v>
      </c>
      <c r="X300">
        <v>0</v>
      </c>
      <c r="Y300">
        <v>0</v>
      </c>
      <c r="Z300">
        <v>3</v>
      </c>
      <c r="AA300">
        <v>188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75</v>
      </c>
      <c r="AH300">
        <v>14</v>
      </c>
      <c r="AI300">
        <v>12</v>
      </c>
      <c r="AJ300" s="1"/>
      <c r="AK300" s="1"/>
      <c r="AL300" s="1"/>
      <c r="AM300" s="1"/>
      <c r="AN300" s="1"/>
    </row>
    <row r="301" spans="1:40">
      <c r="A301" s="1" t="s">
        <v>40</v>
      </c>
      <c r="B301">
        <v>20</v>
      </c>
      <c r="C301" s="1" t="s">
        <v>41</v>
      </c>
      <c r="D301" s="1" t="s">
        <v>47</v>
      </c>
      <c r="E301" s="1" t="s">
        <v>56</v>
      </c>
      <c r="F301">
        <v>4</v>
      </c>
      <c r="G301" s="1" t="s">
        <v>177</v>
      </c>
      <c r="H301">
        <v>16300</v>
      </c>
      <c r="I301" s="1" t="s">
        <v>176</v>
      </c>
      <c r="J301">
        <v>15100</v>
      </c>
      <c r="K301">
        <v>120</v>
      </c>
      <c r="L301">
        <v>48</v>
      </c>
      <c r="M301">
        <v>222</v>
      </c>
      <c r="N301">
        <v>0</v>
      </c>
      <c r="O301">
        <v>0</v>
      </c>
      <c r="P301">
        <v>0</v>
      </c>
      <c r="Q301">
        <v>87</v>
      </c>
      <c r="R301">
        <v>0</v>
      </c>
      <c r="S301">
        <v>0</v>
      </c>
      <c r="T301">
        <v>0</v>
      </c>
      <c r="U301">
        <v>10</v>
      </c>
      <c r="V301">
        <v>48</v>
      </c>
      <c r="W301">
        <v>1</v>
      </c>
      <c r="X301">
        <v>0</v>
      </c>
      <c r="Y301">
        <v>0</v>
      </c>
      <c r="Z301">
        <v>3</v>
      </c>
      <c r="AA301">
        <v>190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87</v>
      </c>
      <c r="AH301">
        <v>16</v>
      </c>
      <c r="AI301">
        <v>14</v>
      </c>
      <c r="AJ301" s="1"/>
      <c r="AK301" s="1"/>
      <c r="AL301" s="1"/>
      <c r="AM301" s="1"/>
      <c r="AN301" s="1"/>
    </row>
    <row r="302" spans="1:40">
      <c r="A302" s="1" t="s">
        <v>40</v>
      </c>
      <c r="B302">
        <v>20</v>
      </c>
      <c r="C302" s="1" t="s">
        <v>41</v>
      </c>
      <c r="D302" s="1" t="s">
        <v>47</v>
      </c>
      <c r="E302" s="1" t="s">
        <v>56</v>
      </c>
      <c r="F302">
        <v>4</v>
      </c>
      <c r="G302" s="1" t="s">
        <v>178</v>
      </c>
      <c r="H302">
        <v>16500</v>
      </c>
      <c r="I302" s="1" t="s">
        <v>177</v>
      </c>
      <c r="J302">
        <v>16300</v>
      </c>
      <c r="K302">
        <v>20</v>
      </c>
      <c r="L302">
        <v>8</v>
      </c>
      <c r="M302">
        <v>234</v>
      </c>
      <c r="N302">
        <v>0</v>
      </c>
      <c r="O302">
        <v>0</v>
      </c>
      <c r="P302">
        <v>0</v>
      </c>
      <c r="Q302">
        <v>88</v>
      </c>
      <c r="R302">
        <v>0</v>
      </c>
      <c r="S302">
        <v>0</v>
      </c>
      <c r="T302">
        <v>0</v>
      </c>
      <c r="U302">
        <v>15</v>
      </c>
      <c r="V302">
        <v>7</v>
      </c>
      <c r="W302">
        <v>1</v>
      </c>
      <c r="X302">
        <v>0</v>
      </c>
      <c r="Y302">
        <v>0</v>
      </c>
      <c r="Z302">
        <v>3</v>
      </c>
      <c r="AA302">
        <v>192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88</v>
      </c>
      <c r="AH302">
        <v>16</v>
      </c>
      <c r="AI302">
        <v>16</v>
      </c>
      <c r="AJ302" s="1"/>
      <c r="AK302" s="1"/>
      <c r="AL302" s="1"/>
      <c r="AM302" s="1"/>
      <c r="AN302" s="1"/>
    </row>
    <row r="303" spans="1:40">
      <c r="A303" s="1" t="s">
        <v>40</v>
      </c>
      <c r="B303">
        <v>20</v>
      </c>
      <c r="C303" s="1" t="s">
        <v>41</v>
      </c>
      <c r="D303" s="1" t="s">
        <v>47</v>
      </c>
      <c r="E303" s="1" t="s">
        <v>56</v>
      </c>
      <c r="F303">
        <v>4</v>
      </c>
      <c r="G303" s="1" t="s">
        <v>179</v>
      </c>
      <c r="H303">
        <v>20800</v>
      </c>
      <c r="I303" s="1" t="s">
        <v>178</v>
      </c>
      <c r="J303">
        <v>16500</v>
      </c>
      <c r="K303">
        <v>430</v>
      </c>
      <c r="L303">
        <v>172</v>
      </c>
      <c r="M303">
        <v>248</v>
      </c>
      <c r="N303">
        <v>0</v>
      </c>
      <c r="O303">
        <v>0</v>
      </c>
      <c r="P303">
        <v>0</v>
      </c>
      <c r="Q303">
        <v>88</v>
      </c>
      <c r="R303">
        <v>0</v>
      </c>
      <c r="S303">
        <v>0</v>
      </c>
      <c r="T303">
        <v>0</v>
      </c>
      <c r="U303">
        <v>13</v>
      </c>
      <c r="V303">
        <v>177</v>
      </c>
      <c r="W303">
        <v>1</v>
      </c>
      <c r="X303">
        <v>0</v>
      </c>
      <c r="Y303">
        <v>0</v>
      </c>
      <c r="Z303">
        <v>3</v>
      </c>
      <c r="AA303">
        <v>194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88</v>
      </c>
      <c r="AH303">
        <v>20</v>
      </c>
      <c r="AI303">
        <v>16</v>
      </c>
      <c r="AJ303" s="1"/>
      <c r="AK303" s="1"/>
      <c r="AL303" s="1"/>
      <c r="AM303" s="1"/>
      <c r="AN303" s="1"/>
    </row>
    <row r="304" spans="1:40">
      <c r="A304" s="1" t="s">
        <v>40</v>
      </c>
      <c r="B304">
        <v>20</v>
      </c>
      <c r="C304" s="1" t="s">
        <v>41</v>
      </c>
      <c r="D304" s="1" t="s">
        <v>47</v>
      </c>
      <c r="E304" s="1" t="s">
        <v>56</v>
      </c>
      <c r="F304">
        <v>4</v>
      </c>
      <c r="G304" s="1" t="s">
        <v>180</v>
      </c>
      <c r="H304">
        <v>25100</v>
      </c>
      <c r="I304" s="1" t="s">
        <v>179</v>
      </c>
      <c r="J304">
        <v>20800</v>
      </c>
      <c r="K304">
        <v>430</v>
      </c>
      <c r="L304">
        <v>172</v>
      </c>
      <c r="M304">
        <v>254</v>
      </c>
      <c r="N304">
        <v>0</v>
      </c>
      <c r="O304">
        <v>0</v>
      </c>
      <c r="P304">
        <v>0</v>
      </c>
      <c r="Q304">
        <v>83</v>
      </c>
      <c r="R304">
        <v>0</v>
      </c>
      <c r="S304">
        <v>0</v>
      </c>
      <c r="T304">
        <v>0</v>
      </c>
      <c r="U304">
        <v>14</v>
      </c>
      <c r="V304">
        <v>184</v>
      </c>
      <c r="W304">
        <v>1</v>
      </c>
      <c r="X304">
        <v>0</v>
      </c>
      <c r="Y304">
        <v>0</v>
      </c>
      <c r="Z304">
        <v>3</v>
      </c>
      <c r="AA304">
        <v>196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83</v>
      </c>
      <c r="AH304">
        <v>25</v>
      </c>
      <c r="AI304">
        <v>20</v>
      </c>
      <c r="AJ304" s="1"/>
      <c r="AK304" s="1"/>
      <c r="AL304" s="1"/>
      <c r="AM304" s="1"/>
      <c r="AN304" s="1"/>
    </row>
    <row r="305" spans="1:40">
      <c r="A305" s="1" t="s">
        <v>40</v>
      </c>
      <c r="B305">
        <v>20</v>
      </c>
      <c r="C305" s="1" t="s">
        <v>41</v>
      </c>
      <c r="D305" s="1" t="s">
        <v>47</v>
      </c>
      <c r="E305" s="1" t="s">
        <v>56</v>
      </c>
      <c r="F305">
        <v>4</v>
      </c>
      <c r="G305" s="1" t="s">
        <v>181</v>
      </c>
      <c r="H305">
        <v>26800</v>
      </c>
      <c r="I305" s="1" t="s">
        <v>180</v>
      </c>
      <c r="J305">
        <v>25100</v>
      </c>
      <c r="K305">
        <v>170</v>
      </c>
      <c r="L305">
        <v>68</v>
      </c>
      <c r="M305">
        <v>234</v>
      </c>
      <c r="N305">
        <v>0</v>
      </c>
      <c r="O305">
        <v>0</v>
      </c>
      <c r="P305">
        <v>0</v>
      </c>
      <c r="Q305">
        <v>88</v>
      </c>
      <c r="R305">
        <v>0</v>
      </c>
      <c r="S305">
        <v>0</v>
      </c>
      <c r="T305">
        <v>0</v>
      </c>
      <c r="U305">
        <v>10</v>
      </c>
      <c r="V305">
        <v>69</v>
      </c>
      <c r="W305">
        <v>1</v>
      </c>
      <c r="X305">
        <v>0</v>
      </c>
      <c r="Y305">
        <v>0</v>
      </c>
      <c r="Z305">
        <v>3</v>
      </c>
      <c r="AA305">
        <v>198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88</v>
      </c>
      <c r="AH305">
        <v>26</v>
      </c>
      <c r="AI305">
        <v>25</v>
      </c>
      <c r="AJ305" s="1"/>
      <c r="AK305" s="1"/>
      <c r="AL305" s="1"/>
      <c r="AM305" s="1"/>
      <c r="AN305" s="1"/>
    </row>
    <row r="306" spans="1:40">
      <c r="A306" s="1" t="s">
        <v>40</v>
      </c>
      <c r="B306">
        <v>20</v>
      </c>
      <c r="C306" s="1" t="s">
        <v>41</v>
      </c>
      <c r="D306" s="1" t="s">
        <v>47</v>
      </c>
      <c r="E306" s="1" t="s">
        <v>56</v>
      </c>
      <c r="F306">
        <v>4</v>
      </c>
      <c r="G306" s="1" t="s">
        <v>182</v>
      </c>
      <c r="H306">
        <v>31100</v>
      </c>
      <c r="I306" s="1" t="s">
        <v>181</v>
      </c>
      <c r="J306">
        <v>26800</v>
      </c>
      <c r="K306">
        <v>430</v>
      </c>
      <c r="L306">
        <v>172</v>
      </c>
      <c r="M306">
        <v>270</v>
      </c>
      <c r="N306">
        <v>0</v>
      </c>
      <c r="O306">
        <v>0</v>
      </c>
      <c r="P306">
        <v>0</v>
      </c>
      <c r="Q306">
        <v>84</v>
      </c>
      <c r="R306">
        <v>0</v>
      </c>
      <c r="S306">
        <v>0</v>
      </c>
      <c r="T306">
        <v>0</v>
      </c>
      <c r="U306">
        <v>15</v>
      </c>
      <c r="V306">
        <v>183</v>
      </c>
      <c r="W306">
        <v>1</v>
      </c>
      <c r="X306">
        <v>0</v>
      </c>
      <c r="Y306">
        <v>0</v>
      </c>
      <c r="Z306">
        <v>3</v>
      </c>
      <c r="AA306">
        <v>200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84</v>
      </c>
      <c r="AH306">
        <v>31</v>
      </c>
      <c r="AI306">
        <v>26</v>
      </c>
      <c r="AJ306" s="1"/>
      <c r="AK306" s="1"/>
      <c r="AL306" s="1"/>
      <c r="AM306" s="1"/>
      <c r="AN306" s="1"/>
    </row>
    <row r="307" spans="1:40">
      <c r="A307" s="1" t="s">
        <v>40</v>
      </c>
      <c r="B307">
        <v>20</v>
      </c>
      <c r="C307" s="1" t="s">
        <v>41</v>
      </c>
      <c r="D307" s="1" t="s">
        <v>47</v>
      </c>
      <c r="E307" s="1" t="s">
        <v>56</v>
      </c>
      <c r="F307">
        <v>4</v>
      </c>
      <c r="G307" s="1" t="s">
        <v>183</v>
      </c>
      <c r="H307">
        <v>35900</v>
      </c>
      <c r="I307" s="1" t="s">
        <v>182</v>
      </c>
      <c r="J307">
        <v>31100</v>
      </c>
      <c r="K307">
        <v>480</v>
      </c>
      <c r="L307">
        <v>192</v>
      </c>
      <c r="M307">
        <v>312</v>
      </c>
      <c r="N307">
        <v>0</v>
      </c>
      <c r="O307">
        <v>0</v>
      </c>
      <c r="P307">
        <v>0</v>
      </c>
      <c r="Q307">
        <v>83</v>
      </c>
      <c r="R307">
        <v>0</v>
      </c>
      <c r="S307">
        <v>0</v>
      </c>
      <c r="T307">
        <v>0</v>
      </c>
      <c r="U307">
        <v>17</v>
      </c>
      <c r="V307">
        <v>202</v>
      </c>
      <c r="W307">
        <v>1</v>
      </c>
      <c r="X307">
        <v>0</v>
      </c>
      <c r="Y307">
        <v>0</v>
      </c>
      <c r="Z307">
        <v>3</v>
      </c>
      <c r="AA307">
        <v>202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83</v>
      </c>
      <c r="AH307">
        <v>35</v>
      </c>
      <c r="AI307">
        <v>31</v>
      </c>
      <c r="AJ307" s="1"/>
      <c r="AK307" s="1"/>
      <c r="AL307" s="1"/>
      <c r="AM307" s="1"/>
      <c r="AN307" s="1"/>
    </row>
    <row r="308" spans="1:40">
      <c r="A308" s="1" t="s">
        <v>40</v>
      </c>
      <c r="B308">
        <v>20</v>
      </c>
      <c r="C308" s="1" t="s">
        <v>41</v>
      </c>
      <c r="D308" s="1" t="s">
        <v>47</v>
      </c>
      <c r="E308" s="1" t="s">
        <v>56</v>
      </c>
      <c r="F308">
        <v>4</v>
      </c>
      <c r="G308" s="1" t="s">
        <v>184</v>
      </c>
      <c r="H308">
        <v>43000</v>
      </c>
      <c r="I308" s="1" t="s">
        <v>183</v>
      </c>
      <c r="J308">
        <v>35900</v>
      </c>
      <c r="K308">
        <v>640</v>
      </c>
      <c r="L308">
        <v>256</v>
      </c>
      <c r="M308">
        <v>399</v>
      </c>
      <c r="N308">
        <v>0</v>
      </c>
      <c r="O308">
        <v>0</v>
      </c>
      <c r="P308">
        <v>0</v>
      </c>
      <c r="Q308">
        <v>91</v>
      </c>
      <c r="R308">
        <v>0</v>
      </c>
      <c r="S308">
        <v>0</v>
      </c>
      <c r="T308">
        <v>0</v>
      </c>
      <c r="U308">
        <v>15</v>
      </c>
      <c r="V308">
        <v>280</v>
      </c>
      <c r="W308">
        <v>1</v>
      </c>
      <c r="X308">
        <v>0</v>
      </c>
      <c r="Y308">
        <v>0</v>
      </c>
      <c r="Z308">
        <v>4</v>
      </c>
      <c r="AA308">
        <v>204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91</v>
      </c>
      <c r="AH308">
        <v>42</v>
      </c>
      <c r="AI308">
        <v>35</v>
      </c>
      <c r="AJ308" s="1"/>
      <c r="AK308" s="1"/>
      <c r="AL308" s="1"/>
      <c r="AM308" s="1"/>
      <c r="AN308" s="1"/>
    </row>
    <row r="309" spans="1:40">
      <c r="A309" s="1" t="s">
        <v>40</v>
      </c>
      <c r="B309">
        <v>20</v>
      </c>
      <c r="C309" s="1" t="s">
        <v>41</v>
      </c>
      <c r="D309" s="1" t="s">
        <v>47</v>
      </c>
      <c r="E309" s="1" t="s">
        <v>56</v>
      </c>
      <c r="F309">
        <v>4</v>
      </c>
      <c r="G309" s="1" t="s">
        <v>185</v>
      </c>
      <c r="H309">
        <v>46500</v>
      </c>
      <c r="I309" s="1" t="s">
        <v>184</v>
      </c>
      <c r="J309">
        <v>43000</v>
      </c>
      <c r="K309">
        <v>622</v>
      </c>
      <c r="L309">
        <v>249</v>
      </c>
      <c r="M309">
        <v>528</v>
      </c>
      <c r="N309">
        <v>0</v>
      </c>
      <c r="O309">
        <v>0</v>
      </c>
      <c r="P309">
        <v>0</v>
      </c>
      <c r="Q309">
        <v>48</v>
      </c>
      <c r="R309">
        <v>0</v>
      </c>
      <c r="S309">
        <v>0</v>
      </c>
      <c r="T309">
        <v>0</v>
      </c>
      <c r="U309">
        <v>37</v>
      </c>
      <c r="V309">
        <v>240</v>
      </c>
      <c r="W309">
        <v>3</v>
      </c>
      <c r="X309">
        <v>0</v>
      </c>
      <c r="Y309">
        <v>0</v>
      </c>
      <c r="Z309">
        <v>4</v>
      </c>
      <c r="AA309">
        <v>206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48</v>
      </c>
      <c r="AH309">
        <v>46</v>
      </c>
      <c r="AI309">
        <v>42</v>
      </c>
      <c r="AJ309" s="1"/>
      <c r="AK309" s="1"/>
      <c r="AL309" s="1"/>
      <c r="AM309" s="1"/>
      <c r="AN309" s="1"/>
    </row>
    <row r="310" spans="1:40">
      <c r="A310" s="1" t="s">
        <v>40</v>
      </c>
      <c r="B310">
        <v>20</v>
      </c>
      <c r="C310" s="1" t="s">
        <v>41</v>
      </c>
      <c r="D310" s="1" t="s">
        <v>47</v>
      </c>
      <c r="E310" s="1" t="s">
        <v>56</v>
      </c>
      <c r="F310">
        <v>4</v>
      </c>
      <c r="G310" s="1" t="s">
        <v>186</v>
      </c>
      <c r="H310">
        <v>50600</v>
      </c>
      <c r="I310" s="1" t="s">
        <v>185</v>
      </c>
      <c r="J310">
        <v>46500</v>
      </c>
      <c r="K310">
        <v>0</v>
      </c>
      <c r="L310">
        <v>0</v>
      </c>
      <c r="M310">
        <v>459</v>
      </c>
      <c r="N310">
        <v>0</v>
      </c>
      <c r="O310">
        <v>0</v>
      </c>
      <c r="P310">
        <v>0</v>
      </c>
      <c r="Q310">
        <v>92</v>
      </c>
      <c r="R310">
        <v>0</v>
      </c>
      <c r="S310">
        <v>0</v>
      </c>
      <c r="T310">
        <v>0</v>
      </c>
      <c r="U310">
        <v>22</v>
      </c>
      <c r="V310">
        <v>165</v>
      </c>
      <c r="W310">
        <v>1</v>
      </c>
      <c r="X310">
        <v>0</v>
      </c>
      <c r="Y310">
        <v>0</v>
      </c>
      <c r="Z310">
        <v>4</v>
      </c>
      <c r="AA310">
        <v>470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92</v>
      </c>
      <c r="AH310">
        <v>50</v>
      </c>
      <c r="AI310">
        <v>46</v>
      </c>
      <c r="AJ310" s="1"/>
      <c r="AK310" s="1"/>
      <c r="AL310" s="1"/>
      <c r="AM310" s="1"/>
      <c r="AN310" s="1"/>
    </row>
    <row r="311" spans="1:40">
      <c r="A311" s="1" t="s">
        <v>40</v>
      </c>
      <c r="B311">
        <v>20</v>
      </c>
      <c r="C311" s="1" t="s">
        <v>41</v>
      </c>
      <c r="D311" s="1" t="s">
        <v>47</v>
      </c>
      <c r="E311" s="1" t="s">
        <v>56</v>
      </c>
      <c r="F311">
        <v>4</v>
      </c>
      <c r="G311" s="1" t="s">
        <v>171</v>
      </c>
      <c r="H311">
        <v>54400</v>
      </c>
      <c r="I311" s="1" t="s">
        <v>186</v>
      </c>
      <c r="J311">
        <v>50600</v>
      </c>
      <c r="K311">
        <v>310</v>
      </c>
      <c r="L311">
        <v>124</v>
      </c>
      <c r="M311">
        <v>459</v>
      </c>
      <c r="N311">
        <v>0</v>
      </c>
      <c r="O311">
        <v>0</v>
      </c>
      <c r="P311">
        <v>0</v>
      </c>
      <c r="Q311">
        <v>90</v>
      </c>
      <c r="R311">
        <v>0</v>
      </c>
      <c r="S311">
        <v>0</v>
      </c>
      <c r="T311">
        <v>0</v>
      </c>
      <c r="U311">
        <v>18</v>
      </c>
      <c r="V311">
        <v>147</v>
      </c>
      <c r="W311">
        <v>1</v>
      </c>
      <c r="X311">
        <v>0</v>
      </c>
      <c r="Y311">
        <v>0</v>
      </c>
      <c r="Z311">
        <v>4</v>
      </c>
      <c r="AA311">
        <v>210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90</v>
      </c>
      <c r="AH311">
        <v>54</v>
      </c>
      <c r="AI311">
        <v>50</v>
      </c>
      <c r="AJ311" s="1"/>
      <c r="AK311" s="1"/>
      <c r="AL311" s="1"/>
      <c r="AM311" s="1"/>
      <c r="AN311" s="1"/>
    </row>
    <row r="312" spans="1:40">
      <c r="A312" s="1" t="s">
        <v>40</v>
      </c>
      <c r="B312">
        <v>20</v>
      </c>
      <c r="C312" s="1" t="s">
        <v>41</v>
      </c>
      <c r="D312" s="1" t="s">
        <v>47</v>
      </c>
      <c r="E312" s="1" t="s">
        <v>56</v>
      </c>
      <c r="F312">
        <v>4</v>
      </c>
      <c r="G312" s="1" t="s">
        <v>187</v>
      </c>
      <c r="H312">
        <v>62700</v>
      </c>
      <c r="I312" s="1" t="s">
        <v>171</v>
      </c>
      <c r="J312">
        <v>54400</v>
      </c>
      <c r="K312">
        <v>680</v>
      </c>
      <c r="L312">
        <v>272</v>
      </c>
      <c r="M312">
        <v>396</v>
      </c>
      <c r="N312">
        <v>0</v>
      </c>
      <c r="O312">
        <v>0</v>
      </c>
      <c r="P312">
        <v>0</v>
      </c>
      <c r="Q312">
        <v>87</v>
      </c>
      <c r="R312">
        <v>0</v>
      </c>
      <c r="S312">
        <v>0</v>
      </c>
      <c r="T312">
        <v>0</v>
      </c>
      <c r="U312">
        <v>15</v>
      </c>
      <c r="V312">
        <v>328</v>
      </c>
      <c r="W312">
        <v>1</v>
      </c>
      <c r="X312">
        <v>0</v>
      </c>
      <c r="Y312">
        <v>0</v>
      </c>
      <c r="Z312">
        <v>4</v>
      </c>
      <c r="AA312">
        <v>212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87</v>
      </c>
      <c r="AH312">
        <v>62</v>
      </c>
      <c r="AI312">
        <v>54</v>
      </c>
      <c r="AJ312" s="1"/>
      <c r="AK312" s="1"/>
      <c r="AL312" s="1"/>
      <c r="AM312" s="1"/>
      <c r="AN312" s="1"/>
    </row>
    <row r="313" spans="1:40">
      <c r="A313" s="1" t="s">
        <v>40</v>
      </c>
      <c r="B313">
        <v>20</v>
      </c>
      <c r="C313" s="1" t="s">
        <v>41</v>
      </c>
      <c r="D313" s="1" t="s">
        <v>47</v>
      </c>
      <c r="E313" s="1" t="s">
        <v>56</v>
      </c>
      <c r="F313">
        <v>4</v>
      </c>
      <c r="G313" s="1" t="s">
        <v>188</v>
      </c>
      <c r="H313">
        <v>68300</v>
      </c>
      <c r="I313" s="1" t="s">
        <v>187</v>
      </c>
      <c r="J313">
        <v>62700</v>
      </c>
      <c r="K313">
        <v>458</v>
      </c>
      <c r="L313">
        <v>183</v>
      </c>
      <c r="M313">
        <v>349</v>
      </c>
      <c r="N313">
        <v>0</v>
      </c>
      <c r="O313">
        <v>0</v>
      </c>
      <c r="P313">
        <v>0</v>
      </c>
      <c r="Q313">
        <v>99</v>
      </c>
      <c r="R313">
        <v>0</v>
      </c>
      <c r="S313">
        <v>0</v>
      </c>
      <c r="T313">
        <v>0</v>
      </c>
      <c r="U313">
        <v>14</v>
      </c>
      <c r="V313">
        <v>203</v>
      </c>
      <c r="W313">
        <v>1</v>
      </c>
      <c r="X313">
        <v>0</v>
      </c>
      <c r="Y313">
        <v>0</v>
      </c>
      <c r="Z313">
        <v>3</v>
      </c>
      <c r="AA313">
        <v>214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99</v>
      </c>
      <c r="AH313">
        <v>68</v>
      </c>
      <c r="AI313">
        <v>62</v>
      </c>
      <c r="AJ313" s="1"/>
      <c r="AK313" s="1"/>
      <c r="AL313" s="1"/>
      <c r="AM313" s="1"/>
      <c r="AN313" s="1"/>
    </row>
    <row r="314" spans="1:40">
      <c r="A314" s="1" t="s">
        <v>40</v>
      </c>
      <c r="B314">
        <v>20</v>
      </c>
      <c r="C314" s="1" t="s">
        <v>41</v>
      </c>
      <c r="D314" s="1" t="s">
        <v>47</v>
      </c>
      <c r="E314" s="1" t="s">
        <v>56</v>
      </c>
      <c r="F314">
        <v>4</v>
      </c>
      <c r="G314" s="1" t="s">
        <v>189</v>
      </c>
      <c r="H314">
        <v>72980</v>
      </c>
      <c r="I314" s="1" t="s">
        <v>188</v>
      </c>
      <c r="J314">
        <v>68300</v>
      </c>
      <c r="K314">
        <v>0</v>
      </c>
      <c r="L314">
        <v>0</v>
      </c>
      <c r="M314">
        <v>378</v>
      </c>
      <c r="N314">
        <v>0</v>
      </c>
      <c r="O314">
        <v>0</v>
      </c>
      <c r="P314">
        <v>0</v>
      </c>
      <c r="Q314">
        <v>98</v>
      </c>
      <c r="R314">
        <v>0</v>
      </c>
      <c r="S314">
        <v>0</v>
      </c>
      <c r="T314">
        <v>0</v>
      </c>
      <c r="U314">
        <v>16</v>
      </c>
      <c r="V314">
        <v>170</v>
      </c>
      <c r="W314">
        <v>1</v>
      </c>
      <c r="X314">
        <v>0</v>
      </c>
      <c r="Y314">
        <v>0</v>
      </c>
      <c r="Z314">
        <v>3</v>
      </c>
      <c r="AA314">
        <v>216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98</v>
      </c>
      <c r="AH314">
        <v>73</v>
      </c>
      <c r="AI314">
        <v>68</v>
      </c>
      <c r="AJ314" s="1"/>
      <c r="AK314" s="1"/>
      <c r="AL314" s="1"/>
      <c r="AM314" s="1"/>
      <c r="AN314" s="1"/>
    </row>
    <row r="315" spans="1:40">
      <c r="A315" s="1" t="s">
        <v>40</v>
      </c>
      <c r="B315">
        <v>20</v>
      </c>
      <c r="C315" s="1" t="s">
        <v>41</v>
      </c>
      <c r="D315" s="1" t="s">
        <v>47</v>
      </c>
      <c r="E315" s="1" t="s">
        <v>56</v>
      </c>
      <c r="F315">
        <v>4</v>
      </c>
      <c r="G315" s="1" t="s">
        <v>190</v>
      </c>
      <c r="H315">
        <v>76200</v>
      </c>
      <c r="I315" s="1" t="s">
        <v>189</v>
      </c>
      <c r="J315">
        <v>72980</v>
      </c>
      <c r="K315">
        <v>0</v>
      </c>
      <c r="L315">
        <v>0</v>
      </c>
      <c r="M315">
        <v>295</v>
      </c>
      <c r="N315">
        <v>0</v>
      </c>
      <c r="O315">
        <v>0</v>
      </c>
      <c r="P315">
        <v>0</v>
      </c>
      <c r="Q315">
        <v>99</v>
      </c>
      <c r="R315">
        <v>0</v>
      </c>
      <c r="S315">
        <v>0</v>
      </c>
      <c r="T315">
        <v>0</v>
      </c>
      <c r="U315">
        <v>12</v>
      </c>
      <c r="V315">
        <v>128</v>
      </c>
      <c r="W315">
        <v>1</v>
      </c>
      <c r="X315">
        <v>0</v>
      </c>
      <c r="Y315">
        <v>0</v>
      </c>
      <c r="Z315">
        <v>3</v>
      </c>
      <c r="AA315">
        <v>218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99</v>
      </c>
      <c r="AH315">
        <v>76</v>
      </c>
      <c r="AI315">
        <v>73</v>
      </c>
      <c r="AJ315" s="1"/>
      <c r="AK315" s="1"/>
      <c r="AL315" s="1"/>
      <c r="AM315" s="1"/>
      <c r="AN315" s="1"/>
    </row>
    <row r="316" spans="1:40">
      <c r="A316" s="1" t="s">
        <v>40</v>
      </c>
      <c r="B316">
        <v>20</v>
      </c>
      <c r="C316" s="1" t="s">
        <v>41</v>
      </c>
      <c r="D316" s="1" t="s">
        <v>47</v>
      </c>
      <c r="E316" s="1" t="s">
        <v>56</v>
      </c>
      <c r="F316">
        <v>4</v>
      </c>
      <c r="G316" s="1" t="s">
        <v>191</v>
      </c>
      <c r="H316">
        <v>79300</v>
      </c>
      <c r="I316" s="1" t="s">
        <v>190</v>
      </c>
      <c r="J316">
        <v>76200</v>
      </c>
      <c r="K316">
        <v>252</v>
      </c>
      <c r="L316">
        <v>101</v>
      </c>
      <c r="M316">
        <v>279</v>
      </c>
      <c r="N316">
        <v>0</v>
      </c>
      <c r="O316">
        <v>0</v>
      </c>
      <c r="P316">
        <v>0</v>
      </c>
      <c r="Q316">
        <v>101</v>
      </c>
      <c r="R316">
        <v>0</v>
      </c>
      <c r="S316">
        <v>0</v>
      </c>
      <c r="T316">
        <v>0</v>
      </c>
      <c r="U316">
        <v>11</v>
      </c>
      <c r="V316">
        <v>109</v>
      </c>
      <c r="W316">
        <v>1</v>
      </c>
      <c r="X316">
        <v>0</v>
      </c>
      <c r="Y316">
        <v>0</v>
      </c>
      <c r="Z316">
        <v>3</v>
      </c>
      <c r="AA316">
        <v>220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101</v>
      </c>
      <c r="AH316">
        <v>79</v>
      </c>
      <c r="AI316">
        <v>76</v>
      </c>
      <c r="AJ316" s="1"/>
      <c r="AK316" s="1"/>
      <c r="AL316" s="1"/>
      <c r="AM316" s="1"/>
      <c r="AN316" s="1"/>
    </row>
    <row r="317" spans="1:40">
      <c r="A317" s="1" t="s">
        <v>40</v>
      </c>
      <c r="B317">
        <v>20</v>
      </c>
      <c r="C317" s="1" t="s">
        <v>41</v>
      </c>
      <c r="D317" s="1" t="s">
        <v>47</v>
      </c>
      <c r="E317" s="1" t="s">
        <v>56</v>
      </c>
      <c r="F317">
        <v>4</v>
      </c>
      <c r="G317" s="1" t="s">
        <v>192</v>
      </c>
      <c r="H317">
        <v>90300</v>
      </c>
      <c r="I317" s="1" t="s">
        <v>191</v>
      </c>
      <c r="J317">
        <v>79300</v>
      </c>
      <c r="K317">
        <v>900</v>
      </c>
      <c r="L317">
        <v>360</v>
      </c>
      <c r="M317">
        <v>346</v>
      </c>
      <c r="N317">
        <v>0</v>
      </c>
      <c r="O317">
        <v>0</v>
      </c>
      <c r="P317">
        <v>0</v>
      </c>
      <c r="Q317">
        <v>99</v>
      </c>
      <c r="R317">
        <v>0</v>
      </c>
      <c r="S317">
        <v>0</v>
      </c>
      <c r="T317">
        <v>0</v>
      </c>
      <c r="U317">
        <v>15</v>
      </c>
      <c r="V317">
        <v>405</v>
      </c>
      <c r="W317">
        <v>1</v>
      </c>
      <c r="X317">
        <v>0</v>
      </c>
      <c r="Y317">
        <v>0</v>
      </c>
      <c r="Z317">
        <v>3</v>
      </c>
      <c r="AA317">
        <v>222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99</v>
      </c>
      <c r="AH317">
        <v>90</v>
      </c>
      <c r="AI317">
        <v>79</v>
      </c>
      <c r="AJ317" s="1"/>
      <c r="AK317" s="1"/>
      <c r="AL317" s="1"/>
      <c r="AM317" s="1"/>
      <c r="AN317" s="1"/>
    </row>
    <row r="318" spans="1:40">
      <c r="A318" s="1" t="s">
        <v>40</v>
      </c>
      <c r="B318">
        <v>20</v>
      </c>
      <c r="C318" s="1" t="s">
        <v>41</v>
      </c>
      <c r="D318" s="1" t="s">
        <v>47</v>
      </c>
      <c r="E318" s="1" t="s">
        <v>56</v>
      </c>
      <c r="F318">
        <v>4</v>
      </c>
      <c r="G318" s="1" t="s">
        <v>193</v>
      </c>
      <c r="H318">
        <v>96600</v>
      </c>
      <c r="I318" s="1" t="s">
        <v>192</v>
      </c>
      <c r="J318">
        <v>90300</v>
      </c>
      <c r="K318">
        <v>515</v>
      </c>
      <c r="L318">
        <v>206</v>
      </c>
      <c r="M318">
        <v>290</v>
      </c>
      <c r="N318">
        <v>0</v>
      </c>
      <c r="O318">
        <v>0</v>
      </c>
      <c r="P318">
        <v>0</v>
      </c>
      <c r="Q318">
        <v>97</v>
      </c>
      <c r="R318">
        <v>0</v>
      </c>
      <c r="S318">
        <v>0</v>
      </c>
      <c r="T318">
        <v>0</v>
      </c>
      <c r="U318">
        <v>11</v>
      </c>
      <c r="V318">
        <v>230</v>
      </c>
      <c r="W318">
        <v>1</v>
      </c>
      <c r="X318">
        <v>0</v>
      </c>
      <c r="Y318">
        <v>0</v>
      </c>
      <c r="Z318">
        <v>3</v>
      </c>
      <c r="AA318">
        <v>224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97</v>
      </c>
      <c r="AH318">
        <v>96</v>
      </c>
      <c r="AI318">
        <v>90</v>
      </c>
      <c r="AJ318" s="1"/>
      <c r="AK318" s="1"/>
      <c r="AL318" s="1"/>
      <c r="AM318" s="1"/>
      <c r="AN318" s="1"/>
    </row>
    <row r="319" spans="1:40">
      <c r="A319" s="1" t="s">
        <v>40</v>
      </c>
      <c r="B319">
        <v>20</v>
      </c>
      <c r="C319" s="1" t="s">
        <v>41</v>
      </c>
      <c r="D319" s="1" t="s">
        <v>47</v>
      </c>
      <c r="E319" s="1" t="s">
        <v>56</v>
      </c>
      <c r="F319">
        <v>4</v>
      </c>
      <c r="G319" s="1" t="s">
        <v>194</v>
      </c>
      <c r="H319">
        <v>98800</v>
      </c>
      <c r="I319" s="1" t="s">
        <v>193</v>
      </c>
      <c r="J319">
        <v>96600</v>
      </c>
      <c r="K319">
        <v>180</v>
      </c>
      <c r="L319">
        <v>72</v>
      </c>
      <c r="M319">
        <v>223</v>
      </c>
      <c r="N319">
        <v>0</v>
      </c>
      <c r="O319">
        <v>0</v>
      </c>
      <c r="P319">
        <v>0</v>
      </c>
      <c r="Q319">
        <v>101</v>
      </c>
      <c r="R319">
        <v>0</v>
      </c>
      <c r="S319">
        <v>0</v>
      </c>
      <c r="T319">
        <v>0</v>
      </c>
      <c r="U319">
        <v>8</v>
      </c>
      <c r="V319">
        <v>74</v>
      </c>
      <c r="W319">
        <v>1</v>
      </c>
      <c r="X319">
        <v>0</v>
      </c>
      <c r="Y319">
        <v>0</v>
      </c>
      <c r="Z319">
        <v>3</v>
      </c>
      <c r="AA319">
        <v>226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101</v>
      </c>
      <c r="AH319">
        <v>98</v>
      </c>
      <c r="AI319">
        <v>96</v>
      </c>
      <c r="AJ319" s="1"/>
      <c r="AK319" s="1"/>
      <c r="AL319" s="1"/>
      <c r="AM319" s="1"/>
      <c r="AN319" s="1"/>
    </row>
    <row r="320" spans="1:40">
      <c r="A320" s="1" t="s">
        <v>40</v>
      </c>
      <c r="B320">
        <v>20</v>
      </c>
      <c r="C320" s="1" t="s">
        <v>41</v>
      </c>
      <c r="D320" s="1" t="s">
        <v>47</v>
      </c>
      <c r="E320" s="1" t="s">
        <v>56</v>
      </c>
      <c r="F320">
        <v>4</v>
      </c>
      <c r="G320" s="1" t="s">
        <v>103</v>
      </c>
      <c r="H320">
        <v>100800</v>
      </c>
      <c r="I320" s="1" t="s">
        <v>194</v>
      </c>
      <c r="J320">
        <v>98800</v>
      </c>
      <c r="K320">
        <v>162</v>
      </c>
      <c r="L320">
        <v>65</v>
      </c>
      <c r="M320">
        <v>126</v>
      </c>
      <c r="N320">
        <v>0</v>
      </c>
      <c r="O320">
        <v>0</v>
      </c>
      <c r="P320">
        <v>0</v>
      </c>
      <c r="Q320">
        <v>103</v>
      </c>
      <c r="R320">
        <v>0</v>
      </c>
      <c r="S320">
        <v>0</v>
      </c>
      <c r="T320">
        <v>0</v>
      </c>
      <c r="U320">
        <v>7</v>
      </c>
      <c r="V320">
        <v>67</v>
      </c>
      <c r="W320">
        <v>1</v>
      </c>
      <c r="X320">
        <v>0</v>
      </c>
      <c r="Y320">
        <v>0</v>
      </c>
      <c r="Z320">
        <v>3</v>
      </c>
      <c r="AA320">
        <v>228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103</v>
      </c>
      <c r="AH320">
        <v>100</v>
      </c>
      <c r="AI320">
        <v>98</v>
      </c>
      <c r="AJ320" s="1"/>
      <c r="AK320" s="1"/>
      <c r="AL320" s="1"/>
      <c r="AM320" s="1"/>
      <c r="AN320" s="1"/>
    </row>
    <row r="321" spans="1:40">
      <c r="A321" s="1" t="s">
        <v>40</v>
      </c>
      <c r="B321">
        <v>20</v>
      </c>
      <c r="C321" s="1" t="s">
        <v>41</v>
      </c>
      <c r="D321" s="1" t="s">
        <v>47</v>
      </c>
      <c r="E321" s="1" t="s">
        <v>56</v>
      </c>
      <c r="F321">
        <v>4</v>
      </c>
      <c r="G321" s="1" t="s">
        <v>195</v>
      </c>
      <c r="H321">
        <v>103900</v>
      </c>
      <c r="I321" s="1" t="s">
        <v>103</v>
      </c>
      <c r="J321">
        <v>100800</v>
      </c>
      <c r="K321">
        <v>252</v>
      </c>
      <c r="L321">
        <v>101</v>
      </c>
      <c r="M321">
        <v>178</v>
      </c>
      <c r="N321">
        <v>0</v>
      </c>
      <c r="O321">
        <v>0</v>
      </c>
      <c r="P321">
        <v>0</v>
      </c>
      <c r="Q321">
        <v>94</v>
      </c>
      <c r="R321">
        <v>0</v>
      </c>
      <c r="S321">
        <v>0</v>
      </c>
      <c r="T321">
        <v>0</v>
      </c>
      <c r="U321">
        <v>11</v>
      </c>
      <c r="V321">
        <v>112</v>
      </c>
      <c r="W321">
        <v>1</v>
      </c>
      <c r="X321">
        <v>0</v>
      </c>
      <c r="Y321">
        <v>0</v>
      </c>
      <c r="Z321">
        <v>3</v>
      </c>
      <c r="AA321">
        <v>230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94</v>
      </c>
      <c r="AH321">
        <v>103</v>
      </c>
      <c r="AI321">
        <v>100</v>
      </c>
      <c r="AJ321" s="1"/>
      <c r="AK321" s="1"/>
      <c r="AL321" s="1"/>
      <c r="AM321" s="1"/>
      <c r="AN321" s="1"/>
    </row>
    <row r="322" spans="1:40">
      <c r="A322" s="1" t="s">
        <v>40</v>
      </c>
      <c r="B322">
        <v>20</v>
      </c>
      <c r="C322" s="1" t="s">
        <v>41</v>
      </c>
      <c r="D322" s="1" t="s">
        <v>47</v>
      </c>
      <c r="E322" s="1" t="s">
        <v>56</v>
      </c>
      <c r="F322">
        <v>4</v>
      </c>
      <c r="G322" s="1" t="s">
        <v>196</v>
      </c>
      <c r="H322">
        <v>109600</v>
      </c>
      <c r="I322" s="1" t="s">
        <v>195</v>
      </c>
      <c r="J322">
        <v>103900</v>
      </c>
      <c r="K322">
        <v>468</v>
      </c>
      <c r="L322">
        <v>187</v>
      </c>
      <c r="M322">
        <v>149</v>
      </c>
      <c r="N322">
        <v>0</v>
      </c>
      <c r="O322">
        <v>0</v>
      </c>
      <c r="P322">
        <v>0</v>
      </c>
      <c r="Q322">
        <v>100</v>
      </c>
      <c r="R322">
        <v>0</v>
      </c>
      <c r="S322">
        <v>0</v>
      </c>
      <c r="T322">
        <v>0</v>
      </c>
      <c r="U322">
        <v>12</v>
      </c>
      <c r="V322">
        <v>206</v>
      </c>
      <c r="W322">
        <v>1</v>
      </c>
      <c r="X322">
        <v>0</v>
      </c>
      <c r="Y322">
        <v>0</v>
      </c>
      <c r="Z322">
        <v>3</v>
      </c>
      <c r="AA322">
        <v>232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100</v>
      </c>
      <c r="AH322">
        <v>109</v>
      </c>
      <c r="AI322">
        <v>103</v>
      </c>
      <c r="AJ322" s="1"/>
      <c r="AK322" s="1"/>
      <c r="AL322" s="1"/>
      <c r="AM322" s="1"/>
      <c r="AN322" s="1"/>
    </row>
    <row r="323" spans="1:40">
      <c r="A323" s="1" t="s">
        <v>40</v>
      </c>
      <c r="B323">
        <v>20</v>
      </c>
      <c r="C323" s="1" t="s">
        <v>41</v>
      </c>
      <c r="D323" s="1" t="s">
        <v>47</v>
      </c>
      <c r="E323" s="1" t="s">
        <v>56</v>
      </c>
      <c r="F323">
        <v>4</v>
      </c>
      <c r="G323" s="1" t="s">
        <v>197</v>
      </c>
      <c r="H323">
        <v>115000</v>
      </c>
      <c r="I323" s="1" t="s">
        <v>196</v>
      </c>
      <c r="J323">
        <v>109600</v>
      </c>
      <c r="K323">
        <v>442</v>
      </c>
      <c r="L323">
        <v>177</v>
      </c>
      <c r="M323">
        <v>221</v>
      </c>
      <c r="N323">
        <v>0</v>
      </c>
      <c r="O323">
        <v>0</v>
      </c>
      <c r="P323">
        <v>0</v>
      </c>
      <c r="Q323">
        <v>102</v>
      </c>
      <c r="R323">
        <v>0</v>
      </c>
      <c r="S323">
        <v>0</v>
      </c>
      <c r="T323">
        <v>0</v>
      </c>
      <c r="U323">
        <v>7</v>
      </c>
      <c r="V323">
        <v>187</v>
      </c>
      <c r="W323">
        <v>1</v>
      </c>
      <c r="X323">
        <v>0</v>
      </c>
      <c r="Y323">
        <v>0</v>
      </c>
      <c r="Z323">
        <v>3</v>
      </c>
      <c r="AA323">
        <v>234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102</v>
      </c>
      <c r="AH323">
        <v>115</v>
      </c>
      <c r="AI323">
        <v>109</v>
      </c>
      <c r="AJ323" s="1"/>
      <c r="AK323" s="1"/>
      <c r="AL323" s="1"/>
      <c r="AM323" s="1"/>
      <c r="AN323" s="1"/>
    </row>
    <row r="324" spans="1:40">
      <c r="A324" s="1" t="s">
        <v>40</v>
      </c>
      <c r="B324">
        <v>20</v>
      </c>
      <c r="C324" s="1" t="s">
        <v>41</v>
      </c>
      <c r="D324" s="1" t="s">
        <v>47</v>
      </c>
      <c r="E324" s="1" t="s">
        <v>56</v>
      </c>
      <c r="F324">
        <v>4</v>
      </c>
      <c r="G324" s="1" t="s">
        <v>198</v>
      </c>
      <c r="H324">
        <v>119100</v>
      </c>
      <c r="I324" s="1" t="s">
        <v>197</v>
      </c>
      <c r="J324">
        <v>115000</v>
      </c>
      <c r="K324">
        <v>335</v>
      </c>
      <c r="L324">
        <v>134</v>
      </c>
      <c r="M324">
        <v>189</v>
      </c>
      <c r="N324">
        <v>0</v>
      </c>
      <c r="O324">
        <v>0</v>
      </c>
      <c r="P324">
        <v>0</v>
      </c>
      <c r="Q324">
        <v>100</v>
      </c>
      <c r="R324">
        <v>0</v>
      </c>
      <c r="S324">
        <v>0</v>
      </c>
      <c r="T324">
        <v>0</v>
      </c>
      <c r="U324">
        <v>4</v>
      </c>
      <c r="V324">
        <v>146</v>
      </c>
      <c r="W324">
        <v>1</v>
      </c>
      <c r="X324">
        <v>0</v>
      </c>
      <c r="Y324">
        <v>0</v>
      </c>
      <c r="Z324">
        <v>3</v>
      </c>
      <c r="AA324">
        <v>236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100</v>
      </c>
      <c r="AH324">
        <v>119</v>
      </c>
      <c r="AI324">
        <v>115</v>
      </c>
      <c r="AJ324" s="1"/>
      <c r="AK324" s="1"/>
      <c r="AL324" s="1"/>
      <c r="AM324" s="1"/>
      <c r="AN324" s="1"/>
    </row>
    <row r="325" spans="1:40">
      <c r="A325" s="1" t="s">
        <v>40</v>
      </c>
      <c r="B325">
        <v>20</v>
      </c>
      <c r="C325" s="1" t="s">
        <v>41</v>
      </c>
      <c r="D325" s="1" t="s">
        <v>47</v>
      </c>
      <c r="E325" s="1" t="s">
        <v>56</v>
      </c>
      <c r="F325">
        <v>4</v>
      </c>
      <c r="G325" s="1" t="s">
        <v>199</v>
      </c>
      <c r="H325">
        <v>124500</v>
      </c>
      <c r="I325" s="1" t="s">
        <v>198</v>
      </c>
      <c r="J325">
        <v>119100</v>
      </c>
      <c r="K325">
        <v>442</v>
      </c>
      <c r="L325">
        <v>177</v>
      </c>
      <c r="M325">
        <v>199</v>
      </c>
      <c r="N325">
        <v>0</v>
      </c>
      <c r="O325">
        <v>0</v>
      </c>
      <c r="P325">
        <v>0</v>
      </c>
      <c r="Q325">
        <v>102</v>
      </c>
      <c r="R325">
        <v>0</v>
      </c>
      <c r="S325">
        <v>0</v>
      </c>
      <c r="T325">
        <v>0</v>
      </c>
      <c r="U325">
        <v>4</v>
      </c>
      <c r="V325">
        <v>188</v>
      </c>
      <c r="W325">
        <v>1</v>
      </c>
      <c r="X325">
        <v>0</v>
      </c>
      <c r="Y325">
        <v>0</v>
      </c>
      <c r="Z325">
        <v>3</v>
      </c>
      <c r="AA325">
        <v>238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102</v>
      </c>
      <c r="AH325">
        <v>124</v>
      </c>
      <c r="AI325">
        <v>119</v>
      </c>
      <c r="AJ325" s="1"/>
      <c r="AK325" s="1"/>
      <c r="AL325" s="1"/>
      <c r="AM325" s="1"/>
      <c r="AN325" s="1"/>
    </row>
    <row r="326" spans="1:40">
      <c r="A326" s="1" t="s">
        <v>40</v>
      </c>
      <c r="B326">
        <v>20</v>
      </c>
      <c r="C326" s="1" t="s">
        <v>41</v>
      </c>
      <c r="D326" s="1" t="s">
        <v>47</v>
      </c>
      <c r="E326" s="1" t="s">
        <v>56</v>
      </c>
      <c r="F326">
        <v>4</v>
      </c>
      <c r="G326" s="1" t="s">
        <v>200</v>
      </c>
      <c r="H326">
        <v>130200</v>
      </c>
      <c r="I326" s="1" t="s">
        <v>199</v>
      </c>
      <c r="J326">
        <v>124500</v>
      </c>
      <c r="K326">
        <v>468</v>
      </c>
      <c r="L326">
        <v>187</v>
      </c>
      <c r="M326">
        <v>185</v>
      </c>
      <c r="N326">
        <v>0</v>
      </c>
      <c r="O326">
        <v>0</v>
      </c>
      <c r="P326">
        <v>0</v>
      </c>
      <c r="Q326">
        <v>98</v>
      </c>
      <c r="R326">
        <v>0</v>
      </c>
      <c r="S326">
        <v>0</v>
      </c>
      <c r="T326">
        <v>0</v>
      </c>
      <c r="U326">
        <v>4</v>
      </c>
      <c r="V326">
        <v>205</v>
      </c>
      <c r="W326">
        <v>1</v>
      </c>
      <c r="X326">
        <v>0</v>
      </c>
      <c r="Y326">
        <v>0</v>
      </c>
      <c r="Z326">
        <v>3</v>
      </c>
      <c r="AA326">
        <v>242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98</v>
      </c>
      <c r="AH326">
        <v>130</v>
      </c>
      <c r="AI326">
        <v>124</v>
      </c>
      <c r="AJ326" s="1"/>
      <c r="AK326" s="1"/>
      <c r="AL326" s="1"/>
      <c r="AM326" s="1"/>
      <c r="AN326" s="1"/>
    </row>
    <row r="327" spans="1:40">
      <c r="A327" s="1" t="s">
        <v>40</v>
      </c>
      <c r="B327">
        <v>20</v>
      </c>
      <c r="C327" s="1" t="s">
        <v>41</v>
      </c>
      <c r="D327" s="1" t="s">
        <v>47</v>
      </c>
      <c r="E327" s="1" t="s">
        <v>56</v>
      </c>
      <c r="F327">
        <v>4</v>
      </c>
      <c r="G327" s="1" t="s">
        <v>201</v>
      </c>
      <c r="H327">
        <v>134800</v>
      </c>
      <c r="I327" s="1" t="s">
        <v>200</v>
      </c>
      <c r="J327">
        <v>130200</v>
      </c>
      <c r="K327">
        <v>378</v>
      </c>
      <c r="L327">
        <v>151</v>
      </c>
      <c r="M327">
        <v>185</v>
      </c>
      <c r="N327">
        <v>0</v>
      </c>
      <c r="O327">
        <v>0</v>
      </c>
      <c r="P327">
        <v>0</v>
      </c>
      <c r="Q327">
        <v>104</v>
      </c>
      <c r="R327">
        <v>0</v>
      </c>
      <c r="S327">
        <v>0</v>
      </c>
      <c r="T327">
        <v>0</v>
      </c>
      <c r="U327">
        <v>3</v>
      </c>
      <c r="V327">
        <v>155</v>
      </c>
      <c r="W327">
        <v>1</v>
      </c>
      <c r="X327">
        <v>0</v>
      </c>
      <c r="Y327">
        <v>0</v>
      </c>
      <c r="Z327">
        <v>3</v>
      </c>
      <c r="AA327">
        <v>244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104</v>
      </c>
      <c r="AH327">
        <v>134</v>
      </c>
      <c r="AI327">
        <v>130</v>
      </c>
      <c r="AJ327" s="1"/>
      <c r="AK327" s="1"/>
      <c r="AL327" s="1"/>
      <c r="AM327" s="1"/>
      <c r="AN327" s="1"/>
    </row>
    <row r="328" spans="1:40">
      <c r="A328" s="1" t="s">
        <v>40</v>
      </c>
      <c r="B328">
        <v>20</v>
      </c>
      <c r="C328" s="1" t="s">
        <v>41</v>
      </c>
      <c r="D328" s="1" t="s">
        <v>47</v>
      </c>
      <c r="E328" s="1" t="s">
        <v>56</v>
      </c>
      <c r="F328">
        <v>4</v>
      </c>
      <c r="G328" s="1" t="s">
        <v>202</v>
      </c>
      <c r="H328">
        <v>144300</v>
      </c>
      <c r="I328" s="1" t="s">
        <v>201</v>
      </c>
      <c r="J328">
        <v>134800</v>
      </c>
      <c r="K328">
        <v>778</v>
      </c>
      <c r="L328">
        <v>311</v>
      </c>
      <c r="M328">
        <v>194</v>
      </c>
      <c r="N328">
        <v>0</v>
      </c>
      <c r="O328">
        <v>0</v>
      </c>
      <c r="P328">
        <v>0</v>
      </c>
      <c r="Q328">
        <v>108</v>
      </c>
      <c r="R328">
        <v>0</v>
      </c>
      <c r="S328">
        <v>0</v>
      </c>
      <c r="T328">
        <v>0</v>
      </c>
      <c r="U328">
        <v>3</v>
      </c>
      <c r="V328">
        <v>318</v>
      </c>
      <c r="W328">
        <v>1</v>
      </c>
      <c r="X328">
        <v>0</v>
      </c>
      <c r="Y328">
        <v>0</v>
      </c>
      <c r="Z328">
        <v>3</v>
      </c>
      <c r="AA328">
        <v>246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107</v>
      </c>
      <c r="AH328">
        <v>144</v>
      </c>
      <c r="AI328">
        <v>134</v>
      </c>
      <c r="AJ328" s="1"/>
      <c r="AK328" s="1"/>
      <c r="AL328" s="1"/>
      <c r="AM328" s="1"/>
      <c r="AN328" s="1"/>
    </row>
    <row r="329" spans="1:40">
      <c r="A329" s="1" t="s">
        <v>40</v>
      </c>
      <c r="B329">
        <v>20</v>
      </c>
      <c r="C329" s="1" t="s">
        <v>41</v>
      </c>
      <c r="D329" s="1" t="s">
        <v>47</v>
      </c>
      <c r="E329" s="1" t="s">
        <v>56</v>
      </c>
      <c r="F329">
        <v>4</v>
      </c>
      <c r="G329" s="1" t="s">
        <v>203</v>
      </c>
      <c r="H329">
        <v>156800</v>
      </c>
      <c r="I329" s="1" t="s">
        <v>202</v>
      </c>
      <c r="J329">
        <v>144300</v>
      </c>
      <c r="K329">
        <v>1022</v>
      </c>
      <c r="L329">
        <v>409</v>
      </c>
      <c r="M329">
        <v>182</v>
      </c>
      <c r="N329">
        <v>0</v>
      </c>
      <c r="O329">
        <v>0</v>
      </c>
      <c r="P329">
        <v>0</v>
      </c>
      <c r="Q329">
        <v>106</v>
      </c>
      <c r="R329">
        <v>0</v>
      </c>
      <c r="S329">
        <v>0</v>
      </c>
      <c r="T329">
        <v>0</v>
      </c>
      <c r="U329">
        <v>6</v>
      </c>
      <c r="V329">
        <v>423</v>
      </c>
      <c r="W329">
        <v>1</v>
      </c>
      <c r="X329">
        <v>0</v>
      </c>
      <c r="Y329">
        <v>0</v>
      </c>
      <c r="Z329">
        <v>3</v>
      </c>
      <c r="AA329">
        <v>248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104</v>
      </c>
      <c r="AH329">
        <v>156</v>
      </c>
      <c r="AI329">
        <v>144</v>
      </c>
      <c r="AJ329" s="1"/>
      <c r="AK329" s="1"/>
      <c r="AL329" s="1"/>
      <c r="AM329" s="1"/>
      <c r="AN329" s="1"/>
    </row>
    <row r="330" spans="1:40">
      <c r="A330" s="1" t="s">
        <v>40</v>
      </c>
      <c r="B330">
        <v>20</v>
      </c>
      <c r="C330" s="1" t="s">
        <v>41</v>
      </c>
      <c r="D330" s="1" t="s">
        <v>47</v>
      </c>
      <c r="E330" s="1" t="s">
        <v>56</v>
      </c>
      <c r="F330">
        <v>4</v>
      </c>
      <c r="G330" s="1" t="s">
        <v>204</v>
      </c>
      <c r="H330">
        <v>164200</v>
      </c>
      <c r="I330" s="1" t="s">
        <v>203</v>
      </c>
      <c r="J330">
        <v>156800</v>
      </c>
      <c r="K330">
        <v>605</v>
      </c>
      <c r="L330">
        <v>242</v>
      </c>
      <c r="M330">
        <v>226</v>
      </c>
      <c r="N330">
        <v>0</v>
      </c>
      <c r="O330">
        <v>0</v>
      </c>
      <c r="P330">
        <v>0</v>
      </c>
      <c r="Q330">
        <v>100</v>
      </c>
      <c r="R330">
        <v>0</v>
      </c>
      <c r="S330">
        <v>0</v>
      </c>
      <c r="T330">
        <v>0</v>
      </c>
      <c r="U330">
        <v>5</v>
      </c>
      <c r="V330">
        <v>259</v>
      </c>
      <c r="W330">
        <v>1</v>
      </c>
      <c r="X330">
        <v>0</v>
      </c>
      <c r="Y330">
        <v>0</v>
      </c>
      <c r="Z330">
        <v>3</v>
      </c>
      <c r="AA330">
        <v>250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100</v>
      </c>
      <c r="AH330">
        <v>164</v>
      </c>
      <c r="AI330">
        <v>156</v>
      </c>
      <c r="AJ330" s="1"/>
      <c r="AK330" s="1"/>
      <c r="AL330" s="1"/>
      <c r="AM330" s="1"/>
      <c r="AN330" s="1"/>
    </row>
    <row r="331" spans="1:40">
      <c r="A331" s="1" t="s">
        <v>40</v>
      </c>
      <c r="B331">
        <v>20</v>
      </c>
      <c r="C331" s="1" t="s">
        <v>41</v>
      </c>
      <c r="D331" s="1" t="s">
        <v>47</v>
      </c>
      <c r="E331" s="1" t="s">
        <v>56</v>
      </c>
      <c r="F331">
        <v>4</v>
      </c>
      <c r="G331" s="1" t="s">
        <v>205</v>
      </c>
      <c r="H331">
        <v>169000</v>
      </c>
      <c r="I331" s="1" t="s">
        <v>204</v>
      </c>
      <c r="J331">
        <v>164200</v>
      </c>
      <c r="K331">
        <v>392</v>
      </c>
      <c r="L331">
        <v>157</v>
      </c>
      <c r="M331">
        <v>231</v>
      </c>
      <c r="N331">
        <v>0</v>
      </c>
      <c r="O331">
        <v>0</v>
      </c>
      <c r="P331">
        <v>0</v>
      </c>
      <c r="Q331">
        <v>101</v>
      </c>
      <c r="R331">
        <v>0</v>
      </c>
      <c r="S331">
        <v>0</v>
      </c>
      <c r="T331">
        <v>0</v>
      </c>
      <c r="U331">
        <v>4</v>
      </c>
      <c r="V331">
        <v>167</v>
      </c>
      <c r="W331">
        <v>1</v>
      </c>
      <c r="X331">
        <v>0</v>
      </c>
      <c r="Y331">
        <v>0</v>
      </c>
      <c r="Z331">
        <v>3</v>
      </c>
      <c r="AA331">
        <v>254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102</v>
      </c>
      <c r="AH331">
        <v>169</v>
      </c>
      <c r="AI331">
        <v>164</v>
      </c>
      <c r="AJ331" s="1"/>
      <c r="AK331" s="1"/>
      <c r="AL331" s="1"/>
      <c r="AM331" s="1"/>
      <c r="AN331" s="1"/>
    </row>
    <row r="332" spans="1:40">
      <c r="A332" s="1" t="s">
        <v>40</v>
      </c>
      <c r="B332">
        <v>20</v>
      </c>
      <c r="C332" s="1" t="s">
        <v>41</v>
      </c>
      <c r="D332" s="1" t="s">
        <v>47</v>
      </c>
      <c r="E332" s="1" t="s">
        <v>56</v>
      </c>
      <c r="F332">
        <v>4</v>
      </c>
      <c r="G332" s="1" t="s">
        <v>206</v>
      </c>
      <c r="H332">
        <v>172400</v>
      </c>
      <c r="I332" s="1" t="s">
        <v>205</v>
      </c>
      <c r="J332">
        <v>169000</v>
      </c>
      <c r="K332">
        <v>278</v>
      </c>
      <c r="L332">
        <v>111</v>
      </c>
      <c r="M332">
        <v>177</v>
      </c>
      <c r="N332">
        <v>0</v>
      </c>
      <c r="O332">
        <v>0</v>
      </c>
      <c r="P332">
        <v>0</v>
      </c>
      <c r="Q332">
        <v>103</v>
      </c>
      <c r="R332">
        <v>0</v>
      </c>
      <c r="S332">
        <v>0</v>
      </c>
      <c r="T332">
        <v>0</v>
      </c>
      <c r="U332">
        <v>3</v>
      </c>
      <c r="V332">
        <v>115</v>
      </c>
      <c r="W332">
        <v>1</v>
      </c>
      <c r="X332">
        <v>0</v>
      </c>
      <c r="Y332">
        <v>0</v>
      </c>
      <c r="Z332">
        <v>3</v>
      </c>
      <c r="AA332">
        <v>256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103</v>
      </c>
      <c r="AH332">
        <v>172</v>
      </c>
      <c r="AI332">
        <v>169</v>
      </c>
      <c r="AJ332" s="1"/>
      <c r="AK332" s="1"/>
      <c r="AL332" s="1"/>
      <c r="AM332" s="1"/>
      <c r="AN332" s="1"/>
    </row>
    <row r="333" spans="1:40">
      <c r="A333" s="1" t="s">
        <v>40</v>
      </c>
      <c r="B333">
        <v>20</v>
      </c>
      <c r="C333" s="1" t="s">
        <v>41</v>
      </c>
      <c r="D333" s="1" t="s">
        <v>47</v>
      </c>
      <c r="E333" s="1" t="s">
        <v>56</v>
      </c>
      <c r="F333">
        <v>4</v>
      </c>
      <c r="G333" s="1" t="s">
        <v>207</v>
      </c>
      <c r="H333">
        <v>176100</v>
      </c>
      <c r="I333" s="1" t="s">
        <v>206</v>
      </c>
      <c r="J333">
        <v>172400</v>
      </c>
      <c r="K333">
        <v>302</v>
      </c>
      <c r="L333">
        <v>121</v>
      </c>
      <c r="M333">
        <v>169</v>
      </c>
      <c r="N333">
        <v>0</v>
      </c>
      <c r="O333">
        <v>0</v>
      </c>
      <c r="P333">
        <v>0</v>
      </c>
      <c r="Q333">
        <v>104</v>
      </c>
      <c r="R333">
        <v>0</v>
      </c>
      <c r="S333">
        <v>0</v>
      </c>
      <c r="T333">
        <v>0</v>
      </c>
      <c r="U333">
        <v>3</v>
      </c>
      <c r="V333">
        <v>125</v>
      </c>
      <c r="W333">
        <v>1</v>
      </c>
      <c r="X333">
        <v>0</v>
      </c>
      <c r="Y333">
        <v>0</v>
      </c>
      <c r="Z333">
        <v>3</v>
      </c>
      <c r="AA333">
        <v>258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104</v>
      </c>
      <c r="AH333">
        <v>176</v>
      </c>
      <c r="AI333">
        <v>172</v>
      </c>
      <c r="AJ333" s="1"/>
      <c r="AK333" s="1"/>
      <c r="AL333" s="1"/>
      <c r="AM333" s="1"/>
      <c r="AN333" s="1"/>
    </row>
    <row r="334" spans="1:40">
      <c r="A334" s="1" t="s">
        <v>40</v>
      </c>
      <c r="B334">
        <v>20</v>
      </c>
      <c r="C334" s="1" t="s">
        <v>41</v>
      </c>
      <c r="D334" s="1" t="s">
        <v>47</v>
      </c>
      <c r="E334" s="1" t="s">
        <v>56</v>
      </c>
      <c r="F334">
        <v>4</v>
      </c>
      <c r="G334" s="1" t="s">
        <v>208</v>
      </c>
      <c r="H334">
        <v>182800</v>
      </c>
      <c r="I334" s="1" t="s">
        <v>207</v>
      </c>
      <c r="J334">
        <v>176100</v>
      </c>
      <c r="K334">
        <v>548</v>
      </c>
      <c r="L334">
        <v>219</v>
      </c>
      <c r="M334">
        <v>211</v>
      </c>
      <c r="N334">
        <v>0</v>
      </c>
      <c r="O334">
        <v>0</v>
      </c>
      <c r="P334">
        <v>0</v>
      </c>
      <c r="Q334">
        <v>102</v>
      </c>
      <c r="R334">
        <v>0</v>
      </c>
      <c r="S334">
        <v>0</v>
      </c>
      <c r="T334">
        <v>0</v>
      </c>
      <c r="U334">
        <v>5</v>
      </c>
      <c r="V334">
        <v>231</v>
      </c>
      <c r="W334">
        <v>1</v>
      </c>
      <c r="X334">
        <v>0</v>
      </c>
      <c r="Y334">
        <v>0</v>
      </c>
      <c r="Z334">
        <v>3</v>
      </c>
      <c r="AA334">
        <v>260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102</v>
      </c>
      <c r="AH334">
        <v>182</v>
      </c>
      <c r="AI334">
        <v>176</v>
      </c>
      <c r="AJ334" s="1"/>
      <c r="AK334" s="1"/>
      <c r="AL334" s="1"/>
      <c r="AM334" s="1"/>
      <c r="AN334" s="1"/>
    </row>
    <row r="335" spans="1:40">
      <c r="A335" s="1" t="s">
        <v>40</v>
      </c>
      <c r="B335">
        <v>20</v>
      </c>
      <c r="C335" s="1" t="s">
        <v>41</v>
      </c>
      <c r="D335" s="1" t="s">
        <v>47</v>
      </c>
      <c r="E335" s="1" t="s">
        <v>56</v>
      </c>
      <c r="F335">
        <v>4</v>
      </c>
      <c r="G335" s="1" t="s">
        <v>209</v>
      </c>
      <c r="H335">
        <v>191600</v>
      </c>
      <c r="I335" s="1" t="s">
        <v>208</v>
      </c>
      <c r="J335">
        <v>182800</v>
      </c>
      <c r="K335">
        <v>720</v>
      </c>
      <c r="L335">
        <v>288</v>
      </c>
      <c r="M335">
        <v>197</v>
      </c>
      <c r="N335">
        <v>0</v>
      </c>
      <c r="O335">
        <v>0</v>
      </c>
      <c r="P335">
        <v>0</v>
      </c>
      <c r="Q335">
        <v>98</v>
      </c>
      <c r="R335">
        <v>0</v>
      </c>
      <c r="S335">
        <v>0</v>
      </c>
      <c r="T335">
        <v>0</v>
      </c>
      <c r="U335">
        <v>5</v>
      </c>
      <c r="V335">
        <v>312</v>
      </c>
      <c r="W335">
        <v>1</v>
      </c>
      <c r="X335">
        <v>0</v>
      </c>
      <c r="Y335">
        <v>0</v>
      </c>
      <c r="Z335">
        <v>3</v>
      </c>
      <c r="AA335">
        <v>262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98</v>
      </c>
      <c r="AH335">
        <v>191</v>
      </c>
      <c r="AI335">
        <v>182</v>
      </c>
      <c r="AJ335" s="1"/>
      <c r="AK335" s="1"/>
      <c r="AL335" s="1"/>
      <c r="AM335" s="1"/>
      <c r="AN335" s="1"/>
    </row>
    <row r="336" spans="1:40">
      <c r="A336" s="1" t="s">
        <v>40</v>
      </c>
      <c r="B336">
        <v>20</v>
      </c>
      <c r="C336" s="1" t="s">
        <v>41</v>
      </c>
      <c r="D336" s="1" t="s">
        <v>47</v>
      </c>
      <c r="E336" s="1" t="s">
        <v>56</v>
      </c>
      <c r="F336">
        <v>4</v>
      </c>
      <c r="G336" s="1" t="s">
        <v>117</v>
      </c>
      <c r="H336">
        <v>196800</v>
      </c>
      <c r="I336" s="1" t="s">
        <v>209</v>
      </c>
      <c r="J336">
        <v>191600</v>
      </c>
      <c r="K336">
        <v>425</v>
      </c>
      <c r="L336">
        <v>170</v>
      </c>
      <c r="M336">
        <v>205</v>
      </c>
      <c r="N336">
        <v>0</v>
      </c>
      <c r="O336">
        <v>0</v>
      </c>
      <c r="P336">
        <v>0</v>
      </c>
      <c r="Q336">
        <v>97</v>
      </c>
      <c r="R336">
        <v>0</v>
      </c>
      <c r="S336">
        <v>0</v>
      </c>
      <c r="T336">
        <v>0</v>
      </c>
      <c r="U336">
        <v>4</v>
      </c>
      <c r="V336">
        <v>185</v>
      </c>
      <c r="W336">
        <v>1</v>
      </c>
      <c r="X336">
        <v>0</v>
      </c>
      <c r="Y336">
        <v>0</v>
      </c>
      <c r="Z336">
        <v>3</v>
      </c>
      <c r="AA336">
        <v>264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97</v>
      </c>
      <c r="AH336">
        <v>196</v>
      </c>
      <c r="AI336">
        <v>191</v>
      </c>
      <c r="AJ336" s="1"/>
      <c r="AK336" s="1"/>
      <c r="AL336" s="1"/>
      <c r="AM336" s="1"/>
      <c r="AN336" s="1"/>
    </row>
    <row r="337" spans="1:40">
      <c r="A337" s="1" t="s">
        <v>40</v>
      </c>
      <c r="B337">
        <v>20</v>
      </c>
      <c r="C337" s="1" t="s">
        <v>41</v>
      </c>
      <c r="D337" s="1" t="s">
        <v>47</v>
      </c>
      <c r="E337" s="1" t="s">
        <v>56</v>
      </c>
      <c r="F337">
        <v>4</v>
      </c>
      <c r="G337" s="1" t="s">
        <v>210</v>
      </c>
      <c r="H337">
        <v>202100</v>
      </c>
      <c r="I337" s="1" t="s">
        <v>117</v>
      </c>
      <c r="J337">
        <v>196800</v>
      </c>
      <c r="K337">
        <v>432</v>
      </c>
      <c r="L337">
        <v>173</v>
      </c>
      <c r="M337">
        <v>249</v>
      </c>
      <c r="N337">
        <v>0</v>
      </c>
      <c r="O337">
        <v>0</v>
      </c>
      <c r="P337">
        <v>0</v>
      </c>
      <c r="Q337">
        <v>97</v>
      </c>
      <c r="R337">
        <v>0</v>
      </c>
      <c r="S337">
        <v>0</v>
      </c>
      <c r="T337">
        <v>0</v>
      </c>
      <c r="U337">
        <v>6</v>
      </c>
      <c r="V337">
        <v>189</v>
      </c>
      <c r="W337">
        <v>1</v>
      </c>
      <c r="X337">
        <v>0</v>
      </c>
      <c r="Y337">
        <v>0</v>
      </c>
      <c r="Z337">
        <v>3</v>
      </c>
      <c r="AA337">
        <v>266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97</v>
      </c>
      <c r="AH337">
        <v>202</v>
      </c>
      <c r="AI337">
        <v>196</v>
      </c>
      <c r="AJ337" s="1"/>
      <c r="AK337" s="1"/>
      <c r="AL337" s="1"/>
      <c r="AM337" s="1"/>
      <c r="AN337" s="1"/>
    </row>
    <row r="338" spans="1:40">
      <c r="A338" s="1" t="s">
        <v>40</v>
      </c>
      <c r="B338">
        <v>20</v>
      </c>
      <c r="C338" s="1" t="s">
        <v>41</v>
      </c>
      <c r="D338" s="1" t="s">
        <v>47</v>
      </c>
      <c r="E338" s="1" t="s">
        <v>56</v>
      </c>
      <c r="F338">
        <v>4</v>
      </c>
      <c r="G338" s="1" t="s">
        <v>211</v>
      </c>
      <c r="H338">
        <v>207300</v>
      </c>
      <c r="I338" s="1" t="s">
        <v>210</v>
      </c>
      <c r="J338">
        <v>202100</v>
      </c>
      <c r="K338">
        <v>425</v>
      </c>
      <c r="L338">
        <v>170</v>
      </c>
      <c r="M338">
        <v>289</v>
      </c>
      <c r="N338">
        <v>0</v>
      </c>
      <c r="O338">
        <v>0</v>
      </c>
      <c r="P338">
        <v>0</v>
      </c>
      <c r="Q338">
        <v>93</v>
      </c>
      <c r="R338">
        <v>0</v>
      </c>
      <c r="S338">
        <v>0</v>
      </c>
      <c r="T338">
        <v>0</v>
      </c>
      <c r="U338">
        <v>5</v>
      </c>
      <c r="V338">
        <v>192</v>
      </c>
      <c r="W338">
        <v>1</v>
      </c>
      <c r="X338">
        <v>0</v>
      </c>
      <c r="Y338">
        <v>0</v>
      </c>
      <c r="Z338">
        <v>4</v>
      </c>
      <c r="AA338">
        <v>268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93</v>
      </c>
      <c r="AH338">
        <v>207</v>
      </c>
      <c r="AI338">
        <v>202</v>
      </c>
      <c r="AJ338" s="1"/>
      <c r="AK338" s="1"/>
      <c r="AL338" s="1"/>
      <c r="AM338" s="1"/>
      <c r="AN338" s="1"/>
    </row>
    <row r="339" spans="1:40">
      <c r="A339" s="1" t="s">
        <v>40</v>
      </c>
      <c r="B339">
        <v>20</v>
      </c>
      <c r="C339" s="1" t="s">
        <v>41</v>
      </c>
      <c r="D339" s="1" t="s">
        <v>47</v>
      </c>
      <c r="E339" s="1" t="s">
        <v>56</v>
      </c>
      <c r="F339">
        <v>4</v>
      </c>
      <c r="G339" s="1" t="s">
        <v>212</v>
      </c>
      <c r="H339">
        <v>209000</v>
      </c>
      <c r="I339" s="1" t="s">
        <v>211</v>
      </c>
      <c r="J339">
        <v>207300</v>
      </c>
      <c r="K339">
        <v>140</v>
      </c>
      <c r="L339">
        <v>56</v>
      </c>
      <c r="M339">
        <v>291</v>
      </c>
      <c r="N339">
        <v>0</v>
      </c>
      <c r="O339">
        <v>0</v>
      </c>
      <c r="P339">
        <v>0</v>
      </c>
      <c r="Q339">
        <v>95</v>
      </c>
      <c r="R339">
        <v>0</v>
      </c>
      <c r="S339">
        <v>0</v>
      </c>
      <c r="T339">
        <v>0</v>
      </c>
      <c r="U339">
        <v>6</v>
      </c>
      <c r="V339">
        <v>62</v>
      </c>
      <c r="W339">
        <v>1</v>
      </c>
      <c r="X339">
        <v>0</v>
      </c>
      <c r="Y339">
        <v>0</v>
      </c>
      <c r="Z339">
        <v>3</v>
      </c>
      <c r="AA339">
        <v>270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95</v>
      </c>
      <c r="AH339">
        <v>209</v>
      </c>
      <c r="AI339">
        <v>207</v>
      </c>
      <c r="AJ339" s="1"/>
      <c r="AK339" s="1"/>
      <c r="AL339" s="1"/>
      <c r="AM339" s="1"/>
      <c r="AN339" s="1"/>
    </row>
    <row r="340" spans="1:40">
      <c r="A340" s="1" t="s">
        <v>40</v>
      </c>
      <c r="B340">
        <v>20</v>
      </c>
      <c r="C340" s="1" t="s">
        <v>41</v>
      </c>
      <c r="D340" s="1" t="s">
        <v>47</v>
      </c>
      <c r="E340" s="1" t="s">
        <v>56</v>
      </c>
      <c r="F340">
        <v>4</v>
      </c>
      <c r="G340" s="1" t="s">
        <v>213</v>
      </c>
      <c r="H340">
        <v>211300</v>
      </c>
      <c r="I340" s="1" t="s">
        <v>212</v>
      </c>
      <c r="J340">
        <v>209000</v>
      </c>
      <c r="K340">
        <v>188</v>
      </c>
      <c r="L340">
        <v>75</v>
      </c>
      <c r="M340">
        <v>355</v>
      </c>
      <c r="N340">
        <v>0</v>
      </c>
      <c r="O340">
        <v>0</v>
      </c>
      <c r="P340">
        <v>0</v>
      </c>
      <c r="Q340">
        <v>91</v>
      </c>
      <c r="R340">
        <v>0</v>
      </c>
      <c r="S340">
        <v>0</v>
      </c>
      <c r="T340">
        <v>0</v>
      </c>
      <c r="U340">
        <v>8</v>
      </c>
      <c r="V340">
        <v>84</v>
      </c>
      <c r="W340">
        <v>1</v>
      </c>
      <c r="X340">
        <v>0</v>
      </c>
      <c r="Y340">
        <v>0</v>
      </c>
      <c r="Z340">
        <v>3</v>
      </c>
      <c r="AA340">
        <v>272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91</v>
      </c>
      <c r="AH340">
        <v>211</v>
      </c>
      <c r="AI340">
        <v>209</v>
      </c>
      <c r="AJ340" s="1"/>
      <c r="AK340" s="1"/>
      <c r="AL340" s="1"/>
      <c r="AM340" s="1"/>
      <c r="AN340" s="1"/>
    </row>
    <row r="341" spans="1:40">
      <c r="A341" s="1" t="s">
        <v>40</v>
      </c>
      <c r="B341">
        <v>20</v>
      </c>
      <c r="C341" s="1" t="s">
        <v>41</v>
      </c>
      <c r="D341" s="1" t="s">
        <v>47</v>
      </c>
      <c r="E341" s="1" t="s">
        <v>56</v>
      </c>
      <c r="F341">
        <v>4</v>
      </c>
      <c r="G341" s="1" t="s">
        <v>214</v>
      </c>
      <c r="H341">
        <v>214000</v>
      </c>
      <c r="I341" s="1" t="s">
        <v>213</v>
      </c>
      <c r="J341">
        <v>211300</v>
      </c>
      <c r="K341">
        <v>220</v>
      </c>
      <c r="L341">
        <v>88</v>
      </c>
      <c r="M341">
        <v>403</v>
      </c>
      <c r="N341">
        <v>0</v>
      </c>
      <c r="O341">
        <v>0</v>
      </c>
      <c r="P341">
        <v>0</v>
      </c>
      <c r="Q341">
        <v>95</v>
      </c>
      <c r="R341">
        <v>0</v>
      </c>
      <c r="S341">
        <v>0</v>
      </c>
      <c r="T341">
        <v>0</v>
      </c>
      <c r="U341">
        <v>6</v>
      </c>
      <c r="V341">
        <v>100</v>
      </c>
      <c r="W341">
        <v>1</v>
      </c>
      <c r="X341">
        <v>0</v>
      </c>
      <c r="Y341">
        <v>0</v>
      </c>
      <c r="Z341">
        <v>3</v>
      </c>
      <c r="AA341">
        <v>274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95</v>
      </c>
      <c r="AH341">
        <v>214</v>
      </c>
      <c r="AI341">
        <v>211</v>
      </c>
      <c r="AJ341" s="1"/>
      <c r="AK341" s="1"/>
      <c r="AL341" s="1"/>
      <c r="AM341" s="1"/>
      <c r="AN341" s="1"/>
    </row>
    <row r="342" spans="1:40">
      <c r="A342" s="1" t="s">
        <v>40</v>
      </c>
      <c r="B342">
        <v>20</v>
      </c>
      <c r="C342" s="1" t="s">
        <v>41</v>
      </c>
      <c r="D342" s="1" t="s">
        <v>47</v>
      </c>
      <c r="E342" s="1" t="s">
        <v>56</v>
      </c>
      <c r="F342">
        <v>4</v>
      </c>
      <c r="G342" s="1" t="s">
        <v>215</v>
      </c>
      <c r="H342">
        <v>217200</v>
      </c>
      <c r="I342" s="1" t="s">
        <v>214</v>
      </c>
      <c r="J342">
        <v>214000</v>
      </c>
      <c r="K342">
        <v>262</v>
      </c>
      <c r="L342">
        <v>105</v>
      </c>
      <c r="M342">
        <v>361</v>
      </c>
      <c r="N342">
        <v>0</v>
      </c>
      <c r="O342">
        <v>0</v>
      </c>
      <c r="P342">
        <v>0</v>
      </c>
      <c r="Q342">
        <v>99</v>
      </c>
      <c r="R342">
        <v>0</v>
      </c>
      <c r="S342">
        <v>0</v>
      </c>
      <c r="T342">
        <v>0</v>
      </c>
      <c r="U342">
        <v>5</v>
      </c>
      <c r="V342">
        <v>113</v>
      </c>
      <c r="W342">
        <v>1</v>
      </c>
      <c r="X342">
        <v>0</v>
      </c>
      <c r="Y342">
        <v>0</v>
      </c>
      <c r="Z342">
        <v>3</v>
      </c>
      <c r="AA342">
        <v>412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99</v>
      </c>
      <c r="AH342">
        <v>217</v>
      </c>
      <c r="AI342">
        <v>214</v>
      </c>
      <c r="AJ342" s="1"/>
      <c r="AK342" s="1"/>
      <c r="AL342" s="1"/>
      <c r="AM342" s="1"/>
      <c r="AN342" s="1"/>
    </row>
    <row r="343" spans="1:40">
      <c r="A343" s="1" t="s">
        <v>40</v>
      </c>
      <c r="B343">
        <v>20</v>
      </c>
      <c r="C343" s="1" t="s">
        <v>41</v>
      </c>
      <c r="D343" s="1" t="s">
        <v>47</v>
      </c>
      <c r="E343" s="1" t="s">
        <v>56</v>
      </c>
      <c r="F343">
        <v>4</v>
      </c>
      <c r="G343" s="1" t="s">
        <v>216</v>
      </c>
      <c r="H343">
        <v>222500</v>
      </c>
      <c r="I343" s="1" t="s">
        <v>215</v>
      </c>
      <c r="J343">
        <v>217200</v>
      </c>
      <c r="K343">
        <v>432</v>
      </c>
      <c r="L343">
        <v>173</v>
      </c>
      <c r="M343">
        <v>326</v>
      </c>
      <c r="N343">
        <v>0</v>
      </c>
      <c r="O343">
        <v>0</v>
      </c>
      <c r="P343">
        <v>0</v>
      </c>
      <c r="Q343">
        <v>104</v>
      </c>
      <c r="R343">
        <v>0</v>
      </c>
      <c r="S343">
        <v>0</v>
      </c>
      <c r="T343">
        <v>0</v>
      </c>
      <c r="U343">
        <v>5</v>
      </c>
      <c r="V343">
        <v>181</v>
      </c>
      <c r="W343">
        <v>1</v>
      </c>
      <c r="X343">
        <v>0</v>
      </c>
      <c r="Y343">
        <v>0</v>
      </c>
      <c r="Z343">
        <v>4</v>
      </c>
      <c r="AA343">
        <v>276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104</v>
      </c>
      <c r="AH343">
        <v>222</v>
      </c>
      <c r="AI343">
        <v>217</v>
      </c>
      <c r="AJ343" s="1"/>
      <c r="AK343" s="1"/>
      <c r="AL343" s="1"/>
      <c r="AM343" s="1"/>
      <c r="AN343" s="1"/>
    </row>
    <row r="344" spans="1:40">
      <c r="A344" s="1" t="s">
        <v>40</v>
      </c>
      <c r="B344">
        <v>20</v>
      </c>
      <c r="C344" s="1" t="s">
        <v>41</v>
      </c>
      <c r="D344" s="1" t="s">
        <v>47</v>
      </c>
      <c r="E344" s="1" t="s">
        <v>56</v>
      </c>
      <c r="F344">
        <v>4</v>
      </c>
      <c r="G344" s="1" t="s">
        <v>217</v>
      </c>
      <c r="H344">
        <v>224700</v>
      </c>
      <c r="I344" s="1" t="s">
        <v>216</v>
      </c>
      <c r="J344">
        <v>222500</v>
      </c>
      <c r="K344">
        <v>180</v>
      </c>
      <c r="L344">
        <v>72</v>
      </c>
      <c r="M344">
        <v>283</v>
      </c>
      <c r="N344">
        <v>0</v>
      </c>
      <c r="O344">
        <v>0</v>
      </c>
      <c r="P344">
        <v>0</v>
      </c>
      <c r="Q344">
        <v>99</v>
      </c>
      <c r="R344">
        <v>0</v>
      </c>
      <c r="S344">
        <v>0</v>
      </c>
      <c r="T344">
        <v>0</v>
      </c>
      <c r="U344">
        <v>5</v>
      </c>
      <c r="V344">
        <v>77</v>
      </c>
      <c r="W344">
        <v>1</v>
      </c>
      <c r="X344">
        <v>0</v>
      </c>
      <c r="Y344">
        <v>0</v>
      </c>
      <c r="Z344">
        <v>3</v>
      </c>
      <c r="AA344">
        <v>278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99</v>
      </c>
      <c r="AH344">
        <v>224</v>
      </c>
      <c r="AI344">
        <v>222</v>
      </c>
      <c r="AJ344" s="1"/>
      <c r="AK344" s="1"/>
      <c r="AL344" s="1"/>
      <c r="AM344" s="1"/>
      <c r="AN344" s="1"/>
    </row>
    <row r="345" spans="1:40">
      <c r="A345" s="1" t="s">
        <v>40</v>
      </c>
      <c r="B345">
        <v>20</v>
      </c>
      <c r="C345" s="1" t="s">
        <v>41</v>
      </c>
      <c r="D345" s="1" t="s">
        <v>47</v>
      </c>
      <c r="E345" s="1" t="s">
        <v>56</v>
      </c>
      <c r="F345">
        <v>4</v>
      </c>
      <c r="G345" s="1" t="s">
        <v>218</v>
      </c>
      <c r="H345">
        <v>228600</v>
      </c>
      <c r="I345" s="1" t="s">
        <v>217</v>
      </c>
      <c r="J345">
        <v>224700</v>
      </c>
      <c r="K345">
        <v>320</v>
      </c>
      <c r="L345">
        <v>128</v>
      </c>
      <c r="M345">
        <v>240</v>
      </c>
      <c r="N345">
        <v>0</v>
      </c>
      <c r="O345">
        <v>0</v>
      </c>
      <c r="P345">
        <v>0</v>
      </c>
      <c r="Q345">
        <v>106</v>
      </c>
      <c r="R345">
        <v>0</v>
      </c>
      <c r="S345">
        <v>0</v>
      </c>
      <c r="T345">
        <v>0</v>
      </c>
      <c r="U345">
        <v>5</v>
      </c>
      <c r="V345">
        <v>131</v>
      </c>
      <c r="W345">
        <v>1</v>
      </c>
      <c r="X345">
        <v>0</v>
      </c>
      <c r="Y345">
        <v>0</v>
      </c>
      <c r="Z345">
        <v>3</v>
      </c>
      <c r="AA345">
        <v>280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106</v>
      </c>
      <c r="AH345">
        <v>228</v>
      </c>
      <c r="AI345">
        <v>224</v>
      </c>
      <c r="AJ345" s="1"/>
      <c r="AK345" s="1"/>
      <c r="AL345" s="1"/>
      <c r="AM345" s="1"/>
      <c r="AN345" s="1"/>
    </row>
    <row r="346" spans="1:40">
      <c r="A346" s="1" t="s">
        <v>40</v>
      </c>
      <c r="B346">
        <v>20</v>
      </c>
      <c r="C346" s="1" t="s">
        <v>41</v>
      </c>
      <c r="D346" s="1" t="s">
        <v>47</v>
      </c>
      <c r="E346" s="1" t="s">
        <v>56</v>
      </c>
      <c r="F346">
        <v>4</v>
      </c>
      <c r="G346" s="1" t="s">
        <v>219</v>
      </c>
      <c r="H346">
        <v>231400</v>
      </c>
      <c r="I346" s="1" t="s">
        <v>218</v>
      </c>
      <c r="J346">
        <v>228600</v>
      </c>
      <c r="K346">
        <v>230</v>
      </c>
      <c r="L346">
        <v>92</v>
      </c>
      <c r="M346">
        <v>306</v>
      </c>
      <c r="N346">
        <v>0</v>
      </c>
      <c r="O346">
        <v>0</v>
      </c>
      <c r="P346">
        <v>0</v>
      </c>
      <c r="Q346">
        <v>102</v>
      </c>
      <c r="R346">
        <v>0</v>
      </c>
      <c r="S346">
        <v>0</v>
      </c>
      <c r="T346">
        <v>0</v>
      </c>
      <c r="U346">
        <v>5</v>
      </c>
      <c r="V346">
        <v>96</v>
      </c>
      <c r="W346">
        <v>1</v>
      </c>
      <c r="X346">
        <v>0</v>
      </c>
      <c r="Y346">
        <v>0</v>
      </c>
      <c r="Z346">
        <v>3</v>
      </c>
      <c r="AA346">
        <v>452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102</v>
      </c>
      <c r="AH346">
        <v>231</v>
      </c>
      <c r="AI346">
        <v>228</v>
      </c>
      <c r="AJ346" s="1"/>
      <c r="AK346" s="1"/>
      <c r="AL346" s="1"/>
      <c r="AM346" s="1"/>
      <c r="AN346" s="1"/>
    </row>
    <row r="347" spans="1:40">
      <c r="A347" s="1" t="s">
        <v>40</v>
      </c>
      <c r="B347">
        <v>20</v>
      </c>
      <c r="C347" s="1" t="s">
        <v>41</v>
      </c>
      <c r="D347" s="1" t="s">
        <v>47</v>
      </c>
      <c r="E347" s="1" t="s">
        <v>56</v>
      </c>
      <c r="F347">
        <v>4</v>
      </c>
      <c r="G347" s="1" t="s">
        <v>220</v>
      </c>
      <c r="H347">
        <v>236800</v>
      </c>
      <c r="I347" s="1" t="s">
        <v>219</v>
      </c>
      <c r="J347">
        <v>231400</v>
      </c>
      <c r="K347">
        <v>442</v>
      </c>
      <c r="L347">
        <v>177</v>
      </c>
      <c r="M347">
        <v>214</v>
      </c>
      <c r="N347">
        <v>0</v>
      </c>
      <c r="O347">
        <v>0</v>
      </c>
      <c r="P347">
        <v>0</v>
      </c>
      <c r="Q347">
        <v>104</v>
      </c>
      <c r="R347">
        <v>0</v>
      </c>
      <c r="S347">
        <v>0</v>
      </c>
      <c r="T347">
        <v>0</v>
      </c>
      <c r="U347">
        <v>6</v>
      </c>
      <c r="V347">
        <v>185</v>
      </c>
      <c r="W347">
        <v>1</v>
      </c>
      <c r="X347">
        <v>0</v>
      </c>
      <c r="Y347">
        <v>0</v>
      </c>
      <c r="Z347">
        <v>3</v>
      </c>
      <c r="AA347">
        <v>282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104</v>
      </c>
      <c r="AH347">
        <v>237</v>
      </c>
      <c r="AI347">
        <v>231</v>
      </c>
      <c r="AJ347" s="1"/>
      <c r="AK347" s="1"/>
      <c r="AL347" s="1"/>
      <c r="AM347" s="1"/>
      <c r="AN347" s="1"/>
    </row>
    <row r="348" spans="1:40">
      <c r="A348" s="1" t="s">
        <v>40</v>
      </c>
      <c r="B348">
        <v>20</v>
      </c>
      <c r="C348" s="1" t="s">
        <v>41</v>
      </c>
      <c r="D348" s="1" t="s">
        <v>47</v>
      </c>
      <c r="E348" s="1" t="s">
        <v>56</v>
      </c>
      <c r="F348">
        <v>4</v>
      </c>
      <c r="G348" s="1" t="s">
        <v>221</v>
      </c>
      <c r="H348">
        <v>243700</v>
      </c>
      <c r="I348" s="1" t="s">
        <v>220</v>
      </c>
      <c r="J348">
        <v>236800</v>
      </c>
      <c r="K348">
        <v>565</v>
      </c>
      <c r="L348">
        <v>226</v>
      </c>
      <c r="M348">
        <v>165</v>
      </c>
      <c r="N348">
        <v>0</v>
      </c>
      <c r="O348">
        <v>0</v>
      </c>
      <c r="P348">
        <v>0</v>
      </c>
      <c r="Q348">
        <v>108</v>
      </c>
      <c r="R348">
        <v>0</v>
      </c>
      <c r="S348">
        <v>0</v>
      </c>
      <c r="T348">
        <v>0</v>
      </c>
      <c r="U348">
        <v>4</v>
      </c>
      <c r="V348">
        <v>228</v>
      </c>
      <c r="W348">
        <v>1</v>
      </c>
      <c r="X348">
        <v>0</v>
      </c>
      <c r="Y348">
        <v>0</v>
      </c>
      <c r="Z348">
        <v>3</v>
      </c>
      <c r="AA348">
        <v>286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108</v>
      </c>
      <c r="AH348">
        <v>243</v>
      </c>
      <c r="AI348">
        <v>237</v>
      </c>
      <c r="AJ348" s="1"/>
      <c r="AK348" s="1"/>
      <c r="AL348" s="1"/>
      <c r="AM348" s="1"/>
      <c r="AN348" s="1"/>
    </row>
    <row r="349" spans="1:40">
      <c r="A349" s="1" t="s">
        <v>40</v>
      </c>
      <c r="B349">
        <v>20</v>
      </c>
      <c r="C349" s="1" t="s">
        <v>41</v>
      </c>
      <c r="D349" s="1" t="s">
        <v>47</v>
      </c>
      <c r="E349" s="1" t="s">
        <v>56</v>
      </c>
      <c r="F349">
        <v>4</v>
      </c>
      <c r="G349" s="1" t="s">
        <v>222</v>
      </c>
      <c r="H349">
        <v>250100</v>
      </c>
      <c r="I349" s="1" t="s">
        <v>221</v>
      </c>
      <c r="J349">
        <v>243700</v>
      </c>
      <c r="K349">
        <v>1358</v>
      </c>
      <c r="L349">
        <v>543</v>
      </c>
      <c r="M349">
        <v>112</v>
      </c>
      <c r="N349">
        <v>0</v>
      </c>
      <c r="O349">
        <v>0</v>
      </c>
      <c r="P349">
        <v>0</v>
      </c>
      <c r="Q349">
        <v>106</v>
      </c>
      <c r="R349">
        <v>0</v>
      </c>
      <c r="S349">
        <v>0</v>
      </c>
      <c r="T349">
        <v>0</v>
      </c>
      <c r="U349">
        <v>2</v>
      </c>
      <c r="V349">
        <v>214</v>
      </c>
      <c r="W349">
        <v>1</v>
      </c>
      <c r="X349">
        <v>0</v>
      </c>
      <c r="Y349">
        <v>0</v>
      </c>
      <c r="Z349">
        <v>3</v>
      </c>
      <c r="AA349">
        <v>288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106</v>
      </c>
      <c r="AH349">
        <v>250</v>
      </c>
      <c r="AI349">
        <v>243</v>
      </c>
      <c r="AJ349" s="1"/>
      <c r="AK349" s="1"/>
      <c r="AL349" s="1"/>
      <c r="AM349" s="1"/>
      <c r="AN349" s="1"/>
    </row>
    <row r="350" spans="1:40">
      <c r="A350" s="1" t="s">
        <v>40</v>
      </c>
      <c r="B350">
        <v>20</v>
      </c>
      <c r="C350" s="1" t="s">
        <v>41</v>
      </c>
      <c r="D350" s="1" t="s">
        <v>47</v>
      </c>
      <c r="E350" s="1" t="s">
        <v>56</v>
      </c>
      <c r="F350">
        <v>4</v>
      </c>
      <c r="G350" s="1" t="s">
        <v>223</v>
      </c>
      <c r="H350">
        <v>260300</v>
      </c>
      <c r="I350" s="1" t="s">
        <v>222</v>
      </c>
      <c r="J350">
        <v>250100</v>
      </c>
      <c r="K350">
        <v>0</v>
      </c>
      <c r="L350">
        <v>0</v>
      </c>
      <c r="M350">
        <v>125</v>
      </c>
      <c r="N350">
        <v>0</v>
      </c>
      <c r="O350">
        <v>0</v>
      </c>
      <c r="P350">
        <v>0</v>
      </c>
      <c r="Q350">
        <v>106</v>
      </c>
      <c r="R350">
        <v>0</v>
      </c>
      <c r="S350">
        <v>0</v>
      </c>
      <c r="T350">
        <v>0</v>
      </c>
      <c r="U350">
        <v>3</v>
      </c>
      <c r="V350">
        <v>342</v>
      </c>
      <c r="W350">
        <v>1</v>
      </c>
      <c r="X350">
        <v>0</v>
      </c>
      <c r="Y350">
        <v>0</v>
      </c>
      <c r="Z350">
        <v>3</v>
      </c>
      <c r="AA350">
        <v>462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106</v>
      </c>
      <c r="AH350">
        <v>260</v>
      </c>
      <c r="AI350">
        <v>250</v>
      </c>
      <c r="AJ350" s="1"/>
      <c r="AK350" s="1"/>
      <c r="AL350" s="1"/>
      <c r="AM350" s="1"/>
      <c r="AN350" s="1"/>
    </row>
    <row r="351" spans="1:40">
      <c r="A351" s="1" t="s">
        <v>40</v>
      </c>
      <c r="B351">
        <v>20</v>
      </c>
      <c r="C351" s="1" t="s">
        <v>41</v>
      </c>
      <c r="D351" s="1" t="s">
        <v>47</v>
      </c>
      <c r="E351" s="1" t="s">
        <v>56</v>
      </c>
      <c r="F351">
        <v>4</v>
      </c>
      <c r="G351" s="1" t="s">
        <v>224</v>
      </c>
      <c r="H351">
        <v>268232</v>
      </c>
      <c r="I351" s="1" t="s">
        <v>223</v>
      </c>
      <c r="J351">
        <v>260300</v>
      </c>
      <c r="K351">
        <v>728</v>
      </c>
      <c r="L351">
        <v>291</v>
      </c>
      <c r="M351">
        <v>121</v>
      </c>
      <c r="N351">
        <v>0</v>
      </c>
      <c r="O351">
        <v>0</v>
      </c>
      <c r="P351">
        <v>0</v>
      </c>
      <c r="Q351">
        <v>92</v>
      </c>
      <c r="R351">
        <v>0</v>
      </c>
      <c r="S351">
        <v>0</v>
      </c>
      <c r="T351">
        <v>0</v>
      </c>
      <c r="U351">
        <v>6</v>
      </c>
      <c r="V351">
        <v>296</v>
      </c>
      <c r="W351">
        <v>1</v>
      </c>
      <c r="X351">
        <v>0</v>
      </c>
      <c r="Y351">
        <v>0</v>
      </c>
      <c r="Z351">
        <v>3</v>
      </c>
      <c r="AA351">
        <v>290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92</v>
      </c>
      <c r="AH351">
        <v>268</v>
      </c>
      <c r="AI351">
        <v>260</v>
      </c>
      <c r="AJ351" s="1"/>
      <c r="AK351" s="1"/>
      <c r="AL351" s="1"/>
      <c r="AM351" s="1"/>
      <c r="AN351" s="1"/>
    </row>
    <row r="352" spans="1:40">
      <c r="A352" s="1" t="s">
        <v>40</v>
      </c>
      <c r="B352">
        <v>20</v>
      </c>
      <c r="C352" s="1" t="s">
        <v>41</v>
      </c>
      <c r="D352" s="1" t="s">
        <v>47</v>
      </c>
      <c r="E352" s="1" t="s">
        <v>56</v>
      </c>
      <c r="F352">
        <v>4</v>
      </c>
      <c r="G352" s="1" t="s">
        <v>225</v>
      </c>
      <c r="H352">
        <v>269200</v>
      </c>
      <c r="I352" s="1" t="s">
        <v>224</v>
      </c>
      <c r="J352">
        <v>268232</v>
      </c>
      <c r="K352">
        <v>0</v>
      </c>
      <c r="L352">
        <v>0</v>
      </c>
      <c r="M352">
        <v>85</v>
      </c>
      <c r="N352">
        <v>0</v>
      </c>
      <c r="O352">
        <v>0</v>
      </c>
      <c r="P352">
        <v>0</v>
      </c>
      <c r="Q352">
        <v>105</v>
      </c>
      <c r="R352">
        <v>0</v>
      </c>
      <c r="S352">
        <v>0</v>
      </c>
      <c r="T352">
        <v>0</v>
      </c>
      <c r="U352">
        <v>1</v>
      </c>
      <c r="V352">
        <v>32</v>
      </c>
      <c r="W352">
        <v>1</v>
      </c>
      <c r="X352">
        <v>0</v>
      </c>
      <c r="Y352">
        <v>0</v>
      </c>
      <c r="Z352">
        <v>3</v>
      </c>
      <c r="AA352">
        <v>464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105</v>
      </c>
      <c r="AH352">
        <v>269</v>
      </c>
      <c r="AI352">
        <v>268</v>
      </c>
      <c r="AJ352" s="1"/>
      <c r="AK352" s="1"/>
      <c r="AL352" s="1"/>
      <c r="AM352" s="1"/>
      <c r="AN352" s="1"/>
    </row>
    <row r="353" spans="1:40">
      <c r="A353" s="1" t="s">
        <v>40</v>
      </c>
      <c r="B353">
        <v>20</v>
      </c>
      <c r="C353" s="1" t="s">
        <v>41</v>
      </c>
      <c r="D353" s="1" t="s">
        <v>47</v>
      </c>
      <c r="E353" s="1" t="s">
        <v>56</v>
      </c>
      <c r="F353">
        <v>4</v>
      </c>
      <c r="G353" s="1" t="s">
        <v>226</v>
      </c>
      <c r="H353">
        <v>271210</v>
      </c>
      <c r="I353" s="1" t="s">
        <v>225</v>
      </c>
      <c r="J353">
        <v>269200</v>
      </c>
      <c r="K353">
        <v>630</v>
      </c>
      <c r="L353">
        <v>252</v>
      </c>
      <c r="M353">
        <v>123</v>
      </c>
      <c r="N353">
        <v>0</v>
      </c>
      <c r="O353">
        <v>0</v>
      </c>
      <c r="P353">
        <v>0</v>
      </c>
      <c r="Q353">
        <v>107</v>
      </c>
      <c r="R353">
        <v>0</v>
      </c>
      <c r="S353">
        <v>0</v>
      </c>
      <c r="T353">
        <v>0</v>
      </c>
      <c r="U353">
        <v>3</v>
      </c>
      <c r="V353">
        <v>67</v>
      </c>
      <c r="W353">
        <v>1</v>
      </c>
      <c r="X353">
        <v>0</v>
      </c>
      <c r="Y353">
        <v>0</v>
      </c>
      <c r="Z353">
        <v>3</v>
      </c>
      <c r="AA353">
        <v>292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107</v>
      </c>
      <c r="AH353">
        <v>271</v>
      </c>
      <c r="AI353">
        <v>269</v>
      </c>
      <c r="AJ353" s="1"/>
      <c r="AK353" s="1"/>
      <c r="AL353" s="1"/>
      <c r="AM353" s="1"/>
      <c r="AN353" s="1"/>
    </row>
    <row r="354" spans="1:40">
      <c r="A354" s="1" t="s">
        <v>40</v>
      </c>
      <c r="B354">
        <v>20</v>
      </c>
      <c r="C354" s="1" t="s">
        <v>41</v>
      </c>
      <c r="D354" s="1" t="s">
        <v>47</v>
      </c>
      <c r="E354" s="1" t="s">
        <v>56</v>
      </c>
      <c r="F354">
        <v>4</v>
      </c>
      <c r="G354" s="1" t="s">
        <v>227</v>
      </c>
      <c r="H354">
        <v>276900</v>
      </c>
      <c r="I354" s="1" t="s">
        <v>226</v>
      </c>
      <c r="J354">
        <v>271210</v>
      </c>
      <c r="K354">
        <v>0</v>
      </c>
      <c r="L354">
        <v>0</v>
      </c>
      <c r="M354">
        <v>101</v>
      </c>
      <c r="N354">
        <v>0</v>
      </c>
      <c r="O354">
        <v>0</v>
      </c>
      <c r="P354">
        <v>0</v>
      </c>
      <c r="Q354">
        <v>98</v>
      </c>
      <c r="R354">
        <v>0</v>
      </c>
      <c r="S354">
        <v>0</v>
      </c>
      <c r="T354">
        <v>0</v>
      </c>
      <c r="U354">
        <v>1</v>
      </c>
      <c r="V354">
        <v>206</v>
      </c>
      <c r="W354">
        <v>1</v>
      </c>
      <c r="X354">
        <v>0</v>
      </c>
      <c r="Y354">
        <v>0</v>
      </c>
      <c r="Z354">
        <v>3</v>
      </c>
      <c r="AA354">
        <v>466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98</v>
      </c>
      <c r="AH354">
        <v>276</v>
      </c>
      <c r="AI354">
        <v>271</v>
      </c>
      <c r="AJ354" s="1"/>
      <c r="AK354" s="1"/>
      <c r="AL354" s="1"/>
      <c r="AM354" s="1"/>
      <c r="AN354" s="1"/>
    </row>
    <row r="355" spans="1:40">
      <c r="A355" s="1" t="s">
        <v>40</v>
      </c>
      <c r="B355">
        <v>20</v>
      </c>
      <c r="C355" s="1" t="s">
        <v>41</v>
      </c>
      <c r="D355" s="1" t="s">
        <v>47</v>
      </c>
      <c r="E355" s="1" t="s">
        <v>56</v>
      </c>
      <c r="F355">
        <v>4</v>
      </c>
      <c r="G355" s="1" t="s">
        <v>228</v>
      </c>
      <c r="H355">
        <v>279400</v>
      </c>
      <c r="I355" s="1" t="s">
        <v>227</v>
      </c>
      <c r="J355">
        <v>276900</v>
      </c>
      <c r="K355">
        <v>205</v>
      </c>
      <c r="L355">
        <v>82</v>
      </c>
      <c r="M355">
        <v>129</v>
      </c>
      <c r="N355">
        <v>0</v>
      </c>
      <c r="O355">
        <v>0</v>
      </c>
      <c r="P355">
        <v>0</v>
      </c>
      <c r="Q355">
        <v>101</v>
      </c>
      <c r="R355">
        <v>0</v>
      </c>
      <c r="S355">
        <v>0</v>
      </c>
      <c r="T355">
        <v>0</v>
      </c>
      <c r="U355">
        <v>3</v>
      </c>
      <c r="V355">
        <v>86</v>
      </c>
      <c r="W355">
        <v>1</v>
      </c>
      <c r="X355">
        <v>0</v>
      </c>
      <c r="Y355">
        <v>0</v>
      </c>
      <c r="Z355">
        <v>3</v>
      </c>
      <c r="AA355">
        <v>296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101</v>
      </c>
      <c r="AH355">
        <v>279</v>
      </c>
      <c r="AI355">
        <v>276</v>
      </c>
      <c r="AJ355" s="1"/>
      <c r="AK355" s="1"/>
      <c r="AL355" s="1"/>
      <c r="AM355" s="1"/>
      <c r="AN355" s="1"/>
    </row>
    <row r="356" spans="1:40">
      <c r="A356" s="1" t="s">
        <v>40</v>
      </c>
      <c r="B356">
        <v>20</v>
      </c>
      <c r="C356" s="1" t="s">
        <v>41</v>
      </c>
      <c r="D356" s="1" t="s">
        <v>47</v>
      </c>
      <c r="E356" s="1" t="s">
        <v>56</v>
      </c>
      <c r="F356">
        <v>4</v>
      </c>
      <c r="G356" s="1" t="s">
        <v>229</v>
      </c>
      <c r="H356">
        <v>290100</v>
      </c>
      <c r="I356" s="1" t="s">
        <v>228</v>
      </c>
      <c r="J356">
        <v>279400</v>
      </c>
      <c r="K356">
        <v>875</v>
      </c>
      <c r="L356">
        <v>350</v>
      </c>
      <c r="M356">
        <v>118</v>
      </c>
      <c r="N356">
        <v>0</v>
      </c>
      <c r="O356">
        <v>0</v>
      </c>
      <c r="P356">
        <v>0</v>
      </c>
      <c r="Q356">
        <v>99</v>
      </c>
      <c r="R356">
        <v>0</v>
      </c>
      <c r="S356">
        <v>0</v>
      </c>
      <c r="T356">
        <v>0</v>
      </c>
      <c r="U356">
        <v>3</v>
      </c>
      <c r="V356">
        <v>380</v>
      </c>
      <c r="W356">
        <v>1</v>
      </c>
      <c r="X356">
        <v>0</v>
      </c>
      <c r="Y356">
        <v>0</v>
      </c>
      <c r="Z356">
        <v>3</v>
      </c>
      <c r="AA356">
        <v>298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99</v>
      </c>
      <c r="AH356">
        <v>290</v>
      </c>
      <c r="AI356">
        <v>279</v>
      </c>
      <c r="AJ356" s="1"/>
      <c r="AK356" s="1"/>
      <c r="AL356" s="1"/>
      <c r="AM356" s="1"/>
      <c r="AN356" s="1"/>
    </row>
    <row r="357" spans="1:40">
      <c r="A357" s="1" t="s">
        <v>40</v>
      </c>
      <c r="B357">
        <v>20</v>
      </c>
      <c r="C357" s="1" t="s">
        <v>41</v>
      </c>
      <c r="D357" s="1" t="s">
        <v>47</v>
      </c>
      <c r="E357" s="1" t="s">
        <v>56</v>
      </c>
      <c r="F357">
        <v>4</v>
      </c>
      <c r="G357" s="1" t="s">
        <v>230</v>
      </c>
      <c r="H357">
        <v>297500</v>
      </c>
      <c r="I357" s="1" t="s">
        <v>229</v>
      </c>
      <c r="J357">
        <v>290100</v>
      </c>
      <c r="K357">
        <v>605</v>
      </c>
      <c r="L357">
        <v>242</v>
      </c>
      <c r="M357">
        <v>112</v>
      </c>
      <c r="N357">
        <v>0</v>
      </c>
      <c r="O357">
        <v>0</v>
      </c>
      <c r="P357">
        <v>0</v>
      </c>
      <c r="Q357">
        <v>101</v>
      </c>
      <c r="R357">
        <v>0</v>
      </c>
      <c r="S357">
        <v>0</v>
      </c>
      <c r="T357">
        <v>0</v>
      </c>
      <c r="U357">
        <v>2</v>
      </c>
      <c r="V357">
        <v>255</v>
      </c>
      <c r="W357">
        <v>1</v>
      </c>
      <c r="X357">
        <v>0</v>
      </c>
      <c r="Y357">
        <v>0</v>
      </c>
      <c r="Z357">
        <v>3</v>
      </c>
      <c r="AA357">
        <v>300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101</v>
      </c>
      <c r="AH357">
        <v>297</v>
      </c>
      <c r="AI357">
        <v>290</v>
      </c>
      <c r="AJ357" s="1"/>
      <c r="AK357" s="1"/>
      <c r="AL357" s="1"/>
      <c r="AM357" s="1"/>
      <c r="AN357" s="1"/>
    </row>
    <row r="358" spans="1:40">
      <c r="A358" s="1" t="s">
        <v>40</v>
      </c>
      <c r="B358">
        <v>20</v>
      </c>
      <c r="C358" s="1" t="s">
        <v>41</v>
      </c>
      <c r="D358" s="1" t="s">
        <v>47</v>
      </c>
      <c r="E358" s="1" t="s">
        <v>56</v>
      </c>
      <c r="F358">
        <v>4</v>
      </c>
      <c r="G358" s="1" t="s">
        <v>231</v>
      </c>
      <c r="H358">
        <v>300500</v>
      </c>
      <c r="I358" s="1" t="s">
        <v>230</v>
      </c>
      <c r="J358">
        <v>297500</v>
      </c>
      <c r="K358">
        <v>245</v>
      </c>
      <c r="L358">
        <v>98</v>
      </c>
      <c r="M358">
        <v>92</v>
      </c>
      <c r="N358">
        <v>0</v>
      </c>
      <c r="O358">
        <v>0</v>
      </c>
      <c r="P358">
        <v>0</v>
      </c>
      <c r="Q358">
        <v>106</v>
      </c>
      <c r="R358">
        <v>0</v>
      </c>
      <c r="S358">
        <v>0</v>
      </c>
      <c r="T358">
        <v>0</v>
      </c>
      <c r="U358">
        <v>2</v>
      </c>
      <c r="V358">
        <v>100</v>
      </c>
      <c r="W358">
        <v>1</v>
      </c>
      <c r="X358">
        <v>0</v>
      </c>
      <c r="Y358">
        <v>0</v>
      </c>
      <c r="Z358">
        <v>3</v>
      </c>
      <c r="AA358">
        <v>302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106</v>
      </c>
      <c r="AH358">
        <v>300</v>
      </c>
      <c r="AI358">
        <v>297</v>
      </c>
      <c r="AJ358" s="1"/>
      <c r="AK358" s="1"/>
      <c r="AL358" s="1"/>
      <c r="AM358" s="1"/>
      <c r="AN358" s="1"/>
    </row>
    <row r="359" spans="1:40">
      <c r="A359" s="1" t="s">
        <v>40</v>
      </c>
      <c r="B359">
        <v>20</v>
      </c>
      <c r="C359" s="1" t="s">
        <v>41</v>
      </c>
      <c r="D359" s="1" t="s">
        <v>47</v>
      </c>
      <c r="E359" s="1" t="s">
        <v>56</v>
      </c>
      <c r="F359">
        <v>4</v>
      </c>
      <c r="G359" s="1" t="s">
        <v>232</v>
      </c>
      <c r="H359">
        <v>311700</v>
      </c>
      <c r="I359" s="1" t="s">
        <v>231</v>
      </c>
      <c r="J359">
        <v>300500</v>
      </c>
      <c r="K359">
        <v>918</v>
      </c>
      <c r="L359">
        <v>367</v>
      </c>
      <c r="M359">
        <v>101</v>
      </c>
      <c r="N359">
        <v>0</v>
      </c>
      <c r="O359">
        <v>0</v>
      </c>
      <c r="P359">
        <v>0</v>
      </c>
      <c r="Q359">
        <v>104</v>
      </c>
      <c r="R359">
        <v>0</v>
      </c>
      <c r="S359">
        <v>0</v>
      </c>
      <c r="T359">
        <v>0</v>
      </c>
      <c r="U359">
        <v>2</v>
      </c>
      <c r="V359">
        <v>385</v>
      </c>
      <c r="W359">
        <v>1</v>
      </c>
      <c r="X359">
        <v>0</v>
      </c>
      <c r="Y359">
        <v>0</v>
      </c>
      <c r="Z359">
        <v>3</v>
      </c>
      <c r="AA359">
        <v>304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104</v>
      </c>
      <c r="AH359">
        <v>311</v>
      </c>
      <c r="AI359">
        <v>300</v>
      </c>
      <c r="AJ359" s="1"/>
      <c r="AK359" s="1"/>
      <c r="AL359" s="1"/>
      <c r="AM359" s="1"/>
      <c r="AN359" s="1"/>
    </row>
    <row r="360" spans="1:40">
      <c r="A360" s="1" t="s">
        <v>40</v>
      </c>
      <c r="B360">
        <v>20</v>
      </c>
      <c r="C360" s="1" t="s">
        <v>41</v>
      </c>
      <c r="D360" s="1" t="s">
        <v>47</v>
      </c>
      <c r="E360" s="1" t="s">
        <v>56</v>
      </c>
      <c r="F360">
        <v>4</v>
      </c>
      <c r="G360" s="1" t="s">
        <v>233</v>
      </c>
      <c r="H360">
        <v>319900</v>
      </c>
      <c r="I360" s="1" t="s">
        <v>232</v>
      </c>
      <c r="J360">
        <v>311700</v>
      </c>
      <c r="K360">
        <v>670</v>
      </c>
      <c r="L360">
        <v>268</v>
      </c>
      <c r="M360">
        <v>84</v>
      </c>
      <c r="N360">
        <v>0</v>
      </c>
      <c r="O360">
        <v>0</v>
      </c>
      <c r="P360">
        <v>0</v>
      </c>
      <c r="Q360">
        <v>104</v>
      </c>
      <c r="R360">
        <v>0</v>
      </c>
      <c r="S360">
        <v>0</v>
      </c>
      <c r="T360">
        <v>0</v>
      </c>
      <c r="U360">
        <v>1</v>
      </c>
      <c r="V360">
        <v>280</v>
      </c>
      <c r="W360">
        <v>1</v>
      </c>
      <c r="X360">
        <v>0</v>
      </c>
      <c r="Y360">
        <v>0</v>
      </c>
      <c r="Z360">
        <v>3</v>
      </c>
      <c r="AA360">
        <v>306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104</v>
      </c>
      <c r="AH360">
        <v>319</v>
      </c>
      <c r="AI360">
        <v>311</v>
      </c>
      <c r="AJ360" s="1"/>
      <c r="AK360" s="1"/>
      <c r="AL360" s="1"/>
      <c r="AM360" s="1"/>
      <c r="AN360" s="1"/>
    </row>
    <row r="361" spans="1:40">
      <c r="A361" s="1" t="s">
        <v>40</v>
      </c>
      <c r="B361">
        <v>20</v>
      </c>
      <c r="C361" s="1" t="s">
        <v>41</v>
      </c>
      <c r="D361" s="1" t="s">
        <v>47</v>
      </c>
      <c r="E361" s="1" t="s">
        <v>56</v>
      </c>
      <c r="F361">
        <v>4</v>
      </c>
      <c r="G361" s="1" t="s">
        <v>234</v>
      </c>
      <c r="H361">
        <v>322500</v>
      </c>
      <c r="I361" s="1" t="s">
        <v>233</v>
      </c>
      <c r="J361">
        <v>319900</v>
      </c>
      <c r="K361">
        <v>212</v>
      </c>
      <c r="L361">
        <v>85</v>
      </c>
      <c r="M361">
        <v>92</v>
      </c>
      <c r="N361">
        <v>0</v>
      </c>
      <c r="O361">
        <v>0</v>
      </c>
      <c r="P361">
        <v>0</v>
      </c>
      <c r="Q361">
        <v>101</v>
      </c>
      <c r="R361">
        <v>0</v>
      </c>
      <c r="S361">
        <v>0</v>
      </c>
      <c r="T361">
        <v>0</v>
      </c>
      <c r="U361">
        <v>2</v>
      </c>
      <c r="V361">
        <v>88</v>
      </c>
      <c r="W361">
        <v>1</v>
      </c>
      <c r="X361">
        <v>0</v>
      </c>
      <c r="Y361">
        <v>0</v>
      </c>
      <c r="Z361">
        <v>3</v>
      </c>
      <c r="AA361">
        <v>310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101</v>
      </c>
      <c r="AH361">
        <v>322</v>
      </c>
      <c r="AI361">
        <v>319</v>
      </c>
      <c r="AJ361" s="1"/>
      <c r="AK361" s="1"/>
      <c r="AL361" s="1"/>
      <c r="AM361" s="1"/>
      <c r="AN361" s="1"/>
    </row>
    <row r="362" spans="1:40">
      <c r="A362" s="1" t="s">
        <v>40</v>
      </c>
      <c r="B362">
        <v>20</v>
      </c>
      <c r="C362" s="1" t="s">
        <v>41</v>
      </c>
      <c r="D362" s="1" t="s">
        <v>47</v>
      </c>
      <c r="E362" s="1" t="s">
        <v>56</v>
      </c>
      <c r="F362">
        <v>4</v>
      </c>
      <c r="G362" s="1" t="s">
        <v>235</v>
      </c>
      <c r="H362">
        <v>329700</v>
      </c>
      <c r="I362" s="1" t="s">
        <v>234</v>
      </c>
      <c r="J362">
        <v>322500</v>
      </c>
      <c r="K362">
        <v>590</v>
      </c>
      <c r="L362">
        <v>236</v>
      </c>
      <c r="M362">
        <v>112</v>
      </c>
      <c r="N362">
        <v>0</v>
      </c>
      <c r="O362">
        <v>0</v>
      </c>
      <c r="P362">
        <v>0</v>
      </c>
      <c r="Q362">
        <v>103</v>
      </c>
      <c r="R362">
        <v>0</v>
      </c>
      <c r="S362">
        <v>0</v>
      </c>
      <c r="T362">
        <v>0</v>
      </c>
      <c r="U362">
        <v>2</v>
      </c>
      <c r="V362">
        <v>250</v>
      </c>
      <c r="W362">
        <v>1</v>
      </c>
      <c r="X362">
        <v>0</v>
      </c>
      <c r="Y362">
        <v>0</v>
      </c>
      <c r="Z362">
        <v>3</v>
      </c>
      <c r="AA362">
        <v>450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103</v>
      </c>
      <c r="AH362">
        <v>329</v>
      </c>
      <c r="AI362">
        <v>322</v>
      </c>
      <c r="AJ362" s="1"/>
      <c r="AK362" s="1"/>
      <c r="AL362" s="1"/>
      <c r="AM362" s="1"/>
      <c r="AN362" s="1"/>
    </row>
    <row r="363" spans="1:40">
      <c r="A363" s="1" t="s">
        <v>40</v>
      </c>
      <c r="B363">
        <v>20</v>
      </c>
      <c r="C363" s="1" t="s">
        <v>41</v>
      </c>
      <c r="D363" s="1" t="s">
        <v>47</v>
      </c>
      <c r="E363" s="1" t="s">
        <v>56</v>
      </c>
      <c r="F363">
        <v>4</v>
      </c>
      <c r="G363" s="1" t="s">
        <v>236</v>
      </c>
      <c r="H363">
        <v>334900</v>
      </c>
      <c r="I363" s="1" t="s">
        <v>235</v>
      </c>
      <c r="J363">
        <v>329700</v>
      </c>
      <c r="K363">
        <v>425</v>
      </c>
      <c r="L363">
        <v>170</v>
      </c>
      <c r="M363">
        <v>111</v>
      </c>
      <c r="N363">
        <v>0</v>
      </c>
      <c r="O363">
        <v>0</v>
      </c>
      <c r="P363">
        <v>0</v>
      </c>
      <c r="Q363">
        <v>107</v>
      </c>
      <c r="R363">
        <v>0</v>
      </c>
      <c r="S363">
        <v>0</v>
      </c>
      <c r="T363">
        <v>0</v>
      </c>
      <c r="U363">
        <v>2</v>
      </c>
      <c r="V363">
        <v>175</v>
      </c>
      <c r="W363">
        <v>1</v>
      </c>
      <c r="X363">
        <v>0</v>
      </c>
      <c r="Y363">
        <v>0</v>
      </c>
      <c r="Z363">
        <v>3</v>
      </c>
      <c r="AA363">
        <v>312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107</v>
      </c>
      <c r="AH363">
        <v>334</v>
      </c>
      <c r="AI363">
        <v>329</v>
      </c>
      <c r="AJ363" s="1"/>
      <c r="AK363" s="1"/>
      <c r="AL363" s="1"/>
      <c r="AM363" s="1"/>
      <c r="AN363" s="1"/>
    </row>
    <row r="364" spans="1:40">
      <c r="A364" s="1" t="s">
        <v>40</v>
      </c>
      <c r="B364">
        <v>20</v>
      </c>
      <c r="C364" s="1" t="s">
        <v>41</v>
      </c>
      <c r="D364" s="1" t="s">
        <v>47</v>
      </c>
      <c r="E364" s="1" t="s">
        <v>56</v>
      </c>
      <c r="F364">
        <v>4</v>
      </c>
      <c r="G364" s="1" t="s">
        <v>237</v>
      </c>
      <c r="H364">
        <v>340200</v>
      </c>
      <c r="I364" s="1" t="s">
        <v>236</v>
      </c>
      <c r="J364">
        <v>334900</v>
      </c>
      <c r="K364">
        <v>432</v>
      </c>
      <c r="L364">
        <v>173</v>
      </c>
      <c r="M364">
        <v>120</v>
      </c>
      <c r="N364">
        <v>0</v>
      </c>
      <c r="O364">
        <v>0</v>
      </c>
      <c r="P364">
        <v>0</v>
      </c>
      <c r="Q364">
        <v>106</v>
      </c>
      <c r="R364">
        <v>0</v>
      </c>
      <c r="S364">
        <v>0</v>
      </c>
      <c r="T364">
        <v>0</v>
      </c>
      <c r="U364">
        <v>2</v>
      </c>
      <c r="V364">
        <v>178</v>
      </c>
      <c r="W364">
        <v>1</v>
      </c>
      <c r="X364">
        <v>0</v>
      </c>
      <c r="Y364">
        <v>0</v>
      </c>
      <c r="Z364">
        <v>3</v>
      </c>
      <c r="AA364">
        <v>314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106</v>
      </c>
      <c r="AH364">
        <v>340</v>
      </c>
      <c r="AI364">
        <v>334</v>
      </c>
      <c r="AJ364" s="1"/>
      <c r="AK364" s="1"/>
      <c r="AL364" s="1"/>
      <c r="AM364" s="1"/>
      <c r="AN364" s="1"/>
    </row>
    <row r="365" spans="1:40">
      <c r="A365" s="1" t="s">
        <v>40</v>
      </c>
      <c r="B365">
        <v>20</v>
      </c>
      <c r="C365" s="1" t="s">
        <v>41</v>
      </c>
      <c r="D365" s="1" t="s">
        <v>47</v>
      </c>
      <c r="E365" s="1" t="s">
        <v>56</v>
      </c>
      <c r="F365">
        <v>4</v>
      </c>
      <c r="G365" s="1" t="s">
        <v>238</v>
      </c>
      <c r="H365">
        <v>346900</v>
      </c>
      <c r="I365" s="1" t="s">
        <v>237</v>
      </c>
      <c r="J365">
        <v>340200</v>
      </c>
      <c r="K365">
        <v>548</v>
      </c>
      <c r="L365">
        <v>219</v>
      </c>
      <c r="M365">
        <v>130</v>
      </c>
      <c r="N365">
        <v>0</v>
      </c>
      <c r="O365">
        <v>0</v>
      </c>
      <c r="P365">
        <v>0</v>
      </c>
      <c r="Q365">
        <v>100</v>
      </c>
      <c r="R365">
        <v>0</v>
      </c>
      <c r="S365">
        <v>0</v>
      </c>
      <c r="T365">
        <v>0</v>
      </c>
      <c r="U365">
        <v>3</v>
      </c>
      <c r="V365">
        <v>235</v>
      </c>
      <c r="W365">
        <v>1</v>
      </c>
      <c r="X365">
        <v>0</v>
      </c>
      <c r="Y365">
        <v>0</v>
      </c>
      <c r="Z365">
        <v>3</v>
      </c>
      <c r="AA365">
        <v>316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100</v>
      </c>
      <c r="AH365">
        <v>346</v>
      </c>
      <c r="AI365">
        <v>340</v>
      </c>
      <c r="AJ365" s="1"/>
      <c r="AK365" s="1"/>
      <c r="AL365" s="1"/>
      <c r="AM365" s="1"/>
      <c r="AN365" s="1"/>
    </row>
    <row r="366" spans="1:40">
      <c r="A366" s="1" t="s">
        <v>40</v>
      </c>
      <c r="B366">
        <v>20</v>
      </c>
      <c r="C366" s="1" t="s">
        <v>41</v>
      </c>
      <c r="D366" s="1" t="s">
        <v>47</v>
      </c>
      <c r="E366" s="1" t="s">
        <v>56</v>
      </c>
      <c r="F366">
        <v>4</v>
      </c>
      <c r="G366" s="1" t="s">
        <v>239</v>
      </c>
      <c r="H366">
        <v>350600</v>
      </c>
      <c r="I366" s="1" t="s">
        <v>238</v>
      </c>
      <c r="J366">
        <v>346900</v>
      </c>
      <c r="K366">
        <v>302</v>
      </c>
      <c r="L366">
        <v>121</v>
      </c>
      <c r="M366">
        <v>158</v>
      </c>
      <c r="N366">
        <v>0</v>
      </c>
      <c r="O366">
        <v>0</v>
      </c>
      <c r="P366">
        <v>0</v>
      </c>
      <c r="Q366">
        <v>103</v>
      </c>
      <c r="R366">
        <v>0</v>
      </c>
      <c r="S366">
        <v>0</v>
      </c>
      <c r="T366">
        <v>0</v>
      </c>
      <c r="U366">
        <v>3</v>
      </c>
      <c r="V366">
        <v>127</v>
      </c>
      <c r="W366">
        <v>1</v>
      </c>
      <c r="X366">
        <v>0</v>
      </c>
      <c r="Y366">
        <v>0</v>
      </c>
      <c r="Z366">
        <v>3</v>
      </c>
      <c r="AA366">
        <v>320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103</v>
      </c>
      <c r="AH366">
        <v>350</v>
      </c>
      <c r="AI366">
        <v>346</v>
      </c>
      <c r="AJ366" s="1"/>
      <c r="AK366" s="1"/>
      <c r="AL366" s="1"/>
      <c r="AM366" s="1"/>
      <c r="AN366" s="1"/>
    </row>
    <row r="367" spans="1:40">
      <c r="A367" s="1" t="s">
        <v>40</v>
      </c>
      <c r="B367">
        <v>20</v>
      </c>
      <c r="C367" s="1" t="s">
        <v>41</v>
      </c>
      <c r="D367" s="1" t="s">
        <v>47</v>
      </c>
      <c r="E367" s="1" t="s">
        <v>56</v>
      </c>
      <c r="F367">
        <v>4</v>
      </c>
      <c r="G367" s="1" t="s">
        <v>240</v>
      </c>
      <c r="H367">
        <v>357000</v>
      </c>
      <c r="I367" s="1" t="s">
        <v>239</v>
      </c>
      <c r="J367">
        <v>350600</v>
      </c>
      <c r="K367">
        <v>522</v>
      </c>
      <c r="L367">
        <v>209</v>
      </c>
      <c r="M367">
        <v>136</v>
      </c>
      <c r="N367">
        <v>0</v>
      </c>
      <c r="O367">
        <v>0</v>
      </c>
      <c r="P367">
        <v>0</v>
      </c>
      <c r="Q367">
        <v>104</v>
      </c>
      <c r="R367">
        <v>0</v>
      </c>
      <c r="S367">
        <v>0</v>
      </c>
      <c r="T367">
        <v>0</v>
      </c>
      <c r="U367">
        <v>2</v>
      </c>
      <c r="V367">
        <v>219</v>
      </c>
      <c r="W367">
        <v>1</v>
      </c>
      <c r="X367">
        <v>0</v>
      </c>
      <c r="Y367">
        <v>0</v>
      </c>
      <c r="Z367">
        <v>3</v>
      </c>
      <c r="AA367">
        <v>322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104</v>
      </c>
      <c r="AH367">
        <v>357</v>
      </c>
      <c r="AI367">
        <v>350</v>
      </c>
      <c r="AJ367" s="1"/>
      <c r="AK367" s="1"/>
      <c r="AL367" s="1"/>
      <c r="AM367" s="1"/>
      <c r="AN367" s="1"/>
    </row>
    <row r="368" spans="1:40">
      <c r="A368" s="1" t="s">
        <v>40</v>
      </c>
      <c r="B368">
        <v>20</v>
      </c>
      <c r="C368" s="1" t="s">
        <v>41</v>
      </c>
      <c r="D368" s="1" t="s">
        <v>47</v>
      </c>
      <c r="E368" s="1" t="s">
        <v>56</v>
      </c>
      <c r="F368">
        <v>4</v>
      </c>
      <c r="G368" s="1" t="s">
        <v>241</v>
      </c>
      <c r="H368">
        <v>363800</v>
      </c>
      <c r="I368" s="1" t="s">
        <v>240</v>
      </c>
      <c r="J368">
        <v>357000</v>
      </c>
      <c r="K368">
        <v>558</v>
      </c>
      <c r="L368">
        <v>223</v>
      </c>
      <c r="M368">
        <v>152</v>
      </c>
      <c r="N368">
        <v>0</v>
      </c>
      <c r="O368">
        <v>0</v>
      </c>
      <c r="P368">
        <v>0</v>
      </c>
      <c r="Q368">
        <v>99</v>
      </c>
      <c r="R368">
        <v>0</v>
      </c>
      <c r="S368">
        <v>0</v>
      </c>
      <c r="T368">
        <v>0</v>
      </c>
      <c r="U368">
        <v>4</v>
      </c>
      <c r="V368">
        <v>240</v>
      </c>
      <c r="W368">
        <v>1</v>
      </c>
      <c r="X368">
        <v>0</v>
      </c>
      <c r="Y368">
        <v>0</v>
      </c>
      <c r="Z368">
        <v>3</v>
      </c>
      <c r="AA368">
        <v>324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99</v>
      </c>
      <c r="AH368">
        <v>363</v>
      </c>
      <c r="AI368">
        <v>357</v>
      </c>
      <c r="AJ368" s="1"/>
      <c r="AK368" s="1"/>
      <c r="AL368" s="1"/>
      <c r="AM368" s="1"/>
      <c r="AN368" s="1"/>
    </row>
    <row r="369" spans="1:40">
      <c r="A369" s="1" t="s">
        <v>40</v>
      </c>
      <c r="B369">
        <v>20</v>
      </c>
      <c r="C369" s="1" t="s">
        <v>41</v>
      </c>
      <c r="D369" s="1" t="s">
        <v>47</v>
      </c>
      <c r="E369" s="1" t="s">
        <v>56</v>
      </c>
      <c r="F369">
        <v>4</v>
      </c>
      <c r="G369" s="1" t="s">
        <v>242</v>
      </c>
      <c r="H369">
        <v>369500</v>
      </c>
      <c r="I369" s="1" t="s">
        <v>241</v>
      </c>
      <c r="J369">
        <v>363800</v>
      </c>
      <c r="K369">
        <v>468</v>
      </c>
      <c r="L369">
        <v>187</v>
      </c>
      <c r="M369">
        <v>145</v>
      </c>
      <c r="N369">
        <v>0</v>
      </c>
      <c r="O369">
        <v>0</v>
      </c>
      <c r="P369">
        <v>0</v>
      </c>
      <c r="Q369">
        <v>104</v>
      </c>
      <c r="R369">
        <v>0</v>
      </c>
      <c r="S369">
        <v>0</v>
      </c>
      <c r="T369">
        <v>0</v>
      </c>
      <c r="U369">
        <v>4</v>
      </c>
      <c r="V369">
        <v>195</v>
      </c>
      <c r="W369">
        <v>1</v>
      </c>
      <c r="X369">
        <v>0</v>
      </c>
      <c r="Y369">
        <v>0</v>
      </c>
      <c r="Z369">
        <v>3</v>
      </c>
      <c r="AA369">
        <v>326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104</v>
      </c>
      <c r="AH369">
        <v>369</v>
      </c>
      <c r="AI369">
        <v>363</v>
      </c>
      <c r="AJ369" s="1"/>
      <c r="AK369" s="1"/>
      <c r="AL369" s="1"/>
      <c r="AM369" s="1"/>
      <c r="AN369" s="1"/>
    </row>
    <row r="370" spans="1:40">
      <c r="A370" s="1" t="s">
        <v>40</v>
      </c>
      <c r="B370">
        <v>20</v>
      </c>
      <c r="C370" s="1" t="s">
        <v>41</v>
      </c>
      <c r="D370" s="1" t="s">
        <v>47</v>
      </c>
      <c r="E370" s="1" t="s">
        <v>56</v>
      </c>
      <c r="F370">
        <v>4</v>
      </c>
      <c r="G370" s="1" t="s">
        <v>243</v>
      </c>
      <c r="H370">
        <v>383000</v>
      </c>
      <c r="I370" s="1" t="s">
        <v>242</v>
      </c>
      <c r="J370">
        <v>369500</v>
      </c>
      <c r="K370">
        <v>1105</v>
      </c>
      <c r="L370">
        <v>442</v>
      </c>
      <c r="M370">
        <v>159</v>
      </c>
      <c r="N370">
        <v>0</v>
      </c>
      <c r="O370">
        <v>0</v>
      </c>
      <c r="P370">
        <v>0</v>
      </c>
      <c r="Q370">
        <v>100</v>
      </c>
      <c r="R370">
        <v>0</v>
      </c>
      <c r="S370">
        <v>0</v>
      </c>
      <c r="T370">
        <v>0</v>
      </c>
      <c r="U370">
        <v>3</v>
      </c>
      <c r="V370">
        <v>474</v>
      </c>
      <c r="W370">
        <v>1</v>
      </c>
      <c r="X370">
        <v>0</v>
      </c>
      <c r="Y370">
        <v>0</v>
      </c>
      <c r="Z370">
        <v>3</v>
      </c>
      <c r="AA370">
        <v>328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100</v>
      </c>
      <c r="AH370">
        <v>383</v>
      </c>
      <c r="AI370">
        <v>369</v>
      </c>
      <c r="AJ370" s="1"/>
      <c r="AK370" s="1"/>
      <c r="AL370" s="1"/>
      <c r="AM370" s="1"/>
      <c r="AN370" s="1"/>
    </row>
    <row r="371" spans="1:40">
      <c r="A371" s="1" t="s">
        <v>40</v>
      </c>
      <c r="B371">
        <v>20</v>
      </c>
      <c r="C371" s="1" t="s">
        <v>41</v>
      </c>
      <c r="D371" s="1" t="s">
        <v>47</v>
      </c>
      <c r="E371" s="1" t="s">
        <v>56</v>
      </c>
      <c r="F371">
        <v>4</v>
      </c>
      <c r="G371" s="1" t="s">
        <v>244</v>
      </c>
      <c r="H371">
        <v>391600</v>
      </c>
      <c r="I371" s="1" t="s">
        <v>243</v>
      </c>
      <c r="J371">
        <v>383000</v>
      </c>
      <c r="K371">
        <v>702</v>
      </c>
      <c r="L371">
        <v>281</v>
      </c>
      <c r="M371">
        <v>142</v>
      </c>
      <c r="N371">
        <v>0</v>
      </c>
      <c r="O371">
        <v>0</v>
      </c>
      <c r="P371">
        <v>0</v>
      </c>
      <c r="Q371">
        <v>98</v>
      </c>
      <c r="R371">
        <v>0</v>
      </c>
      <c r="S371">
        <v>0</v>
      </c>
      <c r="T371">
        <v>0</v>
      </c>
      <c r="U371">
        <v>4</v>
      </c>
      <c r="V371">
        <v>309</v>
      </c>
      <c r="W371">
        <v>1</v>
      </c>
      <c r="X371">
        <v>0</v>
      </c>
      <c r="Y371">
        <v>0</v>
      </c>
      <c r="Z371">
        <v>3</v>
      </c>
      <c r="AA371">
        <v>332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98</v>
      </c>
      <c r="AH371">
        <v>391</v>
      </c>
      <c r="AI371">
        <v>383</v>
      </c>
      <c r="AJ371" s="1"/>
      <c r="AK371" s="1"/>
      <c r="AL371" s="1"/>
      <c r="AM371" s="1"/>
      <c r="AN371" s="1"/>
    </row>
    <row r="372" spans="1:40">
      <c r="A372" s="1" t="s">
        <v>40</v>
      </c>
      <c r="B372">
        <v>20</v>
      </c>
      <c r="C372" s="1" t="s">
        <v>41</v>
      </c>
      <c r="D372" s="1" t="s">
        <v>47</v>
      </c>
      <c r="E372" s="1" t="s">
        <v>56</v>
      </c>
      <c r="F372">
        <v>4</v>
      </c>
      <c r="G372" s="1" t="s">
        <v>245</v>
      </c>
      <c r="H372">
        <v>396310</v>
      </c>
      <c r="I372" s="1" t="s">
        <v>244</v>
      </c>
      <c r="J372">
        <v>391600</v>
      </c>
      <c r="K372">
        <v>702</v>
      </c>
      <c r="L372">
        <v>281</v>
      </c>
      <c r="M372">
        <v>138</v>
      </c>
      <c r="N372">
        <v>0</v>
      </c>
      <c r="O372">
        <v>0</v>
      </c>
      <c r="P372">
        <v>0</v>
      </c>
      <c r="Q372">
        <v>99</v>
      </c>
      <c r="R372">
        <v>0</v>
      </c>
      <c r="S372">
        <v>0</v>
      </c>
      <c r="T372">
        <v>0</v>
      </c>
      <c r="U372">
        <v>4</v>
      </c>
      <c r="V372">
        <v>168</v>
      </c>
      <c r="W372">
        <v>1</v>
      </c>
      <c r="X372">
        <v>0</v>
      </c>
      <c r="Y372">
        <v>0</v>
      </c>
      <c r="Z372">
        <v>2</v>
      </c>
      <c r="AA372">
        <v>334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99</v>
      </c>
      <c r="AH372">
        <v>396</v>
      </c>
      <c r="AI372">
        <v>391</v>
      </c>
      <c r="AJ372" s="1"/>
      <c r="AK372" s="1"/>
      <c r="AL372" s="1"/>
      <c r="AM372" s="1"/>
      <c r="AN372" s="1"/>
    </row>
    <row r="373" spans="1:40">
      <c r="A373" s="1" t="s">
        <v>40</v>
      </c>
      <c r="B373">
        <v>20</v>
      </c>
      <c r="C373" s="1" t="s">
        <v>41</v>
      </c>
      <c r="D373" s="1" t="s">
        <v>47</v>
      </c>
      <c r="E373" s="1" t="s">
        <v>56</v>
      </c>
      <c r="F373">
        <v>4</v>
      </c>
      <c r="G373" s="1" t="s">
        <v>246</v>
      </c>
      <c r="H373">
        <v>400200</v>
      </c>
      <c r="I373" s="1" t="s">
        <v>245</v>
      </c>
      <c r="J373">
        <v>396310</v>
      </c>
      <c r="K373">
        <v>702</v>
      </c>
      <c r="L373">
        <v>281</v>
      </c>
      <c r="M373">
        <v>85</v>
      </c>
      <c r="N373">
        <v>0</v>
      </c>
      <c r="O373">
        <v>0</v>
      </c>
      <c r="P373">
        <v>0</v>
      </c>
      <c r="Q373">
        <v>101</v>
      </c>
      <c r="R373">
        <v>0</v>
      </c>
      <c r="S373">
        <v>0</v>
      </c>
      <c r="T373">
        <v>0</v>
      </c>
      <c r="U373">
        <v>3</v>
      </c>
      <c r="V373">
        <v>136</v>
      </c>
      <c r="W373">
        <v>1</v>
      </c>
      <c r="X373">
        <v>0</v>
      </c>
      <c r="Y373">
        <v>0</v>
      </c>
      <c r="Z373">
        <v>2</v>
      </c>
      <c r="AA373">
        <v>474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101</v>
      </c>
      <c r="AH373">
        <v>400</v>
      </c>
      <c r="AI373">
        <v>396</v>
      </c>
      <c r="AJ373" s="1"/>
      <c r="AK373" s="1"/>
      <c r="AL373" s="1"/>
      <c r="AM373" s="1"/>
      <c r="AN373" s="1"/>
    </row>
    <row r="374" spans="1:40">
      <c r="A374" s="1" t="s">
        <v>40</v>
      </c>
      <c r="B374">
        <v>20</v>
      </c>
      <c r="C374" s="1" t="s">
        <v>41</v>
      </c>
      <c r="D374" s="1" t="s">
        <v>47</v>
      </c>
      <c r="E374" s="1" t="s">
        <v>56</v>
      </c>
      <c r="F374">
        <v>4</v>
      </c>
      <c r="G374" s="1" t="s">
        <v>247</v>
      </c>
      <c r="H374">
        <v>407300</v>
      </c>
      <c r="I374" s="1" t="s">
        <v>246</v>
      </c>
      <c r="J374">
        <v>400200</v>
      </c>
      <c r="K374">
        <v>580</v>
      </c>
      <c r="L374">
        <v>232</v>
      </c>
      <c r="M374">
        <v>82</v>
      </c>
      <c r="N374">
        <v>0</v>
      </c>
      <c r="O374">
        <v>0</v>
      </c>
      <c r="P374">
        <v>0</v>
      </c>
      <c r="Q374">
        <v>99</v>
      </c>
      <c r="R374">
        <v>0</v>
      </c>
      <c r="S374">
        <v>0</v>
      </c>
      <c r="T374">
        <v>0</v>
      </c>
      <c r="U374">
        <v>2</v>
      </c>
      <c r="V374">
        <v>257</v>
      </c>
      <c r="W374">
        <v>1</v>
      </c>
      <c r="X374">
        <v>0</v>
      </c>
      <c r="Y374">
        <v>0</v>
      </c>
      <c r="Z374">
        <v>2</v>
      </c>
      <c r="AA374">
        <v>336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99</v>
      </c>
      <c r="AH374">
        <v>407</v>
      </c>
      <c r="AI374">
        <v>400</v>
      </c>
      <c r="AJ374" s="1"/>
      <c r="AK374" s="1"/>
      <c r="AL374" s="1"/>
      <c r="AM374" s="1"/>
      <c r="AN374" s="1"/>
    </row>
    <row r="375" spans="1:40">
      <c r="A375" s="1" t="s">
        <v>40</v>
      </c>
      <c r="B375">
        <v>20</v>
      </c>
      <c r="C375" s="1" t="s">
        <v>41</v>
      </c>
      <c r="D375" s="1" t="s">
        <v>47</v>
      </c>
      <c r="E375" s="1" t="s">
        <v>56</v>
      </c>
      <c r="F375">
        <v>4</v>
      </c>
      <c r="G375" s="1" t="s">
        <v>248</v>
      </c>
      <c r="H375">
        <v>415200</v>
      </c>
      <c r="I375" s="1" t="s">
        <v>247</v>
      </c>
      <c r="J375">
        <v>407300</v>
      </c>
      <c r="K375">
        <v>648</v>
      </c>
      <c r="L375">
        <v>259</v>
      </c>
      <c r="M375">
        <v>107</v>
      </c>
      <c r="N375">
        <v>0</v>
      </c>
      <c r="O375">
        <v>0</v>
      </c>
      <c r="P375">
        <v>0</v>
      </c>
      <c r="Q375">
        <v>94</v>
      </c>
      <c r="R375">
        <v>0</v>
      </c>
      <c r="S375">
        <v>0</v>
      </c>
      <c r="T375">
        <v>0</v>
      </c>
      <c r="U375">
        <v>3</v>
      </c>
      <c r="V375">
        <v>291</v>
      </c>
      <c r="W375">
        <v>1</v>
      </c>
      <c r="X375">
        <v>0</v>
      </c>
      <c r="Y375">
        <v>0</v>
      </c>
      <c r="Z375">
        <v>2</v>
      </c>
      <c r="AA375">
        <v>338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94</v>
      </c>
      <c r="AH375">
        <v>415</v>
      </c>
      <c r="AI375">
        <v>407</v>
      </c>
      <c r="AJ375" s="1"/>
      <c r="AK375" s="1"/>
      <c r="AL375" s="1"/>
      <c r="AM375" s="1"/>
      <c r="AN375" s="1"/>
    </row>
    <row r="376" spans="1:40">
      <c r="A376" s="1" t="s">
        <v>40</v>
      </c>
      <c r="B376">
        <v>20</v>
      </c>
      <c r="C376" s="1" t="s">
        <v>41</v>
      </c>
      <c r="D376" s="1" t="s">
        <v>47</v>
      </c>
      <c r="E376" s="1" t="s">
        <v>56</v>
      </c>
      <c r="F376">
        <v>4</v>
      </c>
      <c r="G376" s="1" t="s">
        <v>249</v>
      </c>
      <c r="H376">
        <v>421200</v>
      </c>
      <c r="I376" s="1" t="s">
        <v>248</v>
      </c>
      <c r="J376">
        <v>415200</v>
      </c>
      <c r="K376">
        <v>490</v>
      </c>
      <c r="L376">
        <v>196</v>
      </c>
      <c r="M376">
        <v>118</v>
      </c>
      <c r="N376">
        <v>0</v>
      </c>
      <c r="O376">
        <v>0</v>
      </c>
      <c r="P376">
        <v>0</v>
      </c>
      <c r="Q376">
        <v>97</v>
      </c>
      <c r="R376">
        <v>0</v>
      </c>
      <c r="S376">
        <v>0</v>
      </c>
      <c r="T376">
        <v>0</v>
      </c>
      <c r="U376">
        <v>4</v>
      </c>
      <c r="V376">
        <v>217</v>
      </c>
      <c r="W376">
        <v>1</v>
      </c>
      <c r="X376">
        <v>0</v>
      </c>
      <c r="Y376">
        <v>0</v>
      </c>
      <c r="Z376">
        <v>2</v>
      </c>
      <c r="AA376">
        <v>342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97</v>
      </c>
      <c r="AH376">
        <v>421</v>
      </c>
      <c r="AI376">
        <v>415</v>
      </c>
      <c r="AJ376" s="1"/>
      <c r="AK376" s="1"/>
      <c r="AL376" s="1"/>
      <c r="AM376" s="1"/>
      <c r="AN376" s="1"/>
    </row>
    <row r="377" spans="1:40">
      <c r="A377" s="1" t="s">
        <v>40</v>
      </c>
      <c r="B377">
        <v>20</v>
      </c>
      <c r="C377" s="1" t="s">
        <v>41</v>
      </c>
      <c r="D377" s="1" t="s">
        <v>47</v>
      </c>
      <c r="E377" s="1" t="s">
        <v>56</v>
      </c>
      <c r="F377">
        <v>4</v>
      </c>
      <c r="G377" s="1" t="s">
        <v>250</v>
      </c>
      <c r="H377">
        <v>424500</v>
      </c>
      <c r="I377" s="1" t="s">
        <v>249</v>
      </c>
      <c r="J377">
        <v>421200</v>
      </c>
      <c r="K377">
        <v>270</v>
      </c>
      <c r="L377">
        <v>108</v>
      </c>
      <c r="M377">
        <v>73</v>
      </c>
      <c r="N377">
        <v>0</v>
      </c>
      <c r="O377">
        <v>0</v>
      </c>
      <c r="P377">
        <v>0</v>
      </c>
      <c r="Q377">
        <v>99</v>
      </c>
      <c r="R377">
        <v>0</v>
      </c>
      <c r="S377">
        <v>0</v>
      </c>
      <c r="T377">
        <v>0</v>
      </c>
      <c r="U377">
        <v>2</v>
      </c>
      <c r="V377">
        <v>115</v>
      </c>
      <c r="W377">
        <v>1</v>
      </c>
      <c r="X377">
        <v>0</v>
      </c>
      <c r="Y377">
        <v>0</v>
      </c>
      <c r="Z377">
        <v>2</v>
      </c>
      <c r="AA377">
        <v>344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99</v>
      </c>
      <c r="AH377">
        <v>424</v>
      </c>
      <c r="AI377">
        <v>421</v>
      </c>
      <c r="AJ377" s="1"/>
      <c r="AK377" s="1"/>
      <c r="AL377" s="1"/>
      <c r="AM377" s="1"/>
      <c r="AN377" s="1"/>
    </row>
    <row r="378" spans="1:40">
      <c r="A378" s="1" t="s">
        <v>40</v>
      </c>
      <c r="B378">
        <v>20</v>
      </c>
      <c r="C378" s="1" t="s">
        <v>41</v>
      </c>
      <c r="D378" s="1" t="s">
        <v>47</v>
      </c>
      <c r="E378" s="1" t="s">
        <v>56</v>
      </c>
      <c r="F378">
        <v>4</v>
      </c>
      <c r="G378" s="1" t="s">
        <v>251</v>
      </c>
      <c r="H378">
        <v>430500</v>
      </c>
      <c r="I378" s="1" t="s">
        <v>250</v>
      </c>
      <c r="J378">
        <v>424500</v>
      </c>
      <c r="K378">
        <v>490</v>
      </c>
      <c r="L378">
        <v>196</v>
      </c>
      <c r="M378">
        <v>39</v>
      </c>
      <c r="N378">
        <v>0</v>
      </c>
      <c r="O378">
        <v>0</v>
      </c>
      <c r="P378">
        <v>0</v>
      </c>
      <c r="Q378">
        <v>102</v>
      </c>
      <c r="R378">
        <v>0</v>
      </c>
      <c r="S378">
        <v>0</v>
      </c>
      <c r="T378">
        <v>0</v>
      </c>
      <c r="U378">
        <v>1</v>
      </c>
      <c r="V378">
        <v>212</v>
      </c>
      <c r="W378">
        <v>1</v>
      </c>
      <c r="X378">
        <v>0</v>
      </c>
      <c r="Y378">
        <v>0</v>
      </c>
      <c r="Z378">
        <v>2</v>
      </c>
      <c r="AA378">
        <v>346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102</v>
      </c>
      <c r="AH378">
        <v>430</v>
      </c>
      <c r="AI378">
        <v>424</v>
      </c>
      <c r="AJ378" s="1"/>
      <c r="AK378" s="1"/>
      <c r="AL378" s="1"/>
      <c r="AM378" s="1"/>
      <c r="AN378" s="1"/>
    </row>
    <row r="379" spans="1:40">
      <c r="A379" s="1" t="s">
        <v>40</v>
      </c>
      <c r="B379">
        <v>20</v>
      </c>
      <c r="C379" s="1" t="s">
        <v>41</v>
      </c>
      <c r="D379" s="1" t="s">
        <v>47</v>
      </c>
      <c r="E379" s="1" t="s">
        <v>56</v>
      </c>
      <c r="F379">
        <v>4</v>
      </c>
      <c r="G379" s="1" t="s">
        <v>252</v>
      </c>
      <c r="H379">
        <v>431500</v>
      </c>
      <c r="I379" s="1" t="s">
        <v>251</v>
      </c>
      <c r="J379">
        <v>430500</v>
      </c>
      <c r="K379">
        <v>82</v>
      </c>
      <c r="L379">
        <v>33</v>
      </c>
      <c r="M379">
        <v>10</v>
      </c>
      <c r="N379">
        <v>0</v>
      </c>
      <c r="O379">
        <v>0</v>
      </c>
      <c r="P379">
        <v>0</v>
      </c>
      <c r="Q379">
        <v>88</v>
      </c>
      <c r="R379">
        <v>0</v>
      </c>
      <c r="S379">
        <v>0</v>
      </c>
      <c r="T379">
        <v>0</v>
      </c>
      <c r="U379">
        <v>0</v>
      </c>
      <c r="V379">
        <v>39</v>
      </c>
      <c r="W379">
        <v>1</v>
      </c>
      <c r="X379">
        <v>0</v>
      </c>
      <c r="Y379">
        <v>0</v>
      </c>
      <c r="Z379">
        <v>2</v>
      </c>
      <c r="AA379">
        <v>348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88</v>
      </c>
      <c r="AH379">
        <v>431</v>
      </c>
      <c r="AI379">
        <v>430</v>
      </c>
      <c r="AJ379" s="1"/>
      <c r="AK379" s="1"/>
      <c r="AL379" s="1"/>
      <c r="AM379" s="1"/>
      <c r="AN379" s="1"/>
    </row>
    <row r="380" spans="1:40">
      <c r="A380" s="1" t="s">
        <v>40</v>
      </c>
      <c r="B380">
        <v>20</v>
      </c>
      <c r="C380" s="1" t="s">
        <v>41</v>
      </c>
      <c r="D380" s="1" t="s">
        <v>48</v>
      </c>
      <c r="E380" s="1" t="s">
        <v>56</v>
      </c>
      <c r="F380">
        <v>1</v>
      </c>
      <c r="G380" s="1" t="s">
        <v>253</v>
      </c>
      <c r="H380">
        <v>0</v>
      </c>
      <c r="I380" s="1" t="s">
        <v>254</v>
      </c>
      <c r="J380">
        <v>3600</v>
      </c>
      <c r="K380">
        <v>405</v>
      </c>
      <c r="L380">
        <v>162</v>
      </c>
      <c r="M380">
        <v>108</v>
      </c>
      <c r="N380">
        <v>0</v>
      </c>
      <c r="O380">
        <v>0</v>
      </c>
      <c r="P380">
        <v>0</v>
      </c>
      <c r="Q380">
        <v>72</v>
      </c>
      <c r="R380">
        <v>0</v>
      </c>
      <c r="S380">
        <v>0</v>
      </c>
      <c r="T380">
        <v>0</v>
      </c>
      <c r="U380">
        <v>11</v>
      </c>
      <c r="V380">
        <v>176</v>
      </c>
      <c r="W380">
        <v>2</v>
      </c>
      <c r="X380">
        <v>0</v>
      </c>
      <c r="Y380">
        <v>0</v>
      </c>
      <c r="Z380">
        <v>2</v>
      </c>
      <c r="AA380">
        <v>349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72</v>
      </c>
      <c r="AH380">
        <v>0</v>
      </c>
      <c r="AI380">
        <v>3</v>
      </c>
      <c r="AJ380" s="1"/>
      <c r="AK380" s="1"/>
      <c r="AL380" s="1"/>
      <c r="AM380" s="1"/>
      <c r="AN380" s="1"/>
    </row>
    <row r="381" spans="1:40">
      <c r="A381" s="1" t="s">
        <v>40</v>
      </c>
      <c r="B381">
        <v>20</v>
      </c>
      <c r="C381" s="1" t="s">
        <v>41</v>
      </c>
      <c r="D381" s="1" t="s">
        <v>48</v>
      </c>
      <c r="E381" s="1" t="s">
        <v>56</v>
      </c>
      <c r="F381">
        <v>1</v>
      </c>
      <c r="G381" s="1" t="s">
        <v>254</v>
      </c>
      <c r="H381">
        <v>3600</v>
      </c>
      <c r="I381" s="1" t="s">
        <v>179</v>
      </c>
      <c r="J381">
        <v>5100</v>
      </c>
      <c r="K381">
        <v>170</v>
      </c>
      <c r="L381">
        <v>68</v>
      </c>
      <c r="M381">
        <v>137</v>
      </c>
      <c r="N381">
        <v>0</v>
      </c>
      <c r="O381">
        <v>0</v>
      </c>
      <c r="P381">
        <v>0</v>
      </c>
      <c r="Q381">
        <v>74</v>
      </c>
      <c r="R381">
        <v>0</v>
      </c>
      <c r="S381">
        <v>0</v>
      </c>
      <c r="T381">
        <v>0</v>
      </c>
      <c r="U381">
        <v>8</v>
      </c>
      <c r="V381">
        <v>69</v>
      </c>
      <c r="W381">
        <v>2</v>
      </c>
      <c r="X381">
        <v>0</v>
      </c>
      <c r="Y381">
        <v>0</v>
      </c>
      <c r="Z381">
        <v>2</v>
      </c>
      <c r="AA381">
        <v>351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74</v>
      </c>
      <c r="AH381">
        <v>3</v>
      </c>
      <c r="AI381">
        <v>5</v>
      </c>
      <c r="AJ381" s="1"/>
      <c r="AK381" s="1"/>
      <c r="AL381" s="1"/>
      <c r="AM381" s="1"/>
      <c r="AN381" s="1"/>
    </row>
    <row r="382" spans="1:40">
      <c r="A382" s="1" t="s">
        <v>40</v>
      </c>
      <c r="B382">
        <v>20</v>
      </c>
      <c r="C382" s="1" t="s">
        <v>41</v>
      </c>
      <c r="D382" s="1" t="s">
        <v>48</v>
      </c>
      <c r="E382" s="1" t="s">
        <v>56</v>
      </c>
      <c r="F382">
        <v>1</v>
      </c>
      <c r="G382" s="1" t="s">
        <v>179</v>
      </c>
      <c r="H382">
        <v>5100</v>
      </c>
      <c r="I382" s="1" t="s">
        <v>255</v>
      </c>
      <c r="J382">
        <v>5600</v>
      </c>
      <c r="K382">
        <v>55</v>
      </c>
      <c r="L382">
        <v>22</v>
      </c>
      <c r="M382">
        <v>0</v>
      </c>
      <c r="N382">
        <v>0</v>
      </c>
      <c r="O382">
        <v>0</v>
      </c>
      <c r="P382">
        <v>0</v>
      </c>
      <c r="Q382">
        <v>60</v>
      </c>
      <c r="R382">
        <v>0</v>
      </c>
      <c r="S382">
        <v>0</v>
      </c>
      <c r="T382">
        <v>0</v>
      </c>
      <c r="U382">
        <v>0</v>
      </c>
      <c r="V382">
        <v>28</v>
      </c>
      <c r="W382">
        <v>2</v>
      </c>
      <c r="X382">
        <v>0</v>
      </c>
      <c r="Y382">
        <v>0</v>
      </c>
      <c r="Z382">
        <v>2</v>
      </c>
      <c r="AA382">
        <v>353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5</v>
      </c>
      <c r="AI382">
        <v>6</v>
      </c>
      <c r="AJ382" s="1"/>
      <c r="AK382" s="1"/>
      <c r="AL382" s="1"/>
      <c r="AM382" s="1"/>
      <c r="AN382" s="1"/>
    </row>
    <row r="383" spans="1:40">
      <c r="A383" s="1" t="s">
        <v>40</v>
      </c>
      <c r="B383">
        <v>20</v>
      </c>
      <c r="C383" s="1" t="s">
        <v>41</v>
      </c>
      <c r="D383" s="1" t="s">
        <v>48</v>
      </c>
      <c r="E383" s="1" t="s">
        <v>56</v>
      </c>
      <c r="F383">
        <v>2</v>
      </c>
      <c r="G383" s="1" t="s">
        <v>254</v>
      </c>
      <c r="H383">
        <v>3600</v>
      </c>
      <c r="I383" s="1" t="s">
        <v>253</v>
      </c>
      <c r="J383">
        <v>0</v>
      </c>
      <c r="K383">
        <v>405</v>
      </c>
      <c r="L383">
        <v>162</v>
      </c>
      <c r="M383">
        <v>98</v>
      </c>
      <c r="N383">
        <v>0</v>
      </c>
      <c r="O383">
        <v>0</v>
      </c>
      <c r="P383">
        <v>0</v>
      </c>
      <c r="Q383">
        <v>74</v>
      </c>
      <c r="R383">
        <v>0</v>
      </c>
      <c r="S383">
        <v>0</v>
      </c>
      <c r="T383">
        <v>0</v>
      </c>
      <c r="U383">
        <v>11</v>
      </c>
      <c r="V383">
        <v>165</v>
      </c>
      <c r="W383">
        <v>2</v>
      </c>
      <c r="X383">
        <v>0</v>
      </c>
      <c r="Y383">
        <v>0</v>
      </c>
      <c r="Z383">
        <v>2</v>
      </c>
      <c r="AA383">
        <v>350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74</v>
      </c>
      <c r="AH383">
        <v>3</v>
      </c>
      <c r="AI383">
        <v>0</v>
      </c>
      <c r="AJ383" s="1"/>
      <c r="AK383" s="1"/>
      <c r="AL383" s="1"/>
      <c r="AM383" s="1"/>
      <c r="AN383" s="1"/>
    </row>
    <row r="384" spans="1:40">
      <c r="A384" s="1" t="s">
        <v>40</v>
      </c>
      <c r="B384">
        <v>20</v>
      </c>
      <c r="C384" s="1" t="s">
        <v>41</v>
      </c>
      <c r="D384" s="1" t="s">
        <v>48</v>
      </c>
      <c r="E384" s="1" t="s">
        <v>56</v>
      </c>
      <c r="F384">
        <v>2</v>
      </c>
      <c r="G384" s="1" t="s">
        <v>179</v>
      </c>
      <c r="H384">
        <v>5100</v>
      </c>
      <c r="I384" s="1" t="s">
        <v>254</v>
      </c>
      <c r="J384">
        <v>3600</v>
      </c>
      <c r="K384">
        <v>170</v>
      </c>
      <c r="L384">
        <v>68</v>
      </c>
      <c r="M384">
        <v>145</v>
      </c>
      <c r="N384">
        <v>0</v>
      </c>
      <c r="O384">
        <v>0</v>
      </c>
      <c r="P384">
        <v>0</v>
      </c>
      <c r="Q384">
        <v>70</v>
      </c>
      <c r="R384">
        <v>0</v>
      </c>
      <c r="S384">
        <v>0</v>
      </c>
      <c r="T384">
        <v>0</v>
      </c>
      <c r="U384">
        <v>12</v>
      </c>
      <c r="V384">
        <v>77</v>
      </c>
      <c r="W384">
        <v>2</v>
      </c>
      <c r="X384">
        <v>0</v>
      </c>
      <c r="Y384">
        <v>0</v>
      </c>
      <c r="Z384">
        <v>2</v>
      </c>
      <c r="AA384">
        <v>352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70</v>
      </c>
      <c r="AH384">
        <v>5</v>
      </c>
      <c r="AI384">
        <v>3</v>
      </c>
      <c r="AJ384" s="1"/>
      <c r="AK384" s="1"/>
      <c r="AL384" s="1"/>
      <c r="AM384" s="1"/>
      <c r="AN384" s="1"/>
    </row>
    <row r="385" spans="1:40">
      <c r="A385" s="1" t="s">
        <v>40</v>
      </c>
      <c r="B385">
        <v>20</v>
      </c>
      <c r="C385" s="1" t="s">
        <v>41</v>
      </c>
      <c r="D385" s="1" t="s">
        <v>48</v>
      </c>
      <c r="E385" s="1" t="s">
        <v>56</v>
      </c>
      <c r="F385">
        <v>2</v>
      </c>
      <c r="G385" s="1" t="s">
        <v>255</v>
      </c>
      <c r="H385">
        <v>5600</v>
      </c>
      <c r="I385" s="1" t="s">
        <v>179</v>
      </c>
      <c r="J385">
        <v>5100</v>
      </c>
      <c r="K385">
        <v>55</v>
      </c>
      <c r="L385">
        <v>22</v>
      </c>
      <c r="M385">
        <v>98</v>
      </c>
      <c r="N385">
        <v>0</v>
      </c>
      <c r="O385">
        <v>0</v>
      </c>
      <c r="P385">
        <v>0</v>
      </c>
      <c r="Q385">
        <v>39</v>
      </c>
      <c r="R385">
        <v>0</v>
      </c>
      <c r="S385">
        <v>0</v>
      </c>
      <c r="T385">
        <v>0</v>
      </c>
      <c r="U385">
        <v>13</v>
      </c>
      <c r="V385">
        <v>50</v>
      </c>
      <c r="W385">
        <v>4</v>
      </c>
      <c r="X385">
        <v>0</v>
      </c>
      <c r="Y385">
        <v>0</v>
      </c>
      <c r="Z385">
        <v>2</v>
      </c>
      <c r="AA385">
        <v>354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39</v>
      </c>
      <c r="AH385">
        <v>6</v>
      </c>
      <c r="AI385">
        <v>5</v>
      </c>
      <c r="AJ385" s="1"/>
      <c r="AK385" s="1"/>
      <c r="AL385" s="1"/>
      <c r="AM385" s="1"/>
      <c r="AN385" s="1"/>
    </row>
    <row r="386" spans="1:40">
      <c r="A386" s="1" t="s">
        <v>40</v>
      </c>
      <c r="B386">
        <v>20</v>
      </c>
      <c r="C386" s="1" t="s">
        <v>41</v>
      </c>
      <c r="D386" s="1" t="s">
        <v>49</v>
      </c>
      <c r="E386" s="1" t="s">
        <v>56</v>
      </c>
      <c r="F386">
        <v>3</v>
      </c>
      <c r="G386" s="1" t="s">
        <v>256</v>
      </c>
      <c r="H386">
        <v>0</v>
      </c>
      <c r="I386" s="1" t="s">
        <v>257</v>
      </c>
      <c r="J386">
        <v>2424</v>
      </c>
      <c r="K386">
        <v>438</v>
      </c>
      <c r="L386">
        <v>175</v>
      </c>
      <c r="M386">
        <v>22</v>
      </c>
      <c r="N386">
        <v>0</v>
      </c>
      <c r="O386">
        <v>0</v>
      </c>
      <c r="P386">
        <v>0</v>
      </c>
      <c r="Q386">
        <v>52</v>
      </c>
      <c r="R386">
        <v>0</v>
      </c>
      <c r="S386">
        <v>0</v>
      </c>
      <c r="T386">
        <v>0</v>
      </c>
      <c r="U386">
        <v>1</v>
      </c>
      <c r="V386">
        <v>164</v>
      </c>
      <c r="W386">
        <v>3</v>
      </c>
      <c r="X386">
        <v>0</v>
      </c>
      <c r="Y386">
        <v>0</v>
      </c>
      <c r="Z386">
        <v>3</v>
      </c>
      <c r="AA386">
        <v>1006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52</v>
      </c>
      <c r="AH386">
        <v>0</v>
      </c>
      <c r="AI386">
        <v>2</v>
      </c>
      <c r="AJ386" s="1"/>
      <c r="AK386" s="1"/>
      <c r="AL386" s="1"/>
      <c r="AM386" s="1"/>
      <c r="AN386" s="1"/>
    </row>
    <row r="387" spans="1:40">
      <c r="A387" s="1" t="s">
        <v>40</v>
      </c>
      <c r="B387">
        <v>20</v>
      </c>
      <c r="C387" s="1" t="s">
        <v>41</v>
      </c>
      <c r="D387" s="1" t="s">
        <v>49</v>
      </c>
      <c r="E387" s="1" t="s">
        <v>56</v>
      </c>
      <c r="F387">
        <v>3</v>
      </c>
      <c r="G387" s="1" t="s">
        <v>257</v>
      </c>
      <c r="H387">
        <v>2424</v>
      </c>
      <c r="I387" s="1" t="s">
        <v>258</v>
      </c>
      <c r="J387">
        <v>3073</v>
      </c>
      <c r="K387">
        <v>118</v>
      </c>
      <c r="L387">
        <v>47</v>
      </c>
      <c r="M387">
        <v>0</v>
      </c>
      <c r="N387">
        <v>0</v>
      </c>
      <c r="O387">
        <v>0</v>
      </c>
      <c r="P387">
        <v>0</v>
      </c>
      <c r="Q387">
        <v>70</v>
      </c>
      <c r="R387">
        <v>0</v>
      </c>
      <c r="S387">
        <v>0</v>
      </c>
      <c r="T387">
        <v>0</v>
      </c>
      <c r="U387">
        <v>0</v>
      </c>
      <c r="V387">
        <v>59</v>
      </c>
      <c r="W387">
        <v>2</v>
      </c>
      <c r="X387">
        <v>0</v>
      </c>
      <c r="Y387">
        <v>0</v>
      </c>
      <c r="Z387">
        <v>3</v>
      </c>
      <c r="AA387">
        <v>1004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2</v>
      </c>
      <c r="AI387">
        <v>3</v>
      </c>
      <c r="AJ387" s="1"/>
      <c r="AK387" s="1"/>
      <c r="AL387" s="1"/>
      <c r="AM387" s="1"/>
      <c r="AN387" s="1"/>
    </row>
    <row r="388" spans="1:40">
      <c r="A388" s="1" t="s">
        <v>40</v>
      </c>
      <c r="B388">
        <v>20</v>
      </c>
      <c r="C388" s="1" t="s">
        <v>41</v>
      </c>
      <c r="D388" s="1" t="s">
        <v>49</v>
      </c>
      <c r="E388" s="1" t="s">
        <v>56</v>
      </c>
      <c r="F388">
        <v>3</v>
      </c>
      <c r="G388" s="1" t="s">
        <v>258</v>
      </c>
      <c r="H388">
        <v>3073</v>
      </c>
      <c r="I388" s="1" t="s">
        <v>173</v>
      </c>
      <c r="J388">
        <v>3980</v>
      </c>
      <c r="K388">
        <v>162</v>
      </c>
      <c r="L388">
        <v>65</v>
      </c>
      <c r="M388">
        <v>43</v>
      </c>
      <c r="N388">
        <v>0</v>
      </c>
      <c r="O388">
        <v>0</v>
      </c>
      <c r="P388">
        <v>0</v>
      </c>
      <c r="Q388">
        <v>60</v>
      </c>
      <c r="R388">
        <v>0</v>
      </c>
      <c r="S388">
        <v>0</v>
      </c>
      <c r="T388">
        <v>0</v>
      </c>
      <c r="U388">
        <v>1</v>
      </c>
      <c r="V388">
        <v>53</v>
      </c>
      <c r="W388">
        <v>2</v>
      </c>
      <c r="X388">
        <v>0</v>
      </c>
      <c r="Y388">
        <v>0</v>
      </c>
      <c r="Z388">
        <v>3</v>
      </c>
      <c r="AA388">
        <v>1002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60</v>
      </c>
      <c r="AH388">
        <v>3</v>
      </c>
      <c r="AI388">
        <v>4</v>
      </c>
      <c r="AJ388" s="1"/>
      <c r="AK388" s="1"/>
      <c r="AL388" s="1"/>
      <c r="AM388" s="1"/>
      <c r="AN388" s="1"/>
    </row>
    <row r="389" spans="1:40">
      <c r="A389" s="1" t="s">
        <v>40</v>
      </c>
      <c r="B389">
        <v>20</v>
      </c>
      <c r="C389" s="1" t="s">
        <v>41</v>
      </c>
      <c r="D389" s="1" t="s">
        <v>49</v>
      </c>
      <c r="E389" s="1" t="s">
        <v>56</v>
      </c>
      <c r="F389">
        <v>4</v>
      </c>
      <c r="G389" s="1" t="s">
        <v>257</v>
      </c>
      <c r="H389">
        <v>2424</v>
      </c>
      <c r="I389" s="1" t="s">
        <v>256</v>
      </c>
      <c r="J389">
        <v>0</v>
      </c>
      <c r="K389">
        <v>438</v>
      </c>
      <c r="L389">
        <v>175</v>
      </c>
      <c r="M389">
        <v>20</v>
      </c>
      <c r="N389">
        <v>0</v>
      </c>
      <c r="O389">
        <v>0</v>
      </c>
      <c r="P389">
        <v>0</v>
      </c>
      <c r="Q389">
        <v>56</v>
      </c>
      <c r="R389">
        <v>0</v>
      </c>
      <c r="S389">
        <v>0</v>
      </c>
      <c r="T389">
        <v>0</v>
      </c>
      <c r="U389">
        <v>2</v>
      </c>
      <c r="V389">
        <v>156</v>
      </c>
      <c r="W389">
        <v>3</v>
      </c>
      <c r="X389">
        <v>0</v>
      </c>
      <c r="Y389">
        <v>0</v>
      </c>
      <c r="Z389">
        <v>3</v>
      </c>
      <c r="AA389">
        <v>1005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56</v>
      </c>
      <c r="AH389">
        <v>2</v>
      </c>
      <c r="AI389">
        <v>0</v>
      </c>
      <c r="AJ389" s="1"/>
      <c r="AK389" s="1"/>
      <c r="AL389" s="1"/>
      <c r="AM389" s="1"/>
      <c r="AN389" s="1"/>
    </row>
    <row r="390" spans="1:40">
      <c r="A390" s="1" t="s">
        <v>40</v>
      </c>
      <c r="B390">
        <v>20</v>
      </c>
      <c r="C390" s="1" t="s">
        <v>41</v>
      </c>
      <c r="D390" s="1" t="s">
        <v>49</v>
      </c>
      <c r="E390" s="1" t="s">
        <v>56</v>
      </c>
      <c r="F390">
        <v>4</v>
      </c>
      <c r="G390" s="1" t="s">
        <v>258</v>
      </c>
      <c r="H390">
        <v>3073</v>
      </c>
      <c r="I390" s="1" t="s">
        <v>257</v>
      </c>
      <c r="J390">
        <v>2424</v>
      </c>
      <c r="K390">
        <v>118</v>
      </c>
      <c r="L390">
        <v>47</v>
      </c>
      <c r="M390">
        <v>24</v>
      </c>
      <c r="N390">
        <v>0</v>
      </c>
      <c r="O390">
        <v>0</v>
      </c>
      <c r="P390">
        <v>0</v>
      </c>
      <c r="Q390">
        <v>56</v>
      </c>
      <c r="R390">
        <v>0</v>
      </c>
      <c r="S390">
        <v>0</v>
      </c>
      <c r="T390">
        <v>0</v>
      </c>
      <c r="U390">
        <v>6</v>
      </c>
      <c r="V390">
        <v>39</v>
      </c>
      <c r="W390">
        <v>3</v>
      </c>
      <c r="X390">
        <v>0</v>
      </c>
      <c r="Y390">
        <v>0</v>
      </c>
      <c r="Z390">
        <v>3</v>
      </c>
      <c r="AA390">
        <v>1003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56</v>
      </c>
      <c r="AH390">
        <v>3</v>
      </c>
      <c r="AI390">
        <v>2</v>
      </c>
      <c r="AJ390" s="1"/>
      <c r="AK390" s="1"/>
      <c r="AL390" s="1"/>
      <c r="AM390" s="1"/>
      <c r="AN390" s="1"/>
    </row>
    <row r="391" spans="1:40">
      <c r="A391" s="1" t="s">
        <v>40</v>
      </c>
      <c r="B391">
        <v>20</v>
      </c>
      <c r="C391" s="1" t="s">
        <v>41</v>
      </c>
      <c r="D391" s="1" t="s">
        <v>49</v>
      </c>
      <c r="E391" s="1" t="s">
        <v>56</v>
      </c>
      <c r="F391">
        <v>4</v>
      </c>
      <c r="G391" s="1" t="s">
        <v>173</v>
      </c>
      <c r="H391">
        <v>3980</v>
      </c>
      <c r="I391" s="1" t="s">
        <v>258</v>
      </c>
      <c r="J391">
        <v>3073</v>
      </c>
      <c r="K391">
        <v>162</v>
      </c>
      <c r="L391">
        <v>65</v>
      </c>
      <c r="M391">
        <v>24</v>
      </c>
      <c r="N391">
        <v>0</v>
      </c>
      <c r="O391">
        <v>0</v>
      </c>
      <c r="P391">
        <v>0</v>
      </c>
      <c r="Q391">
        <v>56</v>
      </c>
      <c r="R391">
        <v>0</v>
      </c>
      <c r="S391">
        <v>0</v>
      </c>
      <c r="T391">
        <v>0</v>
      </c>
      <c r="U391">
        <v>6</v>
      </c>
      <c r="V391">
        <v>57</v>
      </c>
      <c r="W391">
        <v>3</v>
      </c>
      <c r="X391">
        <v>0</v>
      </c>
      <c r="Y391">
        <v>0</v>
      </c>
      <c r="Z391">
        <v>3</v>
      </c>
      <c r="AA391">
        <v>1001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56</v>
      </c>
      <c r="AH391">
        <v>4</v>
      </c>
      <c r="AI391">
        <v>3</v>
      </c>
      <c r="AJ391" s="1"/>
      <c r="AK391" s="1"/>
      <c r="AL391" s="1"/>
      <c r="AM391" s="1"/>
      <c r="AN391" s="1"/>
    </row>
    <row r="392" spans="1:40">
      <c r="A392" s="1" t="s">
        <v>40</v>
      </c>
      <c r="B392">
        <v>20</v>
      </c>
      <c r="C392" s="1" t="s">
        <v>41</v>
      </c>
      <c r="D392" s="1" t="s">
        <v>50</v>
      </c>
      <c r="E392" s="1" t="s">
        <v>56</v>
      </c>
      <c r="F392">
        <v>3</v>
      </c>
      <c r="G392" s="1" t="s">
        <v>259</v>
      </c>
      <c r="H392">
        <v>0</v>
      </c>
      <c r="I392" s="1" t="s">
        <v>176</v>
      </c>
      <c r="J392">
        <v>1400</v>
      </c>
      <c r="K392">
        <v>180</v>
      </c>
      <c r="L392">
        <v>72</v>
      </c>
      <c r="M392">
        <v>52</v>
      </c>
      <c r="N392">
        <v>0</v>
      </c>
      <c r="O392">
        <v>0</v>
      </c>
      <c r="P392">
        <v>0</v>
      </c>
      <c r="Q392">
        <v>81</v>
      </c>
      <c r="R392">
        <v>0</v>
      </c>
      <c r="S392">
        <v>0</v>
      </c>
      <c r="T392">
        <v>0</v>
      </c>
      <c r="U392">
        <v>4</v>
      </c>
      <c r="V392">
        <v>45</v>
      </c>
      <c r="W392">
        <v>1</v>
      </c>
      <c r="X392">
        <v>0</v>
      </c>
      <c r="Y392">
        <v>0</v>
      </c>
      <c r="Z392">
        <v>3</v>
      </c>
      <c r="AA392">
        <v>1007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81</v>
      </c>
      <c r="AH392">
        <v>0</v>
      </c>
      <c r="AI392">
        <v>1</v>
      </c>
      <c r="AJ392" s="1"/>
      <c r="AK392" s="1"/>
      <c r="AL392" s="1"/>
      <c r="AM392" s="1"/>
      <c r="AN392" s="1"/>
    </row>
    <row r="393" spans="1:40">
      <c r="A393" s="1" t="s">
        <v>40</v>
      </c>
      <c r="B393">
        <v>20</v>
      </c>
      <c r="C393" s="1" t="s">
        <v>41</v>
      </c>
      <c r="D393" s="1" t="s">
        <v>50</v>
      </c>
      <c r="E393" s="1" t="s">
        <v>56</v>
      </c>
      <c r="F393">
        <v>4</v>
      </c>
      <c r="G393" s="1" t="s">
        <v>176</v>
      </c>
      <c r="H393">
        <v>1400</v>
      </c>
      <c r="I393" s="1" t="s">
        <v>259</v>
      </c>
      <c r="J393">
        <v>0</v>
      </c>
      <c r="K393">
        <v>180</v>
      </c>
      <c r="L393">
        <v>72</v>
      </c>
      <c r="M393">
        <v>77</v>
      </c>
      <c r="N393">
        <v>0</v>
      </c>
      <c r="O393">
        <v>0</v>
      </c>
      <c r="P393">
        <v>0</v>
      </c>
      <c r="Q393">
        <v>80</v>
      </c>
      <c r="R393">
        <v>0</v>
      </c>
      <c r="S393">
        <v>0</v>
      </c>
      <c r="T393">
        <v>0</v>
      </c>
      <c r="U393">
        <v>7</v>
      </c>
      <c r="V393">
        <v>45</v>
      </c>
      <c r="W393">
        <v>1</v>
      </c>
      <c r="X393">
        <v>0</v>
      </c>
      <c r="Y393">
        <v>0</v>
      </c>
      <c r="Z393">
        <v>3</v>
      </c>
      <c r="AA393">
        <v>1008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80</v>
      </c>
      <c r="AH393">
        <v>1</v>
      </c>
      <c r="AI393">
        <v>0</v>
      </c>
      <c r="AJ393" s="1"/>
      <c r="AK393" s="1"/>
      <c r="AL393" s="1"/>
      <c r="AM393" s="1"/>
      <c r="AN393" s="1"/>
    </row>
    <row r="394" spans="1:40">
      <c r="A394" s="1" t="s">
        <v>40</v>
      </c>
      <c r="B394">
        <v>20</v>
      </c>
      <c r="C394" s="1" t="s">
        <v>41</v>
      </c>
      <c r="D394" s="1" t="s">
        <v>51</v>
      </c>
      <c r="E394" s="1" t="s">
        <v>56</v>
      </c>
      <c r="F394">
        <v>1</v>
      </c>
      <c r="G394" s="1" t="s">
        <v>260</v>
      </c>
      <c r="H394">
        <v>0</v>
      </c>
      <c r="I394" s="1" t="s">
        <v>205</v>
      </c>
      <c r="J394">
        <v>2300</v>
      </c>
      <c r="K394">
        <v>208</v>
      </c>
      <c r="L394">
        <v>83</v>
      </c>
      <c r="M394">
        <v>153</v>
      </c>
      <c r="N394">
        <v>0</v>
      </c>
      <c r="O394">
        <v>0</v>
      </c>
      <c r="P394">
        <v>0</v>
      </c>
      <c r="Q394">
        <v>65</v>
      </c>
      <c r="R394">
        <v>0</v>
      </c>
      <c r="S394">
        <v>0</v>
      </c>
      <c r="T394">
        <v>0</v>
      </c>
      <c r="U394">
        <v>9</v>
      </c>
      <c r="V394">
        <v>115</v>
      </c>
      <c r="W394">
        <v>2</v>
      </c>
      <c r="X394">
        <v>0</v>
      </c>
      <c r="Y394">
        <v>0</v>
      </c>
      <c r="Z394">
        <v>3</v>
      </c>
      <c r="AA394">
        <v>355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65</v>
      </c>
      <c r="AH394">
        <v>0</v>
      </c>
      <c r="AI394">
        <v>2</v>
      </c>
      <c r="AJ394" s="1"/>
      <c r="AK394" s="1"/>
      <c r="AL394" s="1"/>
      <c r="AM394" s="1"/>
      <c r="AN394" s="1"/>
    </row>
    <row r="395" spans="1:40">
      <c r="A395" s="1" t="s">
        <v>40</v>
      </c>
      <c r="B395">
        <v>20</v>
      </c>
      <c r="C395" s="1" t="s">
        <v>41</v>
      </c>
      <c r="D395" s="1" t="s">
        <v>51</v>
      </c>
      <c r="E395" s="1" t="s">
        <v>56</v>
      </c>
      <c r="F395">
        <v>1</v>
      </c>
      <c r="G395" s="1" t="s">
        <v>205</v>
      </c>
      <c r="H395">
        <v>2300</v>
      </c>
      <c r="I395" s="1" t="s">
        <v>261</v>
      </c>
      <c r="J395">
        <v>9000</v>
      </c>
      <c r="K395">
        <v>602</v>
      </c>
      <c r="L395">
        <v>241</v>
      </c>
      <c r="M395">
        <v>140</v>
      </c>
      <c r="N395">
        <v>0</v>
      </c>
      <c r="O395">
        <v>0</v>
      </c>
      <c r="P395">
        <v>0</v>
      </c>
      <c r="Q395">
        <v>93</v>
      </c>
      <c r="R395">
        <v>0</v>
      </c>
      <c r="S395">
        <v>0</v>
      </c>
      <c r="T395">
        <v>0</v>
      </c>
      <c r="U395">
        <v>4</v>
      </c>
      <c r="V395">
        <v>259</v>
      </c>
      <c r="W395">
        <v>1</v>
      </c>
      <c r="X395">
        <v>0</v>
      </c>
      <c r="Y395">
        <v>0</v>
      </c>
      <c r="Z395">
        <v>3</v>
      </c>
      <c r="AA395">
        <v>357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93</v>
      </c>
      <c r="AH395">
        <v>2</v>
      </c>
      <c r="AI395">
        <v>9</v>
      </c>
      <c r="AJ395" s="1"/>
      <c r="AK395" s="1"/>
      <c r="AL395" s="1"/>
      <c r="AM395" s="1"/>
      <c r="AN395" s="1"/>
    </row>
    <row r="396" spans="1:40">
      <c r="A396" s="1" t="s">
        <v>40</v>
      </c>
      <c r="B396">
        <v>20</v>
      </c>
      <c r="C396" s="1" t="s">
        <v>41</v>
      </c>
      <c r="D396" s="1" t="s">
        <v>51</v>
      </c>
      <c r="E396" s="1" t="s">
        <v>56</v>
      </c>
      <c r="F396">
        <v>1</v>
      </c>
      <c r="G396" s="1" t="s">
        <v>261</v>
      </c>
      <c r="H396">
        <v>9000</v>
      </c>
      <c r="I396" s="1" t="s">
        <v>111</v>
      </c>
      <c r="J396">
        <v>11700</v>
      </c>
      <c r="K396">
        <v>242</v>
      </c>
      <c r="L396">
        <v>97</v>
      </c>
      <c r="M396">
        <v>149</v>
      </c>
      <c r="N396">
        <v>0</v>
      </c>
      <c r="O396">
        <v>0</v>
      </c>
      <c r="P396">
        <v>0</v>
      </c>
      <c r="Q396">
        <v>59</v>
      </c>
      <c r="R396">
        <v>0</v>
      </c>
      <c r="S396">
        <v>0</v>
      </c>
      <c r="T396">
        <v>0</v>
      </c>
      <c r="U396">
        <v>8</v>
      </c>
      <c r="V396">
        <v>146</v>
      </c>
      <c r="W396">
        <v>3</v>
      </c>
      <c r="X396">
        <v>0</v>
      </c>
      <c r="Y396">
        <v>0</v>
      </c>
      <c r="Z396">
        <v>3</v>
      </c>
      <c r="AA396">
        <v>359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59</v>
      </c>
      <c r="AH396">
        <v>9</v>
      </c>
      <c r="AI396">
        <v>11</v>
      </c>
      <c r="AJ396" s="1"/>
      <c r="AK396" s="1"/>
      <c r="AL396" s="1"/>
      <c r="AM396" s="1"/>
      <c r="AN396" s="1"/>
    </row>
    <row r="397" spans="1:40">
      <c r="A397" s="1" t="s">
        <v>40</v>
      </c>
      <c r="B397">
        <v>20</v>
      </c>
      <c r="C397" s="1" t="s">
        <v>41</v>
      </c>
      <c r="D397" s="1" t="s">
        <v>51</v>
      </c>
      <c r="E397" s="1" t="s">
        <v>56</v>
      </c>
      <c r="F397">
        <v>1</v>
      </c>
      <c r="G397" s="1" t="s">
        <v>111</v>
      </c>
      <c r="H397">
        <v>11700</v>
      </c>
      <c r="I397" s="1" t="s">
        <v>262</v>
      </c>
      <c r="J397">
        <v>14300</v>
      </c>
      <c r="K397">
        <v>235</v>
      </c>
      <c r="L397">
        <v>94</v>
      </c>
      <c r="M397">
        <v>115</v>
      </c>
      <c r="N397">
        <v>0</v>
      </c>
      <c r="O397">
        <v>0</v>
      </c>
      <c r="P397">
        <v>0</v>
      </c>
      <c r="Q397">
        <v>94</v>
      </c>
      <c r="R397">
        <v>0</v>
      </c>
      <c r="S397">
        <v>0</v>
      </c>
      <c r="T397">
        <v>0</v>
      </c>
      <c r="U397">
        <v>4</v>
      </c>
      <c r="V397">
        <v>98</v>
      </c>
      <c r="W397">
        <v>1</v>
      </c>
      <c r="X397">
        <v>0</v>
      </c>
      <c r="Y397">
        <v>0</v>
      </c>
      <c r="Z397">
        <v>3</v>
      </c>
      <c r="AA397">
        <v>361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94</v>
      </c>
      <c r="AH397">
        <v>11</v>
      </c>
      <c r="AI397">
        <v>14</v>
      </c>
      <c r="AJ397" s="1"/>
      <c r="AK397" s="1"/>
      <c r="AL397" s="1"/>
      <c r="AM397" s="1"/>
      <c r="AN397" s="1"/>
    </row>
    <row r="398" spans="1:40">
      <c r="A398" s="1" t="s">
        <v>40</v>
      </c>
      <c r="B398">
        <v>20</v>
      </c>
      <c r="C398" s="1" t="s">
        <v>41</v>
      </c>
      <c r="D398" s="1" t="s">
        <v>51</v>
      </c>
      <c r="E398" s="1" t="s">
        <v>56</v>
      </c>
      <c r="F398">
        <v>1</v>
      </c>
      <c r="G398" s="1" t="s">
        <v>262</v>
      </c>
      <c r="H398">
        <v>14300</v>
      </c>
      <c r="I398" s="1" t="s">
        <v>263</v>
      </c>
      <c r="J398">
        <v>17800</v>
      </c>
      <c r="K398">
        <v>0</v>
      </c>
      <c r="L398">
        <v>0</v>
      </c>
      <c r="M398">
        <v>37</v>
      </c>
      <c r="N398">
        <v>0</v>
      </c>
      <c r="O398">
        <v>0</v>
      </c>
      <c r="P398">
        <v>0</v>
      </c>
      <c r="Q398">
        <v>97</v>
      </c>
      <c r="R398">
        <v>0</v>
      </c>
      <c r="S398">
        <v>0</v>
      </c>
      <c r="T398">
        <v>0</v>
      </c>
      <c r="U398">
        <v>1</v>
      </c>
      <c r="V398">
        <v>126</v>
      </c>
      <c r="W398">
        <v>1</v>
      </c>
      <c r="X398">
        <v>0</v>
      </c>
      <c r="Y398">
        <v>0</v>
      </c>
      <c r="Z398">
        <v>2</v>
      </c>
      <c r="AA398">
        <v>483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100</v>
      </c>
      <c r="AH398">
        <v>14</v>
      </c>
      <c r="AI398">
        <v>18</v>
      </c>
      <c r="AJ398" s="1"/>
      <c r="AK398" s="1"/>
      <c r="AL398" s="1"/>
      <c r="AM398" s="1"/>
      <c r="AN398" s="1"/>
    </row>
    <row r="399" spans="1:40">
      <c r="A399" s="1" t="s">
        <v>40</v>
      </c>
      <c r="B399">
        <v>20</v>
      </c>
      <c r="C399" s="1" t="s">
        <v>41</v>
      </c>
      <c r="D399" s="1" t="s">
        <v>51</v>
      </c>
      <c r="E399" s="1" t="s">
        <v>56</v>
      </c>
      <c r="F399">
        <v>1</v>
      </c>
      <c r="G399" s="1" t="s">
        <v>263</v>
      </c>
      <c r="H399">
        <v>17800</v>
      </c>
      <c r="I399" s="1" t="s">
        <v>264</v>
      </c>
      <c r="J399">
        <v>26550</v>
      </c>
      <c r="K399">
        <v>0</v>
      </c>
      <c r="L399">
        <v>0</v>
      </c>
      <c r="M399">
        <v>9</v>
      </c>
      <c r="N399">
        <v>0</v>
      </c>
      <c r="O399">
        <v>0</v>
      </c>
      <c r="P399">
        <v>0</v>
      </c>
      <c r="Q399">
        <v>-1</v>
      </c>
      <c r="R399">
        <v>0</v>
      </c>
      <c r="S399">
        <v>0</v>
      </c>
      <c r="T399">
        <v>0</v>
      </c>
      <c r="U399">
        <v>0</v>
      </c>
      <c r="V399">
        <v>350</v>
      </c>
      <c r="W399">
        <v>-1</v>
      </c>
      <c r="X399">
        <v>0</v>
      </c>
      <c r="Y399">
        <v>0</v>
      </c>
      <c r="Z399">
        <v>2</v>
      </c>
      <c r="AA399">
        <v>485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89</v>
      </c>
      <c r="AH399">
        <v>18</v>
      </c>
      <c r="AI399">
        <v>26</v>
      </c>
      <c r="AJ399" s="1"/>
      <c r="AK399" s="1"/>
      <c r="AL399" s="1"/>
      <c r="AM399" s="1"/>
      <c r="AN399" s="1"/>
    </row>
    <row r="400" spans="1:40">
      <c r="A400" s="1" t="s">
        <v>40</v>
      </c>
      <c r="B400">
        <v>20</v>
      </c>
      <c r="C400" s="1" t="s">
        <v>41</v>
      </c>
      <c r="D400" s="1" t="s">
        <v>51</v>
      </c>
      <c r="E400" s="1" t="s">
        <v>56</v>
      </c>
      <c r="F400">
        <v>1</v>
      </c>
      <c r="G400" s="1" t="s">
        <v>264</v>
      </c>
      <c r="H400">
        <v>26550</v>
      </c>
      <c r="I400" s="1" t="s">
        <v>265</v>
      </c>
      <c r="J400">
        <v>28000</v>
      </c>
      <c r="K400">
        <v>0</v>
      </c>
      <c r="L400">
        <v>0</v>
      </c>
      <c r="M400">
        <v>162</v>
      </c>
      <c r="N400">
        <v>0</v>
      </c>
      <c r="O400">
        <v>0</v>
      </c>
      <c r="P400">
        <v>0</v>
      </c>
      <c r="Q400">
        <v>71</v>
      </c>
      <c r="R400">
        <v>0</v>
      </c>
      <c r="S400">
        <v>0</v>
      </c>
      <c r="T400">
        <v>0</v>
      </c>
      <c r="U400">
        <v>4</v>
      </c>
      <c r="V400">
        <v>70</v>
      </c>
      <c r="W400">
        <v>2</v>
      </c>
      <c r="X400">
        <v>0</v>
      </c>
      <c r="Y400">
        <v>0</v>
      </c>
      <c r="Z400">
        <v>2</v>
      </c>
      <c r="AA400">
        <v>487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73</v>
      </c>
      <c r="AH400">
        <v>26</v>
      </c>
      <c r="AI400">
        <v>28</v>
      </c>
      <c r="AJ400" s="1"/>
      <c r="AK400" s="1"/>
      <c r="AL400" s="1"/>
      <c r="AM400" s="1"/>
      <c r="AN400" s="1"/>
    </row>
    <row r="401" spans="1:40">
      <c r="A401" s="1" t="s">
        <v>40</v>
      </c>
      <c r="B401">
        <v>20</v>
      </c>
      <c r="C401" s="1" t="s">
        <v>41</v>
      </c>
      <c r="D401" s="1" t="s">
        <v>51</v>
      </c>
      <c r="E401" s="1" t="s">
        <v>56</v>
      </c>
      <c r="F401">
        <v>2</v>
      </c>
      <c r="G401" s="1" t="s">
        <v>205</v>
      </c>
      <c r="H401">
        <v>2300</v>
      </c>
      <c r="I401" s="1" t="s">
        <v>260</v>
      </c>
      <c r="J401">
        <v>0</v>
      </c>
      <c r="K401">
        <v>208</v>
      </c>
      <c r="L401">
        <v>83</v>
      </c>
      <c r="M401">
        <v>73</v>
      </c>
      <c r="N401">
        <v>0</v>
      </c>
      <c r="O401">
        <v>0</v>
      </c>
      <c r="P401">
        <v>0</v>
      </c>
      <c r="Q401">
        <v>91</v>
      </c>
      <c r="R401">
        <v>0</v>
      </c>
      <c r="S401">
        <v>0</v>
      </c>
      <c r="T401">
        <v>0</v>
      </c>
      <c r="U401">
        <v>2</v>
      </c>
      <c r="V401">
        <v>86</v>
      </c>
      <c r="W401">
        <v>1</v>
      </c>
      <c r="X401">
        <v>0</v>
      </c>
      <c r="Y401">
        <v>0</v>
      </c>
      <c r="Z401">
        <v>2</v>
      </c>
      <c r="AA401">
        <v>356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93</v>
      </c>
      <c r="AH401">
        <v>2</v>
      </c>
      <c r="AI401">
        <v>0</v>
      </c>
      <c r="AJ401" s="1"/>
      <c r="AK401" s="1"/>
      <c r="AL401" s="1"/>
      <c r="AM401" s="1"/>
      <c r="AN401" s="1"/>
    </row>
    <row r="402" spans="1:40">
      <c r="A402" s="1" t="s">
        <v>40</v>
      </c>
      <c r="B402">
        <v>20</v>
      </c>
      <c r="C402" s="1" t="s">
        <v>41</v>
      </c>
      <c r="D402" s="1" t="s">
        <v>51</v>
      </c>
      <c r="E402" s="1" t="s">
        <v>56</v>
      </c>
      <c r="F402">
        <v>2</v>
      </c>
      <c r="G402" s="1" t="s">
        <v>261</v>
      </c>
      <c r="H402">
        <v>9000</v>
      </c>
      <c r="I402" s="1" t="s">
        <v>205</v>
      </c>
      <c r="J402">
        <v>2300</v>
      </c>
      <c r="K402">
        <v>602</v>
      </c>
      <c r="L402">
        <v>241</v>
      </c>
      <c r="M402">
        <v>116</v>
      </c>
      <c r="N402">
        <v>0</v>
      </c>
      <c r="O402">
        <v>0</v>
      </c>
      <c r="P402">
        <v>0</v>
      </c>
      <c r="Q402">
        <v>94</v>
      </c>
      <c r="R402">
        <v>0</v>
      </c>
      <c r="S402">
        <v>0</v>
      </c>
      <c r="T402">
        <v>0</v>
      </c>
      <c r="U402">
        <v>2</v>
      </c>
      <c r="V402">
        <v>249</v>
      </c>
      <c r="W402">
        <v>1</v>
      </c>
      <c r="X402">
        <v>0</v>
      </c>
      <c r="Y402">
        <v>0</v>
      </c>
      <c r="Z402">
        <v>3</v>
      </c>
      <c r="AA402">
        <v>358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94</v>
      </c>
      <c r="AH402">
        <v>9</v>
      </c>
      <c r="AI402">
        <v>2</v>
      </c>
      <c r="AJ402" s="1"/>
      <c r="AK402" s="1"/>
      <c r="AL402" s="1"/>
      <c r="AM402" s="1"/>
      <c r="AN402" s="1"/>
    </row>
    <row r="403" spans="1:40">
      <c r="A403" s="1" t="s">
        <v>40</v>
      </c>
      <c r="B403">
        <v>20</v>
      </c>
      <c r="C403" s="1" t="s">
        <v>41</v>
      </c>
      <c r="D403" s="1" t="s">
        <v>51</v>
      </c>
      <c r="E403" s="1" t="s">
        <v>56</v>
      </c>
      <c r="F403">
        <v>2</v>
      </c>
      <c r="G403" s="1" t="s">
        <v>111</v>
      </c>
      <c r="H403">
        <v>11700</v>
      </c>
      <c r="I403" s="1" t="s">
        <v>261</v>
      </c>
      <c r="J403">
        <v>9000</v>
      </c>
      <c r="K403">
        <v>242</v>
      </c>
      <c r="L403">
        <v>97</v>
      </c>
      <c r="M403">
        <v>130</v>
      </c>
      <c r="N403">
        <v>0</v>
      </c>
      <c r="O403">
        <v>0</v>
      </c>
      <c r="P403">
        <v>0</v>
      </c>
      <c r="Q403">
        <v>95</v>
      </c>
      <c r="R403">
        <v>0</v>
      </c>
      <c r="S403">
        <v>0</v>
      </c>
      <c r="T403">
        <v>0</v>
      </c>
      <c r="U403">
        <v>3</v>
      </c>
      <c r="V403">
        <v>100</v>
      </c>
      <c r="W403">
        <v>1</v>
      </c>
      <c r="X403">
        <v>0</v>
      </c>
      <c r="Y403">
        <v>0</v>
      </c>
      <c r="Z403">
        <v>3</v>
      </c>
      <c r="AA403">
        <v>360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95</v>
      </c>
      <c r="AH403">
        <v>11</v>
      </c>
      <c r="AI403">
        <v>9</v>
      </c>
      <c r="AJ403" s="1"/>
      <c r="AK403" s="1"/>
      <c r="AL403" s="1"/>
      <c r="AM403" s="1"/>
      <c r="AN403" s="1"/>
    </row>
    <row r="404" spans="1:40">
      <c r="A404" s="1" t="s">
        <v>40</v>
      </c>
      <c r="B404">
        <v>20</v>
      </c>
      <c r="C404" s="1" t="s">
        <v>41</v>
      </c>
      <c r="D404" s="1" t="s">
        <v>51</v>
      </c>
      <c r="E404" s="1" t="s">
        <v>56</v>
      </c>
      <c r="F404">
        <v>2</v>
      </c>
      <c r="G404" s="1" t="s">
        <v>262</v>
      </c>
      <c r="H404">
        <v>14300</v>
      </c>
      <c r="I404" s="1" t="s">
        <v>111</v>
      </c>
      <c r="J404">
        <v>11700</v>
      </c>
      <c r="K404">
        <v>235</v>
      </c>
      <c r="L404">
        <v>94</v>
      </c>
      <c r="M404">
        <v>110</v>
      </c>
      <c r="N404">
        <v>0</v>
      </c>
      <c r="O404">
        <v>0</v>
      </c>
      <c r="P404">
        <v>0</v>
      </c>
      <c r="Q404">
        <v>99</v>
      </c>
      <c r="R404">
        <v>0</v>
      </c>
      <c r="S404">
        <v>0</v>
      </c>
      <c r="T404">
        <v>0</v>
      </c>
      <c r="U404">
        <v>2</v>
      </c>
      <c r="V404">
        <v>94</v>
      </c>
      <c r="W404">
        <v>1</v>
      </c>
      <c r="X404">
        <v>0</v>
      </c>
      <c r="Y404">
        <v>0</v>
      </c>
      <c r="Z404">
        <v>3</v>
      </c>
      <c r="AA404">
        <v>362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99</v>
      </c>
      <c r="AH404">
        <v>14</v>
      </c>
      <c r="AI404">
        <v>11</v>
      </c>
      <c r="AJ404" s="1"/>
      <c r="AK404" s="1"/>
      <c r="AL404" s="1"/>
      <c r="AM404" s="1"/>
      <c r="AN404" s="1"/>
    </row>
    <row r="405" spans="1:40">
      <c r="A405" s="1" t="s">
        <v>40</v>
      </c>
      <c r="B405">
        <v>20</v>
      </c>
      <c r="C405" s="1" t="s">
        <v>41</v>
      </c>
      <c r="D405" s="1" t="s">
        <v>51</v>
      </c>
      <c r="E405" s="1" t="s">
        <v>56</v>
      </c>
      <c r="F405">
        <v>2</v>
      </c>
      <c r="G405" s="1" t="s">
        <v>263</v>
      </c>
      <c r="H405">
        <v>17800</v>
      </c>
      <c r="I405" s="1" t="s">
        <v>262</v>
      </c>
      <c r="J405">
        <v>14300</v>
      </c>
      <c r="K405">
        <v>0</v>
      </c>
      <c r="L405">
        <v>0</v>
      </c>
      <c r="M405">
        <v>35</v>
      </c>
      <c r="N405">
        <v>0</v>
      </c>
      <c r="O405">
        <v>0</v>
      </c>
      <c r="P405">
        <v>0</v>
      </c>
      <c r="Q405">
        <v>96</v>
      </c>
      <c r="R405">
        <v>0</v>
      </c>
      <c r="S405">
        <v>0</v>
      </c>
      <c r="T405">
        <v>0</v>
      </c>
      <c r="U405">
        <v>1</v>
      </c>
      <c r="V405">
        <v>109</v>
      </c>
      <c r="W405">
        <v>1</v>
      </c>
      <c r="X405">
        <v>0</v>
      </c>
      <c r="Y405">
        <v>0</v>
      </c>
      <c r="Z405">
        <v>2</v>
      </c>
      <c r="AA405">
        <v>484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98</v>
      </c>
      <c r="AH405">
        <v>18</v>
      </c>
      <c r="AI405">
        <v>14</v>
      </c>
      <c r="AJ405" s="1"/>
      <c r="AK405" s="1"/>
      <c r="AL405" s="1"/>
      <c r="AM405" s="1"/>
      <c r="AN405" s="1"/>
    </row>
    <row r="406" spans="1:40">
      <c r="A406" s="1" t="s">
        <v>40</v>
      </c>
      <c r="B406">
        <v>20</v>
      </c>
      <c r="C406" s="1" t="s">
        <v>41</v>
      </c>
      <c r="D406" s="1" t="s">
        <v>51</v>
      </c>
      <c r="E406" s="1" t="s">
        <v>56</v>
      </c>
      <c r="F406">
        <v>2</v>
      </c>
      <c r="G406" s="1" t="s">
        <v>264</v>
      </c>
      <c r="H406">
        <v>26550</v>
      </c>
      <c r="I406" s="1" t="s">
        <v>263</v>
      </c>
      <c r="J406">
        <v>17800</v>
      </c>
      <c r="K406">
        <v>0</v>
      </c>
      <c r="L406">
        <v>0</v>
      </c>
      <c r="M406">
        <v>9</v>
      </c>
      <c r="N406">
        <v>0</v>
      </c>
      <c r="O406">
        <v>0</v>
      </c>
      <c r="P406">
        <v>0</v>
      </c>
      <c r="Q406">
        <v>-1</v>
      </c>
      <c r="R406">
        <v>0</v>
      </c>
      <c r="S406">
        <v>0</v>
      </c>
      <c r="T406">
        <v>0</v>
      </c>
      <c r="U406">
        <v>0</v>
      </c>
      <c r="V406">
        <v>357</v>
      </c>
      <c r="W406">
        <v>-1</v>
      </c>
      <c r="X406">
        <v>0</v>
      </c>
      <c r="Y406">
        <v>0</v>
      </c>
      <c r="Z406">
        <v>2</v>
      </c>
      <c r="AA406">
        <v>486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89</v>
      </c>
      <c r="AH406">
        <v>26</v>
      </c>
      <c r="AI406">
        <v>18</v>
      </c>
      <c r="AJ406" s="1"/>
      <c r="AK406" s="1"/>
      <c r="AL406" s="1"/>
      <c r="AM406" s="1"/>
      <c r="AN406" s="1"/>
    </row>
    <row r="407" spans="1:40">
      <c r="A407" s="1" t="s">
        <v>40</v>
      </c>
      <c r="B407">
        <v>20</v>
      </c>
      <c r="C407" s="1" t="s">
        <v>41</v>
      </c>
      <c r="D407" s="1" t="s">
        <v>51</v>
      </c>
      <c r="E407" s="1" t="s">
        <v>56</v>
      </c>
      <c r="F407">
        <v>2</v>
      </c>
      <c r="G407" s="1" t="s">
        <v>265</v>
      </c>
      <c r="H407">
        <v>28000</v>
      </c>
      <c r="I407" s="1" t="s">
        <v>264</v>
      </c>
      <c r="J407">
        <v>26550</v>
      </c>
      <c r="K407">
        <v>0</v>
      </c>
      <c r="L407">
        <v>0</v>
      </c>
      <c r="M407">
        <v>243</v>
      </c>
      <c r="N407">
        <v>0</v>
      </c>
      <c r="O407">
        <v>0</v>
      </c>
      <c r="P407">
        <v>0</v>
      </c>
      <c r="Q407">
        <v>81</v>
      </c>
      <c r="R407">
        <v>0</v>
      </c>
      <c r="S407">
        <v>0</v>
      </c>
      <c r="T407">
        <v>0</v>
      </c>
      <c r="U407">
        <v>5</v>
      </c>
      <c r="V407">
        <v>65</v>
      </c>
      <c r="W407">
        <v>1</v>
      </c>
      <c r="X407">
        <v>0</v>
      </c>
      <c r="Y407">
        <v>0</v>
      </c>
      <c r="Z407">
        <v>2</v>
      </c>
      <c r="AA407">
        <v>488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80</v>
      </c>
      <c r="AH407">
        <v>28</v>
      </c>
      <c r="AI407">
        <v>26</v>
      </c>
      <c r="AJ407" s="1"/>
      <c r="AK407" s="1"/>
      <c r="AL407" s="1"/>
      <c r="AM407" s="1"/>
      <c r="AN407" s="1"/>
    </row>
    <row r="408" spans="1:40">
      <c r="A408" s="1" t="s">
        <v>40</v>
      </c>
      <c r="B408">
        <v>20</v>
      </c>
      <c r="C408" s="1" t="s">
        <v>41</v>
      </c>
      <c r="D408" s="1" t="s">
        <v>52</v>
      </c>
      <c r="E408" s="1" t="s">
        <v>56</v>
      </c>
      <c r="F408">
        <v>3</v>
      </c>
      <c r="G408" s="1" t="s">
        <v>177</v>
      </c>
      <c r="H408">
        <v>0</v>
      </c>
      <c r="I408" s="1" t="s">
        <v>266</v>
      </c>
      <c r="J408">
        <v>4000</v>
      </c>
      <c r="K408">
        <v>450</v>
      </c>
      <c r="L408">
        <v>180</v>
      </c>
      <c r="M408">
        <v>127</v>
      </c>
      <c r="N408">
        <v>0</v>
      </c>
      <c r="O408">
        <v>0</v>
      </c>
      <c r="P408">
        <v>0</v>
      </c>
      <c r="Q408">
        <v>75</v>
      </c>
      <c r="R408">
        <v>0</v>
      </c>
      <c r="S408">
        <v>0</v>
      </c>
      <c r="T408">
        <v>0</v>
      </c>
      <c r="U408">
        <v>11</v>
      </c>
      <c r="V408">
        <v>186</v>
      </c>
      <c r="W408">
        <v>2</v>
      </c>
      <c r="X408">
        <v>0</v>
      </c>
      <c r="Y408">
        <v>0</v>
      </c>
      <c r="Z408">
        <v>2</v>
      </c>
      <c r="AA408">
        <v>365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75</v>
      </c>
      <c r="AH408">
        <v>0</v>
      </c>
      <c r="AI408">
        <v>4</v>
      </c>
      <c r="AJ408" s="1"/>
      <c r="AK408" s="1"/>
      <c r="AL408" s="1"/>
      <c r="AM408" s="1"/>
      <c r="AN408" s="1"/>
    </row>
    <row r="409" spans="1:40">
      <c r="A409" s="1" t="s">
        <v>40</v>
      </c>
      <c r="B409">
        <v>20</v>
      </c>
      <c r="C409" s="1" t="s">
        <v>41</v>
      </c>
      <c r="D409" s="1" t="s">
        <v>52</v>
      </c>
      <c r="E409" s="1" t="s">
        <v>56</v>
      </c>
      <c r="F409">
        <v>3</v>
      </c>
      <c r="G409" s="1" t="s">
        <v>266</v>
      </c>
      <c r="H409">
        <v>4000</v>
      </c>
      <c r="I409" s="1" t="s">
        <v>267</v>
      </c>
      <c r="J409">
        <v>14700</v>
      </c>
      <c r="K409">
        <v>1205</v>
      </c>
      <c r="L409">
        <v>482</v>
      </c>
      <c r="M409">
        <v>130</v>
      </c>
      <c r="N409">
        <v>0</v>
      </c>
      <c r="O409">
        <v>0</v>
      </c>
      <c r="P409">
        <v>0</v>
      </c>
      <c r="Q409">
        <v>77</v>
      </c>
      <c r="R409">
        <v>0</v>
      </c>
      <c r="S409">
        <v>0</v>
      </c>
      <c r="T409">
        <v>0</v>
      </c>
      <c r="U409">
        <v>10</v>
      </c>
      <c r="V409">
        <v>491</v>
      </c>
      <c r="W409">
        <v>2</v>
      </c>
      <c r="X409">
        <v>0</v>
      </c>
      <c r="Y409">
        <v>0</v>
      </c>
      <c r="Z409">
        <v>2</v>
      </c>
      <c r="AA409">
        <v>367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77</v>
      </c>
      <c r="AH409">
        <v>4</v>
      </c>
      <c r="AI409">
        <v>14</v>
      </c>
      <c r="AJ409" s="1"/>
      <c r="AK409" s="1"/>
      <c r="AL409" s="1"/>
      <c r="AM409" s="1"/>
      <c r="AN409" s="1"/>
    </row>
    <row r="410" spans="1:40">
      <c r="A410" s="1" t="s">
        <v>40</v>
      </c>
      <c r="B410">
        <v>20</v>
      </c>
      <c r="C410" s="1" t="s">
        <v>41</v>
      </c>
      <c r="D410" s="1" t="s">
        <v>52</v>
      </c>
      <c r="E410" s="1" t="s">
        <v>56</v>
      </c>
      <c r="F410">
        <v>3</v>
      </c>
      <c r="G410" s="1" t="s">
        <v>267</v>
      </c>
      <c r="H410">
        <v>14700</v>
      </c>
      <c r="I410" s="1" t="s">
        <v>268</v>
      </c>
      <c r="J410">
        <v>30300</v>
      </c>
      <c r="K410">
        <v>1560</v>
      </c>
      <c r="L410">
        <v>624</v>
      </c>
      <c r="M410">
        <v>133</v>
      </c>
      <c r="N410">
        <v>0</v>
      </c>
      <c r="O410">
        <v>0</v>
      </c>
      <c r="P410">
        <v>0</v>
      </c>
      <c r="Q410">
        <v>82</v>
      </c>
      <c r="R410">
        <v>0</v>
      </c>
      <c r="S410">
        <v>0</v>
      </c>
      <c r="T410">
        <v>0</v>
      </c>
      <c r="U410">
        <v>11</v>
      </c>
      <c r="V410">
        <v>678</v>
      </c>
      <c r="W410">
        <v>1</v>
      </c>
      <c r="X410">
        <v>0</v>
      </c>
      <c r="Y410">
        <v>0</v>
      </c>
      <c r="Z410">
        <v>2</v>
      </c>
      <c r="AA410">
        <v>369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82</v>
      </c>
      <c r="AH410">
        <v>14</v>
      </c>
      <c r="AI410">
        <v>30</v>
      </c>
      <c r="AJ410" s="1"/>
      <c r="AK410" s="1"/>
      <c r="AL410" s="1"/>
      <c r="AM410" s="1"/>
      <c r="AN410" s="1"/>
    </row>
    <row r="411" spans="1:40">
      <c r="A411" s="1" t="s">
        <v>40</v>
      </c>
      <c r="B411">
        <v>20</v>
      </c>
      <c r="C411" s="1" t="s">
        <v>41</v>
      </c>
      <c r="D411" s="1" t="s">
        <v>52</v>
      </c>
      <c r="E411" s="1" t="s">
        <v>56</v>
      </c>
      <c r="F411">
        <v>3</v>
      </c>
      <c r="G411" s="1" t="s">
        <v>268</v>
      </c>
      <c r="H411">
        <v>30300</v>
      </c>
      <c r="I411" s="1" t="s">
        <v>269</v>
      </c>
      <c r="J411">
        <v>38600</v>
      </c>
      <c r="K411">
        <v>830</v>
      </c>
      <c r="L411">
        <v>332</v>
      </c>
      <c r="M411">
        <v>107</v>
      </c>
      <c r="N411">
        <v>0</v>
      </c>
      <c r="O411">
        <v>0</v>
      </c>
      <c r="P411">
        <v>0</v>
      </c>
      <c r="Q411">
        <v>91</v>
      </c>
      <c r="R411">
        <v>0</v>
      </c>
      <c r="S411">
        <v>0</v>
      </c>
      <c r="T411">
        <v>0</v>
      </c>
      <c r="U411">
        <v>6</v>
      </c>
      <c r="V411">
        <v>322</v>
      </c>
      <c r="W411">
        <v>1</v>
      </c>
      <c r="X411">
        <v>0</v>
      </c>
      <c r="Y411">
        <v>0</v>
      </c>
      <c r="Z411">
        <v>2</v>
      </c>
      <c r="AA411">
        <v>373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91</v>
      </c>
      <c r="AH411">
        <v>30</v>
      </c>
      <c r="AI411">
        <v>38</v>
      </c>
      <c r="AJ411" s="1"/>
      <c r="AK411" s="1"/>
      <c r="AL411" s="1"/>
      <c r="AM411" s="1"/>
      <c r="AN411" s="1"/>
    </row>
    <row r="412" spans="1:40">
      <c r="A412" s="1" t="s">
        <v>40</v>
      </c>
      <c r="B412">
        <v>20</v>
      </c>
      <c r="C412" s="1" t="s">
        <v>41</v>
      </c>
      <c r="D412" s="1" t="s">
        <v>52</v>
      </c>
      <c r="E412" s="1" t="s">
        <v>56</v>
      </c>
      <c r="F412">
        <v>3</v>
      </c>
      <c r="G412" s="1" t="s">
        <v>269</v>
      </c>
      <c r="H412">
        <v>38600</v>
      </c>
      <c r="I412" s="1" t="s">
        <v>270</v>
      </c>
      <c r="J412">
        <v>46700</v>
      </c>
      <c r="K412">
        <v>810</v>
      </c>
      <c r="L412">
        <v>324</v>
      </c>
      <c r="M412">
        <v>73</v>
      </c>
      <c r="N412">
        <v>0</v>
      </c>
      <c r="O412">
        <v>0</v>
      </c>
      <c r="P412">
        <v>0</v>
      </c>
      <c r="Q412">
        <v>89</v>
      </c>
      <c r="R412">
        <v>0</v>
      </c>
      <c r="S412">
        <v>0</v>
      </c>
      <c r="T412">
        <v>0</v>
      </c>
      <c r="U412">
        <v>6</v>
      </c>
      <c r="V412">
        <v>314</v>
      </c>
      <c r="W412">
        <v>1</v>
      </c>
      <c r="X412">
        <v>0</v>
      </c>
      <c r="Y412">
        <v>0</v>
      </c>
      <c r="Z412">
        <v>2</v>
      </c>
      <c r="AA412">
        <v>375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89</v>
      </c>
      <c r="AH412">
        <v>38</v>
      </c>
      <c r="AI412">
        <v>47</v>
      </c>
      <c r="AJ412" s="1"/>
      <c r="AK412" s="1"/>
      <c r="AL412" s="1"/>
      <c r="AM412" s="1"/>
      <c r="AN412" s="1"/>
    </row>
    <row r="413" spans="1:40">
      <c r="A413" s="1" t="s">
        <v>40</v>
      </c>
      <c r="B413">
        <v>20</v>
      </c>
      <c r="C413" s="1" t="s">
        <v>41</v>
      </c>
      <c r="D413" s="1" t="s">
        <v>52</v>
      </c>
      <c r="E413" s="1" t="s">
        <v>56</v>
      </c>
      <c r="F413">
        <v>3</v>
      </c>
      <c r="G413" s="1" t="s">
        <v>270</v>
      </c>
      <c r="H413">
        <v>46700</v>
      </c>
      <c r="I413" s="1" t="s">
        <v>271</v>
      </c>
      <c r="J413">
        <v>54300</v>
      </c>
      <c r="K413">
        <v>760</v>
      </c>
      <c r="L413">
        <v>304</v>
      </c>
      <c r="M413">
        <v>49</v>
      </c>
      <c r="N413">
        <v>0</v>
      </c>
      <c r="O413">
        <v>0</v>
      </c>
      <c r="P413">
        <v>0</v>
      </c>
      <c r="Q413">
        <v>92</v>
      </c>
      <c r="R413">
        <v>0</v>
      </c>
      <c r="S413">
        <v>0</v>
      </c>
      <c r="T413">
        <v>0</v>
      </c>
      <c r="U413">
        <v>2</v>
      </c>
      <c r="V413">
        <v>292</v>
      </c>
      <c r="W413">
        <v>1</v>
      </c>
      <c r="X413">
        <v>0</v>
      </c>
      <c r="Y413">
        <v>0</v>
      </c>
      <c r="Z413">
        <v>2</v>
      </c>
      <c r="AA413">
        <v>377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92</v>
      </c>
      <c r="AH413">
        <v>47</v>
      </c>
      <c r="AI413">
        <v>54</v>
      </c>
      <c r="AJ413" s="1"/>
      <c r="AK413" s="1"/>
      <c r="AL413" s="1"/>
      <c r="AM413" s="1"/>
      <c r="AN413" s="1"/>
    </row>
    <row r="414" spans="1:40">
      <c r="A414" s="1" t="s">
        <v>40</v>
      </c>
      <c r="B414">
        <v>20</v>
      </c>
      <c r="C414" s="1" t="s">
        <v>41</v>
      </c>
      <c r="D414" s="1" t="s">
        <v>52</v>
      </c>
      <c r="E414" s="1" t="s">
        <v>56</v>
      </c>
      <c r="F414">
        <v>4</v>
      </c>
      <c r="G414" s="1" t="s">
        <v>266</v>
      </c>
      <c r="H414">
        <v>4000</v>
      </c>
      <c r="I414" s="1" t="s">
        <v>177</v>
      </c>
      <c r="J414">
        <v>0</v>
      </c>
      <c r="K414">
        <v>450</v>
      </c>
      <c r="L414">
        <v>180</v>
      </c>
      <c r="M414">
        <v>149</v>
      </c>
      <c r="N414">
        <v>0</v>
      </c>
      <c r="O414">
        <v>0</v>
      </c>
      <c r="P414">
        <v>0</v>
      </c>
      <c r="Q414">
        <v>74</v>
      </c>
      <c r="R414">
        <v>0</v>
      </c>
      <c r="S414">
        <v>0</v>
      </c>
      <c r="T414">
        <v>0</v>
      </c>
      <c r="U414">
        <v>15</v>
      </c>
      <c r="V414">
        <v>186</v>
      </c>
      <c r="W414">
        <v>2</v>
      </c>
      <c r="X414">
        <v>0</v>
      </c>
      <c r="Y414">
        <v>0</v>
      </c>
      <c r="Z414">
        <v>2</v>
      </c>
      <c r="AA414">
        <v>366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74</v>
      </c>
      <c r="AH414">
        <v>4</v>
      </c>
      <c r="AI414">
        <v>0</v>
      </c>
      <c r="AJ414" s="1"/>
      <c r="AK414" s="1"/>
      <c r="AL414" s="1"/>
      <c r="AM414" s="1"/>
      <c r="AN414" s="1"/>
    </row>
    <row r="415" spans="1:40">
      <c r="A415" s="1" t="s">
        <v>40</v>
      </c>
      <c r="B415">
        <v>20</v>
      </c>
      <c r="C415" s="1" t="s">
        <v>41</v>
      </c>
      <c r="D415" s="1" t="s">
        <v>52</v>
      </c>
      <c r="E415" s="1" t="s">
        <v>56</v>
      </c>
      <c r="F415">
        <v>4</v>
      </c>
      <c r="G415" s="1" t="s">
        <v>267</v>
      </c>
      <c r="H415">
        <v>14700</v>
      </c>
      <c r="I415" s="1" t="s">
        <v>266</v>
      </c>
      <c r="J415">
        <v>4000</v>
      </c>
      <c r="K415">
        <v>1205</v>
      </c>
      <c r="L415">
        <v>482</v>
      </c>
      <c r="M415">
        <v>213</v>
      </c>
      <c r="N415">
        <v>0</v>
      </c>
      <c r="O415">
        <v>0</v>
      </c>
      <c r="P415">
        <v>0</v>
      </c>
      <c r="Q415">
        <v>77</v>
      </c>
      <c r="R415">
        <v>0</v>
      </c>
      <c r="S415">
        <v>0</v>
      </c>
      <c r="T415">
        <v>0</v>
      </c>
      <c r="U415">
        <v>19</v>
      </c>
      <c r="V415">
        <v>502</v>
      </c>
      <c r="W415">
        <v>2</v>
      </c>
      <c r="X415">
        <v>0</v>
      </c>
      <c r="Y415">
        <v>0</v>
      </c>
      <c r="Z415">
        <v>2</v>
      </c>
      <c r="AA415">
        <v>368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77</v>
      </c>
      <c r="AH415">
        <v>14</v>
      </c>
      <c r="AI415">
        <v>4</v>
      </c>
      <c r="AJ415" s="1"/>
      <c r="AK415" s="1"/>
      <c r="AL415" s="1"/>
      <c r="AM415" s="1"/>
      <c r="AN415" s="1"/>
    </row>
    <row r="416" spans="1:40">
      <c r="A416" s="1" t="s">
        <v>40</v>
      </c>
      <c r="B416">
        <v>20</v>
      </c>
      <c r="C416" s="1" t="s">
        <v>41</v>
      </c>
      <c r="D416" s="1" t="s">
        <v>52</v>
      </c>
      <c r="E416" s="1" t="s">
        <v>56</v>
      </c>
      <c r="F416">
        <v>4</v>
      </c>
      <c r="G416" s="1" t="s">
        <v>268</v>
      </c>
      <c r="H416">
        <v>30300</v>
      </c>
      <c r="I416" s="1" t="s">
        <v>267</v>
      </c>
      <c r="J416">
        <v>14700</v>
      </c>
      <c r="K416">
        <v>1560</v>
      </c>
      <c r="L416">
        <v>624</v>
      </c>
      <c r="M416">
        <v>186</v>
      </c>
      <c r="N416">
        <v>0</v>
      </c>
      <c r="O416">
        <v>0</v>
      </c>
      <c r="P416">
        <v>0</v>
      </c>
      <c r="Q416">
        <v>61</v>
      </c>
      <c r="R416">
        <v>0</v>
      </c>
      <c r="S416">
        <v>0</v>
      </c>
      <c r="T416">
        <v>0</v>
      </c>
      <c r="U416">
        <v>22</v>
      </c>
      <c r="V416">
        <v>840</v>
      </c>
      <c r="W416">
        <v>2</v>
      </c>
      <c r="X416">
        <v>0</v>
      </c>
      <c r="Y416">
        <v>0</v>
      </c>
      <c r="Z416">
        <v>2</v>
      </c>
      <c r="AA416">
        <v>370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61</v>
      </c>
      <c r="AH416">
        <v>30</v>
      </c>
      <c r="AI416">
        <v>14</v>
      </c>
      <c r="AJ416" s="1"/>
      <c r="AK416" s="1"/>
      <c r="AL416" s="1"/>
      <c r="AM416" s="1"/>
      <c r="AN416" s="1"/>
    </row>
    <row r="417" spans="1:40">
      <c r="A417" s="1" t="s">
        <v>40</v>
      </c>
      <c r="B417">
        <v>20</v>
      </c>
      <c r="C417" s="1" t="s">
        <v>41</v>
      </c>
      <c r="D417" s="1" t="s">
        <v>52</v>
      </c>
      <c r="E417" s="1" t="s">
        <v>56</v>
      </c>
      <c r="F417">
        <v>4</v>
      </c>
      <c r="G417" s="1" t="s">
        <v>269</v>
      </c>
      <c r="H417">
        <v>38600</v>
      </c>
      <c r="I417" s="1" t="s">
        <v>268</v>
      </c>
      <c r="J417">
        <v>30300</v>
      </c>
      <c r="K417">
        <v>830</v>
      </c>
      <c r="L417">
        <v>332</v>
      </c>
      <c r="M417">
        <v>225</v>
      </c>
      <c r="N417">
        <v>0</v>
      </c>
      <c r="O417">
        <v>0</v>
      </c>
      <c r="P417">
        <v>0</v>
      </c>
      <c r="Q417">
        <v>88</v>
      </c>
      <c r="R417">
        <v>0</v>
      </c>
      <c r="S417">
        <v>0</v>
      </c>
      <c r="T417">
        <v>0</v>
      </c>
      <c r="U417">
        <v>13</v>
      </c>
      <c r="V417">
        <v>342</v>
      </c>
      <c r="W417">
        <v>1</v>
      </c>
      <c r="X417">
        <v>0</v>
      </c>
      <c r="Y417">
        <v>0</v>
      </c>
      <c r="Z417">
        <v>2</v>
      </c>
      <c r="AA417">
        <v>374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88</v>
      </c>
      <c r="AH417">
        <v>38</v>
      </c>
      <c r="AI417">
        <v>30</v>
      </c>
      <c r="AJ417" s="1"/>
      <c r="AK417" s="1"/>
      <c r="AL417" s="1"/>
      <c r="AM417" s="1"/>
      <c r="AN417" s="1"/>
    </row>
    <row r="418" spans="1:40">
      <c r="A418" s="1" t="s">
        <v>40</v>
      </c>
      <c r="B418">
        <v>20</v>
      </c>
      <c r="C418" s="1" t="s">
        <v>41</v>
      </c>
      <c r="D418" s="1" t="s">
        <v>52</v>
      </c>
      <c r="E418" s="1" t="s">
        <v>56</v>
      </c>
      <c r="F418">
        <v>4</v>
      </c>
      <c r="G418" s="1" t="s">
        <v>270</v>
      </c>
      <c r="H418">
        <v>46700</v>
      </c>
      <c r="I418" s="1" t="s">
        <v>269</v>
      </c>
      <c r="J418">
        <v>38600</v>
      </c>
      <c r="K418">
        <v>810</v>
      </c>
      <c r="L418">
        <v>324</v>
      </c>
      <c r="M418">
        <v>97</v>
      </c>
      <c r="N418">
        <v>0</v>
      </c>
      <c r="O418">
        <v>0</v>
      </c>
      <c r="P418">
        <v>0</v>
      </c>
      <c r="Q418">
        <v>88</v>
      </c>
      <c r="R418">
        <v>0</v>
      </c>
      <c r="S418">
        <v>0</v>
      </c>
      <c r="T418">
        <v>0</v>
      </c>
      <c r="U418">
        <v>5</v>
      </c>
      <c r="V418">
        <v>324</v>
      </c>
      <c r="W418">
        <v>1</v>
      </c>
      <c r="X418">
        <v>0</v>
      </c>
      <c r="Y418">
        <v>0</v>
      </c>
      <c r="Z418">
        <v>2</v>
      </c>
      <c r="AA418">
        <v>376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88</v>
      </c>
      <c r="AH418">
        <v>47</v>
      </c>
      <c r="AI418">
        <v>38</v>
      </c>
      <c r="AJ418" s="1"/>
      <c r="AK418" s="1"/>
      <c r="AL418" s="1"/>
      <c r="AM418" s="1"/>
      <c r="AN418" s="1"/>
    </row>
    <row r="419" spans="1:40">
      <c r="A419" s="1" t="s">
        <v>40</v>
      </c>
      <c r="B419">
        <v>20</v>
      </c>
      <c r="C419" s="1" t="s">
        <v>41</v>
      </c>
      <c r="D419" s="1" t="s">
        <v>52</v>
      </c>
      <c r="E419" s="1" t="s">
        <v>56</v>
      </c>
      <c r="F419">
        <v>4</v>
      </c>
      <c r="G419" s="1" t="s">
        <v>271</v>
      </c>
      <c r="H419">
        <v>54300</v>
      </c>
      <c r="I419" s="1" t="s">
        <v>270</v>
      </c>
      <c r="J419">
        <v>46700</v>
      </c>
      <c r="K419">
        <v>760</v>
      </c>
      <c r="L419">
        <v>304</v>
      </c>
      <c r="M419">
        <v>55</v>
      </c>
      <c r="N419">
        <v>0</v>
      </c>
      <c r="O419">
        <v>0</v>
      </c>
      <c r="P419">
        <v>0</v>
      </c>
      <c r="Q419">
        <v>91</v>
      </c>
      <c r="R419">
        <v>0</v>
      </c>
      <c r="S419">
        <v>0</v>
      </c>
      <c r="T419">
        <v>0</v>
      </c>
      <c r="U419">
        <v>3</v>
      </c>
      <c r="V419">
        <v>296</v>
      </c>
      <c r="W419">
        <v>1</v>
      </c>
      <c r="X419">
        <v>0</v>
      </c>
      <c r="Y419">
        <v>0</v>
      </c>
      <c r="Z419">
        <v>2</v>
      </c>
      <c r="AA419">
        <v>378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91</v>
      </c>
      <c r="AH419">
        <v>54</v>
      </c>
      <c r="AI419">
        <v>47</v>
      </c>
      <c r="AJ419" s="1"/>
      <c r="AK419" s="1"/>
      <c r="AL419" s="1"/>
      <c r="AM419" s="1"/>
      <c r="AN419" s="1"/>
    </row>
    <row r="420" spans="1:40">
      <c r="A420" s="1" t="s">
        <v>40</v>
      </c>
      <c r="B420">
        <v>20</v>
      </c>
      <c r="C420" s="1" t="s">
        <v>41</v>
      </c>
      <c r="D420" s="1" t="s">
        <v>53</v>
      </c>
      <c r="E420" s="1" t="s">
        <v>56</v>
      </c>
      <c r="F420">
        <v>1</v>
      </c>
      <c r="G420" s="1" t="s">
        <v>214</v>
      </c>
      <c r="H420">
        <v>0</v>
      </c>
      <c r="I420" s="1" t="s">
        <v>272</v>
      </c>
      <c r="J420">
        <v>3000</v>
      </c>
      <c r="K420">
        <v>300</v>
      </c>
      <c r="L420">
        <v>120</v>
      </c>
      <c r="M420">
        <v>95</v>
      </c>
      <c r="N420">
        <v>0</v>
      </c>
      <c r="O420">
        <v>0</v>
      </c>
      <c r="P420">
        <v>0</v>
      </c>
      <c r="Q420">
        <v>94</v>
      </c>
      <c r="R420">
        <v>0</v>
      </c>
      <c r="S420">
        <v>0</v>
      </c>
      <c r="T420">
        <v>0</v>
      </c>
      <c r="U420">
        <v>3</v>
      </c>
      <c r="V420">
        <v>109</v>
      </c>
      <c r="W420">
        <v>1</v>
      </c>
      <c r="X420">
        <v>0</v>
      </c>
      <c r="Y420">
        <v>0</v>
      </c>
      <c r="Z420">
        <v>2</v>
      </c>
      <c r="AA420">
        <v>379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98</v>
      </c>
      <c r="AH420">
        <v>0</v>
      </c>
      <c r="AI420">
        <v>3</v>
      </c>
      <c r="AJ420" s="1"/>
      <c r="AK420" s="1"/>
      <c r="AL420" s="1"/>
      <c r="AM420" s="1"/>
      <c r="AN420" s="1"/>
    </row>
    <row r="421" spans="1:40">
      <c r="A421" s="1" t="s">
        <v>40</v>
      </c>
      <c r="B421">
        <v>20</v>
      </c>
      <c r="C421" s="1" t="s">
        <v>41</v>
      </c>
      <c r="D421" s="1" t="s">
        <v>53</v>
      </c>
      <c r="E421" s="1" t="s">
        <v>56</v>
      </c>
      <c r="F421">
        <v>1</v>
      </c>
      <c r="G421" s="1" t="s">
        <v>272</v>
      </c>
      <c r="H421">
        <v>3000</v>
      </c>
      <c r="I421" s="1" t="s">
        <v>273</v>
      </c>
      <c r="J421">
        <v>5000</v>
      </c>
      <c r="K421">
        <v>200</v>
      </c>
      <c r="L421">
        <v>80</v>
      </c>
      <c r="M421">
        <v>90</v>
      </c>
      <c r="N421">
        <v>0</v>
      </c>
      <c r="O421">
        <v>0</v>
      </c>
      <c r="P421">
        <v>0</v>
      </c>
      <c r="Q421">
        <v>95</v>
      </c>
      <c r="R421">
        <v>0</v>
      </c>
      <c r="S421">
        <v>0</v>
      </c>
      <c r="T421">
        <v>0</v>
      </c>
      <c r="U421">
        <v>2</v>
      </c>
      <c r="V421">
        <v>72</v>
      </c>
      <c r="W421">
        <v>1</v>
      </c>
      <c r="X421">
        <v>0</v>
      </c>
      <c r="Y421">
        <v>0</v>
      </c>
      <c r="Z421">
        <v>2</v>
      </c>
      <c r="AA421">
        <v>417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95</v>
      </c>
      <c r="AH421">
        <v>3</v>
      </c>
      <c r="AI421">
        <v>5</v>
      </c>
      <c r="AJ421" s="1"/>
      <c r="AK421" s="1"/>
      <c r="AL421" s="1"/>
      <c r="AM421" s="1"/>
      <c r="AN421" s="1"/>
    </row>
    <row r="422" spans="1:40">
      <c r="A422" s="1" t="s">
        <v>40</v>
      </c>
      <c r="B422">
        <v>20</v>
      </c>
      <c r="C422" s="1" t="s">
        <v>41</v>
      </c>
      <c r="D422" s="1" t="s">
        <v>53</v>
      </c>
      <c r="E422" s="1" t="s">
        <v>56</v>
      </c>
      <c r="F422">
        <v>1</v>
      </c>
      <c r="G422" s="1" t="s">
        <v>273</v>
      </c>
      <c r="H422">
        <v>5000</v>
      </c>
      <c r="I422" s="1" t="s">
        <v>274</v>
      </c>
      <c r="J422">
        <v>17000</v>
      </c>
      <c r="K422">
        <v>1200</v>
      </c>
      <c r="L422">
        <v>480</v>
      </c>
      <c r="M422">
        <v>75</v>
      </c>
      <c r="N422">
        <v>0</v>
      </c>
      <c r="O422">
        <v>0</v>
      </c>
      <c r="P422">
        <v>0</v>
      </c>
      <c r="Q422">
        <v>99</v>
      </c>
      <c r="R422">
        <v>0</v>
      </c>
      <c r="S422">
        <v>0</v>
      </c>
      <c r="T422">
        <v>0</v>
      </c>
      <c r="U422">
        <v>2</v>
      </c>
      <c r="V422">
        <v>432</v>
      </c>
      <c r="W422">
        <v>1</v>
      </c>
      <c r="X422">
        <v>0</v>
      </c>
      <c r="Y422">
        <v>0</v>
      </c>
      <c r="Z422">
        <v>2</v>
      </c>
      <c r="AA422">
        <v>381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99</v>
      </c>
      <c r="AH422">
        <v>5</v>
      </c>
      <c r="AI422">
        <v>17</v>
      </c>
      <c r="AJ422" s="1"/>
      <c r="AK422" s="1"/>
      <c r="AL422" s="1"/>
      <c r="AM422" s="1"/>
      <c r="AN422" s="1"/>
    </row>
    <row r="423" spans="1:40">
      <c r="A423" s="1" t="s">
        <v>40</v>
      </c>
      <c r="B423">
        <v>20</v>
      </c>
      <c r="C423" s="1" t="s">
        <v>41</v>
      </c>
      <c r="D423" s="1" t="s">
        <v>53</v>
      </c>
      <c r="E423" s="1" t="s">
        <v>56</v>
      </c>
      <c r="F423">
        <v>1</v>
      </c>
      <c r="G423" s="1" t="s">
        <v>274</v>
      </c>
      <c r="H423">
        <v>17000</v>
      </c>
      <c r="I423" s="1" t="s">
        <v>275</v>
      </c>
      <c r="J423">
        <v>25000</v>
      </c>
      <c r="K423">
        <v>800</v>
      </c>
      <c r="L423">
        <v>320</v>
      </c>
      <c r="M423">
        <v>59</v>
      </c>
      <c r="N423">
        <v>0</v>
      </c>
      <c r="O423">
        <v>0</v>
      </c>
      <c r="P423">
        <v>0</v>
      </c>
      <c r="Q423">
        <v>102</v>
      </c>
      <c r="R423">
        <v>0</v>
      </c>
      <c r="S423">
        <v>0</v>
      </c>
      <c r="T423">
        <v>0</v>
      </c>
      <c r="U423">
        <v>2</v>
      </c>
      <c r="V423">
        <v>283</v>
      </c>
      <c r="W423">
        <v>1</v>
      </c>
      <c r="X423">
        <v>0</v>
      </c>
      <c r="Y423">
        <v>0</v>
      </c>
      <c r="Z423">
        <v>2</v>
      </c>
      <c r="AA423">
        <v>383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102</v>
      </c>
      <c r="AH423">
        <v>17</v>
      </c>
      <c r="AI423">
        <v>25</v>
      </c>
      <c r="AJ423" s="1"/>
      <c r="AK423" s="1"/>
      <c r="AL423" s="1"/>
      <c r="AM423" s="1"/>
      <c r="AN423" s="1"/>
    </row>
    <row r="424" spans="1:40">
      <c r="A424" s="1" t="s">
        <v>40</v>
      </c>
      <c r="B424">
        <v>20</v>
      </c>
      <c r="C424" s="1" t="s">
        <v>41</v>
      </c>
      <c r="D424" s="1" t="s">
        <v>53</v>
      </c>
      <c r="E424" s="1" t="s">
        <v>56</v>
      </c>
      <c r="F424">
        <v>1</v>
      </c>
      <c r="G424" s="1" t="s">
        <v>275</v>
      </c>
      <c r="H424">
        <v>25000</v>
      </c>
      <c r="I424" s="1" t="s">
        <v>276</v>
      </c>
      <c r="J424">
        <v>29000</v>
      </c>
      <c r="K424">
        <v>400</v>
      </c>
      <c r="L424">
        <v>160</v>
      </c>
      <c r="M424">
        <v>63</v>
      </c>
      <c r="N424">
        <v>0</v>
      </c>
      <c r="O424">
        <v>0</v>
      </c>
      <c r="P424">
        <v>0</v>
      </c>
      <c r="Q424">
        <v>95</v>
      </c>
      <c r="R424">
        <v>0</v>
      </c>
      <c r="S424">
        <v>0</v>
      </c>
      <c r="T424">
        <v>0</v>
      </c>
      <c r="U424">
        <v>2</v>
      </c>
      <c r="V424">
        <v>150</v>
      </c>
      <c r="W424">
        <v>1</v>
      </c>
      <c r="X424">
        <v>0</v>
      </c>
      <c r="Y424">
        <v>0</v>
      </c>
      <c r="Z424">
        <v>2</v>
      </c>
      <c r="AA424">
        <v>447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95</v>
      </c>
      <c r="AH424">
        <v>25</v>
      </c>
      <c r="AI424">
        <v>29</v>
      </c>
      <c r="AJ424" s="1"/>
      <c r="AK424" s="1"/>
      <c r="AL424" s="1"/>
      <c r="AM424" s="1"/>
      <c r="AN424" s="1"/>
    </row>
    <row r="425" spans="1:40">
      <c r="A425" s="1" t="s">
        <v>40</v>
      </c>
      <c r="B425">
        <v>20</v>
      </c>
      <c r="C425" s="1" t="s">
        <v>41</v>
      </c>
      <c r="D425" s="1" t="s">
        <v>53</v>
      </c>
      <c r="E425" s="1" t="s">
        <v>56</v>
      </c>
      <c r="F425">
        <v>1</v>
      </c>
      <c r="G425" s="1" t="s">
        <v>276</v>
      </c>
      <c r="H425">
        <v>29000</v>
      </c>
      <c r="I425" s="1" t="s">
        <v>277</v>
      </c>
      <c r="J425">
        <v>34000</v>
      </c>
      <c r="K425">
        <v>500</v>
      </c>
      <c r="L425">
        <v>200</v>
      </c>
      <c r="M425">
        <v>36</v>
      </c>
      <c r="N425">
        <v>0</v>
      </c>
      <c r="O425">
        <v>0</v>
      </c>
      <c r="P425">
        <v>0</v>
      </c>
      <c r="Q425">
        <v>95</v>
      </c>
      <c r="R425">
        <v>0</v>
      </c>
      <c r="S425">
        <v>0</v>
      </c>
      <c r="T425">
        <v>0</v>
      </c>
      <c r="U425">
        <v>1</v>
      </c>
      <c r="V425">
        <v>179</v>
      </c>
      <c r="W425">
        <v>1</v>
      </c>
      <c r="X425">
        <v>0</v>
      </c>
      <c r="Y425">
        <v>0</v>
      </c>
      <c r="Z425">
        <v>2</v>
      </c>
      <c r="AA425">
        <v>385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95</v>
      </c>
      <c r="AH425">
        <v>29</v>
      </c>
      <c r="AI425">
        <v>34</v>
      </c>
      <c r="AJ425" s="1"/>
      <c r="AK425" s="1"/>
      <c r="AL425" s="1"/>
      <c r="AM425" s="1"/>
      <c r="AN425" s="1"/>
    </row>
    <row r="426" spans="1:40">
      <c r="A426" s="1" t="s">
        <v>40</v>
      </c>
      <c r="B426">
        <v>20</v>
      </c>
      <c r="C426" s="1" t="s">
        <v>41</v>
      </c>
      <c r="D426" s="1" t="s">
        <v>53</v>
      </c>
      <c r="E426" s="1" t="s">
        <v>56</v>
      </c>
      <c r="F426">
        <v>1</v>
      </c>
      <c r="G426" s="1" t="s">
        <v>277</v>
      </c>
      <c r="H426">
        <v>34000</v>
      </c>
      <c r="I426" s="1" t="s">
        <v>278</v>
      </c>
      <c r="J426">
        <v>37300</v>
      </c>
      <c r="K426">
        <v>330</v>
      </c>
      <c r="L426">
        <v>132</v>
      </c>
      <c r="M426">
        <v>8</v>
      </c>
      <c r="N426">
        <v>0</v>
      </c>
      <c r="O426">
        <v>0</v>
      </c>
      <c r="P426">
        <v>0</v>
      </c>
      <c r="Q426">
        <v>95</v>
      </c>
      <c r="R426">
        <v>0</v>
      </c>
      <c r="S426">
        <v>0</v>
      </c>
      <c r="T426">
        <v>0</v>
      </c>
      <c r="U426">
        <v>0</v>
      </c>
      <c r="V426">
        <v>120</v>
      </c>
      <c r="W426">
        <v>1</v>
      </c>
      <c r="X426">
        <v>0</v>
      </c>
      <c r="Y426">
        <v>0</v>
      </c>
      <c r="Z426">
        <v>2</v>
      </c>
      <c r="AA426">
        <v>387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95</v>
      </c>
      <c r="AH426">
        <v>34</v>
      </c>
      <c r="AI426">
        <v>37</v>
      </c>
      <c r="AJ426" s="1"/>
      <c r="AK426" s="1"/>
      <c r="AL426" s="1"/>
      <c r="AM426" s="1"/>
      <c r="AN426" s="1"/>
    </row>
    <row r="427" spans="1:40">
      <c r="A427" s="1" t="s">
        <v>40</v>
      </c>
      <c r="B427">
        <v>20</v>
      </c>
      <c r="C427" s="1" t="s">
        <v>41</v>
      </c>
      <c r="D427" s="1" t="s">
        <v>53</v>
      </c>
      <c r="E427" s="1" t="s">
        <v>56</v>
      </c>
      <c r="F427">
        <v>2</v>
      </c>
      <c r="G427" s="1" t="s">
        <v>272</v>
      </c>
      <c r="H427">
        <v>3000</v>
      </c>
      <c r="I427" s="1" t="s">
        <v>214</v>
      </c>
      <c r="J427">
        <v>0</v>
      </c>
      <c r="K427">
        <v>300</v>
      </c>
      <c r="L427">
        <v>120</v>
      </c>
      <c r="M427">
        <v>109</v>
      </c>
      <c r="N427">
        <v>0</v>
      </c>
      <c r="O427">
        <v>0</v>
      </c>
      <c r="P427">
        <v>0</v>
      </c>
      <c r="Q427">
        <v>98</v>
      </c>
      <c r="R427">
        <v>0</v>
      </c>
      <c r="S427">
        <v>0</v>
      </c>
      <c r="T427">
        <v>0</v>
      </c>
      <c r="U427">
        <v>3</v>
      </c>
      <c r="V427">
        <v>108</v>
      </c>
      <c r="W427">
        <v>1</v>
      </c>
      <c r="X427">
        <v>0</v>
      </c>
      <c r="Y427">
        <v>0</v>
      </c>
      <c r="Z427">
        <v>2</v>
      </c>
      <c r="AA427">
        <v>380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98</v>
      </c>
      <c r="AH427">
        <v>3</v>
      </c>
      <c r="AI427">
        <v>0</v>
      </c>
      <c r="AJ427" s="1"/>
      <c r="AK427" s="1"/>
      <c r="AL427" s="1"/>
      <c r="AM427" s="1"/>
      <c r="AN427" s="1"/>
    </row>
    <row r="428" spans="1:40">
      <c r="A428" s="1" t="s">
        <v>40</v>
      </c>
      <c r="B428">
        <v>20</v>
      </c>
      <c r="C428" s="1" t="s">
        <v>41</v>
      </c>
      <c r="D428" s="1" t="s">
        <v>53</v>
      </c>
      <c r="E428" s="1" t="s">
        <v>56</v>
      </c>
      <c r="F428">
        <v>2</v>
      </c>
      <c r="G428" s="1" t="s">
        <v>273</v>
      </c>
      <c r="H428">
        <v>5000</v>
      </c>
      <c r="I428" s="1" t="s">
        <v>272</v>
      </c>
      <c r="J428">
        <v>3000</v>
      </c>
      <c r="K428">
        <v>200</v>
      </c>
      <c r="L428">
        <v>80</v>
      </c>
      <c r="M428">
        <v>104</v>
      </c>
      <c r="N428">
        <v>0</v>
      </c>
      <c r="O428">
        <v>0</v>
      </c>
      <c r="P428">
        <v>0</v>
      </c>
      <c r="Q428">
        <v>97</v>
      </c>
      <c r="R428">
        <v>0</v>
      </c>
      <c r="S428">
        <v>0</v>
      </c>
      <c r="T428">
        <v>0</v>
      </c>
      <c r="U428">
        <v>3</v>
      </c>
      <c r="V428">
        <v>70</v>
      </c>
      <c r="W428">
        <v>1</v>
      </c>
      <c r="X428">
        <v>0</v>
      </c>
      <c r="Y428">
        <v>0</v>
      </c>
      <c r="Z428">
        <v>2</v>
      </c>
      <c r="AA428">
        <v>418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100</v>
      </c>
      <c r="AH428">
        <v>5</v>
      </c>
      <c r="AI428">
        <v>3</v>
      </c>
      <c r="AJ428" s="1"/>
      <c r="AK428" s="1"/>
      <c r="AL428" s="1"/>
      <c r="AM428" s="1"/>
      <c r="AN428" s="1"/>
    </row>
    <row r="429" spans="1:40">
      <c r="A429" s="1" t="s">
        <v>40</v>
      </c>
      <c r="B429">
        <v>20</v>
      </c>
      <c r="C429" s="1" t="s">
        <v>41</v>
      </c>
      <c r="D429" s="1" t="s">
        <v>53</v>
      </c>
      <c r="E429" s="1" t="s">
        <v>56</v>
      </c>
      <c r="F429">
        <v>2</v>
      </c>
      <c r="G429" s="1" t="s">
        <v>274</v>
      </c>
      <c r="H429">
        <v>17000</v>
      </c>
      <c r="I429" s="1" t="s">
        <v>273</v>
      </c>
      <c r="J429">
        <v>5000</v>
      </c>
      <c r="K429">
        <v>1200</v>
      </c>
      <c r="L429">
        <v>480</v>
      </c>
      <c r="M429">
        <v>108</v>
      </c>
      <c r="N429">
        <v>0</v>
      </c>
      <c r="O429">
        <v>0</v>
      </c>
      <c r="P429">
        <v>0</v>
      </c>
      <c r="Q429">
        <v>100</v>
      </c>
      <c r="R429">
        <v>0</v>
      </c>
      <c r="S429">
        <v>0</v>
      </c>
      <c r="T429">
        <v>0</v>
      </c>
      <c r="U429">
        <v>4</v>
      </c>
      <c r="V429">
        <v>434</v>
      </c>
      <c r="W429">
        <v>1</v>
      </c>
      <c r="X429">
        <v>0</v>
      </c>
      <c r="Y429">
        <v>0</v>
      </c>
      <c r="Z429">
        <v>2</v>
      </c>
      <c r="AA429">
        <v>382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100</v>
      </c>
      <c r="AH429">
        <v>17</v>
      </c>
      <c r="AI429">
        <v>5</v>
      </c>
      <c r="AJ429" s="1"/>
      <c r="AK429" s="1"/>
      <c r="AL429" s="1"/>
      <c r="AM429" s="1"/>
      <c r="AN429" s="1"/>
    </row>
    <row r="430" spans="1:40">
      <c r="A430" s="1" t="s">
        <v>40</v>
      </c>
      <c r="B430">
        <v>20</v>
      </c>
      <c r="C430" s="1" t="s">
        <v>41</v>
      </c>
      <c r="D430" s="1" t="s">
        <v>53</v>
      </c>
      <c r="E430" s="1" t="s">
        <v>56</v>
      </c>
      <c r="F430">
        <v>2</v>
      </c>
      <c r="G430" s="1" t="s">
        <v>275</v>
      </c>
      <c r="H430">
        <v>25000</v>
      </c>
      <c r="I430" s="1" t="s">
        <v>274</v>
      </c>
      <c r="J430">
        <v>17000</v>
      </c>
      <c r="K430">
        <v>800</v>
      </c>
      <c r="L430">
        <v>320</v>
      </c>
      <c r="M430">
        <v>104</v>
      </c>
      <c r="N430">
        <v>0</v>
      </c>
      <c r="O430">
        <v>0</v>
      </c>
      <c r="P430">
        <v>0</v>
      </c>
      <c r="Q430">
        <v>98</v>
      </c>
      <c r="R430">
        <v>0</v>
      </c>
      <c r="S430">
        <v>0</v>
      </c>
      <c r="T430">
        <v>0</v>
      </c>
      <c r="U430">
        <v>3</v>
      </c>
      <c r="V430">
        <v>289</v>
      </c>
      <c r="W430">
        <v>1</v>
      </c>
      <c r="X430">
        <v>0</v>
      </c>
      <c r="Y430">
        <v>0</v>
      </c>
      <c r="Z430">
        <v>2</v>
      </c>
      <c r="AA430">
        <v>384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98</v>
      </c>
      <c r="AH430">
        <v>25</v>
      </c>
      <c r="AI430">
        <v>17</v>
      </c>
      <c r="AJ430" s="1"/>
      <c r="AK430" s="1"/>
      <c r="AL430" s="1"/>
      <c r="AM430" s="1"/>
      <c r="AN430" s="1"/>
    </row>
    <row r="431" spans="1:40">
      <c r="A431" s="1" t="s">
        <v>40</v>
      </c>
      <c r="B431">
        <v>20</v>
      </c>
      <c r="C431" s="1" t="s">
        <v>41</v>
      </c>
      <c r="D431" s="1" t="s">
        <v>53</v>
      </c>
      <c r="E431" s="1" t="s">
        <v>56</v>
      </c>
      <c r="F431">
        <v>2</v>
      </c>
      <c r="G431" s="1" t="s">
        <v>276</v>
      </c>
      <c r="H431">
        <v>29000</v>
      </c>
      <c r="I431" s="1" t="s">
        <v>275</v>
      </c>
      <c r="J431">
        <v>25000</v>
      </c>
      <c r="K431">
        <v>400</v>
      </c>
      <c r="L431">
        <v>160</v>
      </c>
      <c r="M431">
        <v>94</v>
      </c>
      <c r="N431">
        <v>0</v>
      </c>
      <c r="O431">
        <v>0</v>
      </c>
      <c r="P431">
        <v>0</v>
      </c>
      <c r="Q431">
        <v>90</v>
      </c>
      <c r="R431">
        <v>0</v>
      </c>
      <c r="S431">
        <v>0</v>
      </c>
      <c r="T431">
        <v>0</v>
      </c>
      <c r="U431">
        <v>5</v>
      </c>
      <c r="V431">
        <v>157</v>
      </c>
      <c r="W431">
        <v>1</v>
      </c>
      <c r="X431">
        <v>0</v>
      </c>
      <c r="Y431">
        <v>0</v>
      </c>
      <c r="Z431">
        <v>2</v>
      </c>
      <c r="AA431">
        <v>448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90</v>
      </c>
      <c r="AH431">
        <v>29</v>
      </c>
      <c r="AI431">
        <v>25</v>
      </c>
      <c r="AJ431" s="1"/>
      <c r="AK431" s="1"/>
      <c r="AL431" s="1"/>
      <c r="AM431" s="1"/>
      <c r="AN431" s="1"/>
    </row>
    <row r="432" spans="1:40">
      <c r="A432" s="1" t="s">
        <v>40</v>
      </c>
      <c r="B432">
        <v>20</v>
      </c>
      <c r="C432" s="1" t="s">
        <v>41</v>
      </c>
      <c r="D432" s="1" t="s">
        <v>53</v>
      </c>
      <c r="E432" s="1" t="s">
        <v>56</v>
      </c>
      <c r="F432">
        <v>2</v>
      </c>
      <c r="G432" s="1" t="s">
        <v>277</v>
      </c>
      <c r="H432">
        <v>34000</v>
      </c>
      <c r="I432" s="1" t="s">
        <v>276</v>
      </c>
      <c r="J432">
        <v>29000</v>
      </c>
      <c r="K432">
        <v>500</v>
      </c>
      <c r="L432">
        <v>200</v>
      </c>
      <c r="M432">
        <v>46</v>
      </c>
      <c r="N432">
        <v>0</v>
      </c>
      <c r="O432">
        <v>0</v>
      </c>
      <c r="P432">
        <v>0</v>
      </c>
      <c r="Q432">
        <v>103</v>
      </c>
      <c r="R432">
        <v>0</v>
      </c>
      <c r="S432">
        <v>0</v>
      </c>
      <c r="T432">
        <v>0</v>
      </c>
      <c r="U432">
        <v>1</v>
      </c>
      <c r="V432">
        <v>179</v>
      </c>
      <c r="W432">
        <v>1</v>
      </c>
      <c r="X432">
        <v>0</v>
      </c>
      <c r="Y432">
        <v>0</v>
      </c>
      <c r="Z432">
        <v>2</v>
      </c>
      <c r="AA432">
        <v>386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98</v>
      </c>
      <c r="AH432">
        <v>34</v>
      </c>
      <c r="AI432">
        <v>29</v>
      </c>
      <c r="AJ432" s="1"/>
      <c r="AK432" s="1"/>
      <c r="AL432" s="1"/>
      <c r="AM432" s="1"/>
      <c r="AN432" s="1"/>
    </row>
    <row r="433" spans="1:40">
      <c r="A433" s="1" t="s">
        <v>40</v>
      </c>
      <c r="B433">
        <v>20</v>
      </c>
      <c r="C433" s="1" t="s">
        <v>41</v>
      </c>
      <c r="D433" s="1" t="s">
        <v>53</v>
      </c>
      <c r="E433" s="1" t="s">
        <v>56</v>
      </c>
      <c r="F433">
        <v>2</v>
      </c>
      <c r="G433" s="1" t="s">
        <v>278</v>
      </c>
      <c r="H433">
        <v>37300</v>
      </c>
      <c r="I433" s="1" t="s">
        <v>277</v>
      </c>
      <c r="J433">
        <v>34000</v>
      </c>
      <c r="K433">
        <v>330</v>
      </c>
      <c r="L433">
        <v>132</v>
      </c>
      <c r="M433">
        <v>18</v>
      </c>
      <c r="N433">
        <v>0</v>
      </c>
      <c r="O433">
        <v>0</v>
      </c>
      <c r="P433">
        <v>0</v>
      </c>
      <c r="Q433">
        <v>98</v>
      </c>
      <c r="R433">
        <v>0</v>
      </c>
      <c r="S433">
        <v>0</v>
      </c>
      <c r="T433">
        <v>0</v>
      </c>
      <c r="U433">
        <v>1</v>
      </c>
      <c r="V433">
        <v>124</v>
      </c>
      <c r="W433">
        <v>1</v>
      </c>
      <c r="X433">
        <v>0</v>
      </c>
      <c r="Y433">
        <v>0</v>
      </c>
      <c r="Z433">
        <v>2</v>
      </c>
      <c r="AA433">
        <v>388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93</v>
      </c>
      <c r="AH433">
        <v>37</v>
      </c>
      <c r="AI433">
        <v>34</v>
      </c>
      <c r="AJ433" s="1"/>
      <c r="AK433" s="1"/>
      <c r="AL433" s="1"/>
      <c r="AM433" s="1"/>
      <c r="AN433" s="1"/>
    </row>
    <row r="434" spans="1:40">
      <c r="A434" s="1" t="s">
        <v>40</v>
      </c>
      <c r="B434">
        <v>20</v>
      </c>
      <c r="C434" s="1" t="s">
        <v>41</v>
      </c>
      <c r="D434" s="1" t="s">
        <v>54</v>
      </c>
      <c r="E434" s="1" t="s">
        <v>56</v>
      </c>
      <c r="F434">
        <v>1</v>
      </c>
      <c r="G434" s="1" t="s">
        <v>279</v>
      </c>
      <c r="H434">
        <v>0</v>
      </c>
      <c r="I434" s="1" t="s">
        <v>280</v>
      </c>
      <c r="J434">
        <v>2400</v>
      </c>
      <c r="K434">
        <v>215</v>
      </c>
      <c r="L434">
        <v>86</v>
      </c>
      <c r="M434">
        <v>76</v>
      </c>
      <c r="N434">
        <v>0</v>
      </c>
      <c r="O434">
        <v>0</v>
      </c>
      <c r="P434">
        <v>0</v>
      </c>
      <c r="Q434">
        <v>71</v>
      </c>
      <c r="R434">
        <v>0</v>
      </c>
      <c r="S434">
        <v>0</v>
      </c>
      <c r="T434">
        <v>0</v>
      </c>
      <c r="U434">
        <v>4</v>
      </c>
      <c r="V434">
        <v>123</v>
      </c>
      <c r="W434">
        <v>2</v>
      </c>
      <c r="X434">
        <v>0</v>
      </c>
      <c r="Y434">
        <v>0</v>
      </c>
      <c r="Z434">
        <v>2</v>
      </c>
      <c r="AA434">
        <v>389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71</v>
      </c>
      <c r="AH434">
        <v>0</v>
      </c>
      <c r="AI434">
        <v>2</v>
      </c>
      <c r="AJ434" s="1"/>
      <c r="AK434" s="1"/>
      <c r="AL434" s="1"/>
      <c r="AM434" s="1"/>
      <c r="AN434" s="1"/>
    </row>
    <row r="435" spans="1:40">
      <c r="A435" s="1" t="s">
        <v>40</v>
      </c>
      <c r="B435">
        <v>20</v>
      </c>
      <c r="C435" s="1" t="s">
        <v>41</v>
      </c>
      <c r="D435" s="1" t="s">
        <v>54</v>
      </c>
      <c r="E435" s="1" t="s">
        <v>56</v>
      </c>
      <c r="F435">
        <v>1</v>
      </c>
      <c r="G435" s="1" t="s">
        <v>280</v>
      </c>
      <c r="H435">
        <v>2400</v>
      </c>
      <c r="I435" s="1" t="s">
        <v>137</v>
      </c>
      <c r="J435">
        <v>6500</v>
      </c>
      <c r="K435">
        <v>370</v>
      </c>
      <c r="L435">
        <v>148</v>
      </c>
      <c r="M435">
        <v>154</v>
      </c>
      <c r="N435">
        <v>0</v>
      </c>
      <c r="O435">
        <v>0</v>
      </c>
      <c r="P435">
        <v>0</v>
      </c>
      <c r="Q435">
        <v>75</v>
      </c>
      <c r="R435">
        <v>0</v>
      </c>
      <c r="S435">
        <v>0</v>
      </c>
      <c r="T435">
        <v>0</v>
      </c>
      <c r="U435">
        <v>7</v>
      </c>
      <c r="V435">
        <v>201</v>
      </c>
      <c r="W435">
        <v>2</v>
      </c>
      <c r="X435">
        <v>0</v>
      </c>
      <c r="Y435">
        <v>0</v>
      </c>
      <c r="Z435">
        <v>2</v>
      </c>
      <c r="AA435">
        <v>391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75</v>
      </c>
      <c r="AH435">
        <v>2</v>
      </c>
      <c r="AI435">
        <v>6</v>
      </c>
      <c r="AJ435" s="1"/>
      <c r="AK435" s="1"/>
      <c r="AL435" s="1"/>
      <c r="AM435" s="1"/>
      <c r="AN435" s="1"/>
    </row>
    <row r="436" spans="1:40">
      <c r="A436" s="1" t="s">
        <v>40</v>
      </c>
      <c r="B436">
        <v>20</v>
      </c>
      <c r="C436" s="1" t="s">
        <v>41</v>
      </c>
      <c r="D436" s="1" t="s">
        <v>54</v>
      </c>
      <c r="E436" s="1" t="s">
        <v>56</v>
      </c>
      <c r="F436">
        <v>1</v>
      </c>
      <c r="G436" s="1" t="s">
        <v>137</v>
      </c>
      <c r="H436">
        <v>6500</v>
      </c>
      <c r="I436" s="1" t="s">
        <v>281</v>
      </c>
      <c r="J436">
        <v>9700</v>
      </c>
      <c r="K436">
        <v>288</v>
      </c>
      <c r="L436">
        <v>115</v>
      </c>
      <c r="M436">
        <v>91</v>
      </c>
      <c r="N436">
        <v>0</v>
      </c>
      <c r="O436">
        <v>0</v>
      </c>
      <c r="P436">
        <v>0</v>
      </c>
      <c r="Q436">
        <v>90</v>
      </c>
      <c r="R436">
        <v>0</v>
      </c>
      <c r="S436">
        <v>0</v>
      </c>
      <c r="T436">
        <v>0</v>
      </c>
      <c r="U436">
        <v>4</v>
      </c>
      <c r="V436">
        <v>125</v>
      </c>
      <c r="W436">
        <v>1</v>
      </c>
      <c r="X436">
        <v>0</v>
      </c>
      <c r="Y436">
        <v>0</v>
      </c>
      <c r="Z436">
        <v>2</v>
      </c>
      <c r="AA436">
        <v>393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90</v>
      </c>
      <c r="AH436">
        <v>6</v>
      </c>
      <c r="AI436">
        <v>9</v>
      </c>
      <c r="AJ436" s="1"/>
      <c r="AK436" s="1"/>
      <c r="AL436" s="1"/>
      <c r="AM436" s="1"/>
      <c r="AN436" s="1"/>
    </row>
    <row r="437" spans="1:40">
      <c r="A437" s="1" t="s">
        <v>40</v>
      </c>
      <c r="B437">
        <v>20</v>
      </c>
      <c r="C437" s="1" t="s">
        <v>41</v>
      </c>
      <c r="D437" s="1" t="s">
        <v>54</v>
      </c>
      <c r="E437" s="1" t="s">
        <v>56</v>
      </c>
      <c r="F437">
        <v>1</v>
      </c>
      <c r="G437" s="1" t="s">
        <v>281</v>
      </c>
      <c r="H437">
        <v>9700</v>
      </c>
      <c r="I437" s="1" t="s">
        <v>238</v>
      </c>
      <c r="J437">
        <v>14600</v>
      </c>
      <c r="K437">
        <v>440</v>
      </c>
      <c r="L437">
        <v>176</v>
      </c>
      <c r="M437">
        <v>83</v>
      </c>
      <c r="N437">
        <v>0</v>
      </c>
      <c r="O437">
        <v>0</v>
      </c>
      <c r="P437">
        <v>0</v>
      </c>
      <c r="Q437">
        <v>89</v>
      </c>
      <c r="R437">
        <v>0</v>
      </c>
      <c r="S437">
        <v>0</v>
      </c>
      <c r="T437">
        <v>0</v>
      </c>
      <c r="U437">
        <v>4</v>
      </c>
      <c r="V437">
        <v>187</v>
      </c>
      <c r="W437">
        <v>1</v>
      </c>
      <c r="X437">
        <v>0</v>
      </c>
      <c r="Y437">
        <v>0</v>
      </c>
      <c r="Z437">
        <v>2</v>
      </c>
      <c r="AA437">
        <v>395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89</v>
      </c>
      <c r="AH437">
        <v>9</v>
      </c>
      <c r="AI437">
        <v>14</v>
      </c>
      <c r="AJ437" s="1"/>
      <c r="AK437" s="1"/>
      <c r="AL437" s="1"/>
      <c r="AM437" s="1"/>
      <c r="AN437" s="1"/>
    </row>
    <row r="438" spans="1:40">
      <c r="A438" s="1" t="s">
        <v>40</v>
      </c>
      <c r="B438">
        <v>20</v>
      </c>
      <c r="C438" s="1" t="s">
        <v>41</v>
      </c>
      <c r="D438" s="1" t="s">
        <v>54</v>
      </c>
      <c r="E438" s="1" t="s">
        <v>56</v>
      </c>
      <c r="F438">
        <v>1</v>
      </c>
      <c r="G438" s="1" t="s">
        <v>238</v>
      </c>
      <c r="H438">
        <v>14600</v>
      </c>
      <c r="I438" s="1" t="s">
        <v>282</v>
      </c>
      <c r="J438">
        <v>15500</v>
      </c>
      <c r="K438">
        <v>80</v>
      </c>
      <c r="L438">
        <v>32</v>
      </c>
      <c r="M438">
        <v>19</v>
      </c>
      <c r="N438">
        <v>0</v>
      </c>
      <c r="O438">
        <v>0</v>
      </c>
      <c r="P438">
        <v>0</v>
      </c>
      <c r="Q438">
        <v>96</v>
      </c>
      <c r="R438">
        <v>0</v>
      </c>
      <c r="S438">
        <v>0</v>
      </c>
      <c r="T438">
        <v>0</v>
      </c>
      <c r="U438">
        <v>1</v>
      </c>
      <c r="V438">
        <v>23</v>
      </c>
      <c r="W438">
        <v>1</v>
      </c>
      <c r="X438">
        <v>0</v>
      </c>
      <c r="Y438">
        <v>0</v>
      </c>
      <c r="Z438">
        <v>2</v>
      </c>
      <c r="AA438">
        <v>397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96</v>
      </c>
      <c r="AH438">
        <v>14</v>
      </c>
      <c r="AI438">
        <v>15</v>
      </c>
      <c r="AJ438" s="1"/>
      <c r="AK438" s="1"/>
      <c r="AL438" s="1"/>
      <c r="AM438" s="1"/>
      <c r="AN438" s="1"/>
    </row>
    <row r="439" spans="1:40">
      <c r="A439" s="1" t="s">
        <v>40</v>
      </c>
      <c r="B439">
        <v>20</v>
      </c>
      <c r="C439" s="1" t="s">
        <v>41</v>
      </c>
      <c r="D439" s="1" t="s">
        <v>54</v>
      </c>
      <c r="E439" s="1" t="s">
        <v>56</v>
      </c>
      <c r="F439">
        <v>2</v>
      </c>
      <c r="G439" s="1" t="s">
        <v>280</v>
      </c>
      <c r="H439">
        <v>2400</v>
      </c>
      <c r="I439" s="1" t="s">
        <v>279</v>
      </c>
      <c r="J439">
        <v>0</v>
      </c>
      <c r="K439">
        <v>215</v>
      </c>
      <c r="L439">
        <v>86</v>
      </c>
      <c r="M439">
        <v>69</v>
      </c>
      <c r="N439">
        <v>0</v>
      </c>
      <c r="O439">
        <v>0</v>
      </c>
      <c r="P439">
        <v>0</v>
      </c>
      <c r="Q439">
        <v>75</v>
      </c>
      <c r="R439">
        <v>0</v>
      </c>
      <c r="S439">
        <v>0</v>
      </c>
      <c r="T439">
        <v>0</v>
      </c>
      <c r="U439">
        <v>3</v>
      </c>
      <c r="V439">
        <v>107</v>
      </c>
      <c r="W439">
        <v>2</v>
      </c>
      <c r="X439">
        <v>0</v>
      </c>
      <c r="Y439">
        <v>0</v>
      </c>
      <c r="Z439">
        <v>2</v>
      </c>
      <c r="AA439">
        <v>390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75</v>
      </c>
      <c r="AH439">
        <v>2</v>
      </c>
      <c r="AI439">
        <v>0</v>
      </c>
      <c r="AJ439" s="1"/>
      <c r="AK439" s="1"/>
      <c r="AL439" s="1"/>
      <c r="AM439" s="1"/>
      <c r="AN439" s="1"/>
    </row>
    <row r="440" spans="1:40">
      <c r="A440" s="1" t="s">
        <v>40</v>
      </c>
      <c r="B440">
        <v>20</v>
      </c>
      <c r="C440" s="1" t="s">
        <v>41</v>
      </c>
      <c r="D440" s="1" t="s">
        <v>54</v>
      </c>
      <c r="E440" s="1" t="s">
        <v>56</v>
      </c>
      <c r="F440">
        <v>2</v>
      </c>
      <c r="G440" s="1" t="s">
        <v>137</v>
      </c>
      <c r="H440">
        <v>6500</v>
      </c>
      <c r="I440" s="1" t="s">
        <v>280</v>
      </c>
      <c r="J440">
        <v>2400</v>
      </c>
      <c r="K440">
        <v>370</v>
      </c>
      <c r="L440">
        <v>148</v>
      </c>
      <c r="M440">
        <v>143</v>
      </c>
      <c r="N440">
        <v>0</v>
      </c>
      <c r="O440">
        <v>0</v>
      </c>
      <c r="P440">
        <v>0</v>
      </c>
      <c r="Q440">
        <v>72</v>
      </c>
      <c r="R440">
        <v>0</v>
      </c>
      <c r="S440">
        <v>0</v>
      </c>
      <c r="T440">
        <v>0</v>
      </c>
      <c r="U440">
        <v>7</v>
      </c>
      <c r="V440">
        <v>203</v>
      </c>
      <c r="W440">
        <v>2</v>
      </c>
      <c r="X440">
        <v>0</v>
      </c>
      <c r="Y440">
        <v>0</v>
      </c>
      <c r="Z440">
        <v>2</v>
      </c>
      <c r="AA440">
        <v>392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72</v>
      </c>
      <c r="AH440">
        <v>6</v>
      </c>
      <c r="AI440">
        <v>2</v>
      </c>
      <c r="AJ440" s="1"/>
      <c r="AK440" s="1"/>
      <c r="AL440" s="1"/>
      <c r="AM440" s="1"/>
      <c r="AN440" s="1"/>
    </row>
    <row r="441" spans="1:40">
      <c r="A441" s="1" t="s">
        <v>40</v>
      </c>
      <c r="B441">
        <v>20</v>
      </c>
      <c r="C441" s="1" t="s">
        <v>41</v>
      </c>
      <c r="D441" s="1" t="s">
        <v>54</v>
      </c>
      <c r="E441" s="1" t="s">
        <v>56</v>
      </c>
      <c r="F441">
        <v>2</v>
      </c>
      <c r="G441" s="1" t="s">
        <v>281</v>
      </c>
      <c r="H441">
        <v>9700</v>
      </c>
      <c r="I441" s="1" t="s">
        <v>137</v>
      </c>
      <c r="J441">
        <v>6500</v>
      </c>
      <c r="K441">
        <v>288</v>
      </c>
      <c r="L441">
        <v>115</v>
      </c>
      <c r="M441">
        <v>98</v>
      </c>
      <c r="N441">
        <v>0</v>
      </c>
      <c r="O441">
        <v>0</v>
      </c>
      <c r="P441">
        <v>0</v>
      </c>
      <c r="Q441">
        <v>88</v>
      </c>
      <c r="R441">
        <v>0</v>
      </c>
      <c r="S441">
        <v>0</v>
      </c>
      <c r="T441">
        <v>0</v>
      </c>
      <c r="U441">
        <v>5</v>
      </c>
      <c r="V441">
        <v>127</v>
      </c>
      <c r="W441">
        <v>1</v>
      </c>
      <c r="X441">
        <v>0</v>
      </c>
      <c r="Y441">
        <v>0</v>
      </c>
      <c r="Z441">
        <v>2</v>
      </c>
      <c r="AA441">
        <v>394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88</v>
      </c>
      <c r="AH441">
        <v>9</v>
      </c>
      <c r="AI441">
        <v>6</v>
      </c>
      <c r="AJ441" s="1"/>
      <c r="AK441" s="1"/>
      <c r="AL441" s="1"/>
      <c r="AM441" s="1"/>
      <c r="AN441" s="1"/>
    </row>
    <row r="442" spans="1:40">
      <c r="A442" s="1" t="s">
        <v>40</v>
      </c>
      <c r="B442">
        <v>20</v>
      </c>
      <c r="C442" s="1" t="s">
        <v>41</v>
      </c>
      <c r="D442" s="1" t="s">
        <v>54</v>
      </c>
      <c r="E442" s="1" t="s">
        <v>56</v>
      </c>
      <c r="F442">
        <v>2</v>
      </c>
      <c r="G442" s="1" t="s">
        <v>238</v>
      </c>
      <c r="H442">
        <v>14600</v>
      </c>
      <c r="I442" s="1" t="s">
        <v>281</v>
      </c>
      <c r="J442">
        <v>9700</v>
      </c>
      <c r="K442">
        <v>440</v>
      </c>
      <c r="L442">
        <v>176</v>
      </c>
      <c r="M442">
        <v>69</v>
      </c>
      <c r="N442">
        <v>0</v>
      </c>
      <c r="O442">
        <v>0</v>
      </c>
      <c r="P442">
        <v>0</v>
      </c>
      <c r="Q442">
        <v>96</v>
      </c>
      <c r="R442">
        <v>0</v>
      </c>
      <c r="S442">
        <v>0</v>
      </c>
      <c r="T442">
        <v>0</v>
      </c>
      <c r="U442">
        <v>4</v>
      </c>
      <c r="V442">
        <v>210</v>
      </c>
      <c r="W442">
        <v>1</v>
      </c>
      <c r="X442">
        <v>0</v>
      </c>
      <c r="Y442">
        <v>0</v>
      </c>
      <c r="Z442">
        <v>2</v>
      </c>
      <c r="AA442">
        <v>396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96</v>
      </c>
      <c r="AH442">
        <v>14</v>
      </c>
      <c r="AI442">
        <v>9</v>
      </c>
      <c r="AJ442" s="1"/>
      <c r="AK442" s="1"/>
      <c r="AL442" s="1"/>
      <c r="AM442" s="1"/>
      <c r="AN442" s="1"/>
    </row>
    <row r="443" spans="1:40">
      <c r="A443" s="1" t="s">
        <v>40</v>
      </c>
      <c r="B443">
        <v>20</v>
      </c>
      <c r="C443" s="1" t="s">
        <v>41</v>
      </c>
      <c r="D443" s="1" t="s">
        <v>54</v>
      </c>
      <c r="E443" s="1" t="s">
        <v>56</v>
      </c>
      <c r="F443">
        <v>2</v>
      </c>
      <c r="G443" s="1" t="s">
        <v>282</v>
      </c>
      <c r="H443">
        <v>15500</v>
      </c>
      <c r="I443" s="1" t="s">
        <v>238</v>
      </c>
      <c r="J443">
        <v>14600</v>
      </c>
      <c r="K443">
        <v>80</v>
      </c>
      <c r="L443">
        <v>32</v>
      </c>
      <c r="M443">
        <v>18</v>
      </c>
      <c r="N443">
        <v>0</v>
      </c>
      <c r="O443">
        <v>0</v>
      </c>
      <c r="P443">
        <v>0</v>
      </c>
      <c r="Q443">
        <v>81</v>
      </c>
      <c r="R443">
        <v>0</v>
      </c>
      <c r="S443">
        <v>0</v>
      </c>
      <c r="T443">
        <v>0</v>
      </c>
      <c r="U443">
        <v>1</v>
      </c>
      <c r="V443">
        <v>36</v>
      </c>
      <c r="W443">
        <v>1</v>
      </c>
      <c r="X443">
        <v>0</v>
      </c>
      <c r="Y443">
        <v>0</v>
      </c>
      <c r="Z443">
        <v>2</v>
      </c>
      <c r="AA443">
        <v>398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81</v>
      </c>
      <c r="AH443">
        <v>15</v>
      </c>
      <c r="AI443">
        <v>14</v>
      </c>
      <c r="AJ443" s="1"/>
      <c r="AK443" s="1"/>
      <c r="AL443" s="1"/>
      <c r="AM443" s="1"/>
      <c r="AN443" s="1"/>
    </row>
    <row r="444" spans="1:40">
      <c r="A444" s="1" t="s">
        <v>40</v>
      </c>
      <c r="B444">
        <v>20</v>
      </c>
      <c r="C444" s="1" t="s">
        <v>41</v>
      </c>
      <c r="D444" s="1" t="s">
        <v>55</v>
      </c>
      <c r="E444" s="1" t="s">
        <v>56</v>
      </c>
      <c r="F444">
        <v>1</v>
      </c>
      <c r="G444" s="1" t="s">
        <v>283</v>
      </c>
      <c r="H444">
        <v>0</v>
      </c>
      <c r="I444" s="1" t="s">
        <v>147</v>
      </c>
      <c r="J444">
        <v>1900</v>
      </c>
      <c r="K444">
        <v>170</v>
      </c>
      <c r="L444">
        <v>68</v>
      </c>
      <c r="M444">
        <v>131</v>
      </c>
      <c r="N444">
        <v>0</v>
      </c>
      <c r="O444">
        <v>0</v>
      </c>
      <c r="P444">
        <v>0</v>
      </c>
      <c r="Q444">
        <v>25</v>
      </c>
      <c r="R444">
        <v>0</v>
      </c>
      <c r="S444">
        <v>0</v>
      </c>
      <c r="T444">
        <v>0</v>
      </c>
      <c r="U444">
        <v>19</v>
      </c>
      <c r="V444">
        <v>270</v>
      </c>
      <c r="W444">
        <v>4</v>
      </c>
      <c r="X444">
        <v>0</v>
      </c>
      <c r="Y444">
        <v>0</v>
      </c>
      <c r="Z444">
        <v>2</v>
      </c>
      <c r="AA444">
        <v>399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25</v>
      </c>
      <c r="AH444">
        <v>0</v>
      </c>
      <c r="AI444">
        <v>1</v>
      </c>
      <c r="AJ444" s="1"/>
      <c r="AK444" s="1"/>
      <c r="AL444" s="1"/>
      <c r="AM444" s="1"/>
      <c r="AN444" s="1"/>
    </row>
    <row r="445" spans="1:40">
      <c r="A445" s="1" t="s">
        <v>40</v>
      </c>
      <c r="B445">
        <v>20</v>
      </c>
      <c r="C445" s="1" t="s">
        <v>41</v>
      </c>
      <c r="D445" s="1" t="s">
        <v>55</v>
      </c>
      <c r="E445" s="1" t="s">
        <v>56</v>
      </c>
      <c r="F445">
        <v>1</v>
      </c>
      <c r="G445" s="1" t="s">
        <v>147</v>
      </c>
      <c r="H445">
        <v>1900</v>
      </c>
      <c r="I445" s="1" t="s">
        <v>284</v>
      </c>
      <c r="J445">
        <v>6700</v>
      </c>
      <c r="K445">
        <v>432</v>
      </c>
      <c r="L445">
        <v>173</v>
      </c>
      <c r="M445">
        <v>247</v>
      </c>
      <c r="N445">
        <v>0</v>
      </c>
      <c r="O445">
        <v>0</v>
      </c>
      <c r="P445">
        <v>0</v>
      </c>
      <c r="Q445">
        <v>73</v>
      </c>
      <c r="R445">
        <v>0</v>
      </c>
      <c r="S445">
        <v>0</v>
      </c>
      <c r="T445">
        <v>0</v>
      </c>
      <c r="U445">
        <v>6</v>
      </c>
      <c r="V445">
        <v>224</v>
      </c>
      <c r="W445">
        <v>2</v>
      </c>
      <c r="X445">
        <v>0</v>
      </c>
      <c r="Y445">
        <v>0</v>
      </c>
      <c r="Z445">
        <v>3</v>
      </c>
      <c r="AA445">
        <v>401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73</v>
      </c>
      <c r="AH445">
        <v>1</v>
      </c>
      <c r="AI445">
        <v>6</v>
      </c>
      <c r="AJ445" s="1"/>
      <c r="AK445" s="1"/>
      <c r="AL445" s="1"/>
      <c r="AM445" s="1"/>
      <c r="AN445" s="1"/>
    </row>
    <row r="446" spans="1:40">
      <c r="A446" s="1" t="s">
        <v>40</v>
      </c>
      <c r="B446">
        <v>20</v>
      </c>
      <c r="C446" s="1" t="s">
        <v>41</v>
      </c>
      <c r="D446" s="1" t="s">
        <v>55</v>
      </c>
      <c r="E446" s="1" t="s">
        <v>56</v>
      </c>
      <c r="F446">
        <v>1</v>
      </c>
      <c r="G446" s="1" t="s">
        <v>284</v>
      </c>
      <c r="H446">
        <v>6700</v>
      </c>
      <c r="I446" s="1" t="s">
        <v>285</v>
      </c>
      <c r="J446">
        <v>13000</v>
      </c>
      <c r="K446">
        <v>568</v>
      </c>
      <c r="L446">
        <v>227</v>
      </c>
      <c r="M446">
        <v>189</v>
      </c>
      <c r="N446">
        <v>0</v>
      </c>
      <c r="O446">
        <v>0</v>
      </c>
      <c r="P446">
        <v>0</v>
      </c>
      <c r="Q446">
        <v>93</v>
      </c>
      <c r="R446">
        <v>0</v>
      </c>
      <c r="S446">
        <v>0</v>
      </c>
      <c r="T446">
        <v>0</v>
      </c>
      <c r="U446">
        <v>4</v>
      </c>
      <c r="V446">
        <v>238</v>
      </c>
      <c r="W446">
        <v>1</v>
      </c>
      <c r="X446">
        <v>0</v>
      </c>
      <c r="Y446">
        <v>0</v>
      </c>
      <c r="Z446">
        <v>3</v>
      </c>
      <c r="AA446">
        <v>403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93</v>
      </c>
      <c r="AH446">
        <v>6</v>
      </c>
      <c r="AI446">
        <v>13</v>
      </c>
      <c r="AJ446" s="1"/>
      <c r="AK446" s="1"/>
      <c r="AL446" s="1"/>
      <c r="AM446" s="1"/>
      <c r="AN446" s="1"/>
    </row>
    <row r="447" spans="1:40">
      <c r="A447" s="1" t="s">
        <v>40</v>
      </c>
      <c r="B447">
        <v>20</v>
      </c>
      <c r="C447" s="1" t="s">
        <v>41</v>
      </c>
      <c r="D447" s="1" t="s">
        <v>55</v>
      </c>
      <c r="E447" s="1" t="s">
        <v>56</v>
      </c>
      <c r="F447">
        <v>1</v>
      </c>
      <c r="G447" s="1" t="s">
        <v>285</v>
      </c>
      <c r="H447">
        <v>13000</v>
      </c>
      <c r="I447" s="1" t="s">
        <v>243</v>
      </c>
      <c r="J447">
        <v>19700</v>
      </c>
      <c r="K447">
        <v>602</v>
      </c>
      <c r="L447">
        <v>241</v>
      </c>
      <c r="M447">
        <v>168</v>
      </c>
      <c r="N447">
        <v>0</v>
      </c>
      <c r="O447">
        <v>0</v>
      </c>
      <c r="P447">
        <v>0</v>
      </c>
      <c r="Q447">
        <v>87</v>
      </c>
      <c r="R447">
        <v>0</v>
      </c>
      <c r="S447">
        <v>0</v>
      </c>
      <c r="T447">
        <v>0</v>
      </c>
      <c r="U447">
        <v>5</v>
      </c>
      <c r="V447">
        <v>268</v>
      </c>
      <c r="W447">
        <v>1</v>
      </c>
      <c r="X447">
        <v>0</v>
      </c>
      <c r="Y447">
        <v>0</v>
      </c>
      <c r="Z447">
        <v>3</v>
      </c>
      <c r="AA447">
        <v>405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87</v>
      </c>
      <c r="AH447">
        <v>13</v>
      </c>
      <c r="AI447">
        <v>19</v>
      </c>
      <c r="AJ447" s="1"/>
      <c r="AK447" s="1"/>
      <c r="AL447" s="1"/>
      <c r="AM447" s="1"/>
      <c r="AN447" s="1"/>
    </row>
    <row r="448" spans="1:40">
      <c r="A448" s="1" t="s">
        <v>40</v>
      </c>
      <c r="B448">
        <v>20</v>
      </c>
      <c r="C448" s="1" t="s">
        <v>41</v>
      </c>
      <c r="D448" s="1" t="s">
        <v>55</v>
      </c>
      <c r="E448" s="1" t="s">
        <v>56</v>
      </c>
      <c r="F448">
        <v>1</v>
      </c>
      <c r="G448" s="1" t="s">
        <v>243</v>
      </c>
      <c r="H448">
        <v>19700</v>
      </c>
      <c r="I448" s="1" t="s">
        <v>286</v>
      </c>
      <c r="J448">
        <v>22600</v>
      </c>
      <c r="K448">
        <v>260</v>
      </c>
      <c r="L448">
        <v>104</v>
      </c>
      <c r="M448">
        <v>138</v>
      </c>
      <c r="N448">
        <v>0</v>
      </c>
      <c r="O448">
        <v>0</v>
      </c>
      <c r="P448">
        <v>0</v>
      </c>
      <c r="Q448">
        <v>86</v>
      </c>
      <c r="R448">
        <v>0</v>
      </c>
      <c r="S448">
        <v>0</v>
      </c>
      <c r="T448">
        <v>0</v>
      </c>
      <c r="U448">
        <v>4</v>
      </c>
      <c r="V448">
        <v>111</v>
      </c>
      <c r="W448">
        <v>1</v>
      </c>
      <c r="X448">
        <v>0</v>
      </c>
      <c r="Y448">
        <v>0</v>
      </c>
      <c r="Z448">
        <v>2</v>
      </c>
      <c r="AA448">
        <v>407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86</v>
      </c>
      <c r="AH448">
        <v>19</v>
      </c>
      <c r="AI448">
        <v>22</v>
      </c>
      <c r="AJ448" s="1"/>
      <c r="AK448" s="1"/>
      <c r="AL448" s="1"/>
      <c r="AM448" s="1"/>
      <c r="AN448" s="1"/>
    </row>
    <row r="449" spans="1:40">
      <c r="A449" s="1" t="s">
        <v>40</v>
      </c>
      <c r="B449">
        <v>20</v>
      </c>
      <c r="C449" s="1" t="s">
        <v>41</v>
      </c>
      <c r="D449" s="1" t="s">
        <v>55</v>
      </c>
      <c r="E449" s="1" t="s">
        <v>56</v>
      </c>
      <c r="F449">
        <v>1</v>
      </c>
      <c r="G449" s="1" t="s">
        <v>286</v>
      </c>
      <c r="H449">
        <v>22600</v>
      </c>
      <c r="I449" s="1" t="s">
        <v>287</v>
      </c>
      <c r="J449">
        <v>25100</v>
      </c>
      <c r="K449">
        <v>225</v>
      </c>
      <c r="L449">
        <v>90</v>
      </c>
      <c r="M449">
        <v>73</v>
      </c>
      <c r="N449">
        <v>0</v>
      </c>
      <c r="O449">
        <v>0</v>
      </c>
      <c r="P449">
        <v>0</v>
      </c>
      <c r="Q449">
        <v>96</v>
      </c>
      <c r="R449">
        <v>0</v>
      </c>
      <c r="S449">
        <v>0</v>
      </c>
      <c r="T449">
        <v>0</v>
      </c>
      <c r="U449">
        <v>2</v>
      </c>
      <c r="V449">
        <v>92</v>
      </c>
      <c r="W449">
        <v>1</v>
      </c>
      <c r="X449">
        <v>0</v>
      </c>
      <c r="Y449">
        <v>0</v>
      </c>
      <c r="Z449">
        <v>2</v>
      </c>
      <c r="AA449">
        <v>409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96</v>
      </c>
      <c r="AH449">
        <v>22</v>
      </c>
      <c r="AI449">
        <v>25</v>
      </c>
      <c r="AJ449" s="1"/>
      <c r="AK449" s="1"/>
      <c r="AL449" s="1"/>
      <c r="AM449" s="1"/>
      <c r="AN449" s="1"/>
    </row>
    <row r="450" spans="1:40">
      <c r="A450" s="1" t="s">
        <v>40</v>
      </c>
      <c r="B450">
        <v>20</v>
      </c>
      <c r="C450" s="1" t="s">
        <v>41</v>
      </c>
      <c r="D450" s="1" t="s">
        <v>55</v>
      </c>
      <c r="E450" s="1" t="s">
        <v>56</v>
      </c>
      <c r="F450">
        <v>1</v>
      </c>
      <c r="G450" s="1" t="s">
        <v>287</v>
      </c>
      <c r="H450">
        <v>25100</v>
      </c>
      <c r="I450" s="1" t="s">
        <v>288</v>
      </c>
      <c r="J450">
        <v>33800</v>
      </c>
      <c r="K450">
        <v>782</v>
      </c>
      <c r="L450">
        <v>313</v>
      </c>
      <c r="M450">
        <v>49</v>
      </c>
      <c r="N450">
        <v>0</v>
      </c>
      <c r="O450">
        <v>0</v>
      </c>
      <c r="P450">
        <v>0</v>
      </c>
      <c r="Q450">
        <v>99</v>
      </c>
      <c r="R450">
        <v>0</v>
      </c>
      <c r="S450">
        <v>0</v>
      </c>
      <c r="T450">
        <v>0</v>
      </c>
      <c r="U450">
        <v>1</v>
      </c>
      <c r="V450">
        <v>327</v>
      </c>
      <c r="W450">
        <v>1</v>
      </c>
      <c r="X450">
        <v>0</v>
      </c>
      <c r="Y450">
        <v>0</v>
      </c>
      <c r="Z450">
        <v>2</v>
      </c>
      <c r="AA450">
        <v>453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99</v>
      </c>
      <c r="AH450">
        <v>25</v>
      </c>
      <c r="AI450">
        <v>33</v>
      </c>
      <c r="AJ450" s="1"/>
      <c r="AK450" s="1"/>
      <c r="AL450" s="1"/>
      <c r="AM450" s="1"/>
      <c r="AN450" s="1"/>
    </row>
    <row r="451" spans="1:40">
      <c r="A451" s="1" t="s">
        <v>40</v>
      </c>
      <c r="B451">
        <v>20</v>
      </c>
      <c r="C451" s="1" t="s">
        <v>41</v>
      </c>
      <c r="D451" s="1" t="s">
        <v>55</v>
      </c>
      <c r="E451" s="1" t="s">
        <v>56</v>
      </c>
      <c r="F451">
        <v>2</v>
      </c>
      <c r="G451" s="1" t="s">
        <v>147</v>
      </c>
      <c r="H451">
        <v>1900</v>
      </c>
      <c r="I451" s="1" t="s">
        <v>283</v>
      </c>
      <c r="J451">
        <v>0</v>
      </c>
      <c r="K451">
        <v>170</v>
      </c>
      <c r="L451">
        <v>68</v>
      </c>
      <c r="M451">
        <v>239</v>
      </c>
      <c r="N451">
        <v>0</v>
      </c>
      <c r="O451">
        <v>0</v>
      </c>
      <c r="P451">
        <v>0</v>
      </c>
      <c r="Q451">
        <v>33</v>
      </c>
      <c r="R451">
        <v>0</v>
      </c>
      <c r="S451">
        <v>0</v>
      </c>
      <c r="T451">
        <v>0</v>
      </c>
      <c r="U451">
        <v>18</v>
      </c>
      <c r="V451">
        <v>166</v>
      </c>
      <c r="W451">
        <v>4</v>
      </c>
      <c r="X451">
        <v>0</v>
      </c>
      <c r="Y451">
        <v>0</v>
      </c>
      <c r="Z451">
        <v>2</v>
      </c>
      <c r="AA451">
        <v>400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33</v>
      </c>
      <c r="AH451">
        <v>1</v>
      </c>
      <c r="AI451">
        <v>0</v>
      </c>
      <c r="AJ451" s="1"/>
      <c r="AK451" s="1"/>
      <c r="AL451" s="1"/>
      <c r="AM451" s="1"/>
      <c r="AN451" s="1"/>
    </row>
    <row r="452" spans="1:40">
      <c r="A452" s="1" t="s">
        <v>40</v>
      </c>
      <c r="B452">
        <v>20</v>
      </c>
      <c r="C452" s="1" t="s">
        <v>41</v>
      </c>
      <c r="D452" s="1" t="s">
        <v>55</v>
      </c>
      <c r="E452" s="1" t="s">
        <v>56</v>
      </c>
      <c r="F452">
        <v>2</v>
      </c>
      <c r="G452" s="1" t="s">
        <v>284</v>
      </c>
      <c r="H452">
        <v>6700</v>
      </c>
      <c r="I452" s="1" t="s">
        <v>147</v>
      </c>
      <c r="J452">
        <v>1900</v>
      </c>
      <c r="K452">
        <v>432</v>
      </c>
      <c r="L452">
        <v>173</v>
      </c>
      <c r="M452">
        <v>264</v>
      </c>
      <c r="N452">
        <v>0</v>
      </c>
      <c r="O452">
        <v>0</v>
      </c>
      <c r="P452">
        <v>0</v>
      </c>
      <c r="Q452">
        <v>60</v>
      </c>
      <c r="R452">
        <v>0</v>
      </c>
      <c r="S452">
        <v>0</v>
      </c>
      <c r="T452">
        <v>0</v>
      </c>
      <c r="U452">
        <v>10</v>
      </c>
      <c r="V452">
        <v>276</v>
      </c>
      <c r="W452">
        <v>2</v>
      </c>
      <c r="X452">
        <v>0</v>
      </c>
      <c r="Y452">
        <v>0</v>
      </c>
      <c r="Z452">
        <v>3</v>
      </c>
      <c r="AA452">
        <v>402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60</v>
      </c>
      <c r="AH452">
        <v>6</v>
      </c>
      <c r="AI452">
        <v>1</v>
      </c>
      <c r="AJ452" s="1"/>
      <c r="AK452" s="1"/>
      <c r="AL452" s="1"/>
      <c r="AM452" s="1"/>
      <c r="AN452" s="1"/>
    </row>
    <row r="453" spans="1:40">
      <c r="A453" s="1" t="s">
        <v>40</v>
      </c>
      <c r="B453">
        <v>20</v>
      </c>
      <c r="C453" s="1" t="s">
        <v>41</v>
      </c>
      <c r="D453" s="1" t="s">
        <v>55</v>
      </c>
      <c r="E453" s="1" t="s">
        <v>56</v>
      </c>
      <c r="F453">
        <v>2</v>
      </c>
      <c r="G453" s="1" t="s">
        <v>285</v>
      </c>
      <c r="H453">
        <v>13000</v>
      </c>
      <c r="I453" s="1" t="s">
        <v>284</v>
      </c>
      <c r="J453">
        <v>6700</v>
      </c>
      <c r="K453">
        <v>568</v>
      </c>
      <c r="L453">
        <v>227</v>
      </c>
      <c r="M453">
        <v>199</v>
      </c>
      <c r="N453">
        <v>0</v>
      </c>
      <c r="O453">
        <v>0</v>
      </c>
      <c r="P453">
        <v>0</v>
      </c>
      <c r="Q453">
        <v>87</v>
      </c>
      <c r="R453">
        <v>0</v>
      </c>
      <c r="S453">
        <v>0</v>
      </c>
      <c r="T453">
        <v>0</v>
      </c>
      <c r="U453">
        <v>6</v>
      </c>
      <c r="V453">
        <v>263</v>
      </c>
      <c r="W453">
        <v>1</v>
      </c>
      <c r="X453">
        <v>0</v>
      </c>
      <c r="Y453">
        <v>0</v>
      </c>
      <c r="Z453">
        <v>3</v>
      </c>
      <c r="AA453">
        <v>404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87</v>
      </c>
      <c r="AH453">
        <v>13</v>
      </c>
      <c r="AI453">
        <v>6</v>
      </c>
      <c r="AJ453" s="1"/>
      <c r="AK453" s="1"/>
      <c r="AL453" s="1"/>
      <c r="AM453" s="1"/>
      <c r="AN453" s="1"/>
    </row>
    <row r="454" spans="1:40">
      <c r="A454" s="1" t="s">
        <v>40</v>
      </c>
      <c r="B454">
        <v>20</v>
      </c>
      <c r="C454" s="1" t="s">
        <v>41</v>
      </c>
      <c r="D454" s="1" t="s">
        <v>55</v>
      </c>
      <c r="E454" s="1" t="s">
        <v>56</v>
      </c>
      <c r="F454">
        <v>2</v>
      </c>
      <c r="G454" s="1" t="s">
        <v>243</v>
      </c>
      <c r="H454">
        <v>19700</v>
      </c>
      <c r="I454" s="1" t="s">
        <v>285</v>
      </c>
      <c r="J454">
        <v>13000</v>
      </c>
      <c r="K454">
        <v>602</v>
      </c>
      <c r="L454">
        <v>241</v>
      </c>
      <c r="M454">
        <v>219</v>
      </c>
      <c r="N454">
        <v>0</v>
      </c>
      <c r="O454">
        <v>0</v>
      </c>
      <c r="P454">
        <v>0</v>
      </c>
      <c r="Q454">
        <v>94</v>
      </c>
      <c r="R454">
        <v>0</v>
      </c>
      <c r="S454">
        <v>0</v>
      </c>
      <c r="T454">
        <v>0</v>
      </c>
      <c r="U454">
        <v>5</v>
      </c>
      <c r="V454">
        <v>248</v>
      </c>
      <c r="W454">
        <v>1</v>
      </c>
      <c r="X454">
        <v>0</v>
      </c>
      <c r="Y454">
        <v>0</v>
      </c>
      <c r="Z454">
        <v>3</v>
      </c>
      <c r="AA454">
        <v>406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94</v>
      </c>
      <c r="AH454">
        <v>19</v>
      </c>
      <c r="AI454">
        <v>13</v>
      </c>
      <c r="AJ454" s="1"/>
      <c r="AK454" s="1"/>
      <c r="AL454" s="1"/>
      <c r="AM454" s="1"/>
      <c r="AN454" s="1"/>
    </row>
    <row r="455" spans="1:40">
      <c r="A455" s="1" t="s">
        <v>40</v>
      </c>
      <c r="B455">
        <v>20</v>
      </c>
      <c r="C455" s="1" t="s">
        <v>41</v>
      </c>
      <c r="D455" s="1" t="s">
        <v>55</v>
      </c>
      <c r="E455" s="1" t="s">
        <v>56</v>
      </c>
      <c r="F455">
        <v>2</v>
      </c>
      <c r="G455" s="1" t="s">
        <v>286</v>
      </c>
      <c r="H455">
        <v>22600</v>
      </c>
      <c r="I455" s="1" t="s">
        <v>243</v>
      </c>
      <c r="J455">
        <v>19700</v>
      </c>
      <c r="K455">
        <v>260</v>
      </c>
      <c r="L455">
        <v>104</v>
      </c>
      <c r="M455">
        <v>127</v>
      </c>
      <c r="N455">
        <v>0</v>
      </c>
      <c r="O455">
        <v>0</v>
      </c>
      <c r="P455">
        <v>0</v>
      </c>
      <c r="Q455">
        <v>79</v>
      </c>
      <c r="R455">
        <v>0</v>
      </c>
      <c r="S455">
        <v>0</v>
      </c>
      <c r="T455">
        <v>0</v>
      </c>
      <c r="U455">
        <v>5</v>
      </c>
      <c r="V455">
        <v>132</v>
      </c>
      <c r="W455">
        <v>2</v>
      </c>
      <c r="X455">
        <v>0</v>
      </c>
      <c r="Y455">
        <v>0</v>
      </c>
      <c r="Z455">
        <v>2</v>
      </c>
      <c r="AA455">
        <v>408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79</v>
      </c>
      <c r="AH455">
        <v>22</v>
      </c>
      <c r="AI455">
        <v>19</v>
      </c>
      <c r="AJ455" s="1"/>
      <c r="AK455" s="1"/>
      <c r="AL455" s="1"/>
      <c r="AM455" s="1"/>
      <c r="AN455" s="1"/>
    </row>
    <row r="456" spans="1:40">
      <c r="A456" s="1" t="s">
        <v>40</v>
      </c>
      <c r="B456">
        <v>20</v>
      </c>
      <c r="C456" s="1" t="s">
        <v>41</v>
      </c>
      <c r="D456" s="1" t="s">
        <v>55</v>
      </c>
      <c r="E456" s="1" t="s">
        <v>56</v>
      </c>
      <c r="F456">
        <v>2</v>
      </c>
      <c r="G456" s="1" t="s">
        <v>287</v>
      </c>
      <c r="H456">
        <v>25100</v>
      </c>
      <c r="I456" s="1" t="s">
        <v>286</v>
      </c>
      <c r="J456">
        <v>22600</v>
      </c>
      <c r="K456">
        <v>225</v>
      </c>
      <c r="L456">
        <v>90</v>
      </c>
      <c r="M456">
        <v>83</v>
      </c>
      <c r="N456">
        <v>0</v>
      </c>
      <c r="O456">
        <v>0</v>
      </c>
      <c r="P456">
        <v>0</v>
      </c>
      <c r="Q456">
        <v>101</v>
      </c>
      <c r="R456">
        <v>0</v>
      </c>
      <c r="S456">
        <v>0</v>
      </c>
      <c r="T456">
        <v>0</v>
      </c>
      <c r="U456">
        <v>4</v>
      </c>
      <c r="V456">
        <v>85</v>
      </c>
      <c r="W456">
        <v>1</v>
      </c>
      <c r="X456">
        <v>0</v>
      </c>
      <c r="Y456">
        <v>0</v>
      </c>
      <c r="Z456">
        <v>2</v>
      </c>
      <c r="AA456">
        <v>410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101</v>
      </c>
      <c r="AH456">
        <v>25</v>
      </c>
      <c r="AI456">
        <v>22</v>
      </c>
      <c r="AJ456" s="1"/>
      <c r="AK456" s="1"/>
      <c r="AL456" s="1"/>
      <c r="AM456" s="1"/>
      <c r="AN456" s="1"/>
    </row>
    <row r="457" spans="1:40">
      <c r="A457" s="1" t="s">
        <v>40</v>
      </c>
      <c r="B457">
        <v>20</v>
      </c>
      <c r="C457" s="1" t="s">
        <v>41</v>
      </c>
      <c r="D457" s="1" t="s">
        <v>55</v>
      </c>
      <c r="E457" s="1" t="s">
        <v>56</v>
      </c>
      <c r="F457">
        <v>2</v>
      </c>
      <c r="G457" s="1" t="s">
        <v>288</v>
      </c>
      <c r="H457">
        <v>33800</v>
      </c>
      <c r="I457" s="1" t="s">
        <v>287</v>
      </c>
      <c r="J457">
        <v>25100</v>
      </c>
      <c r="K457">
        <v>782</v>
      </c>
      <c r="L457">
        <v>313</v>
      </c>
      <c r="M457">
        <v>67</v>
      </c>
      <c r="N457">
        <v>0</v>
      </c>
      <c r="O457">
        <v>0</v>
      </c>
      <c r="P457">
        <v>0</v>
      </c>
      <c r="Q457">
        <v>93</v>
      </c>
      <c r="R457">
        <v>0</v>
      </c>
      <c r="S457">
        <v>0</v>
      </c>
      <c r="T457">
        <v>0</v>
      </c>
      <c r="U457">
        <v>2</v>
      </c>
      <c r="V457">
        <v>334</v>
      </c>
      <c r="W457">
        <v>1</v>
      </c>
      <c r="X457">
        <v>0</v>
      </c>
      <c r="Y457">
        <v>0</v>
      </c>
      <c r="Z457">
        <v>2</v>
      </c>
      <c r="AA457">
        <v>454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93</v>
      </c>
      <c r="AH457">
        <v>33</v>
      </c>
      <c r="AI457">
        <v>25</v>
      </c>
      <c r="AJ457" s="1"/>
      <c r="AK457" s="1"/>
      <c r="AL457" s="1"/>
      <c r="AM457" s="1"/>
      <c r="AN457" s="1"/>
    </row>
    <row r="458" spans="1:40">
      <c r="A458" s="1" t="s">
        <v>40</v>
      </c>
      <c r="B458">
        <v>20</v>
      </c>
      <c r="C458" s="1" t="s">
        <v>41</v>
      </c>
      <c r="D458" s="1" t="s">
        <v>56</v>
      </c>
      <c r="E458" s="1" t="s">
        <v>57</v>
      </c>
      <c r="F458">
        <v>1</v>
      </c>
      <c r="G458" s="1" t="s">
        <v>289</v>
      </c>
      <c r="H458">
        <v>0</v>
      </c>
      <c r="I458" s="1" t="s">
        <v>174</v>
      </c>
      <c r="J458">
        <v>2000</v>
      </c>
      <c r="K458">
        <v>225</v>
      </c>
      <c r="L458">
        <v>90</v>
      </c>
      <c r="M458">
        <v>0</v>
      </c>
      <c r="N458">
        <v>0</v>
      </c>
      <c r="O458">
        <v>0</v>
      </c>
      <c r="P458">
        <v>0</v>
      </c>
      <c r="Q458">
        <v>250</v>
      </c>
      <c r="R458">
        <v>0</v>
      </c>
      <c r="S458">
        <v>0</v>
      </c>
      <c r="T458">
        <v>0</v>
      </c>
      <c r="U458">
        <v>0</v>
      </c>
      <c r="V458">
        <v>128</v>
      </c>
      <c r="W458">
        <v>5</v>
      </c>
      <c r="X458">
        <v>0</v>
      </c>
      <c r="Y458">
        <v>0</v>
      </c>
      <c r="Z458">
        <v>2</v>
      </c>
      <c r="AA458">
        <v>2001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2</v>
      </c>
      <c r="AJ458" s="1"/>
      <c r="AK458" s="1"/>
      <c r="AL458" s="1"/>
      <c r="AM458" s="1"/>
      <c r="AN458" s="1"/>
    </row>
    <row r="459" spans="1:40">
      <c r="A459" s="1" t="s">
        <v>40</v>
      </c>
      <c r="B459">
        <v>20</v>
      </c>
      <c r="C459" s="1" t="s">
        <v>41</v>
      </c>
      <c r="D459" s="1" t="s">
        <v>56</v>
      </c>
      <c r="E459" s="1" t="s">
        <v>57</v>
      </c>
      <c r="F459">
        <v>1</v>
      </c>
      <c r="G459" s="1" t="s">
        <v>174</v>
      </c>
      <c r="H459">
        <v>2000</v>
      </c>
      <c r="I459" s="1" t="s">
        <v>290</v>
      </c>
      <c r="J459">
        <v>3700</v>
      </c>
      <c r="K459">
        <v>190</v>
      </c>
      <c r="L459">
        <v>76</v>
      </c>
      <c r="M459">
        <v>0</v>
      </c>
      <c r="N459">
        <v>0</v>
      </c>
      <c r="O459">
        <v>0</v>
      </c>
      <c r="P459">
        <v>0</v>
      </c>
      <c r="Q459">
        <v>250</v>
      </c>
      <c r="R459">
        <v>0</v>
      </c>
      <c r="S459">
        <v>0</v>
      </c>
      <c r="T459">
        <v>0</v>
      </c>
      <c r="U459">
        <v>0</v>
      </c>
      <c r="V459">
        <v>85</v>
      </c>
      <c r="W459">
        <v>5</v>
      </c>
      <c r="X459">
        <v>0</v>
      </c>
      <c r="Y459">
        <v>0</v>
      </c>
      <c r="Z459">
        <v>2</v>
      </c>
      <c r="AA459">
        <v>2003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2</v>
      </c>
      <c r="AI459">
        <v>3</v>
      </c>
      <c r="AJ459" s="1"/>
      <c r="AK459" s="1"/>
      <c r="AL459" s="1"/>
      <c r="AM459" s="1"/>
      <c r="AN459" s="1"/>
    </row>
    <row r="460" spans="1:40">
      <c r="A460" s="1" t="s">
        <v>40</v>
      </c>
      <c r="B460">
        <v>20</v>
      </c>
      <c r="C460" s="1" t="s">
        <v>41</v>
      </c>
      <c r="D460" s="1" t="s">
        <v>56</v>
      </c>
      <c r="E460" s="1" t="s">
        <v>57</v>
      </c>
      <c r="F460">
        <v>1</v>
      </c>
      <c r="G460" s="1" t="s">
        <v>290</v>
      </c>
      <c r="H460">
        <v>3700</v>
      </c>
      <c r="I460" s="1" t="s">
        <v>291</v>
      </c>
      <c r="J460">
        <v>5975</v>
      </c>
      <c r="K460">
        <v>202</v>
      </c>
      <c r="L460">
        <v>81</v>
      </c>
      <c r="M460">
        <v>0</v>
      </c>
      <c r="N460">
        <v>0</v>
      </c>
      <c r="O460">
        <v>0</v>
      </c>
      <c r="P460">
        <v>0</v>
      </c>
      <c r="Q460">
        <v>250</v>
      </c>
      <c r="R460">
        <v>0</v>
      </c>
      <c r="S460">
        <v>0</v>
      </c>
      <c r="T460">
        <v>0</v>
      </c>
      <c r="U460">
        <v>0</v>
      </c>
      <c r="V460">
        <v>134</v>
      </c>
      <c r="W460">
        <v>5</v>
      </c>
      <c r="X460">
        <v>0</v>
      </c>
      <c r="Y460">
        <v>0</v>
      </c>
      <c r="Z460">
        <v>2</v>
      </c>
      <c r="AA460">
        <v>2005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3</v>
      </c>
      <c r="AI460">
        <v>5</v>
      </c>
      <c r="AJ460" s="1"/>
      <c r="AK460" s="1"/>
      <c r="AL460" s="1"/>
      <c r="AM460" s="1"/>
      <c r="AN460" s="1"/>
    </row>
    <row r="461" spans="1:40">
      <c r="A461" s="1" t="s">
        <v>40</v>
      </c>
      <c r="B461">
        <v>20</v>
      </c>
      <c r="C461" s="1" t="s">
        <v>41</v>
      </c>
      <c r="D461" s="1" t="s">
        <v>56</v>
      </c>
      <c r="E461" s="1" t="s">
        <v>57</v>
      </c>
      <c r="F461">
        <v>1</v>
      </c>
      <c r="G461" s="1" t="s">
        <v>291</v>
      </c>
      <c r="H461">
        <v>5975</v>
      </c>
      <c r="I461" s="1" t="s">
        <v>73</v>
      </c>
      <c r="J461">
        <v>6200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250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5</v>
      </c>
      <c r="X461">
        <v>0</v>
      </c>
      <c r="Y461">
        <v>0</v>
      </c>
      <c r="Z461">
        <v>2</v>
      </c>
      <c r="AA461">
        <v>2269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5</v>
      </c>
      <c r="AI461">
        <v>6</v>
      </c>
      <c r="AJ461" s="1"/>
      <c r="AK461" s="1"/>
      <c r="AL461" s="1"/>
      <c r="AM461" s="1"/>
      <c r="AN461" s="1"/>
    </row>
    <row r="462" spans="1:40">
      <c r="A462" s="1" t="s">
        <v>40</v>
      </c>
      <c r="B462">
        <v>20</v>
      </c>
      <c r="C462" s="1" t="s">
        <v>41</v>
      </c>
      <c r="D462" s="1" t="s">
        <v>56</v>
      </c>
      <c r="E462" s="1" t="s">
        <v>57</v>
      </c>
      <c r="F462">
        <v>1</v>
      </c>
      <c r="G462" s="1" t="s">
        <v>73</v>
      </c>
      <c r="H462">
        <v>6200</v>
      </c>
      <c r="I462" s="1" t="s">
        <v>292</v>
      </c>
      <c r="J462">
        <v>9400</v>
      </c>
      <c r="K462">
        <v>440</v>
      </c>
      <c r="L462">
        <v>176</v>
      </c>
      <c r="M462">
        <v>0</v>
      </c>
      <c r="N462">
        <v>0</v>
      </c>
      <c r="O462">
        <v>0</v>
      </c>
      <c r="P462">
        <v>0</v>
      </c>
      <c r="Q462">
        <v>250</v>
      </c>
      <c r="R462">
        <v>0</v>
      </c>
      <c r="S462">
        <v>0</v>
      </c>
      <c r="T462">
        <v>0</v>
      </c>
      <c r="U462">
        <v>0</v>
      </c>
      <c r="V462">
        <v>137</v>
      </c>
      <c r="W462">
        <v>5</v>
      </c>
      <c r="X462">
        <v>0</v>
      </c>
      <c r="Y462">
        <v>0</v>
      </c>
      <c r="Z462">
        <v>2</v>
      </c>
      <c r="AA462">
        <v>2007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6</v>
      </c>
      <c r="AI462">
        <v>9</v>
      </c>
      <c r="AJ462" s="1"/>
      <c r="AK462" s="1"/>
      <c r="AL462" s="1"/>
      <c r="AM462" s="1"/>
      <c r="AN462" s="1"/>
    </row>
    <row r="463" spans="1:40">
      <c r="A463" s="1" t="s">
        <v>40</v>
      </c>
      <c r="B463">
        <v>20</v>
      </c>
      <c r="C463" s="1" t="s">
        <v>41</v>
      </c>
      <c r="D463" s="1" t="s">
        <v>56</v>
      </c>
      <c r="E463" s="1" t="s">
        <v>57</v>
      </c>
      <c r="F463">
        <v>1</v>
      </c>
      <c r="G463" s="1" t="s">
        <v>292</v>
      </c>
      <c r="H463">
        <v>9400</v>
      </c>
      <c r="I463" s="1" t="s">
        <v>293</v>
      </c>
      <c r="J463">
        <v>13990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250</v>
      </c>
      <c r="R463">
        <v>0</v>
      </c>
      <c r="S463">
        <v>0</v>
      </c>
      <c r="T463">
        <v>0</v>
      </c>
      <c r="U463">
        <v>0</v>
      </c>
      <c r="V463">
        <v>218</v>
      </c>
      <c r="W463">
        <v>5</v>
      </c>
      <c r="X463">
        <v>0</v>
      </c>
      <c r="Y463">
        <v>0</v>
      </c>
      <c r="Z463">
        <v>2</v>
      </c>
      <c r="AA463">
        <v>2009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9</v>
      </c>
      <c r="AI463">
        <v>13</v>
      </c>
      <c r="AJ463" s="1"/>
      <c r="AK463" s="1"/>
      <c r="AL463" s="1"/>
      <c r="AM463" s="1"/>
      <c r="AN463" s="1"/>
    </row>
    <row r="464" spans="1:40">
      <c r="A464" s="1" t="s">
        <v>40</v>
      </c>
      <c r="B464">
        <v>20</v>
      </c>
      <c r="C464" s="1" t="s">
        <v>41</v>
      </c>
      <c r="D464" s="1" t="s">
        <v>56</v>
      </c>
      <c r="E464" s="1" t="s">
        <v>57</v>
      </c>
      <c r="F464">
        <v>1</v>
      </c>
      <c r="G464" s="1" t="s">
        <v>293</v>
      </c>
      <c r="H464">
        <v>13990</v>
      </c>
      <c r="I464" s="1" t="s">
        <v>294</v>
      </c>
      <c r="J464">
        <v>16000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250</v>
      </c>
      <c r="R464">
        <v>0</v>
      </c>
      <c r="S464">
        <v>0</v>
      </c>
      <c r="T464">
        <v>0</v>
      </c>
      <c r="U464">
        <v>0</v>
      </c>
      <c r="V464">
        <v>95</v>
      </c>
      <c r="W464">
        <v>5</v>
      </c>
      <c r="X464">
        <v>0</v>
      </c>
      <c r="Y464">
        <v>0</v>
      </c>
      <c r="Z464">
        <v>2</v>
      </c>
      <c r="AA464">
        <v>2267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13</v>
      </c>
      <c r="AI464">
        <v>16</v>
      </c>
      <c r="AJ464" s="1"/>
      <c r="AK464" s="1"/>
      <c r="AL464" s="1"/>
      <c r="AM464" s="1"/>
      <c r="AN464" s="1"/>
    </row>
    <row r="465" spans="1:40">
      <c r="A465" s="1" t="s">
        <v>40</v>
      </c>
      <c r="B465">
        <v>20</v>
      </c>
      <c r="C465" s="1" t="s">
        <v>41</v>
      </c>
      <c r="D465" s="1" t="s">
        <v>56</v>
      </c>
      <c r="E465" s="1" t="s">
        <v>57</v>
      </c>
      <c r="F465">
        <v>1</v>
      </c>
      <c r="G465" s="1" t="s">
        <v>294</v>
      </c>
      <c r="H465">
        <v>16000</v>
      </c>
      <c r="I465" s="1" t="s">
        <v>295</v>
      </c>
      <c r="J465">
        <v>18760</v>
      </c>
      <c r="K465">
        <v>310</v>
      </c>
      <c r="L465">
        <v>124</v>
      </c>
      <c r="M465">
        <v>0</v>
      </c>
      <c r="N465">
        <v>0</v>
      </c>
      <c r="O465">
        <v>0</v>
      </c>
      <c r="P465">
        <v>0</v>
      </c>
      <c r="Q465">
        <v>250</v>
      </c>
      <c r="R465">
        <v>0</v>
      </c>
      <c r="S465">
        <v>0</v>
      </c>
      <c r="T465">
        <v>0</v>
      </c>
      <c r="U465">
        <v>0</v>
      </c>
      <c r="V465">
        <v>132</v>
      </c>
      <c r="W465">
        <v>5</v>
      </c>
      <c r="X465">
        <v>0</v>
      </c>
      <c r="Y465">
        <v>0</v>
      </c>
      <c r="Z465">
        <v>2</v>
      </c>
      <c r="AA465">
        <v>2011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16</v>
      </c>
      <c r="AI465">
        <v>19</v>
      </c>
      <c r="AJ465" s="1"/>
      <c r="AK465" s="1"/>
      <c r="AL465" s="1"/>
      <c r="AM465" s="1"/>
      <c r="AN465" s="1"/>
    </row>
    <row r="466" spans="1:40">
      <c r="A466" s="1" t="s">
        <v>40</v>
      </c>
      <c r="B466">
        <v>20</v>
      </c>
      <c r="C466" s="1" t="s">
        <v>41</v>
      </c>
      <c r="D466" s="1" t="s">
        <v>56</v>
      </c>
      <c r="E466" s="1" t="s">
        <v>57</v>
      </c>
      <c r="F466">
        <v>2</v>
      </c>
      <c r="G466" s="1" t="s">
        <v>174</v>
      </c>
      <c r="H466">
        <v>2000</v>
      </c>
      <c r="I466" s="1" t="s">
        <v>289</v>
      </c>
      <c r="J466">
        <v>0</v>
      </c>
      <c r="K466">
        <v>225</v>
      </c>
      <c r="L466">
        <v>90</v>
      </c>
      <c r="M466">
        <v>0</v>
      </c>
      <c r="N466">
        <v>0</v>
      </c>
      <c r="O466">
        <v>0</v>
      </c>
      <c r="P466">
        <v>0</v>
      </c>
      <c r="Q466">
        <v>250</v>
      </c>
      <c r="R466">
        <v>0</v>
      </c>
      <c r="S466">
        <v>0</v>
      </c>
      <c r="T466">
        <v>0</v>
      </c>
      <c r="U466">
        <v>0</v>
      </c>
      <c r="V466">
        <v>161</v>
      </c>
      <c r="W466">
        <v>5</v>
      </c>
      <c r="X466">
        <v>0</v>
      </c>
      <c r="Y466">
        <v>0</v>
      </c>
      <c r="Z466">
        <v>2</v>
      </c>
      <c r="AA466">
        <v>2002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2</v>
      </c>
      <c r="AI466">
        <v>0</v>
      </c>
      <c r="AJ466" s="1"/>
      <c r="AK466" s="1"/>
      <c r="AL466" s="1"/>
      <c r="AM466" s="1"/>
      <c r="AN466" s="1"/>
    </row>
    <row r="467" spans="1:40">
      <c r="A467" s="1" t="s">
        <v>40</v>
      </c>
      <c r="B467">
        <v>20</v>
      </c>
      <c r="C467" s="1" t="s">
        <v>41</v>
      </c>
      <c r="D467" s="1" t="s">
        <v>56</v>
      </c>
      <c r="E467" s="1" t="s">
        <v>57</v>
      </c>
      <c r="F467">
        <v>2</v>
      </c>
      <c r="G467" s="1" t="s">
        <v>290</v>
      </c>
      <c r="H467">
        <v>3700</v>
      </c>
      <c r="I467" s="1" t="s">
        <v>174</v>
      </c>
      <c r="J467">
        <v>2000</v>
      </c>
      <c r="K467">
        <v>190</v>
      </c>
      <c r="L467">
        <v>76</v>
      </c>
      <c r="M467">
        <v>0</v>
      </c>
      <c r="N467">
        <v>0</v>
      </c>
      <c r="O467">
        <v>0</v>
      </c>
      <c r="P467">
        <v>0</v>
      </c>
      <c r="Q467">
        <v>250</v>
      </c>
      <c r="R467">
        <v>0</v>
      </c>
      <c r="S467">
        <v>0</v>
      </c>
      <c r="T467">
        <v>0</v>
      </c>
      <c r="U467">
        <v>0</v>
      </c>
      <c r="V467">
        <v>83</v>
      </c>
      <c r="W467">
        <v>5</v>
      </c>
      <c r="X467">
        <v>0</v>
      </c>
      <c r="Y467">
        <v>0</v>
      </c>
      <c r="Z467">
        <v>2</v>
      </c>
      <c r="AA467">
        <v>2004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  <c r="AH467">
        <v>3</v>
      </c>
      <c r="AI467">
        <v>2</v>
      </c>
      <c r="AJ467" s="1"/>
      <c r="AK467" s="1"/>
      <c r="AL467" s="1"/>
      <c r="AM467" s="1"/>
      <c r="AN467" s="1"/>
    </row>
    <row r="468" spans="1:40">
      <c r="A468" s="1" t="s">
        <v>40</v>
      </c>
      <c r="B468">
        <v>20</v>
      </c>
      <c r="C468" s="1" t="s">
        <v>41</v>
      </c>
      <c r="D468" s="1" t="s">
        <v>56</v>
      </c>
      <c r="E468" s="1" t="s">
        <v>57</v>
      </c>
      <c r="F468">
        <v>2</v>
      </c>
      <c r="G468" s="1" t="s">
        <v>291</v>
      </c>
      <c r="H468">
        <v>5975</v>
      </c>
      <c r="I468" s="1" t="s">
        <v>290</v>
      </c>
      <c r="J468">
        <v>3700</v>
      </c>
      <c r="K468">
        <v>202</v>
      </c>
      <c r="L468">
        <v>81</v>
      </c>
      <c r="M468">
        <v>0</v>
      </c>
      <c r="N468">
        <v>0</v>
      </c>
      <c r="O468">
        <v>0</v>
      </c>
      <c r="P468">
        <v>0</v>
      </c>
      <c r="Q468">
        <v>250</v>
      </c>
      <c r="R468">
        <v>0</v>
      </c>
      <c r="S468">
        <v>0</v>
      </c>
      <c r="T468">
        <v>0</v>
      </c>
      <c r="U468">
        <v>0</v>
      </c>
      <c r="V468">
        <v>98</v>
      </c>
      <c r="W468">
        <v>5</v>
      </c>
      <c r="X468">
        <v>0</v>
      </c>
      <c r="Y468">
        <v>0</v>
      </c>
      <c r="Z468">
        <v>2</v>
      </c>
      <c r="AA468">
        <v>2006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5</v>
      </c>
      <c r="AI468">
        <v>3</v>
      </c>
      <c r="AJ468" s="1"/>
      <c r="AK468" s="1"/>
      <c r="AL468" s="1"/>
      <c r="AM468" s="1"/>
      <c r="AN468" s="1"/>
    </row>
    <row r="469" spans="1:40">
      <c r="A469" s="1" t="s">
        <v>40</v>
      </c>
      <c r="B469">
        <v>20</v>
      </c>
      <c r="C469" s="1" t="s">
        <v>41</v>
      </c>
      <c r="D469" s="1" t="s">
        <v>56</v>
      </c>
      <c r="E469" s="1" t="s">
        <v>57</v>
      </c>
      <c r="F469">
        <v>2</v>
      </c>
      <c r="G469" s="1" t="s">
        <v>73</v>
      </c>
      <c r="H469">
        <v>6200</v>
      </c>
      <c r="I469" s="1" t="s">
        <v>291</v>
      </c>
      <c r="J469">
        <v>5975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250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5</v>
      </c>
      <c r="X469">
        <v>0</v>
      </c>
      <c r="Y469">
        <v>0</v>
      </c>
      <c r="Z469">
        <v>2</v>
      </c>
      <c r="AA469">
        <v>2270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6</v>
      </c>
      <c r="AI469">
        <v>5</v>
      </c>
      <c r="AJ469" s="1"/>
      <c r="AK469" s="1"/>
      <c r="AL469" s="1"/>
      <c r="AM469" s="1"/>
      <c r="AN469" s="1"/>
    </row>
    <row r="470" spans="1:40">
      <c r="A470" s="1" t="s">
        <v>40</v>
      </c>
      <c r="B470">
        <v>20</v>
      </c>
      <c r="C470" s="1" t="s">
        <v>41</v>
      </c>
      <c r="D470" s="1" t="s">
        <v>56</v>
      </c>
      <c r="E470" s="1" t="s">
        <v>57</v>
      </c>
      <c r="F470">
        <v>2</v>
      </c>
      <c r="G470" s="1" t="s">
        <v>292</v>
      </c>
      <c r="H470">
        <v>9400</v>
      </c>
      <c r="I470" s="1" t="s">
        <v>73</v>
      </c>
      <c r="J470">
        <v>6200</v>
      </c>
      <c r="K470">
        <v>440</v>
      </c>
      <c r="L470">
        <v>176</v>
      </c>
      <c r="M470">
        <v>0</v>
      </c>
      <c r="N470">
        <v>0</v>
      </c>
      <c r="O470">
        <v>0</v>
      </c>
      <c r="P470">
        <v>0</v>
      </c>
      <c r="Q470">
        <v>250</v>
      </c>
      <c r="R470">
        <v>0</v>
      </c>
      <c r="S470">
        <v>0</v>
      </c>
      <c r="T470">
        <v>0</v>
      </c>
      <c r="U470">
        <v>0</v>
      </c>
      <c r="V470">
        <v>196</v>
      </c>
      <c r="W470">
        <v>5</v>
      </c>
      <c r="X470">
        <v>0</v>
      </c>
      <c r="Y470">
        <v>0</v>
      </c>
      <c r="Z470">
        <v>2</v>
      </c>
      <c r="AA470">
        <v>2008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9</v>
      </c>
      <c r="AI470">
        <v>6</v>
      </c>
      <c r="AJ470" s="1"/>
      <c r="AK470" s="1"/>
      <c r="AL470" s="1"/>
      <c r="AM470" s="1"/>
      <c r="AN470" s="1"/>
    </row>
    <row r="471" spans="1:40">
      <c r="A471" s="1" t="s">
        <v>40</v>
      </c>
      <c r="B471">
        <v>20</v>
      </c>
      <c r="C471" s="1" t="s">
        <v>41</v>
      </c>
      <c r="D471" s="1" t="s">
        <v>56</v>
      </c>
      <c r="E471" s="1" t="s">
        <v>57</v>
      </c>
      <c r="F471">
        <v>2</v>
      </c>
      <c r="G471" s="1" t="s">
        <v>293</v>
      </c>
      <c r="H471">
        <v>13990</v>
      </c>
      <c r="I471" s="1" t="s">
        <v>292</v>
      </c>
      <c r="J471">
        <v>9400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250</v>
      </c>
      <c r="R471">
        <v>0</v>
      </c>
      <c r="S471">
        <v>0</v>
      </c>
      <c r="T471">
        <v>0</v>
      </c>
      <c r="U471">
        <v>0</v>
      </c>
      <c r="V471">
        <v>230</v>
      </c>
      <c r="W471">
        <v>5</v>
      </c>
      <c r="X471">
        <v>0</v>
      </c>
      <c r="Y471">
        <v>0</v>
      </c>
      <c r="Z471">
        <v>2</v>
      </c>
      <c r="AA471">
        <v>2010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13</v>
      </c>
      <c r="AI471">
        <v>9</v>
      </c>
      <c r="AJ471" s="1"/>
      <c r="AK471" s="1"/>
      <c r="AL471" s="1"/>
      <c r="AM471" s="1"/>
      <c r="AN471" s="1"/>
    </row>
    <row r="472" spans="1:40">
      <c r="A472" s="1" t="s">
        <v>40</v>
      </c>
      <c r="B472">
        <v>20</v>
      </c>
      <c r="C472" s="1" t="s">
        <v>41</v>
      </c>
      <c r="D472" s="1" t="s">
        <v>56</v>
      </c>
      <c r="E472" s="1" t="s">
        <v>57</v>
      </c>
      <c r="F472">
        <v>2</v>
      </c>
      <c r="G472" s="1" t="s">
        <v>294</v>
      </c>
      <c r="H472">
        <v>16000</v>
      </c>
      <c r="I472" s="1" t="s">
        <v>293</v>
      </c>
      <c r="J472">
        <v>13990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250</v>
      </c>
      <c r="R472">
        <v>0</v>
      </c>
      <c r="S472">
        <v>0</v>
      </c>
      <c r="T472">
        <v>0</v>
      </c>
      <c r="U472">
        <v>0</v>
      </c>
      <c r="V472">
        <v>100</v>
      </c>
      <c r="W472">
        <v>5</v>
      </c>
      <c r="X472">
        <v>0</v>
      </c>
      <c r="Y472">
        <v>0</v>
      </c>
      <c r="Z472">
        <v>2</v>
      </c>
      <c r="AA472">
        <v>2268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16</v>
      </c>
      <c r="AI472">
        <v>13</v>
      </c>
      <c r="AJ472" s="1"/>
      <c r="AK472" s="1"/>
      <c r="AL472" s="1"/>
      <c r="AM472" s="1"/>
      <c r="AN472" s="1"/>
    </row>
    <row r="473" spans="1:40">
      <c r="A473" s="1" t="s">
        <v>40</v>
      </c>
      <c r="B473">
        <v>20</v>
      </c>
      <c r="C473" s="1" t="s">
        <v>41</v>
      </c>
      <c r="D473" s="1" t="s">
        <v>56</v>
      </c>
      <c r="E473" s="1" t="s">
        <v>57</v>
      </c>
      <c r="F473">
        <v>2</v>
      </c>
      <c r="G473" s="1" t="s">
        <v>295</v>
      </c>
      <c r="H473">
        <v>18760</v>
      </c>
      <c r="I473" s="1" t="s">
        <v>294</v>
      </c>
      <c r="J473">
        <v>16000</v>
      </c>
      <c r="K473">
        <v>310</v>
      </c>
      <c r="L473">
        <v>124</v>
      </c>
      <c r="M473">
        <v>0</v>
      </c>
      <c r="N473">
        <v>0</v>
      </c>
      <c r="O473">
        <v>0</v>
      </c>
      <c r="P473">
        <v>0</v>
      </c>
      <c r="Q473">
        <v>250</v>
      </c>
      <c r="R473">
        <v>0</v>
      </c>
      <c r="S473">
        <v>0</v>
      </c>
      <c r="T473">
        <v>0</v>
      </c>
      <c r="U473">
        <v>0</v>
      </c>
      <c r="V473">
        <v>147</v>
      </c>
      <c r="W473">
        <v>5</v>
      </c>
      <c r="X473">
        <v>0</v>
      </c>
      <c r="Y473">
        <v>0</v>
      </c>
      <c r="Z473">
        <v>2</v>
      </c>
      <c r="AA473">
        <v>2012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19</v>
      </c>
      <c r="AI473">
        <v>16</v>
      </c>
      <c r="AJ473" s="1"/>
      <c r="AK473" s="1"/>
      <c r="AL473" s="1"/>
      <c r="AM473" s="1"/>
      <c r="AN473" s="1"/>
    </row>
    <row r="474" spans="1:40">
      <c r="A474" s="1" t="s">
        <v>40</v>
      </c>
      <c r="B474">
        <v>20</v>
      </c>
      <c r="C474" s="1" t="s">
        <v>41</v>
      </c>
      <c r="D474" s="1" t="s">
        <v>56</v>
      </c>
      <c r="E474" s="1" t="s">
        <v>58</v>
      </c>
      <c r="F474">
        <v>1</v>
      </c>
      <c r="G474" s="1" t="s">
        <v>296</v>
      </c>
      <c r="H474">
        <v>0</v>
      </c>
      <c r="I474" s="1" t="s">
        <v>297</v>
      </c>
      <c r="J474">
        <v>850</v>
      </c>
      <c r="K474">
        <v>95</v>
      </c>
      <c r="L474">
        <v>38</v>
      </c>
      <c r="M474">
        <v>0</v>
      </c>
      <c r="N474">
        <v>0</v>
      </c>
      <c r="O474">
        <v>0</v>
      </c>
      <c r="P474">
        <v>0</v>
      </c>
      <c r="Q474">
        <v>250</v>
      </c>
      <c r="R474">
        <v>0</v>
      </c>
      <c r="S474">
        <v>0</v>
      </c>
      <c r="T474">
        <v>0</v>
      </c>
      <c r="U474">
        <v>0</v>
      </c>
      <c r="V474">
        <v>47</v>
      </c>
      <c r="W474">
        <v>5</v>
      </c>
      <c r="X474">
        <v>0</v>
      </c>
      <c r="Y474">
        <v>0</v>
      </c>
      <c r="Z474">
        <v>2</v>
      </c>
      <c r="AA474">
        <v>2235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1</v>
      </c>
      <c r="AJ474" s="1"/>
      <c r="AK474" s="1"/>
      <c r="AL474" s="1"/>
      <c r="AM474" s="1"/>
      <c r="AN474" s="1"/>
    </row>
    <row r="475" spans="1:40">
      <c r="A475" s="1" t="s">
        <v>40</v>
      </c>
      <c r="B475">
        <v>20</v>
      </c>
      <c r="C475" s="1" t="s">
        <v>41</v>
      </c>
      <c r="D475" s="1" t="s">
        <v>56</v>
      </c>
      <c r="E475" s="1" t="s">
        <v>58</v>
      </c>
      <c r="F475">
        <v>1</v>
      </c>
      <c r="G475" s="1" t="s">
        <v>297</v>
      </c>
      <c r="H475">
        <v>850</v>
      </c>
      <c r="I475" s="1" t="s">
        <v>298</v>
      </c>
      <c r="J475">
        <v>6480</v>
      </c>
      <c r="K475">
        <v>632</v>
      </c>
      <c r="L475">
        <v>253</v>
      </c>
      <c r="M475">
        <v>0</v>
      </c>
      <c r="N475">
        <v>0</v>
      </c>
      <c r="O475">
        <v>0</v>
      </c>
      <c r="P475">
        <v>0</v>
      </c>
      <c r="Q475">
        <v>250</v>
      </c>
      <c r="R475">
        <v>0</v>
      </c>
      <c r="S475">
        <v>0</v>
      </c>
      <c r="T475">
        <v>0</v>
      </c>
      <c r="U475">
        <v>0</v>
      </c>
      <c r="V475">
        <v>278</v>
      </c>
      <c r="W475">
        <v>5</v>
      </c>
      <c r="X475">
        <v>0</v>
      </c>
      <c r="Y475">
        <v>0</v>
      </c>
      <c r="Z475">
        <v>2</v>
      </c>
      <c r="AA475">
        <v>2013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1</v>
      </c>
      <c r="AI475">
        <v>6</v>
      </c>
      <c r="AJ475" s="1"/>
      <c r="AK475" s="1"/>
      <c r="AL475" s="1"/>
      <c r="AM475" s="1"/>
      <c r="AN475" s="1"/>
    </row>
    <row r="476" spans="1:40">
      <c r="A476" s="1" t="s">
        <v>40</v>
      </c>
      <c r="B476">
        <v>20</v>
      </c>
      <c r="C476" s="1" t="s">
        <v>41</v>
      </c>
      <c r="D476" s="1" t="s">
        <v>56</v>
      </c>
      <c r="E476" s="1" t="s">
        <v>58</v>
      </c>
      <c r="F476">
        <v>1</v>
      </c>
      <c r="G476" s="1" t="s">
        <v>298</v>
      </c>
      <c r="H476">
        <v>6480</v>
      </c>
      <c r="I476" s="1" t="s">
        <v>299</v>
      </c>
      <c r="J476">
        <v>10000</v>
      </c>
      <c r="K476">
        <v>395</v>
      </c>
      <c r="L476">
        <v>158</v>
      </c>
      <c r="M476">
        <v>0</v>
      </c>
      <c r="N476">
        <v>0</v>
      </c>
      <c r="O476">
        <v>0</v>
      </c>
      <c r="P476">
        <v>0</v>
      </c>
      <c r="Q476">
        <v>250</v>
      </c>
      <c r="R476">
        <v>0</v>
      </c>
      <c r="S476">
        <v>0</v>
      </c>
      <c r="T476">
        <v>0</v>
      </c>
      <c r="U476">
        <v>0</v>
      </c>
      <c r="V476">
        <v>162</v>
      </c>
      <c r="W476">
        <v>5</v>
      </c>
      <c r="X476">
        <v>0</v>
      </c>
      <c r="Y476">
        <v>0</v>
      </c>
      <c r="Z476">
        <v>2</v>
      </c>
      <c r="AA476">
        <v>2015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6</v>
      </c>
      <c r="AI476">
        <v>10</v>
      </c>
      <c r="AJ476" s="1"/>
      <c r="AK476" s="1"/>
      <c r="AL476" s="1"/>
      <c r="AM476" s="1"/>
      <c r="AN476" s="1"/>
    </row>
    <row r="477" spans="1:40">
      <c r="A477" s="1" t="s">
        <v>40</v>
      </c>
      <c r="B477">
        <v>20</v>
      </c>
      <c r="C477" s="1" t="s">
        <v>41</v>
      </c>
      <c r="D477" s="1" t="s">
        <v>56</v>
      </c>
      <c r="E477" s="1" t="s">
        <v>58</v>
      </c>
      <c r="F477">
        <v>1</v>
      </c>
      <c r="G477" s="1" t="s">
        <v>299</v>
      </c>
      <c r="H477">
        <v>10000</v>
      </c>
      <c r="I477" s="1" t="s">
        <v>300</v>
      </c>
      <c r="J477">
        <v>11820</v>
      </c>
      <c r="K477">
        <v>205</v>
      </c>
      <c r="L477">
        <v>82</v>
      </c>
      <c r="M477">
        <v>0</v>
      </c>
      <c r="N477">
        <v>0</v>
      </c>
      <c r="O477">
        <v>0</v>
      </c>
      <c r="P477">
        <v>0</v>
      </c>
      <c r="Q477">
        <v>250</v>
      </c>
      <c r="R477">
        <v>0</v>
      </c>
      <c r="S477">
        <v>0</v>
      </c>
      <c r="T477">
        <v>0</v>
      </c>
      <c r="U477">
        <v>0</v>
      </c>
      <c r="V477">
        <v>88</v>
      </c>
      <c r="W477">
        <v>5</v>
      </c>
      <c r="X477">
        <v>0</v>
      </c>
      <c r="Y477">
        <v>0</v>
      </c>
      <c r="Z477">
        <v>2</v>
      </c>
      <c r="AA477">
        <v>2017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10</v>
      </c>
      <c r="AI477">
        <v>11</v>
      </c>
      <c r="AJ477" s="1"/>
      <c r="AK477" s="1"/>
      <c r="AL477" s="1"/>
      <c r="AM477" s="1"/>
      <c r="AN477" s="1"/>
    </row>
    <row r="478" spans="1:40">
      <c r="A478" s="1" t="s">
        <v>40</v>
      </c>
      <c r="B478">
        <v>20</v>
      </c>
      <c r="C478" s="1" t="s">
        <v>41</v>
      </c>
      <c r="D478" s="1" t="s">
        <v>56</v>
      </c>
      <c r="E478" s="1" t="s">
        <v>58</v>
      </c>
      <c r="F478">
        <v>1</v>
      </c>
      <c r="G478" s="1" t="s">
        <v>300</v>
      </c>
      <c r="H478">
        <v>11820</v>
      </c>
      <c r="I478" s="1" t="s">
        <v>82</v>
      </c>
      <c r="J478">
        <v>15020</v>
      </c>
      <c r="K478">
        <v>360</v>
      </c>
      <c r="L478">
        <v>144</v>
      </c>
      <c r="M478">
        <v>0</v>
      </c>
      <c r="N478">
        <v>0</v>
      </c>
      <c r="O478">
        <v>0</v>
      </c>
      <c r="P478">
        <v>0</v>
      </c>
      <c r="Q478">
        <v>250</v>
      </c>
      <c r="R478">
        <v>0</v>
      </c>
      <c r="S478">
        <v>0</v>
      </c>
      <c r="T478">
        <v>0</v>
      </c>
      <c r="U478">
        <v>0</v>
      </c>
      <c r="V478">
        <v>160</v>
      </c>
      <c r="W478">
        <v>5</v>
      </c>
      <c r="X478">
        <v>0</v>
      </c>
      <c r="Y478">
        <v>0</v>
      </c>
      <c r="Z478">
        <v>2</v>
      </c>
      <c r="AA478">
        <v>2019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11</v>
      </c>
      <c r="AI478">
        <v>15</v>
      </c>
      <c r="AJ478" s="1"/>
      <c r="AK478" s="1"/>
      <c r="AL478" s="1"/>
      <c r="AM478" s="1"/>
      <c r="AN478" s="1"/>
    </row>
    <row r="479" spans="1:40">
      <c r="A479" s="1" t="s">
        <v>40</v>
      </c>
      <c r="B479">
        <v>20</v>
      </c>
      <c r="C479" s="1" t="s">
        <v>41</v>
      </c>
      <c r="D479" s="1" t="s">
        <v>56</v>
      </c>
      <c r="E479" s="1" t="s">
        <v>58</v>
      </c>
      <c r="F479">
        <v>1</v>
      </c>
      <c r="G479" s="1" t="s">
        <v>82</v>
      </c>
      <c r="H479">
        <v>15020</v>
      </c>
      <c r="I479" s="1" t="s">
        <v>301</v>
      </c>
      <c r="J479">
        <v>17820</v>
      </c>
      <c r="K479">
        <v>360</v>
      </c>
      <c r="L479">
        <v>144</v>
      </c>
      <c r="M479">
        <v>0</v>
      </c>
      <c r="N479">
        <v>0</v>
      </c>
      <c r="O479">
        <v>0</v>
      </c>
      <c r="P479">
        <v>0</v>
      </c>
      <c r="Q479">
        <v>250</v>
      </c>
      <c r="R479">
        <v>0</v>
      </c>
      <c r="S479">
        <v>0</v>
      </c>
      <c r="T479">
        <v>0</v>
      </c>
      <c r="U479">
        <v>0</v>
      </c>
      <c r="V479">
        <v>140</v>
      </c>
      <c r="W479">
        <v>5</v>
      </c>
      <c r="X479">
        <v>0</v>
      </c>
      <c r="Y479">
        <v>0</v>
      </c>
      <c r="Z479">
        <v>2</v>
      </c>
      <c r="AA479">
        <v>2021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15</v>
      </c>
      <c r="AI479">
        <v>17</v>
      </c>
      <c r="AJ479" s="1"/>
      <c r="AK479" s="1"/>
      <c r="AL479" s="1"/>
      <c r="AM479" s="1"/>
      <c r="AN479" s="1"/>
    </row>
    <row r="480" spans="1:40">
      <c r="A480" s="1" t="s">
        <v>40</v>
      </c>
      <c r="B480">
        <v>20</v>
      </c>
      <c r="C480" s="1" t="s">
        <v>41</v>
      </c>
      <c r="D480" s="1" t="s">
        <v>56</v>
      </c>
      <c r="E480" s="1" t="s">
        <v>58</v>
      </c>
      <c r="F480">
        <v>1</v>
      </c>
      <c r="G480" s="1" t="s">
        <v>301</v>
      </c>
      <c r="H480">
        <v>17820</v>
      </c>
      <c r="I480" s="1" t="s">
        <v>302</v>
      </c>
      <c r="J480">
        <v>20821</v>
      </c>
      <c r="K480">
        <v>385</v>
      </c>
      <c r="L480">
        <v>154</v>
      </c>
      <c r="M480">
        <v>0</v>
      </c>
      <c r="N480">
        <v>0</v>
      </c>
      <c r="O480">
        <v>0</v>
      </c>
      <c r="P480">
        <v>0</v>
      </c>
      <c r="Q480">
        <v>250</v>
      </c>
      <c r="R480">
        <v>0</v>
      </c>
      <c r="S480">
        <v>0</v>
      </c>
      <c r="T480">
        <v>0</v>
      </c>
      <c r="U480">
        <v>0</v>
      </c>
      <c r="V480">
        <v>169</v>
      </c>
      <c r="W480">
        <v>5</v>
      </c>
      <c r="X480">
        <v>0</v>
      </c>
      <c r="Y480">
        <v>0</v>
      </c>
      <c r="Z480">
        <v>2</v>
      </c>
      <c r="AA480">
        <v>2023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17</v>
      </c>
      <c r="AI480">
        <v>20</v>
      </c>
      <c r="AJ480" s="1"/>
      <c r="AK480" s="1"/>
      <c r="AL480" s="1"/>
      <c r="AM480" s="1"/>
      <c r="AN480" s="1"/>
    </row>
    <row r="481" spans="1:40">
      <c r="A481" s="1" t="s">
        <v>40</v>
      </c>
      <c r="B481">
        <v>20</v>
      </c>
      <c r="C481" s="1" t="s">
        <v>41</v>
      </c>
      <c r="D481" s="1" t="s">
        <v>56</v>
      </c>
      <c r="E481" s="1" t="s">
        <v>58</v>
      </c>
      <c r="F481">
        <v>1</v>
      </c>
      <c r="G481" s="1" t="s">
        <v>302</v>
      </c>
      <c r="H481">
        <v>20821</v>
      </c>
      <c r="I481" s="1" t="s">
        <v>303</v>
      </c>
      <c r="J481">
        <v>22450</v>
      </c>
      <c r="K481">
        <v>210</v>
      </c>
      <c r="L481">
        <v>84</v>
      </c>
      <c r="M481">
        <v>0</v>
      </c>
      <c r="N481">
        <v>0</v>
      </c>
      <c r="O481">
        <v>0</v>
      </c>
      <c r="P481">
        <v>0</v>
      </c>
      <c r="Q481">
        <v>250</v>
      </c>
      <c r="R481">
        <v>0</v>
      </c>
      <c r="S481">
        <v>0</v>
      </c>
      <c r="T481">
        <v>0</v>
      </c>
      <c r="U481">
        <v>0</v>
      </c>
      <c r="V481">
        <v>100</v>
      </c>
      <c r="W481">
        <v>5</v>
      </c>
      <c r="X481">
        <v>0</v>
      </c>
      <c r="Y481">
        <v>0</v>
      </c>
      <c r="Z481">
        <v>2</v>
      </c>
      <c r="AA481">
        <v>2025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20</v>
      </c>
      <c r="AI481">
        <v>23</v>
      </c>
      <c r="AJ481" s="1"/>
      <c r="AK481" s="1"/>
      <c r="AL481" s="1"/>
      <c r="AM481" s="1"/>
      <c r="AN481" s="1"/>
    </row>
    <row r="482" spans="1:40">
      <c r="A482" s="1" t="s">
        <v>40</v>
      </c>
      <c r="B482">
        <v>20</v>
      </c>
      <c r="C482" s="1" t="s">
        <v>41</v>
      </c>
      <c r="D482" s="1" t="s">
        <v>56</v>
      </c>
      <c r="E482" s="1" t="s">
        <v>58</v>
      </c>
      <c r="F482">
        <v>1</v>
      </c>
      <c r="G482" s="1" t="s">
        <v>303</v>
      </c>
      <c r="H482">
        <v>22450</v>
      </c>
      <c r="I482" s="1" t="s">
        <v>183</v>
      </c>
      <c r="J482">
        <v>23750</v>
      </c>
      <c r="K482">
        <v>168</v>
      </c>
      <c r="L482">
        <v>67</v>
      </c>
      <c r="M482">
        <v>0</v>
      </c>
      <c r="N482">
        <v>0</v>
      </c>
      <c r="O482">
        <v>0</v>
      </c>
      <c r="P482">
        <v>0</v>
      </c>
      <c r="Q482">
        <v>250</v>
      </c>
      <c r="R482">
        <v>0</v>
      </c>
      <c r="S482">
        <v>0</v>
      </c>
      <c r="T482">
        <v>0</v>
      </c>
      <c r="U482">
        <v>0</v>
      </c>
      <c r="V482">
        <v>56</v>
      </c>
      <c r="W482">
        <v>5</v>
      </c>
      <c r="X482">
        <v>0</v>
      </c>
      <c r="Y482">
        <v>0</v>
      </c>
      <c r="Z482">
        <v>2</v>
      </c>
      <c r="AA482">
        <v>2027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  <c r="AH482">
        <v>23</v>
      </c>
      <c r="AI482">
        <v>24</v>
      </c>
      <c r="AJ482" s="1"/>
      <c r="AK482" s="1"/>
      <c r="AL482" s="1"/>
      <c r="AM482" s="1"/>
      <c r="AN482" s="1"/>
    </row>
    <row r="483" spans="1:40">
      <c r="A483" s="1" t="s">
        <v>40</v>
      </c>
      <c r="B483">
        <v>20</v>
      </c>
      <c r="C483" s="1" t="s">
        <v>41</v>
      </c>
      <c r="D483" s="1" t="s">
        <v>56</v>
      </c>
      <c r="E483" s="1" t="s">
        <v>58</v>
      </c>
      <c r="F483">
        <v>1</v>
      </c>
      <c r="G483" s="1" t="s">
        <v>183</v>
      </c>
      <c r="H483">
        <v>23750</v>
      </c>
      <c r="I483" s="1" t="s">
        <v>304</v>
      </c>
      <c r="J483">
        <v>26550</v>
      </c>
      <c r="K483">
        <v>360</v>
      </c>
      <c r="L483">
        <v>144</v>
      </c>
      <c r="M483">
        <v>0</v>
      </c>
      <c r="N483">
        <v>0</v>
      </c>
      <c r="O483">
        <v>0</v>
      </c>
      <c r="P483">
        <v>0</v>
      </c>
      <c r="Q483">
        <v>250</v>
      </c>
      <c r="R483">
        <v>0</v>
      </c>
      <c r="S483">
        <v>0</v>
      </c>
      <c r="T483">
        <v>0</v>
      </c>
      <c r="U483">
        <v>0</v>
      </c>
      <c r="V483">
        <v>149</v>
      </c>
      <c r="W483">
        <v>5</v>
      </c>
      <c r="X483">
        <v>0</v>
      </c>
      <c r="Y483">
        <v>0</v>
      </c>
      <c r="Z483">
        <v>2</v>
      </c>
      <c r="AA483">
        <v>2029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  <c r="AH483">
        <v>24</v>
      </c>
      <c r="AI483">
        <v>26</v>
      </c>
      <c r="AJ483" s="1"/>
      <c r="AK483" s="1"/>
      <c r="AL483" s="1"/>
      <c r="AM483" s="1"/>
      <c r="AN483" s="1"/>
    </row>
    <row r="484" spans="1:40">
      <c r="A484" s="1" t="s">
        <v>40</v>
      </c>
      <c r="B484">
        <v>20</v>
      </c>
      <c r="C484" s="1" t="s">
        <v>41</v>
      </c>
      <c r="D484" s="1" t="s">
        <v>56</v>
      </c>
      <c r="E484" s="1" t="s">
        <v>58</v>
      </c>
      <c r="F484">
        <v>1</v>
      </c>
      <c r="G484" s="1" t="s">
        <v>304</v>
      </c>
      <c r="H484">
        <v>26550</v>
      </c>
      <c r="I484" s="1" t="s">
        <v>305</v>
      </c>
      <c r="J484">
        <v>28668</v>
      </c>
      <c r="K484">
        <v>272</v>
      </c>
      <c r="L484">
        <v>109</v>
      </c>
      <c r="M484">
        <v>0</v>
      </c>
      <c r="N484">
        <v>0</v>
      </c>
      <c r="O484">
        <v>0</v>
      </c>
      <c r="P484">
        <v>0</v>
      </c>
      <c r="Q484">
        <v>250</v>
      </c>
      <c r="R484">
        <v>0</v>
      </c>
      <c r="S484">
        <v>0</v>
      </c>
      <c r="T484">
        <v>0</v>
      </c>
      <c r="U484">
        <v>0</v>
      </c>
      <c r="V484">
        <v>148</v>
      </c>
      <c r="W484">
        <v>5</v>
      </c>
      <c r="X484">
        <v>0</v>
      </c>
      <c r="Y484">
        <v>0</v>
      </c>
      <c r="Z484">
        <v>2</v>
      </c>
      <c r="AA484">
        <v>2031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26</v>
      </c>
      <c r="AI484">
        <v>28</v>
      </c>
      <c r="AJ484" s="1"/>
      <c r="AK484" s="1"/>
      <c r="AL484" s="1"/>
      <c r="AM484" s="1"/>
      <c r="AN484" s="1"/>
    </row>
    <row r="485" spans="1:40">
      <c r="A485" s="1" t="s">
        <v>40</v>
      </c>
      <c r="B485">
        <v>20</v>
      </c>
      <c r="C485" s="1" t="s">
        <v>41</v>
      </c>
      <c r="D485" s="1" t="s">
        <v>56</v>
      </c>
      <c r="E485" s="1" t="s">
        <v>58</v>
      </c>
      <c r="F485">
        <v>2</v>
      </c>
      <c r="G485" s="1" t="s">
        <v>297</v>
      </c>
      <c r="H485">
        <v>850</v>
      </c>
      <c r="I485" s="1" t="s">
        <v>296</v>
      </c>
      <c r="J485">
        <v>0</v>
      </c>
      <c r="K485">
        <v>95</v>
      </c>
      <c r="L485">
        <v>38</v>
      </c>
      <c r="M485">
        <v>0</v>
      </c>
      <c r="N485">
        <v>0</v>
      </c>
      <c r="O485">
        <v>0</v>
      </c>
      <c r="P485">
        <v>0</v>
      </c>
      <c r="Q485">
        <v>250</v>
      </c>
      <c r="R485">
        <v>0</v>
      </c>
      <c r="S485">
        <v>0</v>
      </c>
      <c r="T485">
        <v>0</v>
      </c>
      <c r="U485">
        <v>0</v>
      </c>
      <c r="V485">
        <v>47</v>
      </c>
      <c r="W485">
        <v>5</v>
      </c>
      <c r="X485">
        <v>0</v>
      </c>
      <c r="Y485">
        <v>0</v>
      </c>
      <c r="Z485">
        <v>2</v>
      </c>
      <c r="AA485">
        <v>2236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1</v>
      </c>
      <c r="AI485">
        <v>0</v>
      </c>
      <c r="AJ485" s="1"/>
      <c r="AK485" s="1"/>
      <c r="AL485" s="1"/>
      <c r="AM485" s="1"/>
      <c r="AN485" s="1"/>
    </row>
    <row r="486" spans="1:40">
      <c r="A486" s="1" t="s">
        <v>40</v>
      </c>
      <c r="B486">
        <v>20</v>
      </c>
      <c r="C486" s="1" t="s">
        <v>41</v>
      </c>
      <c r="D486" s="1" t="s">
        <v>56</v>
      </c>
      <c r="E486" s="1" t="s">
        <v>58</v>
      </c>
      <c r="F486">
        <v>2</v>
      </c>
      <c r="G486" s="1" t="s">
        <v>298</v>
      </c>
      <c r="H486">
        <v>6480</v>
      </c>
      <c r="I486" s="1" t="s">
        <v>297</v>
      </c>
      <c r="J486">
        <v>850</v>
      </c>
      <c r="K486">
        <v>632</v>
      </c>
      <c r="L486">
        <v>253</v>
      </c>
      <c r="M486">
        <v>0</v>
      </c>
      <c r="N486">
        <v>0</v>
      </c>
      <c r="O486">
        <v>0</v>
      </c>
      <c r="P486">
        <v>0</v>
      </c>
      <c r="Q486">
        <v>250</v>
      </c>
      <c r="R486">
        <v>0</v>
      </c>
      <c r="S486">
        <v>0</v>
      </c>
      <c r="T486">
        <v>0</v>
      </c>
      <c r="U486">
        <v>0</v>
      </c>
      <c r="V486">
        <v>313</v>
      </c>
      <c r="W486">
        <v>5</v>
      </c>
      <c r="X486">
        <v>0</v>
      </c>
      <c r="Y486">
        <v>0</v>
      </c>
      <c r="Z486">
        <v>2</v>
      </c>
      <c r="AA486">
        <v>2014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6</v>
      </c>
      <c r="AI486">
        <v>1</v>
      </c>
      <c r="AJ486" s="1"/>
      <c r="AK486" s="1"/>
      <c r="AL486" s="1"/>
      <c r="AM486" s="1"/>
      <c r="AN486" s="1"/>
    </row>
    <row r="487" spans="1:40">
      <c r="A487" s="1" t="s">
        <v>40</v>
      </c>
      <c r="B487">
        <v>20</v>
      </c>
      <c r="C487" s="1" t="s">
        <v>41</v>
      </c>
      <c r="D487" s="1" t="s">
        <v>56</v>
      </c>
      <c r="E487" s="1" t="s">
        <v>58</v>
      </c>
      <c r="F487">
        <v>2</v>
      </c>
      <c r="G487" s="1" t="s">
        <v>299</v>
      </c>
      <c r="H487">
        <v>10000</v>
      </c>
      <c r="I487" s="1" t="s">
        <v>298</v>
      </c>
      <c r="J487">
        <v>6480</v>
      </c>
      <c r="K487">
        <v>395</v>
      </c>
      <c r="L487">
        <v>158</v>
      </c>
      <c r="M487">
        <v>0</v>
      </c>
      <c r="N487">
        <v>0</v>
      </c>
      <c r="O487">
        <v>0</v>
      </c>
      <c r="P487">
        <v>0</v>
      </c>
      <c r="Q487">
        <v>250</v>
      </c>
      <c r="R487">
        <v>0</v>
      </c>
      <c r="S487">
        <v>0</v>
      </c>
      <c r="T487">
        <v>0</v>
      </c>
      <c r="U487">
        <v>0</v>
      </c>
      <c r="V487">
        <v>171</v>
      </c>
      <c r="W487">
        <v>5</v>
      </c>
      <c r="X487">
        <v>0</v>
      </c>
      <c r="Y487">
        <v>0</v>
      </c>
      <c r="Z487">
        <v>2</v>
      </c>
      <c r="AA487">
        <v>2016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10</v>
      </c>
      <c r="AI487">
        <v>6</v>
      </c>
      <c r="AJ487" s="1"/>
      <c r="AK487" s="1"/>
      <c r="AL487" s="1"/>
      <c r="AM487" s="1"/>
      <c r="AN487" s="1"/>
    </row>
    <row r="488" spans="1:40">
      <c r="A488" s="1" t="s">
        <v>40</v>
      </c>
      <c r="B488">
        <v>20</v>
      </c>
      <c r="C488" s="1" t="s">
        <v>41</v>
      </c>
      <c r="D488" s="1" t="s">
        <v>56</v>
      </c>
      <c r="E488" s="1" t="s">
        <v>58</v>
      </c>
      <c r="F488">
        <v>2</v>
      </c>
      <c r="G488" s="1" t="s">
        <v>300</v>
      </c>
      <c r="H488">
        <v>11820</v>
      </c>
      <c r="I488" s="1" t="s">
        <v>299</v>
      </c>
      <c r="J488">
        <v>10000</v>
      </c>
      <c r="K488">
        <v>205</v>
      </c>
      <c r="L488">
        <v>82</v>
      </c>
      <c r="M488">
        <v>0</v>
      </c>
      <c r="N488">
        <v>0</v>
      </c>
      <c r="O488">
        <v>0</v>
      </c>
      <c r="P488">
        <v>0</v>
      </c>
      <c r="Q488">
        <v>250</v>
      </c>
      <c r="R488">
        <v>0</v>
      </c>
      <c r="S488">
        <v>0</v>
      </c>
      <c r="T488">
        <v>0</v>
      </c>
      <c r="U488">
        <v>0</v>
      </c>
      <c r="V488">
        <v>85</v>
      </c>
      <c r="W488">
        <v>5</v>
      </c>
      <c r="X488">
        <v>0</v>
      </c>
      <c r="Y488">
        <v>0</v>
      </c>
      <c r="Z488">
        <v>2</v>
      </c>
      <c r="AA488">
        <v>2018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  <c r="AH488">
        <v>11</v>
      </c>
      <c r="AI488">
        <v>10</v>
      </c>
      <c r="AJ488" s="1"/>
      <c r="AK488" s="1"/>
      <c r="AL488" s="1"/>
      <c r="AM488" s="1"/>
      <c r="AN488" s="1"/>
    </row>
    <row r="489" spans="1:40">
      <c r="A489" s="1" t="s">
        <v>40</v>
      </c>
      <c r="B489">
        <v>20</v>
      </c>
      <c r="C489" s="1" t="s">
        <v>41</v>
      </c>
      <c r="D489" s="1" t="s">
        <v>56</v>
      </c>
      <c r="E489" s="1" t="s">
        <v>58</v>
      </c>
      <c r="F489">
        <v>2</v>
      </c>
      <c r="G489" s="1" t="s">
        <v>82</v>
      </c>
      <c r="H489">
        <v>15020</v>
      </c>
      <c r="I489" s="1" t="s">
        <v>300</v>
      </c>
      <c r="J489">
        <v>11820</v>
      </c>
      <c r="K489">
        <v>360</v>
      </c>
      <c r="L489">
        <v>144</v>
      </c>
      <c r="M489">
        <v>0</v>
      </c>
      <c r="N489">
        <v>0</v>
      </c>
      <c r="O489">
        <v>0</v>
      </c>
      <c r="P489">
        <v>0</v>
      </c>
      <c r="Q489">
        <v>250</v>
      </c>
      <c r="R489">
        <v>0</v>
      </c>
      <c r="S489">
        <v>0</v>
      </c>
      <c r="T489">
        <v>0</v>
      </c>
      <c r="U489">
        <v>0</v>
      </c>
      <c r="V489">
        <v>159</v>
      </c>
      <c r="W489">
        <v>5</v>
      </c>
      <c r="X489">
        <v>0</v>
      </c>
      <c r="Y489">
        <v>0</v>
      </c>
      <c r="Z489">
        <v>2</v>
      </c>
      <c r="AA489">
        <v>2020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15</v>
      </c>
      <c r="AI489">
        <v>11</v>
      </c>
      <c r="AJ489" s="1"/>
      <c r="AK489" s="1"/>
      <c r="AL489" s="1"/>
      <c r="AM489" s="1"/>
      <c r="AN489" s="1"/>
    </row>
    <row r="490" spans="1:40">
      <c r="A490" s="1" t="s">
        <v>40</v>
      </c>
      <c r="B490">
        <v>20</v>
      </c>
      <c r="C490" s="1" t="s">
        <v>41</v>
      </c>
      <c r="D490" s="1" t="s">
        <v>56</v>
      </c>
      <c r="E490" s="1" t="s">
        <v>58</v>
      </c>
      <c r="F490">
        <v>2</v>
      </c>
      <c r="G490" s="1" t="s">
        <v>301</v>
      </c>
      <c r="H490">
        <v>17820</v>
      </c>
      <c r="I490" s="1" t="s">
        <v>82</v>
      </c>
      <c r="J490">
        <v>15020</v>
      </c>
      <c r="K490">
        <v>360</v>
      </c>
      <c r="L490">
        <v>144</v>
      </c>
      <c r="M490">
        <v>0</v>
      </c>
      <c r="N490">
        <v>0</v>
      </c>
      <c r="O490">
        <v>0</v>
      </c>
      <c r="P490">
        <v>0</v>
      </c>
      <c r="Q490">
        <v>250</v>
      </c>
      <c r="R490">
        <v>0</v>
      </c>
      <c r="S490">
        <v>0</v>
      </c>
      <c r="T490">
        <v>0</v>
      </c>
      <c r="U490">
        <v>0</v>
      </c>
      <c r="V490">
        <v>139</v>
      </c>
      <c r="W490">
        <v>5</v>
      </c>
      <c r="X490">
        <v>0</v>
      </c>
      <c r="Y490">
        <v>0</v>
      </c>
      <c r="Z490">
        <v>2</v>
      </c>
      <c r="AA490">
        <v>2022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17</v>
      </c>
      <c r="AI490">
        <v>15</v>
      </c>
      <c r="AJ490" s="1"/>
      <c r="AK490" s="1"/>
      <c r="AL490" s="1"/>
      <c r="AM490" s="1"/>
      <c r="AN490" s="1"/>
    </row>
    <row r="491" spans="1:40">
      <c r="A491" s="1" t="s">
        <v>40</v>
      </c>
      <c r="B491">
        <v>20</v>
      </c>
      <c r="C491" s="1" t="s">
        <v>41</v>
      </c>
      <c r="D491" s="1" t="s">
        <v>56</v>
      </c>
      <c r="E491" s="1" t="s">
        <v>58</v>
      </c>
      <c r="F491">
        <v>2</v>
      </c>
      <c r="G491" s="1" t="s">
        <v>302</v>
      </c>
      <c r="H491">
        <v>20821</v>
      </c>
      <c r="I491" s="1" t="s">
        <v>301</v>
      </c>
      <c r="J491">
        <v>17820</v>
      </c>
      <c r="K491">
        <v>385</v>
      </c>
      <c r="L491">
        <v>154</v>
      </c>
      <c r="M491">
        <v>0</v>
      </c>
      <c r="N491">
        <v>0</v>
      </c>
      <c r="O491">
        <v>0</v>
      </c>
      <c r="P491">
        <v>0</v>
      </c>
      <c r="Q491">
        <v>250</v>
      </c>
      <c r="R491">
        <v>0</v>
      </c>
      <c r="S491">
        <v>0</v>
      </c>
      <c r="T491">
        <v>0</v>
      </c>
      <c r="U491">
        <v>0</v>
      </c>
      <c r="V491">
        <v>147</v>
      </c>
      <c r="W491">
        <v>5</v>
      </c>
      <c r="X491">
        <v>0</v>
      </c>
      <c r="Y491">
        <v>0</v>
      </c>
      <c r="Z491">
        <v>2</v>
      </c>
      <c r="AA491">
        <v>2024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20</v>
      </c>
      <c r="AI491">
        <v>17</v>
      </c>
      <c r="AJ491" s="1"/>
      <c r="AK491" s="1"/>
      <c r="AL491" s="1"/>
      <c r="AM491" s="1"/>
      <c r="AN491" s="1"/>
    </row>
    <row r="492" spans="1:40">
      <c r="A492" s="1" t="s">
        <v>40</v>
      </c>
      <c r="B492">
        <v>20</v>
      </c>
      <c r="C492" s="1" t="s">
        <v>41</v>
      </c>
      <c r="D492" s="1" t="s">
        <v>56</v>
      </c>
      <c r="E492" s="1" t="s">
        <v>58</v>
      </c>
      <c r="F492">
        <v>2</v>
      </c>
      <c r="G492" s="1" t="s">
        <v>303</v>
      </c>
      <c r="H492">
        <v>22450</v>
      </c>
      <c r="I492" s="1" t="s">
        <v>302</v>
      </c>
      <c r="J492">
        <v>20821</v>
      </c>
      <c r="K492">
        <v>210</v>
      </c>
      <c r="L492">
        <v>84</v>
      </c>
      <c r="M492">
        <v>0</v>
      </c>
      <c r="N492">
        <v>0</v>
      </c>
      <c r="O492">
        <v>0</v>
      </c>
      <c r="P492">
        <v>0</v>
      </c>
      <c r="Q492">
        <v>250</v>
      </c>
      <c r="R492">
        <v>0</v>
      </c>
      <c r="S492">
        <v>0</v>
      </c>
      <c r="T492">
        <v>0</v>
      </c>
      <c r="U492">
        <v>0</v>
      </c>
      <c r="V492">
        <v>102</v>
      </c>
      <c r="W492">
        <v>5</v>
      </c>
      <c r="X492">
        <v>0</v>
      </c>
      <c r="Y492">
        <v>0</v>
      </c>
      <c r="Z492">
        <v>2</v>
      </c>
      <c r="AA492">
        <v>2026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23</v>
      </c>
      <c r="AI492">
        <v>20</v>
      </c>
      <c r="AJ492" s="1"/>
      <c r="AK492" s="1"/>
      <c r="AL492" s="1"/>
      <c r="AM492" s="1"/>
      <c r="AN492" s="1"/>
    </row>
    <row r="493" spans="1:40">
      <c r="A493" s="1" t="s">
        <v>40</v>
      </c>
      <c r="B493">
        <v>20</v>
      </c>
      <c r="C493" s="1" t="s">
        <v>41</v>
      </c>
      <c r="D493" s="1" t="s">
        <v>56</v>
      </c>
      <c r="E493" s="1" t="s">
        <v>58</v>
      </c>
      <c r="F493">
        <v>2</v>
      </c>
      <c r="G493" s="1" t="s">
        <v>183</v>
      </c>
      <c r="H493">
        <v>23750</v>
      </c>
      <c r="I493" s="1" t="s">
        <v>303</v>
      </c>
      <c r="J493">
        <v>22450</v>
      </c>
      <c r="K493">
        <v>168</v>
      </c>
      <c r="L493">
        <v>67</v>
      </c>
      <c r="M493">
        <v>0</v>
      </c>
      <c r="N493">
        <v>0</v>
      </c>
      <c r="O493">
        <v>0</v>
      </c>
      <c r="P493">
        <v>0</v>
      </c>
      <c r="Q493">
        <v>70</v>
      </c>
      <c r="R493">
        <v>0</v>
      </c>
      <c r="S493">
        <v>0</v>
      </c>
      <c r="T493">
        <v>0</v>
      </c>
      <c r="U493">
        <v>0</v>
      </c>
      <c r="V493">
        <v>84</v>
      </c>
      <c r="W493">
        <v>2</v>
      </c>
      <c r="X493">
        <v>0</v>
      </c>
      <c r="Y493">
        <v>0</v>
      </c>
      <c r="Z493">
        <v>2</v>
      </c>
      <c r="AA493">
        <v>2028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24</v>
      </c>
      <c r="AI493">
        <v>23</v>
      </c>
      <c r="AJ493" s="1"/>
      <c r="AK493" s="1"/>
      <c r="AL493" s="1"/>
      <c r="AM493" s="1"/>
      <c r="AN493" s="1"/>
    </row>
    <row r="494" spans="1:40">
      <c r="A494" s="1" t="s">
        <v>40</v>
      </c>
      <c r="B494">
        <v>20</v>
      </c>
      <c r="C494" s="1" t="s">
        <v>41</v>
      </c>
      <c r="D494" s="1" t="s">
        <v>56</v>
      </c>
      <c r="E494" s="1" t="s">
        <v>58</v>
      </c>
      <c r="F494">
        <v>2</v>
      </c>
      <c r="G494" s="1" t="s">
        <v>304</v>
      </c>
      <c r="H494">
        <v>26550</v>
      </c>
      <c r="I494" s="1" t="s">
        <v>183</v>
      </c>
      <c r="J494">
        <v>23750</v>
      </c>
      <c r="K494">
        <v>360</v>
      </c>
      <c r="L494">
        <v>144</v>
      </c>
      <c r="M494">
        <v>0</v>
      </c>
      <c r="N494">
        <v>0</v>
      </c>
      <c r="O494">
        <v>0</v>
      </c>
      <c r="P494">
        <v>0</v>
      </c>
      <c r="Q494">
        <v>250</v>
      </c>
      <c r="R494">
        <v>0</v>
      </c>
      <c r="S494">
        <v>0</v>
      </c>
      <c r="T494">
        <v>0</v>
      </c>
      <c r="U494">
        <v>0</v>
      </c>
      <c r="V494">
        <v>133</v>
      </c>
      <c r="W494">
        <v>5</v>
      </c>
      <c r="X494">
        <v>0</v>
      </c>
      <c r="Y494">
        <v>0</v>
      </c>
      <c r="Z494">
        <v>2</v>
      </c>
      <c r="AA494">
        <v>2030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  <c r="AH494">
        <v>26</v>
      </c>
      <c r="AI494">
        <v>24</v>
      </c>
      <c r="AJ494" s="1"/>
      <c r="AK494" s="1"/>
      <c r="AL494" s="1"/>
      <c r="AM494" s="1"/>
      <c r="AN494" s="1"/>
    </row>
    <row r="495" spans="1:40">
      <c r="A495" s="1" t="s">
        <v>40</v>
      </c>
      <c r="B495">
        <v>20</v>
      </c>
      <c r="C495" s="1" t="s">
        <v>41</v>
      </c>
      <c r="D495" s="1" t="s">
        <v>56</v>
      </c>
      <c r="E495" s="1" t="s">
        <v>58</v>
      </c>
      <c r="F495">
        <v>2</v>
      </c>
      <c r="G495" s="1" t="s">
        <v>305</v>
      </c>
      <c r="H495">
        <v>28668</v>
      </c>
      <c r="I495" s="1" t="s">
        <v>304</v>
      </c>
      <c r="J495">
        <v>26550</v>
      </c>
      <c r="K495">
        <v>272</v>
      </c>
      <c r="L495">
        <v>109</v>
      </c>
      <c r="M495">
        <v>0</v>
      </c>
      <c r="N495">
        <v>0</v>
      </c>
      <c r="O495">
        <v>0</v>
      </c>
      <c r="P495">
        <v>0</v>
      </c>
      <c r="Q495">
        <v>250</v>
      </c>
      <c r="R495">
        <v>0</v>
      </c>
      <c r="S495">
        <v>0</v>
      </c>
      <c r="T495">
        <v>0</v>
      </c>
      <c r="U495">
        <v>0</v>
      </c>
      <c r="V495">
        <v>128</v>
      </c>
      <c r="W495">
        <v>5</v>
      </c>
      <c r="X495">
        <v>0</v>
      </c>
      <c r="Y495">
        <v>0</v>
      </c>
      <c r="Z495">
        <v>2</v>
      </c>
      <c r="AA495">
        <v>2032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28</v>
      </c>
      <c r="AI495">
        <v>26</v>
      </c>
      <c r="AJ495" s="1"/>
      <c r="AK495" s="1"/>
      <c r="AL495" s="1"/>
      <c r="AM495" s="1"/>
      <c r="AN495" s="1"/>
    </row>
    <row r="496" spans="1:40">
      <c r="A496" s="1" t="s">
        <v>40</v>
      </c>
      <c r="B496">
        <v>20</v>
      </c>
      <c r="C496" s="1" t="s">
        <v>41</v>
      </c>
      <c r="D496" s="1" t="s">
        <v>56</v>
      </c>
      <c r="E496" s="1" t="s">
        <v>59</v>
      </c>
      <c r="F496">
        <v>1</v>
      </c>
      <c r="G496" s="1" t="s">
        <v>306</v>
      </c>
      <c r="H496">
        <v>0</v>
      </c>
      <c r="I496" s="1" t="s">
        <v>307</v>
      </c>
      <c r="J496">
        <v>5580</v>
      </c>
      <c r="K496">
        <v>628</v>
      </c>
      <c r="L496">
        <v>251</v>
      </c>
      <c r="M496">
        <v>21</v>
      </c>
      <c r="N496">
        <v>0</v>
      </c>
      <c r="O496">
        <v>0</v>
      </c>
      <c r="P496">
        <v>0</v>
      </c>
      <c r="Q496">
        <v>51</v>
      </c>
      <c r="R496">
        <v>0</v>
      </c>
      <c r="S496">
        <v>0</v>
      </c>
      <c r="T496">
        <v>0</v>
      </c>
      <c r="U496">
        <v>1</v>
      </c>
      <c r="V496">
        <v>392</v>
      </c>
      <c r="W496">
        <v>3</v>
      </c>
      <c r="X496">
        <v>0</v>
      </c>
      <c r="Y496">
        <v>0</v>
      </c>
      <c r="Z496">
        <v>2</v>
      </c>
      <c r="AA496">
        <v>2033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51</v>
      </c>
      <c r="AH496">
        <v>0</v>
      </c>
      <c r="AI496">
        <v>5</v>
      </c>
      <c r="AJ496" s="1"/>
      <c r="AK496" s="1"/>
      <c r="AL496" s="1"/>
      <c r="AM496" s="1"/>
      <c r="AN496" s="1"/>
    </row>
    <row r="497" spans="1:40">
      <c r="A497" s="1" t="s">
        <v>40</v>
      </c>
      <c r="B497">
        <v>20</v>
      </c>
      <c r="C497" s="1" t="s">
        <v>41</v>
      </c>
      <c r="D497" s="1" t="s">
        <v>56</v>
      </c>
      <c r="E497" s="1" t="s">
        <v>59</v>
      </c>
      <c r="F497">
        <v>1</v>
      </c>
      <c r="G497" s="1" t="s">
        <v>307</v>
      </c>
      <c r="H497">
        <v>5580</v>
      </c>
      <c r="I497" s="1" t="s">
        <v>308</v>
      </c>
      <c r="J497">
        <v>10800</v>
      </c>
      <c r="K497">
        <v>588</v>
      </c>
      <c r="L497">
        <v>235</v>
      </c>
      <c r="M497">
        <v>59</v>
      </c>
      <c r="N497">
        <v>0</v>
      </c>
      <c r="O497">
        <v>0</v>
      </c>
      <c r="P497">
        <v>0</v>
      </c>
      <c r="Q497">
        <v>46</v>
      </c>
      <c r="R497">
        <v>0</v>
      </c>
      <c r="S497">
        <v>0</v>
      </c>
      <c r="T497">
        <v>0</v>
      </c>
      <c r="U497">
        <v>6</v>
      </c>
      <c r="V497">
        <v>404</v>
      </c>
      <c r="W497">
        <v>3</v>
      </c>
      <c r="X497">
        <v>0</v>
      </c>
      <c r="Y497">
        <v>0</v>
      </c>
      <c r="Z497">
        <v>3</v>
      </c>
      <c r="AA497">
        <v>2041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46</v>
      </c>
      <c r="AH497">
        <v>5</v>
      </c>
      <c r="AI497">
        <v>10</v>
      </c>
      <c r="AJ497" s="1"/>
      <c r="AK497" s="1"/>
      <c r="AL497" s="1"/>
      <c r="AM497" s="1"/>
      <c r="AN497" s="1"/>
    </row>
    <row r="498" spans="1:40">
      <c r="A498" s="1" t="s">
        <v>40</v>
      </c>
      <c r="B498">
        <v>20</v>
      </c>
      <c r="C498" s="1" t="s">
        <v>41</v>
      </c>
      <c r="D498" s="1" t="s">
        <v>56</v>
      </c>
      <c r="E498" s="1" t="s">
        <v>59</v>
      </c>
      <c r="F498">
        <v>1</v>
      </c>
      <c r="G498" s="1" t="s">
        <v>308</v>
      </c>
      <c r="H498">
        <v>10800</v>
      </c>
      <c r="I498" s="1" t="s">
        <v>309</v>
      </c>
      <c r="J498">
        <v>13000</v>
      </c>
      <c r="K498">
        <v>720</v>
      </c>
      <c r="L498">
        <v>288</v>
      </c>
      <c r="M498">
        <v>0</v>
      </c>
      <c r="N498">
        <v>0</v>
      </c>
      <c r="O498">
        <v>0</v>
      </c>
      <c r="P498">
        <v>0</v>
      </c>
      <c r="Q498">
        <v>56</v>
      </c>
      <c r="R498">
        <v>0</v>
      </c>
      <c r="S498">
        <v>0</v>
      </c>
      <c r="T498">
        <v>0</v>
      </c>
      <c r="U498">
        <v>0</v>
      </c>
      <c r="V498">
        <v>360</v>
      </c>
      <c r="W498">
        <v>3</v>
      </c>
      <c r="X498">
        <v>0</v>
      </c>
      <c r="Y498">
        <v>0</v>
      </c>
      <c r="Z498">
        <v>3</v>
      </c>
      <c r="AA498">
        <v>2047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  <c r="AH498">
        <v>10</v>
      </c>
      <c r="AI498">
        <v>13</v>
      </c>
      <c r="AJ498" s="1"/>
      <c r="AK498" s="1"/>
      <c r="AL498" s="1"/>
      <c r="AM498" s="1"/>
      <c r="AN498" s="1"/>
    </row>
    <row r="499" spans="1:40">
      <c r="A499" s="1" t="s">
        <v>40</v>
      </c>
      <c r="B499">
        <v>20</v>
      </c>
      <c r="C499" s="1" t="s">
        <v>41</v>
      </c>
      <c r="D499" s="1" t="s">
        <v>56</v>
      </c>
      <c r="E499" s="1" t="s">
        <v>59</v>
      </c>
      <c r="F499">
        <v>1</v>
      </c>
      <c r="G499" s="1" t="s">
        <v>309</v>
      </c>
      <c r="H499">
        <v>13000</v>
      </c>
      <c r="I499" s="1" t="s">
        <v>95</v>
      </c>
      <c r="J499">
        <v>18000</v>
      </c>
      <c r="K499">
        <v>0</v>
      </c>
      <c r="L499">
        <v>0</v>
      </c>
      <c r="M499">
        <v>256</v>
      </c>
      <c r="N499">
        <v>0</v>
      </c>
      <c r="O499">
        <v>0</v>
      </c>
      <c r="P499">
        <v>0</v>
      </c>
      <c r="Q499">
        <v>61</v>
      </c>
      <c r="R499">
        <v>0</v>
      </c>
      <c r="S499">
        <v>0</v>
      </c>
      <c r="T499">
        <v>0</v>
      </c>
      <c r="U499">
        <v>29</v>
      </c>
      <c r="V499">
        <v>276</v>
      </c>
      <c r="W499">
        <v>2</v>
      </c>
      <c r="X499">
        <v>0</v>
      </c>
      <c r="Y499">
        <v>0</v>
      </c>
      <c r="Z499">
        <v>3</v>
      </c>
      <c r="AA499">
        <v>2271</v>
      </c>
      <c r="AB499">
        <v>0</v>
      </c>
      <c r="AC499">
        <v>0</v>
      </c>
      <c r="AD499">
        <v>0</v>
      </c>
      <c r="AE499">
        <v>0</v>
      </c>
      <c r="AF499">
        <v>0</v>
      </c>
      <c r="AG499">
        <v>61</v>
      </c>
      <c r="AH499">
        <v>13</v>
      </c>
      <c r="AI499">
        <v>18</v>
      </c>
      <c r="AJ499" s="1"/>
      <c r="AK499" s="1"/>
      <c r="AL499" s="1"/>
      <c r="AM499" s="1"/>
      <c r="AN499" s="1"/>
    </row>
    <row r="500" spans="1:40">
      <c r="A500" s="1" t="s">
        <v>40</v>
      </c>
      <c r="B500">
        <v>20</v>
      </c>
      <c r="C500" s="1" t="s">
        <v>41</v>
      </c>
      <c r="D500" s="1" t="s">
        <v>56</v>
      </c>
      <c r="E500" s="1" t="s">
        <v>59</v>
      </c>
      <c r="F500">
        <v>1</v>
      </c>
      <c r="G500" s="1" t="s">
        <v>95</v>
      </c>
      <c r="H500">
        <v>18000</v>
      </c>
      <c r="I500" s="1" t="s">
        <v>310</v>
      </c>
      <c r="J500">
        <v>19000</v>
      </c>
      <c r="K500">
        <v>100</v>
      </c>
      <c r="L500">
        <v>40</v>
      </c>
      <c r="M500">
        <v>10</v>
      </c>
      <c r="N500">
        <v>0</v>
      </c>
      <c r="O500">
        <v>0</v>
      </c>
      <c r="P500">
        <v>0</v>
      </c>
      <c r="Q500">
        <v>90</v>
      </c>
      <c r="R500">
        <v>0</v>
      </c>
      <c r="S500">
        <v>0</v>
      </c>
      <c r="T500">
        <v>0</v>
      </c>
      <c r="U500">
        <v>0</v>
      </c>
      <c r="V500">
        <v>42</v>
      </c>
      <c r="W500">
        <v>1</v>
      </c>
      <c r="X500">
        <v>0</v>
      </c>
      <c r="Y500">
        <v>0</v>
      </c>
      <c r="Z500">
        <v>3</v>
      </c>
      <c r="AA500">
        <v>2055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90</v>
      </c>
      <c r="AH500">
        <v>18</v>
      </c>
      <c r="AI500">
        <v>19</v>
      </c>
      <c r="AJ500" s="1"/>
      <c r="AK500" s="1"/>
      <c r="AL500" s="1"/>
      <c r="AM500" s="1"/>
      <c r="AN500" s="1"/>
    </row>
    <row r="501" spans="1:40">
      <c r="A501" s="1" t="s">
        <v>40</v>
      </c>
      <c r="B501">
        <v>20</v>
      </c>
      <c r="C501" s="1" t="s">
        <v>41</v>
      </c>
      <c r="D501" s="1" t="s">
        <v>56</v>
      </c>
      <c r="E501" s="1" t="s">
        <v>59</v>
      </c>
      <c r="F501">
        <v>1</v>
      </c>
      <c r="G501" s="1" t="s">
        <v>310</v>
      </c>
      <c r="H501">
        <v>19000</v>
      </c>
      <c r="I501" s="1" t="s">
        <v>311</v>
      </c>
      <c r="J501">
        <v>20700</v>
      </c>
      <c r="K501">
        <v>170</v>
      </c>
      <c r="L501">
        <v>68</v>
      </c>
      <c r="M501">
        <v>195</v>
      </c>
      <c r="N501">
        <v>0</v>
      </c>
      <c r="O501">
        <v>0</v>
      </c>
      <c r="P501">
        <v>0</v>
      </c>
      <c r="Q501">
        <v>72</v>
      </c>
      <c r="R501">
        <v>0</v>
      </c>
      <c r="S501">
        <v>0</v>
      </c>
      <c r="T501">
        <v>0</v>
      </c>
      <c r="U501">
        <v>14</v>
      </c>
      <c r="V501">
        <v>81</v>
      </c>
      <c r="W501">
        <v>2</v>
      </c>
      <c r="X501">
        <v>0</v>
      </c>
      <c r="Y501">
        <v>0</v>
      </c>
      <c r="Z501">
        <v>3</v>
      </c>
      <c r="AA501">
        <v>2057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72</v>
      </c>
      <c r="AH501">
        <v>19</v>
      </c>
      <c r="AI501">
        <v>20</v>
      </c>
      <c r="AJ501" s="1"/>
      <c r="AK501" s="1"/>
      <c r="AL501" s="1"/>
      <c r="AM501" s="1"/>
      <c r="AN501" s="1"/>
    </row>
    <row r="502" spans="1:40">
      <c r="A502" s="1" t="s">
        <v>40</v>
      </c>
      <c r="B502">
        <v>20</v>
      </c>
      <c r="C502" s="1" t="s">
        <v>41</v>
      </c>
      <c r="D502" s="1" t="s">
        <v>56</v>
      </c>
      <c r="E502" s="1" t="s">
        <v>59</v>
      </c>
      <c r="F502">
        <v>1</v>
      </c>
      <c r="G502" s="1" t="s">
        <v>311</v>
      </c>
      <c r="H502">
        <v>20700</v>
      </c>
      <c r="I502" s="1" t="s">
        <v>312</v>
      </c>
      <c r="J502">
        <v>23200</v>
      </c>
      <c r="K502">
        <v>250</v>
      </c>
      <c r="L502">
        <v>100</v>
      </c>
      <c r="M502">
        <v>40</v>
      </c>
      <c r="N502">
        <v>0</v>
      </c>
      <c r="O502">
        <v>0</v>
      </c>
      <c r="P502">
        <v>0</v>
      </c>
      <c r="Q502">
        <v>54</v>
      </c>
      <c r="R502">
        <v>0</v>
      </c>
      <c r="S502">
        <v>0</v>
      </c>
      <c r="T502">
        <v>0</v>
      </c>
      <c r="U502">
        <v>1</v>
      </c>
      <c r="V502">
        <v>162</v>
      </c>
      <c r="W502">
        <v>3</v>
      </c>
      <c r="X502">
        <v>0</v>
      </c>
      <c r="Y502">
        <v>0</v>
      </c>
      <c r="Z502">
        <v>3</v>
      </c>
      <c r="AA502">
        <v>2059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54</v>
      </c>
      <c r="AH502">
        <v>20</v>
      </c>
      <c r="AI502">
        <v>23</v>
      </c>
      <c r="AJ502" s="1"/>
      <c r="AK502" s="1"/>
      <c r="AL502" s="1"/>
      <c r="AM502" s="1"/>
      <c r="AN502" s="1"/>
    </row>
    <row r="503" spans="1:40">
      <c r="A503" s="1" t="s">
        <v>40</v>
      </c>
      <c r="B503">
        <v>20</v>
      </c>
      <c r="C503" s="1" t="s">
        <v>41</v>
      </c>
      <c r="D503" s="1" t="s">
        <v>56</v>
      </c>
      <c r="E503" s="1" t="s">
        <v>59</v>
      </c>
      <c r="F503">
        <v>1</v>
      </c>
      <c r="G503" s="1" t="s">
        <v>312</v>
      </c>
      <c r="H503">
        <v>23200</v>
      </c>
      <c r="I503" s="1" t="s">
        <v>313</v>
      </c>
      <c r="J503">
        <v>27200</v>
      </c>
      <c r="K503">
        <v>400</v>
      </c>
      <c r="L503">
        <v>160</v>
      </c>
      <c r="M503">
        <v>61</v>
      </c>
      <c r="N503">
        <v>0</v>
      </c>
      <c r="O503">
        <v>0</v>
      </c>
      <c r="P503">
        <v>0</v>
      </c>
      <c r="Q503">
        <v>72</v>
      </c>
      <c r="R503">
        <v>0</v>
      </c>
      <c r="S503">
        <v>0</v>
      </c>
      <c r="T503">
        <v>0</v>
      </c>
      <c r="U503">
        <v>6</v>
      </c>
      <c r="V503">
        <v>217</v>
      </c>
      <c r="W503">
        <v>2</v>
      </c>
      <c r="X503">
        <v>0</v>
      </c>
      <c r="Y503">
        <v>0</v>
      </c>
      <c r="Z503">
        <v>3</v>
      </c>
      <c r="AA503">
        <v>2061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72</v>
      </c>
      <c r="AH503">
        <v>23</v>
      </c>
      <c r="AI503">
        <v>27</v>
      </c>
      <c r="AJ503" s="1"/>
      <c r="AK503" s="1"/>
      <c r="AL503" s="1"/>
      <c r="AM503" s="1"/>
      <c r="AN503" s="1"/>
    </row>
    <row r="504" spans="1:40">
      <c r="A504" s="1" t="s">
        <v>40</v>
      </c>
      <c r="B504">
        <v>20</v>
      </c>
      <c r="C504" s="1" t="s">
        <v>41</v>
      </c>
      <c r="D504" s="1" t="s">
        <v>56</v>
      </c>
      <c r="E504" s="1" t="s">
        <v>59</v>
      </c>
      <c r="F504">
        <v>2</v>
      </c>
      <c r="G504" s="1" t="s">
        <v>307</v>
      </c>
      <c r="H504">
        <v>5580</v>
      </c>
      <c r="I504" s="1" t="s">
        <v>306</v>
      </c>
      <c r="J504">
        <v>0</v>
      </c>
      <c r="K504">
        <v>628</v>
      </c>
      <c r="L504">
        <v>251</v>
      </c>
      <c r="M504">
        <v>22</v>
      </c>
      <c r="N504">
        <v>0</v>
      </c>
      <c r="O504">
        <v>0</v>
      </c>
      <c r="P504">
        <v>0</v>
      </c>
      <c r="Q504">
        <v>70</v>
      </c>
      <c r="R504">
        <v>0</v>
      </c>
      <c r="S504">
        <v>0</v>
      </c>
      <c r="T504">
        <v>0</v>
      </c>
      <c r="U504">
        <v>2</v>
      </c>
      <c r="V504">
        <v>277</v>
      </c>
      <c r="W504">
        <v>2</v>
      </c>
      <c r="X504">
        <v>0</v>
      </c>
      <c r="Y504">
        <v>0</v>
      </c>
      <c r="Z504">
        <v>3</v>
      </c>
      <c r="AA504">
        <v>2034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70</v>
      </c>
      <c r="AH504">
        <v>5</v>
      </c>
      <c r="AI504">
        <v>0</v>
      </c>
      <c r="AJ504" s="1"/>
      <c r="AK504" s="1"/>
      <c r="AL504" s="1"/>
      <c r="AM504" s="1"/>
      <c r="AN504" s="1"/>
    </row>
    <row r="505" spans="1:40">
      <c r="A505" s="1" t="s">
        <v>40</v>
      </c>
      <c r="B505">
        <v>20</v>
      </c>
      <c r="C505" s="1" t="s">
        <v>41</v>
      </c>
      <c r="D505" s="1" t="s">
        <v>56</v>
      </c>
      <c r="E505" s="1" t="s">
        <v>59</v>
      </c>
      <c r="F505">
        <v>2</v>
      </c>
      <c r="G505" s="1" t="s">
        <v>308</v>
      </c>
      <c r="H505">
        <v>10800</v>
      </c>
      <c r="I505" s="1" t="s">
        <v>307</v>
      </c>
      <c r="J505">
        <v>5580</v>
      </c>
      <c r="K505">
        <v>588</v>
      </c>
      <c r="L505">
        <v>235</v>
      </c>
      <c r="M505">
        <v>40</v>
      </c>
      <c r="N505">
        <v>0</v>
      </c>
      <c r="O505">
        <v>0</v>
      </c>
      <c r="P505">
        <v>0</v>
      </c>
      <c r="Q505">
        <v>68</v>
      </c>
      <c r="R505">
        <v>0</v>
      </c>
      <c r="S505">
        <v>0</v>
      </c>
      <c r="T505">
        <v>0</v>
      </c>
      <c r="U505">
        <v>4</v>
      </c>
      <c r="V505">
        <v>246</v>
      </c>
      <c r="W505">
        <v>2</v>
      </c>
      <c r="X505">
        <v>0</v>
      </c>
      <c r="Y505">
        <v>0</v>
      </c>
      <c r="Z505">
        <v>3</v>
      </c>
      <c r="AA505">
        <v>2042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68</v>
      </c>
      <c r="AH505">
        <v>10</v>
      </c>
      <c r="AI505">
        <v>5</v>
      </c>
      <c r="AJ505" s="1"/>
      <c r="AK505" s="1"/>
      <c r="AL505" s="1"/>
      <c r="AM505" s="1"/>
      <c r="AN505" s="1"/>
    </row>
    <row r="506" spans="1:40">
      <c r="A506" s="1" t="s">
        <v>40</v>
      </c>
      <c r="B506">
        <v>20</v>
      </c>
      <c r="C506" s="1" t="s">
        <v>41</v>
      </c>
      <c r="D506" s="1" t="s">
        <v>56</v>
      </c>
      <c r="E506" s="1" t="s">
        <v>59</v>
      </c>
      <c r="F506">
        <v>2</v>
      </c>
      <c r="G506" s="1" t="s">
        <v>309</v>
      </c>
      <c r="H506">
        <v>13000</v>
      </c>
      <c r="I506" s="1" t="s">
        <v>308</v>
      </c>
      <c r="J506">
        <v>10800</v>
      </c>
      <c r="K506">
        <v>720</v>
      </c>
      <c r="L506">
        <v>288</v>
      </c>
      <c r="M506">
        <v>0</v>
      </c>
      <c r="N506">
        <v>0</v>
      </c>
      <c r="O506">
        <v>0</v>
      </c>
      <c r="P506">
        <v>0</v>
      </c>
      <c r="Q506">
        <v>70</v>
      </c>
      <c r="R506">
        <v>0</v>
      </c>
      <c r="S506">
        <v>0</v>
      </c>
      <c r="T506">
        <v>0</v>
      </c>
      <c r="U506">
        <v>0</v>
      </c>
      <c r="V506">
        <v>360</v>
      </c>
      <c r="W506">
        <v>2</v>
      </c>
      <c r="X506">
        <v>0</v>
      </c>
      <c r="Y506">
        <v>0</v>
      </c>
      <c r="Z506">
        <v>3</v>
      </c>
      <c r="AA506">
        <v>2048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0</v>
      </c>
      <c r="AH506">
        <v>13</v>
      </c>
      <c r="AI506">
        <v>10</v>
      </c>
      <c r="AJ506" s="1"/>
      <c r="AK506" s="1"/>
      <c r="AL506" s="1"/>
      <c r="AM506" s="1"/>
      <c r="AN506" s="1"/>
    </row>
    <row r="507" spans="1:40">
      <c r="A507" s="1" t="s">
        <v>40</v>
      </c>
      <c r="B507">
        <v>20</v>
      </c>
      <c r="C507" s="1" t="s">
        <v>41</v>
      </c>
      <c r="D507" s="1" t="s">
        <v>56</v>
      </c>
      <c r="E507" s="1" t="s">
        <v>59</v>
      </c>
      <c r="F507">
        <v>2</v>
      </c>
      <c r="G507" s="1" t="s">
        <v>95</v>
      </c>
      <c r="H507">
        <v>18000</v>
      </c>
      <c r="I507" s="1" t="s">
        <v>309</v>
      </c>
      <c r="J507">
        <v>13000</v>
      </c>
      <c r="K507">
        <v>0</v>
      </c>
      <c r="L507">
        <v>0</v>
      </c>
      <c r="M507">
        <v>52</v>
      </c>
      <c r="N507">
        <v>0</v>
      </c>
      <c r="O507">
        <v>0</v>
      </c>
      <c r="P507">
        <v>0</v>
      </c>
      <c r="Q507">
        <v>84</v>
      </c>
      <c r="R507">
        <v>0</v>
      </c>
      <c r="S507">
        <v>0</v>
      </c>
      <c r="T507">
        <v>0</v>
      </c>
      <c r="U507">
        <v>6</v>
      </c>
      <c r="V507">
        <v>207</v>
      </c>
      <c r="W507">
        <v>1</v>
      </c>
      <c r="X507">
        <v>0</v>
      </c>
      <c r="Y507">
        <v>0</v>
      </c>
      <c r="Z507">
        <v>3</v>
      </c>
      <c r="AA507">
        <v>2272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84</v>
      </c>
      <c r="AH507">
        <v>18</v>
      </c>
      <c r="AI507">
        <v>13</v>
      </c>
      <c r="AJ507" s="1"/>
      <c r="AK507" s="1"/>
      <c r="AL507" s="1"/>
      <c r="AM507" s="1"/>
      <c r="AN507" s="1"/>
    </row>
    <row r="508" spans="1:40">
      <c r="A508" s="1" t="s">
        <v>40</v>
      </c>
      <c r="B508">
        <v>20</v>
      </c>
      <c r="C508" s="1" t="s">
        <v>41</v>
      </c>
      <c r="D508" s="1" t="s">
        <v>56</v>
      </c>
      <c r="E508" s="1" t="s">
        <v>59</v>
      </c>
      <c r="F508">
        <v>2</v>
      </c>
      <c r="G508" s="1" t="s">
        <v>310</v>
      </c>
      <c r="H508">
        <v>19000</v>
      </c>
      <c r="I508" s="1" t="s">
        <v>95</v>
      </c>
      <c r="J508">
        <v>18000</v>
      </c>
      <c r="K508">
        <v>100</v>
      </c>
      <c r="L508">
        <v>40</v>
      </c>
      <c r="M508">
        <v>194</v>
      </c>
      <c r="N508">
        <v>0</v>
      </c>
      <c r="O508">
        <v>0</v>
      </c>
      <c r="P508">
        <v>0</v>
      </c>
      <c r="Q508">
        <v>62</v>
      </c>
      <c r="R508">
        <v>0</v>
      </c>
      <c r="S508">
        <v>0</v>
      </c>
      <c r="T508">
        <v>0</v>
      </c>
      <c r="U508">
        <v>11</v>
      </c>
      <c r="V508">
        <v>56</v>
      </c>
      <c r="W508">
        <v>2</v>
      </c>
      <c r="X508">
        <v>0</v>
      </c>
      <c r="Y508">
        <v>0</v>
      </c>
      <c r="Z508">
        <v>3</v>
      </c>
      <c r="AA508">
        <v>2056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62</v>
      </c>
      <c r="AH508">
        <v>19</v>
      </c>
      <c r="AI508">
        <v>18</v>
      </c>
      <c r="AJ508" s="1"/>
      <c r="AK508" s="1"/>
      <c r="AL508" s="1"/>
      <c r="AM508" s="1"/>
      <c r="AN508" s="1"/>
    </row>
    <row r="509" spans="1:40">
      <c r="A509" s="1" t="s">
        <v>40</v>
      </c>
      <c r="B509">
        <v>20</v>
      </c>
      <c r="C509" s="1" t="s">
        <v>41</v>
      </c>
      <c r="D509" s="1" t="s">
        <v>56</v>
      </c>
      <c r="E509" s="1" t="s">
        <v>59</v>
      </c>
      <c r="F509">
        <v>2</v>
      </c>
      <c r="G509" s="1" t="s">
        <v>311</v>
      </c>
      <c r="H509">
        <v>20700</v>
      </c>
      <c r="I509" s="1" t="s">
        <v>310</v>
      </c>
      <c r="J509">
        <v>19000</v>
      </c>
      <c r="K509">
        <v>170</v>
      </c>
      <c r="L509">
        <v>68</v>
      </c>
      <c r="M509">
        <v>77</v>
      </c>
      <c r="N509">
        <v>0</v>
      </c>
      <c r="O509">
        <v>0</v>
      </c>
      <c r="P509">
        <v>0</v>
      </c>
      <c r="Q509">
        <v>88</v>
      </c>
      <c r="R509">
        <v>0</v>
      </c>
      <c r="S509">
        <v>0</v>
      </c>
      <c r="T509">
        <v>0</v>
      </c>
      <c r="U509">
        <v>10</v>
      </c>
      <c r="V509">
        <v>69</v>
      </c>
      <c r="W509">
        <v>1</v>
      </c>
      <c r="X509">
        <v>0</v>
      </c>
      <c r="Y509">
        <v>0</v>
      </c>
      <c r="Z509">
        <v>3</v>
      </c>
      <c r="AA509">
        <v>2058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88</v>
      </c>
      <c r="AH509">
        <v>20</v>
      </c>
      <c r="AI509">
        <v>19</v>
      </c>
      <c r="AJ509" s="1"/>
      <c r="AK509" s="1"/>
      <c r="AL509" s="1"/>
      <c r="AM509" s="1"/>
      <c r="AN509" s="1"/>
    </row>
    <row r="510" spans="1:40">
      <c r="A510" s="1" t="s">
        <v>40</v>
      </c>
      <c r="B510">
        <v>20</v>
      </c>
      <c r="C510" s="1" t="s">
        <v>41</v>
      </c>
      <c r="D510" s="1" t="s">
        <v>56</v>
      </c>
      <c r="E510" s="1" t="s">
        <v>59</v>
      </c>
      <c r="F510">
        <v>2</v>
      </c>
      <c r="G510" s="1" t="s">
        <v>312</v>
      </c>
      <c r="H510">
        <v>23200</v>
      </c>
      <c r="I510" s="1" t="s">
        <v>311</v>
      </c>
      <c r="J510">
        <v>20700</v>
      </c>
      <c r="K510">
        <v>250</v>
      </c>
      <c r="L510">
        <v>100</v>
      </c>
      <c r="M510">
        <v>185</v>
      </c>
      <c r="N510">
        <v>0</v>
      </c>
      <c r="O510">
        <v>0</v>
      </c>
      <c r="P510">
        <v>0</v>
      </c>
      <c r="Q510">
        <v>82</v>
      </c>
      <c r="R510">
        <v>0</v>
      </c>
      <c r="S510">
        <v>0</v>
      </c>
      <c r="T510">
        <v>0</v>
      </c>
      <c r="U510">
        <v>12</v>
      </c>
      <c r="V510">
        <v>109</v>
      </c>
      <c r="W510">
        <v>1</v>
      </c>
      <c r="X510">
        <v>0</v>
      </c>
      <c r="Y510">
        <v>0</v>
      </c>
      <c r="Z510">
        <v>3</v>
      </c>
      <c r="AA510">
        <v>2060</v>
      </c>
      <c r="AB510">
        <v>0</v>
      </c>
      <c r="AC510">
        <v>0</v>
      </c>
      <c r="AD510">
        <v>0</v>
      </c>
      <c r="AE510">
        <v>0</v>
      </c>
      <c r="AF510">
        <v>0</v>
      </c>
      <c r="AG510">
        <v>82</v>
      </c>
      <c r="AH510">
        <v>23</v>
      </c>
      <c r="AI510">
        <v>20</v>
      </c>
      <c r="AJ510" s="1"/>
      <c r="AK510" s="1"/>
      <c r="AL510" s="1"/>
      <c r="AM510" s="1"/>
      <c r="AN510" s="1"/>
    </row>
    <row r="511" spans="1:40">
      <c r="A511" s="1" t="s">
        <v>40</v>
      </c>
      <c r="B511">
        <v>20</v>
      </c>
      <c r="C511" s="1" t="s">
        <v>41</v>
      </c>
      <c r="D511" s="1" t="s">
        <v>56</v>
      </c>
      <c r="E511" s="1" t="s">
        <v>59</v>
      </c>
      <c r="F511">
        <v>2</v>
      </c>
      <c r="G511" s="1" t="s">
        <v>313</v>
      </c>
      <c r="H511">
        <v>27200</v>
      </c>
      <c r="I511" s="1" t="s">
        <v>312</v>
      </c>
      <c r="J511">
        <v>23200</v>
      </c>
      <c r="K511">
        <v>400</v>
      </c>
      <c r="L511">
        <v>160</v>
      </c>
      <c r="M511">
        <v>101</v>
      </c>
      <c r="N511">
        <v>0</v>
      </c>
      <c r="O511">
        <v>0</v>
      </c>
      <c r="P511">
        <v>0</v>
      </c>
      <c r="Q511">
        <v>79</v>
      </c>
      <c r="R511">
        <v>0</v>
      </c>
      <c r="S511">
        <v>0</v>
      </c>
      <c r="T511">
        <v>0</v>
      </c>
      <c r="U511">
        <v>6</v>
      </c>
      <c r="V511">
        <v>192</v>
      </c>
      <c r="W511">
        <v>2</v>
      </c>
      <c r="X511">
        <v>0</v>
      </c>
      <c r="Y511">
        <v>0</v>
      </c>
      <c r="Z511">
        <v>3</v>
      </c>
      <c r="AA511">
        <v>2062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79</v>
      </c>
      <c r="AH511">
        <v>27</v>
      </c>
      <c r="AI511">
        <v>23</v>
      </c>
      <c r="AJ511" s="1"/>
      <c r="AK511" s="1"/>
      <c r="AL511" s="1"/>
      <c r="AM511" s="1"/>
      <c r="AN511" s="1"/>
    </row>
    <row r="512" spans="1:40">
      <c r="A512" s="1" t="s">
        <v>40</v>
      </c>
      <c r="B512">
        <v>20</v>
      </c>
      <c r="C512" s="1" t="s">
        <v>41</v>
      </c>
      <c r="D512" s="1" t="s">
        <v>56</v>
      </c>
      <c r="E512" s="1" t="s">
        <v>60</v>
      </c>
      <c r="F512">
        <v>1</v>
      </c>
      <c r="G512" s="1" t="s">
        <v>314</v>
      </c>
      <c r="H512">
        <v>0</v>
      </c>
      <c r="I512" s="1" t="s">
        <v>315</v>
      </c>
      <c r="J512">
        <v>5000</v>
      </c>
      <c r="K512">
        <v>410</v>
      </c>
      <c r="L512">
        <v>164</v>
      </c>
      <c r="M512">
        <v>53</v>
      </c>
      <c r="N512">
        <v>0</v>
      </c>
      <c r="O512">
        <v>0</v>
      </c>
      <c r="P512">
        <v>0</v>
      </c>
      <c r="Q512">
        <v>85</v>
      </c>
      <c r="R512">
        <v>0</v>
      </c>
      <c r="S512">
        <v>0</v>
      </c>
      <c r="T512">
        <v>0</v>
      </c>
      <c r="U512">
        <v>4</v>
      </c>
      <c r="V512">
        <v>206</v>
      </c>
      <c r="W512">
        <v>1</v>
      </c>
      <c r="X512">
        <v>0</v>
      </c>
      <c r="Y512">
        <v>0</v>
      </c>
      <c r="Z512">
        <v>2</v>
      </c>
      <c r="AA512">
        <v>2065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85</v>
      </c>
      <c r="AH512">
        <v>0</v>
      </c>
      <c r="AI512">
        <v>5</v>
      </c>
      <c r="AJ512" s="1"/>
      <c r="AK512" s="1"/>
      <c r="AL512" s="1"/>
      <c r="AM512" s="1"/>
      <c r="AN512" s="1"/>
    </row>
    <row r="513" spans="1:40">
      <c r="A513" s="1" t="s">
        <v>40</v>
      </c>
      <c r="B513">
        <v>20</v>
      </c>
      <c r="C513" s="1" t="s">
        <v>41</v>
      </c>
      <c r="D513" s="1" t="s">
        <v>56</v>
      </c>
      <c r="E513" s="1" t="s">
        <v>60</v>
      </c>
      <c r="F513">
        <v>1</v>
      </c>
      <c r="G513" s="1" t="s">
        <v>315</v>
      </c>
      <c r="H513">
        <v>5000</v>
      </c>
      <c r="I513" s="1" t="s">
        <v>316</v>
      </c>
      <c r="J513">
        <v>7500</v>
      </c>
      <c r="K513">
        <v>250</v>
      </c>
      <c r="L513">
        <v>100</v>
      </c>
      <c r="M513">
        <v>32</v>
      </c>
      <c r="N513">
        <v>0</v>
      </c>
      <c r="O513">
        <v>0</v>
      </c>
      <c r="P513">
        <v>0</v>
      </c>
      <c r="Q513">
        <v>80</v>
      </c>
      <c r="R513">
        <v>0</v>
      </c>
      <c r="S513">
        <v>0</v>
      </c>
      <c r="T513">
        <v>0</v>
      </c>
      <c r="U513">
        <v>1</v>
      </c>
      <c r="V513">
        <v>111</v>
      </c>
      <c r="W513">
        <v>1</v>
      </c>
      <c r="X513">
        <v>0</v>
      </c>
      <c r="Y513">
        <v>0</v>
      </c>
      <c r="Z513">
        <v>2</v>
      </c>
      <c r="AA513">
        <v>2067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80</v>
      </c>
      <c r="AH513">
        <v>5</v>
      </c>
      <c r="AI513">
        <v>7</v>
      </c>
      <c r="AJ513" s="1"/>
      <c r="AK513" s="1"/>
      <c r="AL513" s="1"/>
      <c r="AM513" s="1"/>
      <c r="AN513" s="1"/>
    </row>
    <row r="514" spans="1:40">
      <c r="A514" s="1" t="s">
        <v>40</v>
      </c>
      <c r="B514">
        <v>20</v>
      </c>
      <c r="C514" s="1" t="s">
        <v>41</v>
      </c>
      <c r="D514" s="1" t="s">
        <v>56</v>
      </c>
      <c r="E514" s="1" t="s">
        <v>60</v>
      </c>
      <c r="F514">
        <v>1</v>
      </c>
      <c r="G514" s="1" t="s">
        <v>316</v>
      </c>
      <c r="H514">
        <v>7500</v>
      </c>
      <c r="I514" s="1" t="s">
        <v>317</v>
      </c>
      <c r="J514">
        <v>9000</v>
      </c>
      <c r="K514">
        <v>270</v>
      </c>
      <c r="L514">
        <v>108</v>
      </c>
      <c r="M514">
        <v>28</v>
      </c>
      <c r="N514">
        <v>0</v>
      </c>
      <c r="O514">
        <v>0</v>
      </c>
      <c r="P514">
        <v>0</v>
      </c>
      <c r="Q514">
        <v>73</v>
      </c>
      <c r="R514">
        <v>0</v>
      </c>
      <c r="S514">
        <v>0</v>
      </c>
      <c r="T514">
        <v>0</v>
      </c>
      <c r="U514">
        <v>1</v>
      </c>
      <c r="V514">
        <v>50</v>
      </c>
      <c r="W514">
        <v>2</v>
      </c>
      <c r="X514">
        <v>0</v>
      </c>
      <c r="Y514">
        <v>0</v>
      </c>
      <c r="Z514">
        <v>2</v>
      </c>
      <c r="AA514">
        <v>2069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73</v>
      </c>
      <c r="AH514">
        <v>7</v>
      </c>
      <c r="AI514">
        <v>9</v>
      </c>
      <c r="AJ514" s="1"/>
      <c r="AK514" s="1"/>
      <c r="AL514" s="1"/>
      <c r="AM514" s="1"/>
      <c r="AN514" s="1"/>
    </row>
    <row r="515" spans="1:40">
      <c r="A515" s="1" t="s">
        <v>40</v>
      </c>
      <c r="B515">
        <v>20</v>
      </c>
      <c r="C515" s="1" t="s">
        <v>41</v>
      </c>
      <c r="D515" s="1" t="s">
        <v>56</v>
      </c>
      <c r="E515" s="1" t="s">
        <v>60</v>
      </c>
      <c r="F515">
        <v>1</v>
      </c>
      <c r="G515" s="1" t="s">
        <v>317</v>
      </c>
      <c r="H515">
        <v>9000</v>
      </c>
      <c r="I515" s="1" t="s">
        <v>318</v>
      </c>
      <c r="J515">
        <v>15800</v>
      </c>
      <c r="K515">
        <v>560</v>
      </c>
      <c r="L515">
        <v>224</v>
      </c>
      <c r="M515">
        <v>9</v>
      </c>
      <c r="N515">
        <v>0</v>
      </c>
      <c r="O515">
        <v>0</v>
      </c>
      <c r="P515">
        <v>0</v>
      </c>
      <c r="Q515">
        <v>89</v>
      </c>
      <c r="R515">
        <v>0</v>
      </c>
      <c r="S515">
        <v>0</v>
      </c>
      <c r="T515">
        <v>0</v>
      </c>
      <c r="U515">
        <v>0</v>
      </c>
      <c r="V515">
        <v>272</v>
      </c>
      <c r="W515">
        <v>1</v>
      </c>
      <c r="X515">
        <v>0</v>
      </c>
      <c r="Y515">
        <v>0</v>
      </c>
      <c r="Z515">
        <v>2</v>
      </c>
      <c r="AA515">
        <v>2071</v>
      </c>
      <c r="AB515">
        <v>0</v>
      </c>
      <c r="AC515">
        <v>0</v>
      </c>
      <c r="AD515">
        <v>0</v>
      </c>
      <c r="AE515">
        <v>0</v>
      </c>
      <c r="AF515">
        <v>0</v>
      </c>
      <c r="AG515">
        <v>89</v>
      </c>
      <c r="AH515">
        <v>9</v>
      </c>
      <c r="AI515">
        <v>15</v>
      </c>
      <c r="AJ515" s="1"/>
      <c r="AK515" s="1"/>
      <c r="AL515" s="1"/>
      <c r="AM515" s="1"/>
      <c r="AN515" s="1"/>
    </row>
    <row r="516" spans="1:40">
      <c r="A516" s="1" t="s">
        <v>40</v>
      </c>
      <c r="B516">
        <v>20</v>
      </c>
      <c r="C516" s="1" t="s">
        <v>41</v>
      </c>
      <c r="D516" s="1" t="s">
        <v>56</v>
      </c>
      <c r="E516" s="1" t="s">
        <v>60</v>
      </c>
      <c r="F516">
        <v>1</v>
      </c>
      <c r="G516" s="1" t="s">
        <v>318</v>
      </c>
      <c r="H516">
        <v>15800</v>
      </c>
      <c r="I516" s="1" t="s">
        <v>319</v>
      </c>
      <c r="J516">
        <v>18000</v>
      </c>
      <c r="K516">
        <v>540</v>
      </c>
      <c r="L516">
        <v>216</v>
      </c>
      <c r="M516">
        <v>9</v>
      </c>
      <c r="N516">
        <v>0</v>
      </c>
      <c r="O516">
        <v>0</v>
      </c>
      <c r="P516">
        <v>0</v>
      </c>
      <c r="Q516">
        <v>88</v>
      </c>
      <c r="R516">
        <v>0</v>
      </c>
      <c r="S516">
        <v>0</v>
      </c>
      <c r="T516">
        <v>0</v>
      </c>
      <c r="U516">
        <v>0</v>
      </c>
      <c r="V516">
        <v>106</v>
      </c>
      <c r="W516">
        <v>1</v>
      </c>
      <c r="X516">
        <v>0</v>
      </c>
      <c r="Y516">
        <v>0</v>
      </c>
      <c r="Z516">
        <v>2</v>
      </c>
      <c r="AA516">
        <v>2073</v>
      </c>
      <c r="AB516">
        <v>0</v>
      </c>
      <c r="AC516">
        <v>0</v>
      </c>
      <c r="AD516">
        <v>0</v>
      </c>
      <c r="AE516">
        <v>0</v>
      </c>
      <c r="AF516">
        <v>0</v>
      </c>
      <c r="AG516">
        <v>88</v>
      </c>
      <c r="AH516">
        <v>15</v>
      </c>
      <c r="AI516">
        <v>18</v>
      </c>
      <c r="AJ516" s="1"/>
      <c r="AK516" s="1"/>
      <c r="AL516" s="1"/>
      <c r="AM516" s="1"/>
      <c r="AN516" s="1"/>
    </row>
    <row r="517" spans="1:40">
      <c r="A517" s="1" t="s">
        <v>40</v>
      </c>
      <c r="B517">
        <v>20</v>
      </c>
      <c r="C517" s="1" t="s">
        <v>41</v>
      </c>
      <c r="D517" s="1" t="s">
        <v>56</v>
      </c>
      <c r="E517" s="1" t="s">
        <v>60</v>
      </c>
      <c r="F517">
        <v>1</v>
      </c>
      <c r="G517" s="1" t="s">
        <v>319</v>
      </c>
      <c r="H517">
        <v>18000</v>
      </c>
      <c r="I517" s="1" t="s">
        <v>320</v>
      </c>
      <c r="J517">
        <v>20000</v>
      </c>
      <c r="K517">
        <v>0</v>
      </c>
      <c r="L517">
        <v>0</v>
      </c>
      <c r="M517">
        <v>10</v>
      </c>
      <c r="N517">
        <v>0</v>
      </c>
      <c r="O517">
        <v>0</v>
      </c>
      <c r="P517">
        <v>0</v>
      </c>
      <c r="Q517">
        <v>90</v>
      </c>
      <c r="R517">
        <v>0</v>
      </c>
      <c r="S517">
        <v>0</v>
      </c>
      <c r="T517">
        <v>0</v>
      </c>
      <c r="U517">
        <v>0</v>
      </c>
      <c r="V517">
        <v>64</v>
      </c>
      <c r="W517">
        <v>1</v>
      </c>
      <c r="X517">
        <v>0</v>
      </c>
      <c r="Y517">
        <v>0</v>
      </c>
      <c r="Z517">
        <v>2</v>
      </c>
      <c r="AA517">
        <v>2273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90</v>
      </c>
      <c r="AH517">
        <v>18</v>
      </c>
      <c r="AI517">
        <v>20</v>
      </c>
      <c r="AJ517" s="1"/>
      <c r="AK517" s="1"/>
      <c r="AL517" s="1"/>
      <c r="AM517" s="1"/>
      <c r="AN517" s="1"/>
    </row>
    <row r="518" spans="1:40">
      <c r="A518" s="1" t="s">
        <v>40</v>
      </c>
      <c r="B518">
        <v>20</v>
      </c>
      <c r="C518" s="1" t="s">
        <v>41</v>
      </c>
      <c r="D518" s="1" t="s">
        <v>56</v>
      </c>
      <c r="E518" s="1" t="s">
        <v>60</v>
      </c>
      <c r="F518">
        <v>1</v>
      </c>
      <c r="G518" s="1" t="s">
        <v>320</v>
      </c>
      <c r="H518">
        <v>20000</v>
      </c>
      <c r="I518" s="1" t="s">
        <v>321</v>
      </c>
      <c r="J518">
        <v>23000</v>
      </c>
      <c r="K518">
        <v>452</v>
      </c>
      <c r="L518">
        <v>181</v>
      </c>
      <c r="M518">
        <v>13</v>
      </c>
      <c r="N518">
        <v>0</v>
      </c>
      <c r="O518">
        <v>0</v>
      </c>
      <c r="P518">
        <v>0</v>
      </c>
      <c r="Q518">
        <v>84</v>
      </c>
      <c r="R518">
        <v>0</v>
      </c>
      <c r="S518">
        <v>0</v>
      </c>
      <c r="T518">
        <v>0</v>
      </c>
      <c r="U518">
        <v>0</v>
      </c>
      <c r="V518">
        <v>147</v>
      </c>
      <c r="W518">
        <v>1</v>
      </c>
      <c r="X518">
        <v>0</v>
      </c>
      <c r="Y518">
        <v>0</v>
      </c>
      <c r="Z518">
        <v>2</v>
      </c>
      <c r="AA518">
        <v>2075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84</v>
      </c>
      <c r="AH518">
        <v>20</v>
      </c>
      <c r="AI518">
        <v>23</v>
      </c>
      <c r="AJ518" s="1"/>
      <c r="AK518" s="1"/>
      <c r="AL518" s="1"/>
      <c r="AM518" s="1"/>
      <c r="AN518" s="1"/>
    </row>
    <row r="519" spans="1:40">
      <c r="A519" s="1" t="s">
        <v>40</v>
      </c>
      <c r="B519">
        <v>20</v>
      </c>
      <c r="C519" s="1" t="s">
        <v>41</v>
      </c>
      <c r="D519" s="1" t="s">
        <v>56</v>
      </c>
      <c r="E519" s="1" t="s">
        <v>60</v>
      </c>
      <c r="F519">
        <v>2</v>
      </c>
      <c r="G519" s="1" t="s">
        <v>315</v>
      </c>
      <c r="H519">
        <v>5000</v>
      </c>
      <c r="I519" s="1" t="s">
        <v>314</v>
      </c>
      <c r="J519">
        <v>0</v>
      </c>
      <c r="K519">
        <v>410</v>
      </c>
      <c r="L519">
        <v>164</v>
      </c>
      <c r="M519">
        <v>10</v>
      </c>
      <c r="N519">
        <v>0</v>
      </c>
      <c r="O519">
        <v>0</v>
      </c>
      <c r="P519">
        <v>0</v>
      </c>
      <c r="Q519">
        <v>90</v>
      </c>
      <c r="R519">
        <v>0</v>
      </c>
      <c r="S519">
        <v>0</v>
      </c>
      <c r="T519">
        <v>0</v>
      </c>
      <c r="U519">
        <v>0</v>
      </c>
      <c r="V519">
        <v>201</v>
      </c>
      <c r="W519">
        <v>1</v>
      </c>
      <c r="X519">
        <v>0</v>
      </c>
      <c r="Y519">
        <v>0</v>
      </c>
      <c r="Z519">
        <v>2</v>
      </c>
      <c r="AA519">
        <v>2066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90</v>
      </c>
      <c r="AH519">
        <v>5</v>
      </c>
      <c r="AI519">
        <v>0</v>
      </c>
      <c r="AJ519" s="1"/>
      <c r="AK519" s="1"/>
      <c r="AL519" s="1"/>
      <c r="AM519" s="1"/>
      <c r="AN519" s="1"/>
    </row>
    <row r="520" spans="1:40">
      <c r="A520" s="1" t="s">
        <v>40</v>
      </c>
      <c r="B520">
        <v>20</v>
      </c>
      <c r="C520" s="1" t="s">
        <v>41</v>
      </c>
      <c r="D520" s="1" t="s">
        <v>56</v>
      </c>
      <c r="E520" s="1" t="s">
        <v>60</v>
      </c>
      <c r="F520">
        <v>2</v>
      </c>
      <c r="G520" s="1" t="s">
        <v>316</v>
      </c>
      <c r="H520">
        <v>7500</v>
      </c>
      <c r="I520" s="1" t="s">
        <v>315</v>
      </c>
      <c r="J520">
        <v>5000</v>
      </c>
      <c r="K520">
        <v>250</v>
      </c>
      <c r="L520">
        <v>100</v>
      </c>
      <c r="M520">
        <v>10</v>
      </c>
      <c r="N520">
        <v>0</v>
      </c>
      <c r="O520">
        <v>0</v>
      </c>
      <c r="P520">
        <v>0</v>
      </c>
      <c r="Q520">
        <v>87</v>
      </c>
      <c r="R520">
        <v>0</v>
      </c>
      <c r="S520">
        <v>0</v>
      </c>
      <c r="T520">
        <v>0</v>
      </c>
      <c r="U520">
        <v>0</v>
      </c>
      <c r="V520">
        <v>103</v>
      </c>
      <c r="W520">
        <v>1</v>
      </c>
      <c r="X520">
        <v>0</v>
      </c>
      <c r="Y520">
        <v>0</v>
      </c>
      <c r="Z520">
        <v>2</v>
      </c>
      <c r="AA520">
        <v>2068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87</v>
      </c>
      <c r="AH520">
        <v>7</v>
      </c>
      <c r="AI520">
        <v>5</v>
      </c>
      <c r="AJ520" s="1"/>
      <c r="AK520" s="1"/>
      <c r="AL520" s="1"/>
      <c r="AM520" s="1"/>
      <c r="AN520" s="1"/>
    </row>
    <row r="521" spans="1:40">
      <c r="A521" s="1" t="s">
        <v>40</v>
      </c>
      <c r="B521">
        <v>20</v>
      </c>
      <c r="C521" s="1" t="s">
        <v>41</v>
      </c>
      <c r="D521" s="1" t="s">
        <v>56</v>
      </c>
      <c r="E521" s="1" t="s">
        <v>60</v>
      </c>
      <c r="F521">
        <v>2</v>
      </c>
      <c r="G521" s="1" t="s">
        <v>317</v>
      </c>
      <c r="H521">
        <v>9000</v>
      </c>
      <c r="I521" s="1" t="s">
        <v>316</v>
      </c>
      <c r="J521">
        <v>7500</v>
      </c>
      <c r="K521">
        <v>270</v>
      </c>
      <c r="L521">
        <v>108</v>
      </c>
      <c r="M521">
        <v>10</v>
      </c>
      <c r="N521">
        <v>0</v>
      </c>
      <c r="O521">
        <v>0</v>
      </c>
      <c r="P521">
        <v>0</v>
      </c>
      <c r="Q521">
        <v>87</v>
      </c>
      <c r="R521">
        <v>0</v>
      </c>
      <c r="S521">
        <v>0</v>
      </c>
      <c r="T521">
        <v>0</v>
      </c>
      <c r="U521">
        <v>0</v>
      </c>
      <c r="V521">
        <v>62</v>
      </c>
      <c r="W521">
        <v>1</v>
      </c>
      <c r="X521">
        <v>0</v>
      </c>
      <c r="Y521">
        <v>0</v>
      </c>
      <c r="Z521">
        <v>2</v>
      </c>
      <c r="AA521">
        <v>2070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87</v>
      </c>
      <c r="AH521">
        <v>9</v>
      </c>
      <c r="AI521">
        <v>7</v>
      </c>
      <c r="AJ521" s="1"/>
      <c r="AK521" s="1"/>
      <c r="AL521" s="1"/>
      <c r="AM521" s="1"/>
      <c r="AN521" s="1"/>
    </row>
    <row r="522" spans="1:40">
      <c r="A522" s="1" t="s">
        <v>40</v>
      </c>
      <c r="B522">
        <v>20</v>
      </c>
      <c r="C522" s="1" t="s">
        <v>41</v>
      </c>
      <c r="D522" s="1" t="s">
        <v>56</v>
      </c>
      <c r="E522" s="1" t="s">
        <v>60</v>
      </c>
      <c r="F522">
        <v>2</v>
      </c>
      <c r="G522" s="1" t="s">
        <v>318</v>
      </c>
      <c r="H522">
        <v>15800</v>
      </c>
      <c r="I522" s="1" t="s">
        <v>317</v>
      </c>
      <c r="J522">
        <v>9000</v>
      </c>
      <c r="K522">
        <v>560</v>
      </c>
      <c r="L522">
        <v>224</v>
      </c>
      <c r="M522">
        <v>67</v>
      </c>
      <c r="N522">
        <v>0</v>
      </c>
      <c r="O522">
        <v>0</v>
      </c>
      <c r="P522">
        <v>0</v>
      </c>
      <c r="Q522">
        <v>85</v>
      </c>
      <c r="R522">
        <v>0</v>
      </c>
      <c r="S522">
        <v>0</v>
      </c>
      <c r="T522">
        <v>0</v>
      </c>
      <c r="U522">
        <v>6</v>
      </c>
      <c r="V522">
        <v>289</v>
      </c>
      <c r="W522">
        <v>1</v>
      </c>
      <c r="X522">
        <v>0</v>
      </c>
      <c r="Y522">
        <v>0</v>
      </c>
      <c r="Z522">
        <v>2</v>
      </c>
      <c r="AA522">
        <v>2072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85</v>
      </c>
      <c r="AH522">
        <v>15</v>
      </c>
      <c r="AI522">
        <v>9</v>
      </c>
      <c r="AJ522" s="1"/>
      <c r="AK522" s="1"/>
      <c r="AL522" s="1"/>
      <c r="AM522" s="1"/>
      <c r="AN522" s="1"/>
    </row>
    <row r="523" spans="1:40">
      <c r="A523" s="1" t="s">
        <v>40</v>
      </c>
      <c r="B523">
        <v>20</v>
      </c>
      <c r="C523" s="1" t="s">
        <v>41</v>
      </c>
      <c r="D523" s="1" t="s">
        <v>56</v>
      </c>
      <c r="E523" s="1" t="s">
        <v>60</v>
      </c>
      <c r="F523">
        <v>2</v>
      </c>
      <c r="G523" s="1" t="s">
        <v>319</v>
      </c>
      <c r="H523">
        <v>18000</v>
      </c>
      <c r="I523" s="1" t="s">
        <v>318</v>
      </c>
      <c r="J523">
        <v>15800</v>
      </c>
      <c r="K523">
        <v>420</v>
      </c>
      <c r="L523">
        <v>168</v>
      </c>
      <c r="M523">
        <v>0</v>
      </c>
      <c r="N523">
        <v>0</v>
      </c>
      <c r="O523">
        <v>0</v>
      </c>
      <c r="P523">
        <v>0</v>
      </c>
      <c r="Q523">
        <v>80</v>
      </c>
      <c r="R523">
        <v>0</v>
      </c>
      <c r="S523">
        <v>0</v>
      </c>
      <c r="T523">
        <v>0</v>
      </c>
      <c r="U523">
        <v>0</v>
      </c>
      <c r="V523">
        <v>109</v>
      </c>
      <c r="W523">
        <v>1</v>
      </c>
      <c r="X523">
        <v>0</v>
      </c>
      <c r="Y523">
        <v>0</v>
      </c>
      <c r="Z523">
        <v>2</v>
      </c>
      <c r="AA523">
        <v>2074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  <c r="AH523">
        <v>18</v>
      </c>
      <c r="AI523">
        <v>15</v>
      </c>
      <c r="AJ523" s="1"/>
      <c r="AK523" s="1"/>
      <c r="AL523" s="1"/>
      <c r="AM523" s="1"/>
      <c r="AN523" s="1"/>
    </row>
    <row r="524" spans="1:40">
      <c r="A524" s="1" t="s">
        <v>40</v>
      </c>
      <c r="B524">
        <v>20</v>
      </c>
      <c r="C524" s="1" t="s">
        <v>41</v>
      </c>
      <c r="D524" s="1" t="s">
        <v>56</v>
      </c>
      <c r="E524" s="1" t="s">
        <v>60</v>
      </c>
      <c r="F524">
        <v>2</v>
      </c>
      <c r="G524" s="1" t="s">
        <v>320</v>
      </c>
      <c r="H524">
        <v>20000</v>
      </c>
      <c r="I524" s="1" t="s">
        <v>319</v>
      </c>
      <c r="J524">
        <v>18000</v>
      </c>
      <c r="K524">
        <v>0</v>
      </c>
      <c r="L524">
        <v>0</v>
      </c>
      <c r="M524">
        <v>93</v>
      </c>
      <c r="N524">
        <v>0</v>
      </c>
      <c r="O524">
        <v>0</v>
      </c>
      <c r="P524">
        <v>0</v>
      </c>
      <c r="Q524">
        <v>80</v>
      </c>
      <c r="R524">
        <v>0</v>
      </c>
      <c r="S524">
        <v>0</v>
      </c>
      <c r="T524">
        <v>0</v>
      </c>
      <c r="U524">
        <v>7</v>
      </c>
      <c r="V524">
        <v>67</v>
      </c>
      <c r="W524">
        <v>1</v>
      </c>
      <c r="X524">
        <v>0</v>
      </c>
      <c r="Y524">
        <v>0</v>
      </c>
      <c r="Z524">
        <v>2</v>
      </c>
      <c r="AA524">
        <v>2274</v>
      </c>
      <c r="AB524">
        <v>0</v>
      </c>
      <c r="AC524">
        <v>0</v>
      </c>
      <c r="AD524">
        <v>0</v>
      </c>
      <c r="AE524">
        <v>0</v>
      </c>
      <c r="AF524">
        <v>0</v>
      </c>
      <c r="AG524">
        <v>80</v>
      </c>
      <c r="AH524">
        <v>20</v>
      </c>
      <c r="AI524">
        <v>18</v>
      </c>
      <c r="AJ524" s="1"/>
      <c r="AK524" s="1"/>
      <c r="AL524" s="1"/>
      <c r="AM524" s="1"/>
      <c r="AN524" s="1"/>
    </row>
    <row r="525" spans="1:40">
      <c r="A525" s="1" t="s">
        <v>40</v>
      </c>
      <c r="B525">
        <v>20</v>
      </c>
      <c r="C525" s="1" t="s">
        <v>41</v>
      </c>
      <c r="D525" s="1" t="s">
        <v>56</v>
      </c>
      <c r="E525" s="1" t="s">
        <v>60</v>
      </c>
      <c r="F525">
        <v>2</v>
      </c>
      <c r="G525" s="1" t="s">
        <v>321</v>
      </c>
      <c r="H525">
        <v>23000</v>
      </c>
      <c r="I525" s="1" t="s">
        <v>320</v>
      </c>
      <c r="J525">
        <v>20000</v>
      </c>
      <c r="K525">
        <v>452</v>
      </c>
      <c r="L525">
        <v>181</v>
      </c>
      <c r="M525">
        <v>40</v>
      </c>
      <c r="N525">
        <v>0</v>
      </c>
      <c r="O525">
        <v>0</v>
      </c>
      <c r="P525">
        <v>0</v>
      </c>
      <c r="Q525">
        <v>93</v>
      </c>
      <c r="R525">
        <v>0</v>
      </c>
      <c r="S525">
        <v>0</v>
      </c>
      <c r="T525">
        <v>0</v>
      </c>
      <c r="U525">
        <v>3</v>
      </c>
      <c r="V525">
        <v>88</v>
      </c>
      <c r="W525">
        <v>1</v>
      </c>
      <c r="X525">
        <v>0</v>
      </c>
      <c r="Y525">
        <v>0</v>
      </c>
      <c r="Z525">
        <v>2</v>
      </c>
      <c r="AA525">
        <v>2076</v>
      </c>
      <c r="AB525">
        <v>0</v>
      </c>
      <c r="AC525">
        <v>0</v>
      </c>
      <c r="AD525">
        <v>0</v>
      </c>
      <c r="AE525">
        <v>0</v>
      </c>
      <c r="AF525">
        <v>0</v>
      </c>
      <c r="AG525">
        <v>93</v>
      </c>
      <c r="AH525">
        <v>23</v>
      </c>
      <c r="AI525">
        <v>20</v>
      </c>
      <c r="AJ525" s="1"/>
      <c r="AK525" s="1"/>
      <c r="AL525" s="1"/>
      <c r="AM525" s="1"/>
      <c r="AN525" s="1"/>
    </row>
    <row r="526" spans="1:40">
      <c r="A526" s="1" t="s">
        <v>40</v>
      </c>
      <c r="B526">
        <v>20</v>
      </c>
      <c r="C526" s="1" t="s">
        <v>41</v>
      </c>
      <c r="D526" s="1" t="s">
        <v>56</v>
      </c>
      <c r="E526" s="1" t="s">
        <v>61</v>
      </c>
      <c r="F526">
        <v>1</v>
      </c>
      <c r="G526" s="1" t="s">
        <v>322</v>
      </c>
      <c r="H526">
        <v>0</v>
      </c>
      <c r="I526" s="1" t="s">
        <v>323</v>
      </c>
      <c r="J526">
        <v>5000</v>
      </c>
      <c r="K526">
        <v>450</v>
      </c>
      <c r="L526">
        <v>180</v>
      </c>
      <c r="M526">
        <v>14</v>
      </c>
      <c r="N526">
        <v>0</v>
      </c>
      <c r="O526">
        <v>0</v>
      </c>
      <c r="P526">
        <v>0</v>
      </c>
      <c r="Q526">
        <v>63</v>
      </c>
      <c r="R526">
        <v>0</v>
      </c>
      <c r="S526">
        <v>0</v>
      </c>
      <c r="T526">
        <v>0</v>
      </c>
      <c r="U526">
        <v>1</v>
      </c>
      <c r="V526">
        <v>279</v>
      </c>
      <c r="W526">
        <v>2</v>
      </c>
      <c r="X526">
        <v>0</v>
      </c>
      <c r="Y526">
        <v>0</v>
      </c>
      <c r="Z526">
        <v>2</v>
      </c>
      <c r="AA526">
        <v>2077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63</v>
      </c>
      <c r="AH526">
        <v>0</v>
      </c>
      <c r="AI526">
        <v>5</v>
      </c>
      <c r="AJ526" s="1"/>
      <c r="AK526" s="1"/>
      <c r="AL526" s="1"/>
      <c r="AM526" s="1"/>
      <c r="AN526" s="1"/>
    </row>
    <row r="527" spans="1:40">
      <c r="A527" s="1" t="s">
        <v>40</v>
      </c>
      <c r="B527">
        <v>20</v>
      </c>
      <c r="C527" s="1" t="s">
        <v>41</v>
      </c>
      <c r="D527" s="1" t="s">
        <v>56</v>
      </c>
      <c r="E527" s="1" t="s">
        <v>61</v>
      </c>
      <c r="F527">
        <v>1</v>
      </c>
      <c r="G527" s="1" t="s">
        <v>323</v>
      </c>
      <c r="H527">
        <v>5000</v>
      </c>
      <c r="I527" s="1" t="s">
        <v>324</v>
      </c>
      <c r="J527">
        <v>6550</v>
      </c>
      <c r="K527">
        <v>140</v>
      </c>
      <c r="L527">
        <v>56</v>
      </c>
      <c r="M527">
        <v>19</v>
      </c>
      <c r="N527">
        <v>0</v>
      </c>
      <c r="O527">
        <v>0</v>
      </c>
      <c r="P527">
        <v>0</v>
      </c>
      <c r="Q527">
        <v>85</v>
      </c>
      <c r="R527">
        <v>0</v>
      </c>
      <c r="S527">
        <v>0</v>
      </c>
      <c r="T527">
        <v>0</v>
      </c>
      <c r="U527">
        <v>1</v>
      </c>
      <c r="V527">
        <v>64</v>
      </c>
      <c r="W527">
        <v>1</v>
      </c>
      <c r="X527">
        <v>0</v>
      </c>
      <c r="Y527">
        <v>0</v>
      </c>
      <c r="Z527">
        <v>2</v>
      </c>
      <c r="AA527">
        <v>2079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85</v>
      </c>
      <c r="AH527">
        <v>5</v>
      </c>
      <c r="AI527">
        <v>6</v>
      </c>
      <c r="AJ527" s="1"/>
      <c r="AK527" s="1"/>
      <c r="AL527" s="1"/>
      <c r="AM527" s="1"/>
      <c r="AN527" s="1"/>
    </row>
    <row r="528" spans="1:40">
      <c r="A528" s="1" t="s">
        <v>40</v>
      </c>
      <c r="B528">
        <v>20</v>
      </c>
      <c r="C528" s="1" t="s">
        <v>41</v>
      </c>
      <c r="D528" s="1" t="s">
        <v>56</v>
      </c>
      <c r="E528" s="1" t="s">
        <v>61</v>
      </c>
      <c r="F528">
        <v>1</v>
      </c>
      <c r="G528" s="1" t="s">
        <v>324</v>
      </c>
      <c r="H528">
        <v>6550</v>
      </c>
      <c r="I528" s="1" t="s">
        <v>325</v>
      </c>
      <c r="J528">
        <v>10120</v>
      </c>
      <c r="K528">
        <v>322</v>
      </c>
      <c r="L528">
        <v>129</v>
      </c>
      <c r="M528">
        <v>20</v>
      </c>
      <c r="N528">
        <v>0</v>
      </c>
      <c r="O528">
        <v>0</v>
      </c>
      <c r="P528">
        <v>0</v>
      </c>
      <c r="Q528">
        <v>74</v>
      </c>
      <c r="R528">
        <v>0</v>
      </c>
      <c r="S528">
        <v>0</v>
      </c>
      <c r="T528">
        <v>0</v>
      </c>
      <c r="U528">
        <v>1</v>
      </c>
      <c r="V528">
        <v>172</v>
      </c>
      <c r="W528">
        <v>2</v>
      </c>
      <c r="X528">
        <v>0</v>
      </c>
      <c r="Y528">
        <v>0</v>
      </c>
      <c r="Z528">
        <v>2</v>
      </c>
      <c r="AA528">
        <v>2081</v>
      </c>
      <c r="AB528">
        <v>0</v>
      </c>
      <c r="AC528">
        <v>0</v>
      </c>
      <c r="AD528">
        <v>0</v>
      </c>
      <c r="AE528">
        <v>0</v>
      </c>
      <c r="AF528">
        <v>0</v>
      </c>
      <c r="AG528">
        <v>74</v>
      </c>
      <c r="AH528">
        <v>6</v>
      </c>
      <c r="AI528">
        <v>10</v>
      </c>
      <c r="AJ528" s="1"/>
      <c r="AK528" s="1"/>
      <c r="AL528" s="1"/>
      <c r="AM528" s="1"/>
      <c r="AN528" s="1"/>
    </row>
    <row r="529" spans="1:40">
      <c r="A529" s="1" t="s">
        <v>40</v>
      </c>
      <c r="B529">
        <v>20</v>
      </c>
      <c r="C529" s="1" t="s">
        <v>41</v>
      </c>
      <c r="D529" s="1" t="s">
        <v>56</v>
      </c>
      <c r="E529" s="1" t="s">
        <v>61</v>
      </c>
      <c r="F529">
        <v>1</v>
      </c>
      <c r="G529" s="1" t="s">
        <v>325</v>
      </c>
      <c r="H529">
        <v>10120</v>
      </c>
      <c r="I529" s="1" t="s">
        <v>326</v>
      </c>
      <c r="J529">
        <v>11806</v>
      </c>
      <c r="K529">
        <v>152</v>
      </c>
      <c r="L529">
        <v>61</v>
      </c>
      <c r="M529">
        <v>31</v>
      </c>
      <c r="N529">
        <v>0</v>
      </c>
      <c r="O529">
        <v>0</v>
      </c>
      <c r="P529">
        <v>0</v>
      </c>
      <c r="Q529">
        <v>83</v>
      </c>
      <c r="R529">
        <v>0</v>
      </c>
      <c r="S529">
        <v>0</v>
      </c>
      <c r="T529">
        <v>0</v>
      </c>
      <c r="U529">
        <v>2</v>
      </c>
      <c r="V529">
        <v>73</v>
      </c>
      <c r="W529">
        <v>1</v>
      </c>
      <c r="X529">
        <v>0</v>
      </c>
      <c r="Y529">
        <v>0</v>
      </c>
      <c r="Z529">
        <v>2</v>
      </c>
      <c r="AA529">
        <v>2083</v>
      </c>
      <c r="AB529">
        <v>0</v>
      </c>
      <c r="AC529">
        <v>0</v>
      </c>
      <c r="AD529">
        <v>0</v>
      </c>
      <c r="AE529">
        <v>0</v>
      </c>
      <c r="AF529">
        <v>0</v>
      </c>
      <c r="AG529">
        <v>83</v>
      </c>
      <c r="AH529">
        <v>10</v>
      </c>
      <c r="AI529">
        <v>12</v>
      </c>
      <c r="AJ529" s="1"/>
      <c r="AK529" s="1"/>
      <c r="AL529" s="1"/>
      <c r="AM529" s="1"/>
      <c r="AN529" s="1"/>
    </row>
    <row r="530" spans="1:40">
      <c r="A530" s="1" t="s">
        <v>40</v>
      </c>
      <c r="B530">
        <v>20</v>
      </c>
      <c r="C530" s="1" t="s">
        <v>41</v>
      </c>
      <c r="D530" s="1" t="s">
        <v>56</v>
      </c>
      <c r="E530" s="1" t="s">
        <v>61</v>
      </c>
      <c r="F530">
        <v>1</v>
      </c>
      <c r="G530" s="1" t="s">
        <v>326</v>
      </c>
      <c r="H530">
        <v>11806</v>
      </c>
      <c r="I530" s="1" t="s">
        <v>327</v>
      </c>
      <c r="J530">
        <v>15760</v>
      </c>
      <c r="K530">
        <v>355</v>
      </c>
      <c r="L530">
        <v>142</v>
      </c>
      <c r="M530">
        <v>45</v>
      </c>
      <c r="N530">
        <v>0</v>
      </c>
      <c r="O530">
        <v>0</v>
      </c>
      <c r="P530">
        <v>0</v>
      </c>
      <c r="Q530">
        <v>85</v>
      </c>
      <c r="R530">
        <v>0</v>
      </c>
      <c r="S530">
        <v>0</v>
      </c>
      <c r="T530">
        <v>0</v>
      </c>
      <c r="U530">
        <v>2</v>
      </c>
      <c r="V530">
        <v>168</v>
      </c>
      <c r="W530">
        <v>1</v>
      </c>
      <c r="X530">
        <v>0</v>
      </c>
      <c r="Y530">
        <v>0</v>
      </c>
      <c r="Z530">
        <v>2</v>
      </c>
      <c r="AA530">
        <v>2085</v>
      </c>
      <c r="AB530">
        <v>0</v>
      </c>
      <c r="AC530">
        <v>0</v>
      </c>
      <c r="AD530">
        <v>0</v>
      </c>
      <c r="AE530">
        <v>0</v>
      </c>
      <c r="AF530">
        <v>0</v>
      </c>
      <c r="AG530">
        <v>85</v>
      </c>
      <c r="AH530">
        <v>12</v>
      </c>
      <c r="AI530">
        <v>15</v>
      </c>
      <c r="AJ530" s="1"/>
      <c r="AK530" s="1"/>
      <c r="AL530" s="1"/>
      <c r="AM530" s="1"/>
      <c r="AN530" s="1"/>
    </row>
    <row r="531" spans="1:40">
      <c r="A531" s="1" t="s">
        <v>40</v>
      </c>
      <c r="B531">
        <v>20</v>
      </c>
      <c r="C531" s="1" t="s">
        <v>41</v>
      </c>
      <c r="D531" s="1" t="s">
        <v>56</v>
      </c>
      <c r="E531" s="1" t="s">
        <v>61</v>
      </c>
      <c r="F531">
        <v>1</v>
      </c>
      <c r="G531" s="1" t="s">
        <v>327</v>
      </c>
      <c r="H531">
        <v>15760</v>
      </c>
      <c r="I531" s="1" t="s">
        <v>107</v>
      </c>
      <c r="J531">
        <v>20590</v>
      </c>
      <c r="K531">
        <v>435</v>
      </c>
      <c r="L531">
        <v>174</v>
      </c>
      <c r="M531">
        <v>31</v>
      </c>
      <c r="N531">
        <v>0</v>
      </c>
      <c r="O531">
        <v>0</v>
      </c>
      <c r="P531">
        <v>0</v>
      </c>
      <c r="Q531">
        <v>85</v>
      </c>
      <c r="R531">
        <v>0</v>
      </c>
      <c r="S531">
        <v>0</v>
      </c>
      <c r="T531">
        <v>0</v>
      </c>
      <c r="U531">
        <v>2</v>
      </c>
      <c r="V531">
        <v>199</v>
      </c>
      <c r="W531">
        <v>1</v>
      </c>
      <c r="X531">
        <v>0</v>
      </c>
      <c r="Y531">
        <v>0</v>
      </c>
      <c r="Z531">
        <v>2</v>
      </c>
      <c r="AA531">
        <v>2087</v>
      </c>
      <c r="AB531">
        <v>0</v>
      </c>
      <c r="AC531">
        <v>0</v>
      </c>
      <c r="AD531">
        <v>0</v>
      </c>
      <c r="AE531">
        <v>0</v>
      </c>
      <c r="AF531">
        <v>0</v>
      </c>
      <c r="AG531">
        <v>85</v>
      </c>
      <c r="AH531">
        <v>15</v>
      </c>
      <c r="AI531">
        <v>20</v>
      </c>
      <c r="AJ531" s="1"/>
      <c r="AK531" s="1"/>
      <c r="AL531" s="1"/>
      <c r="AM531" s="1"/>
      <c r="AN531" s="1"/>
    </row>
    <row r="532" spans="1:40">
      <c r="A532" s="1" t="s">
        <v>40</v>
      </c>
      <c r="B532">
        <v>20</v>
      </c>
      <c r="C532" s="1" t="s">
        <v>41</v>
      </c>
      <c r="D532" s="1" t="s">
        <v>56</v>
      </c>
      <c r="E532" s="1" t="s">
        <v>61</v>
      </c>
      <c r="F532">
        <v>1</v>
      </c>
      <c r="G532" s="1" t="s">
        <v>107</v>
      </c>
      <c r="H532">
        <v>20590</v>
      </c>
      <c r="I532" s="1" t="s">
        <v>328</v>
      </c>
      <c r="J532">
        <v>22610</v>
      </c>
      <c r="K532">
        <v>182</v>
      </c>
      <c r="L532">
        <v>73</v>
      </c>
      <c r="M532">
        <v>27</v>
      </c>
      <c r="N532">
        <v>0</v>
      </c>
      <c r="O532">
        <v>0</v>
      </c>
      <c r="P532">
        <v>0</v>
      </c>
      <c r="Q532">
        <v>80</v>
      </c>
      <c r="R532">
        <v>0</v>
      </c>
      <c r="S532">
        <v>0</v>
      </c>
      <c r="T532">
        <v>0</v>
      </c>
      <c r="U532">
        <v>1</v>
      </c>
      <c r="V532">
        <v>91</v>
      </c>
      <c r="W532">
        <v>1</v>
      </c>
      <c r="X532">
        <v>0</v>
      </c>
      <c r="Y532">
        <v>0</v>
      </c>
      <c r="Z532">
        <v>2</v>
      </c>
      <c r="AA532">
        <v>2089</v>
      </c>
      <c r="AB532">
        <v>0</v>
      </c>
      <c r="AC532">
        <v>0</v>
      </c>
      <c r="AD532">
        <v>0</v>
      </c>
      <c r="AE532">
        <v>0</v>
      </c>
      <c r="AF532">
        <v>0</v>
      </c>
      <c r="AG532">
        <v>80</v>
      </c>
      <c r="AH532">
        <v>20</v>
      </c>
      <c r="AI532">
        <v>23</v>
      </c>
      <c r="AJ532" s="1"/>
      <c r="AK532" s="1"/>
      <c r="AL532" s="1"/>
      <c r="AM532" s="1"/>
      <c r="AN532" s="1"/>
    </row>
    <row r="533" spans="1:40">
      <c r="A533" s="1" t="s">
        <v>40</v>
      </c>
      <c r="B533">
        <v>20</v>
      </c>
      <c r="C533" s="1" t="s">
        <v>41</v>
      </c>
      <c r="D533" s="1" t="s">
        <v>56</v>
      </c>
      <c r="E533" s="1" t="s">
        <v>61</v>
      </c>
      <c r="F533">
        <v>1</v>
      </c>
      <c r="G533" s="1" t="s">
        <v>328</v>
      </c>
      <c r="H533">
        <v>22610</v>
      </c>
      <c r="I533" s="1" t="s">
        <v>329</v>
      </c>
      <c r="J533">
        <v>24550</v>
      </c>
      <c r="K533">
        <v>175</v>
      </c>
      <c r="L533">
        <v>70</v>
      </c>
      <c r="M533">
        <v>35</v>
      </c>
      <c r="N533">
        <v>0</v>
      </c>
      <c r="O533">
        <v>0</v>
      </c>
      <c r="P533">
        <v>0</v>
      </c>
      <c r="Q533">
        <v>73</v>
      </c>
      <c r="R533">
        <v>0</v>
      </c>
      <c r="S533">
        <v>0</v>
      </c>
      <c r="T533">
        <v>0</v>
      </c>
      <c r="U533">
        <v>1</v>
      </c>
      <c r="V533">
        <v>93</v>
      </c>
      <c r="W533">
        <v>2</v>
      </c>
      <c r="X533">
        <v>0</v>
      </c>
      <c r="Y533">
        <v>0</v>
      </c>
      <c r="Z533">
        <v>2</v>
      </c>
      <c r="AA533">
        <v>2091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73</v>
      </c>
      <c r="AH533">
        <v>23</v>
      </c>
      <c r="AI533">
        <v>25</v>
      </c>
      <c r="AJ533" s="1"/>
      <c r="AK533" s="1"/>
      <c r="AL533" s="1"/>
      <c r="AM533" s="1"/>
      <c r="AN533" s="1"/>
    </row>
    <row r="534" spans="1:40">
      <c r="A534" s="1" t="s">
        <v>40</v>
      </c>
      <c r="B534">
        <v>20</v>
      </c>
      <c r="C534" s="1" t="s">
        <v>41</v>
      </c>
      <c r="D534" s="1" t="s">
        <v>56</v>
      </c>
      <c r="E534" s="1" t="s">
        <v>61</v>
      </c>
      <c r="F534">
        <v>1</v>
      </c>
      <c r="G534" s="1" t="s">
        <v>329</v>
      </c>
      <c r="H534">
        <v>24550</v>
      </c>
      <c r="I534" s="1" t="s">
        <v>330</v>
      </c>
      <c r="J534">
        <v>26100</v>
      </c>
      <c r="K534">
        <v>140</v>
      </c>
      <c r="L534">
        <v>56</v>
      </c>
      <c r="M534">
        <v>37</v>
      </c>
      <c r="N534">
        <v>0</v>
      </c>
      <c r="O534">
        <v>0</v>
      </c>
      <c r="P534">
        <v>0</v>
      </c>
      <c r="Q534">
        <v>79</v>
      </c>
      <c r="R534">
        <v>0</v>
      </c>
      <c r="S534">
        <v>0</v>
      </c>
      <c r="T534">
        <v>0</v>
      </c>
      <c r="U534">
        <v>2</v>
      </c>
      <c r="V534">
        <v>68</v>
      </c>
      <c r="W534">
        <v>2</v>
      </c>
      <c r="X534">
        <v>0</v>
      </c>
      <c r="Y534">
        <v>0</v>
      </c>
      <c r="Z534">
        <v>2</v>
      </c>
      <c r="AA534">
        <v>2093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79</v>
      </c>
      <c r="AH534">
        <v>25</v>
      </c>
      <c r="AI534">
        <v>26</v>
      </c>
      <c r="AJ534" s="1"/>
      <c r="AK534" s="1"/>
      <c r="AL534" s="1"/>
      <c r="AM534" s="1"/>
      <c r="AN534" s="1"/>
    </row>
    <row r="535" spans="1:40">
      <c r="A535" s="1" t="s">
        <v>40</v>
      </c>
      <c r="B535">
        <v>20</v>
      </c>
      <c r="C535" s="1" t="s">
        <v>41</v>
      </c>
      <c r="D535" s="1" t="s">
        <v>56</v>
      </c>
      <c r="E535" s="1" t="s">
        <v>61</v>
      </c>
      <c r="F535">
        <v>1</v>
      </c>
      <c r="G535" s="1" t="s">
        <v>330</v>
      </c>
      <c r="H535">
        <v>26100</v>
      </c>
      <c r="I535" s="1" t="s">
        <v>331</v>
      </c>
      <c r="J535">
        <v>28420</v>
      </c>
      <c r="K535">
        <v>210</v>
      </c>
      <c r="L535">
        <v>84</v>
      </c>
      <c r="M535">
        <v>27</v>
      </c>
      <c r="N535">
        <v>0</v>
      </c>
      <c r="O535">
        <v>0</v>
      </c>
      <c r="P535">
        <v>0</v>
      </c>
      <c r="Q535">
        <v>90</v>
      </c>
      <c r="R535">
        <v>0</v>
      </c>
      <c r="S535">
        <v>0</v>
      </c>
      <c r="T535">
        <v>0</v>
      </c>
      <c r="U535">
        <v>1</v>
      </c>
      <c r="V535">
        <v>99</v>
      </c>
      <c r="W535">
        <v>1</v>
      </c>
      <c r="X535">
        <v>0</v>
      </c>
      <c r="Y535">
        <v>0</v>
      </c>
      <c r="Z535">
        <v>2</v>
      </c>
      <c r="AA535">
        <v>2095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90</v>
      </c>
      <c r="AH535">
        <v>26</v>
      </c>
      <c r="AI535">
        <v>29</v>
      </c>
      <c r="AJ535" s="1"/>
      <c r="AK535" s="1"/>
      <c r="AL535" s="1"/>
      <c r="AM535" s="1"/>
      <c r="AN535" s="1"/>
    </row>
    <row r="536" spans="1:40">
      <c r="A536" s="1" t="s">
        <v>40</v>
      </c>
      <c r="B536">
        <v>20</v>
      </c>
      <c r="C536" s="1" t="s">
        <v>41</v>
      </c>
      <c r="D536" s="1" t="s">
        <v>56</v>
      </c>
      <c r="E536" s="1" t="s">
        <v>61</v>
      </c>
      <c r="F536">
        <v>1</v>
      </c>
      <c r="G536" s="1" t="s">
        <v>331</v>
      </c>
      <c r="H536">
        <v>28420</v>
      </c>
      <c r="I536" s="1" t="s">
        <v>332</v>
      </c>
      <c r="J536">
        <v>29550</v>
      </c>
      <c r="K536">
        <v>102</v>
      </c>
      <c r="L536">
        <v>41</v>
      </c>
      <c r="M536">
        <v>33</v>
      </c>
      <c r="N536">
        <v>0</v>
      </c>
      <c r="O536">
        <v>0</v>
      </c>
      <c r="P536">
        <v>0</v>
      </c>
      <c r="Q536">
        <v>74</v>
      </c>
      <c r="R536">
        <v>0</v>
      </c>
      <c r="S536">
        <v>0</v>
      </c>
      <c r="T536">
        <v>0</v>
      </c>
      <c r="U536">
        <v>2</v>
      </c>
      <c r="V536">
        <v>54</v>
      </c>
      <c r="W536">
        <v>2</v>
      </c>
      <c r="X536">
        <v>0</v>
      </c>
      <c r="Y536">
        <v>0</v>
      </c>
      <c r="Z536">
        <v>2</v>
      </c>
      <c r="AA536">
        <v>2097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74</v>
      </c>
      <c r="AH536">
        <v>29</v>
      </c>
      <c r="AI536">
        <v>30</v>
      </c>
      <c r="AJ536" s="1"/>
      <c r="AK536" s="1"/>
      <c r="AL536" s="1"/>
      <c r="AM536" s="1"/>
      <c r="AN536" s="1"/>
    </row>
    <row r="537" spans="1:40">
      <c r="A537" s="1" t="s">
        <v>40</v>
      </c>
      <c r="B537">
        <v>20</v>
      </c>
      <c r="C537" s="1" t="s">
        <v>41</v>
      </c>
      <c r="D537" s="1" t="s">
        <v>56</v>
      </c>
      <c r="E537" s="1" t="s">
        <v>61</v>
      </c>
      <c r="F537">
        <v>1</v>
      </c>
      <c r="G537" s="1" t="s">
        <v>332</v>
      </c>
      <c r="H537">
        <v>29550</v>
      </c>
      <c r="I537" s="1" t="s">
        <v>333</v>
      </c>
      <c r="J537">
        <v>31042</v>
      </c>
      <c r="K537">
        <v>135</v>
      </c>
      <c r="L537">
        <v>54</v>
      </c>
      <c r="M537">
        <v>28</v>
      </c>
      <c r="N537">
        <v>0</v>
      </c>
      <c r="O537">
        <v>0</v>
      </c>
      <c r="P537">
        <v>0</v>
      </c>
      <c r="Q537">
        <v>68</v>
      </c>
      <c r="R537">
        <v>0</v>
      </c>
      <c r="S537">
        <v>0</v>
      </c>
      <c r="T537">
        <v>0</v>
      </c>
      <c r="U537">
        <v>1</v>
      </c>
      <c r="V537">
        <v>78</v>
      </c>
      <c r="W537">
        <v>2</v>
      </c>
      <c r="X537">
        <v>0</v>
      </c>
      <c r="Y537">
        <v>0</v>
      </c>
      <c r="Z537">
        <v>2</v>
      </c>
      <c r="AA537">
        <v>2099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68</v>
      </c>
      <c r="AH537">
        <v>30</v>
      </c>
      <c r="AI537">
        <v>31</v>
      </c>
      <c r="AJ537" s="1"/>
      <c r="AK537" s="1"/>
      <c r="AL537" s="1"/>
      <c r="AM537" s="1"/>
      <c r="AN537" s="1"/>
    </row>
    <row r="538" spans="1:40">
      <c r="A538" s="1" t="s">
        <v>40</v>
      </c>
      <c r="B538">
        <v>20</v>
      </c>
      <c r="C538" s="1" t="s">
        <v>41</v>
      </c>
      <c r="D538" s="1" t="s">
        <v>56</v>
      </c>
      <c r="E538" s="1" t="s">
        <v>61</v>
      </c>
      <c r="F538">
        <v>2</v>
      </c>
      <c r="G538" s="1" t="s">
        <v>323</v>
      </c>
      <c r="H538">
        <v>5000</v>
      </c>
      <c r="I538" s="1" t="s">
        <v>322</v>
      </c>
      <c r="J538">
        <v>0</v>
      </c>
      <c r="K538">
        <v>450</v>
      </c>
      <c r="L538">
        <v>180</v>
      </c>
      <c r="M538">
        <v>13</v>
      </c>
      <c r="N538">
        <v>0</v>
      </c>
      <c r="O538">
        <v>0</v>
      </c>
      <c r="P538">
        <v>0</v>
      </c>
      <c r="Q538">
        <v>79</v>
      </c>
      <c r="R538">
        <v>0</v>
      </c>
      <c r="S538">
        <v>0</v>
      </c>
      <c r="T538">
        <v>0</v>
      </c>
      <c r="U538">
        <v>1</v>
      </c>
      <c r="V538">
        <v>231</v>
      </c>
      <c r="W538">
        <v>2</v>
      </c>
      <c r="X538">
        <v>0</v>
      </c>
      <c r="Y538">
        <v>0</v>
      </c>
      <c r="Z538">
        <v>2</v>
      </c>
      <c r="AA538">
        <v>2078</v>
      </c>
      <c r="AB538">
        <v>0</v>
      </c>
      <c r="AC538">
        <v>0</v>
      </c>
      <c r="AD538">
        <v>0</v>
      </c>
      <c r="AE538">
        <v>0</v>
      </c>
      <c r="AF538">
        <v>0</v>
      </c>
      <c r="AG538">
        <v>79</v>
      </c>
      <c r="AH538">
        <v>5</v>
      </c>
      <c r="AI538">
        <v>0</v>
      </c>
      <c r="AJ538" s="1"/>
      <c r="AK538" s="1"/>
      <c r="AL538" s="1"/>
      <c r="AM538" s="1"/>
      <c r="AN538" s="1"/>
    </row>
    <row r="539" spans="1:40">
      <c r="A539" s="1" t="s">
        <v>40</v>
      </c>
      <c r="B539">
        <v>20</v>
      </c>
      <c r="C539" s="1" t="s">
        <v>41</v>
      </c>
      <c r="D539" s="1" t="s">
        <v>56</v>
      </c>
      <c r="E539" s="1" t="s">
        <v>61</v>
      </c>
      <c r="F539">
        <v>2</v>
      </c>
      <c r="G539" s="1" t="s">
        <v>324</v>
      </c>
      <c r="H539">
        <v>6550</v>
      </c>
      <c r="I539" s="1" t="s">
        <v>323</v>
      </c>
      <c r="J539">
        <v>5000</v>
      </c>
      <c r="K539">
        <v>140</v>
      </c>
      <c r="L539">
        <v>56</v>
      </c>
      <c r="M539">
        <v>19</v>
      </c>
      <c r="N539">
        <v>0</v>
      </c>
      <c r="O539">
        <v>0</v>
      </c>
      <c r="P539">
        <v>0</v>
      </c>
      <c r="Q539">
        <v>78</v>
      </c>
      <c r="R539">
        <v>0</v>
      </c>
      <c r="S539">
        <v>0</v>
      </c>
      <c r="T539">
        <v>0</v>
      </c>
      <c r="U539">
        <v>1</v>
      </c>
      <c r="V539">
        <v>69</v>
      </c>
      <c r="W539">
        <v>2</v>
      </c>
      <c r="X539">
        <v>0</v>
      </c>
      <c r="Y539">
        <v>0</v>
      </c>
      <c r="Z539">
        <v>2</v>
      </c>
      <c r="AA539">
        <v>2080</v>
      </c>
      <c r="AB539">
        <v>0</v>
      </c>
      <c r="AC539">
        <v>0</v>
      </c>
      <c r="AD539">
        <v>0</v>
      </c>
      <c r="AE539">
        <v>0</v>
      </c>
      <c r="AF539">
        <v>0</v>
      </c>
      <c r="AG539">
        <v>78</v>
      </c>
      <c r="AH539">
        <v>6</v>
      </c>
      <c r="AI539">
        <v>5</v>
      </c>
      <c r="AJ539" s="1"/>
      <c r="AK539" s="1"/>
      <c r="AL539" s="1"/>
      <c r="AM539" s="1"/>
      <c r="AN539" s="1"/>
    </row>
    <row r="540" spans="1:40">
      <c r="A540" s="1" t="s">
        <v>40</v>
      </c>
      <c r="B540">
        <v>20</v>
      </c>
      <c r="C540" s="1" t="s">
        <v>41</v>
      </c>
      <c r="D540" s="1" t="s">
        <v>56</v>
      </c>
      <c r="E540" s="1" t="s">
        <v>61</v>
      </c>
      <c r="F540">
        <v>2</v>
      </c>
      <c r="G540" s="1" t="s">
        <v>325</v>
      </c>
      <c r="H540">
        <v>10120</v>
      </c>
      <c r="I540" s="1" t="s">
        <v>324</v>
      </c>
      <c r="J540">
        <v>6550</v>
      </c>
      <c r="K540">
        <v>322</v>
      </c>
      <c r="L540">
        <v>129</v>
      </c>
      <c r="M540">
        <v>37</v>
      </c>
      <c r="N540">
        <v>0</v>
      </c>
      <c r="O540">
        <v>0</v>
      </c>
      <c r="P540">
        <v>0</v>
      </c>
      <c r="Q540">
        <v>76</v>
      </c>
      <c r="R540">
        <v>0</v>
      </c>
      <c r="S540">
        <v>0</v>
      </c>
      <c r="T540">
        <v>0</v>
      </c>
      <c r="U540">
        <v>2</v>
      </c>
      <c r="V540">
        <v>167</v>
      </c>
      <c r="W540">
        <v>2</v>
      </c>
      <c r="X540">
        <v>0</v>
      </c>
      <c r="Y540">
        <v>0</v>
      </c>
      <c r="Z540">
        <v>2</v>
      </c>
      <c r="AA540">
        <v>2082</v>
      </c>
      <c r="AB540">
        <v>0</v>
      </c>
      <c r="AC540">
        <v>0</v>
      </c>
      <c r="AD540">
        <v>0</v>
      </c>
      <c r="AE540">
        <v>0</v>
      </c>
      <c r="AF540">
        <v>0</v>
      </c>
      <c r="AG540">
        <v>76</v>
      </c>
      <c r="AH540">
        <v>10</v>
      </c>
      <c r="AI540">
        <v>6</v>
      </c>
      <c r="AJ540" s="1"/>
      <c r="AK540" s="1"/>
      <c r="AL540" s="1"/>
      <c r="AM540" s="1"/>
      <c r="AN540" s="1"/>
    </row>
    <row r="541" spans="1:40">
      <c r="A541" s="1" t="s">
        <v>40</v>
      </c>
      <c r="B541">
        <v>20</v>
      </c>
      <c r="C541" s="1" t="s">
        <v>41</v>
      </c>
      <c r="D541" s="1" t="s">
        <v>56</v>
      </c>
      <c r="E541" s="1" t="s">
        <v>61</v>
      </c>
      <c r="F541">
        <v>2</v>
      </c>
      <c r="G541" s="1" t="s">
        <v>326</v>
      </c>
      <c r="H541">
        <v>11806</v>
      </c>
      <c r="I541" s="1" t="s">
        <v>325</v>
      </c>
      <c r="J541">
        <v>10120</v>
      </c>
      <c r="K541">
        <v>152</v>
      </c>
      <c r="L541">
        <v>61</v>
      </c>
      <c r="M541">
        <v>32</v>
      </c>
      <c r="N541">
        <v>0</v>
      </c>
      <c r="O541">
        <v>0</v>
      </c>
      <c r="P541">
        <v>0</v>
      </c>
      <c r="Q541">
        <v>73</v>
      </c>
      <c r="R541">
        <v>0</v>
      </c>
      <c r="S541">
        <v>0</v>
      </c>
      <c r="T541">
        <v>0</v>
      </c>
      <c r="U541">
        <v>1</v>
      </c>
      <c r="V541">
        <v>80</v>
      </c>
      <c r="W541">
        <v>2</v>
      </c>
      <c r="X541">
        <v>0</v>
      </c>
      <c r="Y541">
        <v>0</v>
      </c>
      <c r="Z541">
        <v>2</v>
      </c>
      <c r="AA541">
        <v>2084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73</v>
      </c>
      <c r="AH541">
        <v>12</v>
      </c>
      <c r="AI541">
        <v>10</v>
      </c>
      <c r="AJ541" s="1"/>
      <c r="AK541" s="1"/>
      <c r="AL541" s="1"/>
      <c r="AM541" s="1"/>
      <c r="AN541" s="1"/>
    </row>
    <row r="542" spans="1:40">
      <c r="A542" s="1" t="s">
        <v>40</v>
      </c>
      <c r="B542">
        <v>20</v>
      </c>
      <c r="C542" s="1" t="s">
        <v>41</v>
      </c>
      <c r="D542" s="1" t="s">
        <v>56</v>
      </c>
      <c r="E542" s="1" t="s">
        <v>61</v>
      </c>
      <c r="F542">
        <v>2</v>
      </c>
      <c r="G542" s="1" t="s">
        <v>327</v>
      </c>
      <c r="H542">
        <v>15760</v>
      </c>
      <c r="I542" s="1" t="s">
        <v>326</v>
      </c>
      <c r="J542">
        <v>11806</v>
      </c>
      <c r="K542">
        <v>355</v>
      </c>
      <c r="L542">
        <v>142</v>
      </c>
      <c r="M542">
        <v>45</v>
      </c>
      <c r="N542">
        <v>0</v>
      </c>
      <c r="O542">
        <v>0</v>
      </c>
      <c r="P542">
        <v>0</v>
      </c>
      <c r="Q542">
        <v>71</v>
      </c>
      <c r="R542">
        <v>0</v>
      </c>
      <c r="S542">
        <v>0</v>
      </c>
      <c r="T542">
        <v>0</v>
      </c>
      <c r="U542">
        <v>1</v>
      </c>
      <c r="V542">
        <v>185</v>
      </c>
      <c r="W542">
        <v>2</v>
      </c>
      <c r="X542">
        <v>0</v>
      </c>
      <c r="Y542">
        <v>0</v>
      </c>
      <c r="Z542">
        <v>2</v>
      </c>
      <c r="AA542">
        <v>2086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71</v>
      </c>
      <c r="AH542">
        <v>15</v>
      </c>
      <c r="AI542">
        <v>12</v>
      </c>
      <c r="AJ542" s="1"/>
      <c r="AK542" s="1"/>
      <c r="AL542" s="1"/>
      <c r="AM542" s="1"/>
      <c r="AN542" s="1"/>
    </row>
    <row r="543" spans="1:40">
      <c r="A543" s="1" t="s">
        <v>40</v>
      </c>
      <c r="B543">
        <v>20</v>
      </c>
      <c r="C543" s="1" t="s">
        <v>41</v>
      </c>
      <c r="D543" s="1" t="s">
        <v>56</v>
      </c>
      <c r="E543" s="1" t="s">
        <v>61</v>
      </c>
      <c r="F543">
        <v>2</v>
      </c>
      <c r="G543" s="1" t="s">
        <v>107</v>
      </c>
      <c r="H543">
        <v>20590</v>
      </c>
      <c r="I543" s="1" t="s">
        <v>327</v>
      </c>
      <c r="J543">
        <v>15760</v>
      </c>
      <c r="K543">
        <v>435</v>
      </c>
      <c r="L543">
        <v>174</v>
      </c>
      <c r="M543">
        <v>48</v>
      </c>
      <c r="N543">
        <v>0</v>
      </c>
      <c r="O543">
        <v>0</v>
      </c>
      <c r="P543">
        <v>0</v>
      </c>
      <c r="Q543">
        <v>76</v>
      </c>
      <c r="R543">
        <v>0</v>
      </c>
      <c r="S543">
        <v>0</v>
      </c>
      <c r="T543">
        <v>0</v>
      </c>
      <c r="U543">
        <v>2</v>
      </c>
      <c r="V543">
        <v>218</v>
      </c>
      <c r="W543">
        <v>2</v>
      </c>
      <c r="X543">
        <v>0</v>
      </c>
      <c r="Y543">
        <v>0</v>
      </c>
      <c r="Z543">
        <v>2</v>
      </c>
      <c r="AA543">
        <v>2088</v>
      </c>
      <c r="AB543">
        <v>0</v>
      </c>
      <c r="AC543">
        <v>0</v>
      </c>
      <c r="AD543">
        <v>0</v>
      </c>
      <c r="AE543">
        <v>0</v>
      </c>
      <c r="AF543">
        <v>0</v>
      </c>
      <c r="AG543">
        <v>76</v>
      </c>
      <c r="AH543">
        <v>20</v>
      </c>
      <c r="AI543">
        <v>15</v>
      </c>
      <c r="AJ543" s="1"/>
      <c r="AK543" s="1"/>
      <c r="AL543" s="1"/>
      <c r="AM543" s="1"/>
      <c r="AN543" s="1"/>
    </row>
    <row r="544" spans="1:40">
      <c r="A544" s="1" t="s">
        <v>40</v>
      </c>
      <c r="B544">
        <v>20</v>
      </c>
      <c r="C544" s="1" t="s">
        <v>41</v>
      </c>
      <c r="D544" s="1" t="s">
        <v>56</v>
      </c>
      <c r="E544" s="1" t="s">
        <v>61</v>
      </c>
      <c r="F544">
        <v>2</v>
      </c>
      <c r="G544" s="1" t="s">
        <v>328</v>
      </c>
      <c r="H544">
        <v>22610</v>
      </c>
      <c r="I544" s="1" t="s">
        <v>107</v>
      </c>
      <c r="J544">
        <v>20590</v>
      </c>
      <c r="K544">
        <v>182</v>
      </c>
      <c r="L544">
        <v>73</v>
      </c>
      <c r="M544">
        <v>45</v>
      </c>
      <c r="N544">
        <v>0</v>
      </c>
      <c r="O544">
        <v>0</v>
      </c>
      <c r="P544">
        <v>0</v>
      </c>
      <c r="Q544">
        <v>76</v>
      </c>
      <c r="R544">
        <v>0</v>
      </c>
      <c r="S544">
        <v>0</v>
      </c>
      <c r="T544">
        <v>0</v>
      </c>
      <c r="U544">
        <v>2</v>
      </c>
      <c r="V544">
        <v>98</v>
      </c>
      <c r="W544">
        <v>2</v>
      </c>
      <c r="X544">
        <v>0</v>
      </c>
      <c r="Y544">
        <v>0</v>
      </c>
      <c r="Z544">
        <v>2</v>
      </c>
      <c r="AA544">
        <v>2090</v>
      </c>
      <c r="AB544">
        <v>0</v>
      </c>
      <c r="AC544">
        <v>0</v>
      </c>
      <c r="AD544">
        <v>0</v>
      </c>
      <c r="AE544">
        <v>0</v>
      </c>
      <c r="AF544">
        <v>0</v>
      </c>
      <c r="AG544">
        <v>76</v>
      </c>
      <c r="AH544">
        <v>23</v>
      </c>
      <c r="AI544">
        <v>20</v>
      </c>
      <c r="AJ544" s="1"/>
      <c r="AK544" s="1"/>
      <c r="AL544" s="1"/>
      <c r="AM544" s="1"/>
      <c r="AN544" s="1"/>
    </row>
    <row r="545" spans="1:40">
      <c r="A545" s="1" t="s">
        <v>40</v>
      </c>
      <c r="B545">
        <v>20</v>
      </c>
      <c r="C545" s="1" t="s">
        <v>41</v>
      </c>
      <c r="D545" s="1" t="s">
        <v>56</v>
      </c>
      <c r="E545" s="1" t="s">
        <v>61</v>
      </c>
      <c r="F545">
        <v>2</v>
      </c>
      <c r="G545" s="1" t="s">
        <v>329</v>
      </c>
      <c r="H545">
        <v>24550</v>
      </c>
      <c r="I545" s="1" t="s">
        <v>328</v>
      </c>
      <c r="J545">
        <v>22610</v>
      </c>
      <c r="K545">
        <v>175</v>
      </c>
      <c r="L545">
        <v>70</v>
      </c>
      <c r="M545">
        <v>52</v>
      </c>
      <c r="N545">
        <v>0</v>
      </c>
      <c r="O545">
        <v>0</v>
      </c>
      <c r="P545">
        <v>0</v>
      </c>
      <c r="Q545">
        <v>85</v>
      </c>
      <c r="R545">
        <v>0</v>
      </c>
      <c r="S545">
        <v>0</v>
      </c>
      <c r="T545">
        <v>0</v>
      </c>
      <c r="U545">
        <v>2</v>
      </c>
      <c r="V545">
        <v>80</v>
      </c>
      <c r="W545">
        <v>1</v>
      </c>
      <c r="X545">
        <v>0</v>
      </c>
      <c r="Y545">
        <v>0</v>
      </c>
      <c r="Z545">
        <v>2</v>
      </c>
      <c r="AA545">
        <v>2092</v>
      </c>
      <c r="AB545">
        <v>0</v>
      </c>
      <c r="AC545">
        <v>0</v>
      </c>
      <c r="AD545">
        <v>0</v>
      </c>
      <c r="AE545">
        <v>0</v>
      </c>
      <c r="AF545">
        <v>0</v>
      </c>
      <c r="AG545">
        <v>85</v>
      </c>
      <c r="AH545">
        <v>25</v>
      </c>
      <c r="AI545">
        <v>23</v>
      </c>
      <c r="AJ545" s="1"/>
      <c r="AK545" s="1"/>
      <c r="AL545" s="1"/>
      <c r="AM545" s="1"/>
      <c r="AN545" s="1"/>
    </row>
    <row r="546" spans="1:40">
      <c r="A546" s="1" t="s">
        <v>40</v>
      </c>
      <c r="B546">
        <v>20</v>
      </c>
      <c r="C546" s="1" t="s">
        <v>41</v>
      </c>
      <c r="D546" s="1" t="s">
        <v>56</v>
      </c>
      <c r="E546" s="1" t="s">
        <v>61</v>
      </c>
      <c r="F546">
        <v>2</v>
      </c>
      <c r="G546" s="1" t="s">
        <v>330</v>
      </c>
      <c r="H546">
        <v>26100</v>
      </c>
      <c r="I546" s="1" t="s">
        <v>329</v>
      </c>
      <c r="J546">
        <v>24550</v>
      </c>
      <c r="K546">
        <v>140</v>
      </c>
      <c r="L546">
        <v>56</v>
      </c>
      <c r="M546">
        <v>49</v>
      </c>
      <c r="N546">
        <v>0</v>
      </c>
      <c r="O546">
        <v>0</v>
      </c>
      <c r="P546">
        <v>0</v>
      </c>
      <c r="Q546">
        <v>82</v>
      </c>
      <c r="R546">
        <v>0</v>
      </c>
      <c r="S546">
        <v>0</v>
      </c>
      <c r="T546">
        <v>0</v>
      </c>
      <c r="U546">
        <v>2</v>
      </c>
      <c r="V546">
        <v>67</v>
      </c>
      <c r="W546">
        <v>1</v>
      </c>
      <c r="X546">
        <v>0</v>
      </c>
      <c r="Y546">
        <v>0</v>
      </c>
      <c r="Z546">
        <v>2</v>
      </c>
      <c r="AA546">
        <v>2094</v>
      </c>
      <c r="AB546">
        <v>0</v>
      </c>
      <c r="AC546">
        <v>0</v>
      </c>
      <c r="AD546">
        <v>0</v>
      </c>
      <c r="AE546">
        <v>0</v>
      </c>
      <c r="AF546">
        <v>0</v>
      </c>
      <c r="AG546">
        <v>82</v>
      </c>
      <c r="AH546">
        <v>26</v>
      </c>
      <c r="AI546">
        <v>25</v>
      </c>
      <c r="AJ546" s="1"/>
      <c r="AK546" s="1"/>
      <c r="AL546" s="1"/>
      <c r="AM546" s="1"/>
      <c r="AN546" s="1"/>
    </row>
    <row r="547" spans="1:40">
      <c r="A547" s="1" t="s">
        <v>40</v>
      </c>
      <c r="B547">
        <v>20</v>
      </c>
      <c r="C547" s="1" t="s">
        <v>41</v>
      </c>
      <c r="D547" s="1" t="s">
        <v>56</v>
      </c>
      <c r="E547" s="1" t="s">
        <v>61</v>
      </c>
      <c r="F547">
        <v>2</v>
      </c>
      <c r="G547" s="1" t="s">
        <v>331</v>
      </c>
      <c r="H547">
        <v>28420</v>
      </c>
      <c r="I547" s="1" t="s">
        <v>330</v>
      </c>
      <c r="J547">
        <v>26100</v>
      </c>
      <c r="K547">
        <v>210</v>
      </c>
      <c r="L547">
        <v>84</v>
      </c>
      <c r="M547">
        <v>70</v>
      </c>
      <c r="N547">
        <v>0</v>
      </c>
      <c r="O547">
        <v>0</v>
      </c>
      <c r="P547">
        <v>0</v>
      </c>
      <c r="Q547">
        <v>86</v>
      </c>
      <c r="R547">
        <v>0</v>
      </c>
      <c r="S547">
        <v>0</v>
      </c>
      <c r="T547">
        <v>0</v>
      </c>
      <c r="U547">
        <v>3</v>
      </c>
      <c r="V547">
        <v>96</v>
      </c>
      <c r="W547">
        <v>1</v>
      </c>
      <c r="X547">
        <v>0</v>
      </c>
      <c r="Y547">
        <v>0</v>
      </c>
      <c r="Z547">
        <v>2</v>
      </c>
      <c r="AA547">
        <v>2096</v>
      </c>
      <c r="AB547">
        <v>0</v>
      </c>
      <c r="AC547">
        <v>0</v>
      </c>
      <c r="AD547">
        <v>0</v>
      </c>
      <c r="AE547">
        <v>0</v>
      </c>
      <c r="AF547">
        <v>0</v>
      </c>
      <c r="AG547">
        <v>86</v>
      </c>
      <c r="AH547">
        <v>29</v>
      </c>
      <c r="AI547">
        <v>26</v>
      </c>
      <c r="AJ547" s="1"/>
      <c r="AK547" s="1"/>
      <c r="AL547" s="1"/>
      <c r="AM547" s="1"/>
      <c r="AN547" s="1"/>
    </row>
    <row r="548" spans="1:40">
      <c r="A548" s="1" t="s">
        <v>40</v>
      </c>
      <c r="B548">
        <v>20</v>
      </c>
      <c r="C548" s="1" t="s">
        <v>41</v>
      </c>
      <c r="D548" s="1" t="s">
        <v>56</v>
      </c>
      <c r="E548" s="1" t="s">
        <v>61</v>
      </c>
      <c r="F548">
        <v>2</v>
      </c>
      <c r="G548" s="1" t="s">
        <v>332</v>
      </c>
      <c r="H548">
        <v>29550</v>
      </c>
      <c r="I548" s="1" t="s">
        <v>331</v>
      </c>
      <c r="J548">
        <v>28420</v>
      </c>
      <c r="K548">
        <v>102</v>
      </c>
      <c r="L548">
        <v>41</v>
      </c>
      <c r="M548">
        <v>44</v>
      </c>
      <c r="N548">
        <v>0</v>
      </c>
      <c r="O548">
        <v>0</v>
      </c>
      <c r="P548">
        <v>0</v>
      </c>
      <c r="Q548">
        <v>62</v>
      </c>
      <c r="R548">
        <v>0</v>
      </c>
      <c r="S548">
        <v>0</v>
      </c>
      <c r="T548">
        <v>0</v>
      </c>
      <c r="U548">
        <v>2</v>
      </c>
      <c r="V548">
        <v>62</v>
      </c>
      <c r="W548">
        <v>2</v>
      </c>
      <c r="X548">
        <v>0</v>
      </c>
      <c r="Y548">
        <v>0</v>
      </c>
      <c r="Z548">
        <v>2</v>
      </c>
      <c r="AA548">
        <v>2098</v>
      </c>
      <c r="AB548">
        <v>0</v>
      </c>
      <c r="AC548">
        <v>0</v>
      </c>
      <c r="AD548">
        <v>0</v>
      </c>
      <c r="AE548">
        <v>0</v>
      </c>
      <c r="AF548">
        <v>0</v>
      </c>
      <c r="AG548">
        <v>62</v>
      </c>
      <c r="AH548">
        <v>30</v>
      </c>
      <c r="AI548">
        <v>29</v>
      </c>
      <c r="AJ548" s="1"/>
      <c r="AK548" s="1"/>
      <c r="AL548" s="1"/>
      <c r="AM548" s="1"/>
      <c r="AN548" s="1"/>
    </row>
    <row r="549" spans="1:40">
      <c r="A549" s="1" t="s">
        <v>40</v>
      </c>
      <c r="B549">
        <v>20</v>
      </c>
      <c r="C549" s="1" t="s">
        <v>41</v>
      </c>
      <c r="D549" s="1" t="s">
        <v>56</v>
      </c>
      <c r="E549" s="1" t="s">
        <v>61</v>
      </c>
      <c r="F549">
        <v>2</v>
      </c>
      <c r="G549" s="1" t="s">
        <v>333</v>
      </c>
      <c r="H549">
        <v>31042</v>
      </c>
      <c r="I549" s="1" t="s">
        <v>332</v>
      </c>
      <c r="J549">
        <v>29550</v>
      </c>
      <c r="K549">
        <v>135</v>
      </c>
      <c r="L549">
        <v>54</v>
      </c>
      <c r="M549">
        <v>45</v>
      </c>
      <c r="N549">
        <v>0</v>
      </c>
      <c r="O549">
        <v>0</v>
      </c>
      <c r="P549">
        <v>0</v>
      </c>
      <c r="Q549">
        <v>66</v>
      </c>
      <c r="R549">
        <v>0</v>
      </c>
      <c r="S549">
        <v>0</v>
      </c>
      <c r="T549">
        <v>0</v>
      </c>
      <c r="U549">
        <v>2</v>
      </c>
      <c r="V549">
        <v>77</v>
      </c>
      <c r="W549">
        <v>2</v>
      </c>
      <c r="X549">
        <v>0</v>
      </c>
      <c r="Y549">
        <v>0</v>
      </c>
      <c r="Z549">
        <v>2</v>
      </c>
      <c r="AA549">
        <v>2100</v>
      </c>
      <c r="AB549">
        <v>0</v>
      </c>
      <c r="AC549">
        <v>0</v>
      </c>
      <c r="AD549">
        <v>0</v>
      </c>
      <c r="AE549">
        <v>0</v>
      </c>
      <c r="AF549">
        <v>0</v>
      </c>
      <c r="AG549">
        <v>66</v>
      </c>
      <c r="AH549">
        <v>31</v>
      </c>
      <c r="AI549">
        <v>30</v>
      </c>
      <c r="AJ549" s="1"/>
      <c r="AK549" s="1"/>
      <c r="AL549" s="1"/>
      <c r="AM549" s="1"/>
      <c r="AN549" s="1"/>
    </row>
    <row r="550" spans="1:40">
      <c r="A550" s="1" t="s">
        <v>40</v>
      </c>
      <c r="B550">
        <v>20</v>
      </c>
      <c r="C550" s="1" t="s">
        <v>41</v>
      </c>
      <c r="D550" s="1" t="s">
        <v>56</v>
      </c>
      <c r="E550" s="1" t="s">
        <v>62</v>
      </c>
      <c r="F550">
        <v>1</v>
      </c>
      <c r="G550" s="1" t="s">
        <v>210</v>
      </c>
      <c r="H550">
        <v>0</v>
      </c>
      <c r="I550" s="1" t="s">
        <v>334</v>
      </c>
      <c r="J550">
        <v>1650</v>
      </c>
      <c r="K550">
        <v>148</v>
      </c>
      <c r="L550">
        <v>59</v>
      </c>
      <c r="M550">
        <v>241</v>
      </c>
      <c r="N550">
        <v>0</v>
      </c>
      <c r="O550">
        <v>0</v>
      </c>
      <c r="P550">
        <v>0</v>
      </c>
      <c r="Q550">
        <v>69</v>
      </c>
      <c r="R550">
        <v>0</v>
      </c>
      <c r="S550">
        <v>0</v>
      </c>
      <c r="T550">
        <v>0</v>
      </c>
      <c r="U550">
        <v>10</v>
      </c>
      <c r="V550">
        <v>78</v>
      </c>
      <c r="W550">
        <v>2</v>
      </c>
      <c r="X550">
        <v>0</v>
      </c>
      <c r="Y550">
        <v>0</v>
      </c>
      <c r="Z550">
        <v>2</v>
      </c>
      <c r="AA550">
        <v>2107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69</v>
      </c>
      <c r="AH550">
        <v>0</v>
      </c>
      <c r="AI550">
        <v>1</v>
      </c>
      <c r="AJ550" s="1"/>
      <c r="AK550" s="1"/>
      <c r="AL550" s="1"/>
      <c r="AM550" s="1"/>
      <c r="AN550" s="1"/>
    </row>
    <row r="551" spans="1:40">
      <c r="A551" s="1" t="s">
        <v>40</v>
      </c>
      <c r="B551">
        <v>20</v>
      </c>
      <c r="C551" s="1" t="s">
        <v>41</v>
      </c>
      <c r="D551" s="1" t="s">
        <v>56</v>
      </c>
      <c r="E551" s="1" t="s">
        <v>62</v>
      </c>
      <c r="F551">
        <v>1</v>
      </c>
      <c r="G551" s="1" t="s">
        <v>334</v>
      </c>
      <c r="H551">
        <v>1650</v>
      </c>
      <c r="I551" s="1" t="s">
        <v>335</v>
      </c>
      <c r="J551">
        <v>4000</v>
      </c>
      <c r="K551">
        <v>212</v>
      </c>
      <c r="L551">
        <v>85</v>
      </c>
      <c r="M551">
        <v>275</v>
      </c>
      <c r="N551">
        <v>0</v>
      </c>
      <c r="O551">
        <v>0</v>
      </c>
      <c r="P551">
        <v>0</v>
      </c>
      <c r="Q551">
        <v>81</v>
      </c>
      <c r="R551">
        <v>0</v>
      </c>
      <c r="S551">
        <v>0</v>
      </c>
      <c r="T551">
        <v>0</v>
      </c>
      <c r="U551">
        <v>9</v>
      </c>
      <c r="V551">
        <v>102</v>
      </c>
      <c r="W551">
        <v>1</v>
      </c>
      <c r="X551">
        <v>0</v>
      </c>
      <c r="Y551">
        <v>0</v>
      </c>
      <c r="Z551">
        <v>2</v>
      </c>
      <c r="AA551">
        <v>2109</v>
      </c>
      <c r="AB551">
        <v>0</v>
      </c>
      <c r="AC551">
        <v>0</v>
      </c>
      <c r="AD551">
        <v>0</v>
      </c>
      <c r="AE551">
        <v>0</v>
      </c>
      <c r="AF551">
        <v>0</v>
      </c>
      <c r="AG551">
        <v>80</v>
      </c>
      <c r="AH551">
        <v>1</v>
      </c>
      <c r="AI551">
        <v>4</v>
      </c>
      <c r="AJ551" s="1"/>
      <c r="AK551" s="1"/>
      <c r="AL551" s="1"/>
      <c r="AM551" s="1"/>
      <c r="AN551" s="1"/>
    </row>
    <row r="552" spans="1:40">
      <c r="A552" s="1" t="s">
        <v>40</v>
      </c>
      <c r="B552">
        <v>20</v>
      </c>
      <c r="C552" s="1" t="s">
        <v>41</v>
      </c>
      <c r="D552" s="1" t="s">
        <v>56</v>
      </c>
      <c r="E552" s="1" t="s">
        <v>62</v>
      </c>
      <c r="F552">
        <v>1</v>
      </c>
      <c r="G552" s="1" t="s">
        <v>335</v>
      </c>
      <c r="H552">
        <v>4000</v>
      </c>
      <c r="I552" s="1" t="s">
        <v>336</v>
      </c>
      <c r="J552">
        <v>5500</v>
      </c>
      <c r="K552">
        <v>135</v>
      </c>
      <c r="L552">
        <v>54</v>
      </c>
      <c r="M552">
        <v>308</v>
      </c>
      <c r="N552">
        <v>0</v>
      </c>
      <c r="O552">
        <v>0</v>
      </c>
      <c r="P552">
        <v>0</v>
      </c>
      <c r="Q552">
        <v>68</v>
      </c>
      <c r="R552">
        <v>0</v>
      </c>
      <c r="S552">
        <v>0</v>
      </c>
      <c r="T552">
        <v>0</v>
      </c>
      <c r="U552">
        <v>10</v>
      </c>
      <c r="V552">
        <v>78</v>
      </c>
      <c r="W552">
        <v>2</v>
      </c>
      <c r="X552">
        <v>0</v>
      </c>
      <c r="Y552">
        <v>0</v>
      </c>
      <c r="Z552">
        <v>2</v>
      </c>
      <c r="AA552">
        <v>2111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67</v>
      </c>
      <c r="AH552">
        <v>4</v>
      </c>
      <c r="AI552">
        <v>5</v>
      </c>
      <c r="AJ552" s="1"/>
      <c r="AK552" s="1"/>
      <c r="AL552" s="1"/>
      <c r="AM552" s="1"/>
      <c r="AN552" s="1"/>
    </row>
    <row r="553" spans="1:40">
      <c r="A553" s="1" t="s">
        <v>40</v>
      </c>
      <c r="B553">
        <v>20</v>
      </c>
      <c r="C553" s="1" t="s">
        <v>41</v>
      </c>
      <c r="D553" s="1" t="s">
        <v>56</v>
      </c>
      <c r="E553" s="1" t="s">
        <v>62</v>
      </c>
      <c r="F553">
        <v>1</v>
      </c>
      <c r="G553" s="1" t="s">
        <v>336</v>
      </c>
      <c r="H553">
        <v>5500</v>
      </c>
      <c r="I553" s="1" t="s">
        <v>337</v>
      </c>
      <c r="J553">
        <v>7140</v>
      </c>
      <c r="K553">
        <v>148</v>
      </c>
      <c r="L553">
        <v>59</v>
      </c>
      <c r="M553">
        <v>274</v>
      </c>
      <c r="N553">
        <v>0</v>
      </c>
      <c r="O553">
        <v>0</v>
      </c>
      <c r="P553">
        <v>0</v>
      </c>
      <c r="Q553">
        <v>77</v>
      </c>
      <c r="R553">
        <v>0</v>
      </c>
      <c r="S553">
        <v>0</v>
      </c>
      <c r="T553">
        <v>0</v>
      </c>
      <c r="U553">
        <v>7</v>
      </c>
      <c r="V553">
        <v>75</v>
      </c>
      <c r="W553">
        <v>2</v>
      </c>
      <c r="X553">
        <v>0</v>
      </c>
      <c r="Y553">
        <v>0</v>
      </c>
      <c r="Z553">
        <v>2</v>
      </c>
      <c r="AA553">
        <v>2113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77</v>
      </c>
      <c r="AH553">
        <v>5</v>
      </c>
      <c r="AI553">
        <v>7</v>
      </c>
      <c r="AJ553" s="1"/>
      <c r="AK553" s="1"/>
      <c r="AL553" s="1"/>
      <c r="AM553" s="1"/>
      <c r="AN553" s="1"/>
    </row>
    <row r="554" spans="1:40">
      <c r="A554" s="1" t="s">
        <v>40</v>
      </c>
      <c r="B554">
        <v>20</v>
      </c>
      <c r="C554" s="1" t="s">
        <v>41</v>
      </c>
      <c r="D554" s="1" t="s">
        <v>56</v>
      </c>
      <c r="E554" s="1" t="s">
        <v>62</v>
      </c>
      <c r="F554">
        <v>1</v>
      </c>
      <c r="G554" s="1" t="s">
        <v>337</v>
      </c>
      <c r="H554">
        <v>7140</v>
      </c>
      <c r="I554" s="1" t="s">
        <v>338</v>
      </c>
      <c r="J554">
        <v>8900</v>
      </c>
      <c r="K554">
        <v>158</v>
      </c>
      <c r="L554">
        <v>63</v>
      </c>
      <c r="M554">
        <v>215</v>
      </c>
      <c r="N554">
        <v>0</v>
      </c>
      <c r="O554">
        <v>0</v>
      </c>
      <c r="P554">
        <v>0</v>
      </c>
      <c r="Q554">
        <v>75</v>
      </c>
      <c r="R554">
        <v>0</v>
      </c>
      <c r="S554">
        <v>0</v>
      </c>
      <c r="T554">
        <v>0</v>
      </c>
      <c r="U554">
        <v>4</v>
      </c>
      <c r="V554">
        <v>83</v>
      </c>
      <c r="W554">
        <v>2</v>
      </c>
      <c r="X554">
        <v>0</v>
      </c>
      <c r="Y554">
        <v>0</v>
      </c>
      <c r="Z554">
        <v>2</v>
      </c>
      <c r="AA554">
        <v>2115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75</v>
      </c>
      <c r="AH554">
        <v>7</v>
      </c>
      <c r="AI554">
        <v>8</v>
      </c>
      <c r="AJ554" s="1"/>
      <c r="AK554" s="1"/>
      <c r="AL554" s="1"/>
      <c r="AM554" s="1"/>
      <c r="AN554" s="1"/>
    </row>
    <row r="555" spans="1:40">
      <c r="A555" s="1" t="s">
        <v>40</v>
      </c>
      <c r="B555">
        <v>20</v>
      </c>
      <c r="C555" s="1" t="s">
        <v>41</v>
      </c>
      <c r="D555" s="1" t="s">
        <v>56</v>
      </c>
      <c r="E555" s="1" t="s">
        <v>62</v>
      </c>
      <c r="F555">
        <v>1</v>
      </c>
      <c r="G555" s="1" t="s">
        <v>338</v>
      </c>
      <c r="H555">
        <v>8900</v>
      </c>
      <c r="I555" s="1" t="s">
        <v>339</v>
      </c>
      <c r="J555">
        <v>10000</v>
      </c>
      <c r="K555">
        <v>100</v>
      </c>
      <c r="L555">
        <v>40</v>
      </c>
      <c r="M555">
        <v>306</v>
      </c>
      <c r="N555">
        <v>0</v>
      </c>
      <c r="O555">
        <v>0</v>
      </c>
      <c r="P555">
        <v>0</v>
      </c>
      <c r="Q555">
        <v>64</v>
      </c>
      <c r="R555">
        <v>0</v>
      </c>
      <c r="S555">
        <v>0</v>
      </c>
      <c r="T555">
        <v>0</v>
      </c>
      <c r="U555">
        <v>8</v>
      </c>
      <c r="V555">
        <v>59</v>
      </c>
      <c r="W555">
        <v>2</v>
      </c>
      <c r="X555">
        <v>0</v>
      </c>
      <c r="Y555">
        <v>0</v>
      </c>
      <c r="Z555">
        <v>2</v>
      </c>
      <c r="AA555">
        <v>2117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64</v>
      </c>
      <c r="AH555">
        <v>8</v>
      </c>
      <c r="AI555">
        <v>10</v>
      </c>
      <c r="AJ555" s="1"/>
      <c r="AK555" s="1"/>
      <c r="AL555" s="1"/>
      <c r="AM555" s="1"/>
      <c r="AN555" s="1"/>
    </row>
    <row r="556" spans="1:40">
      <c r="A556" s="1" t="s">
        <v>40</v>
      </c>
      <c r="B556">
        <v>20</v>
      </c>
      <c r="C556" s="1" t="s">
        <v>41</v>
      </c>
      <c r="D556" s="1" t="s">
        <v>56</v>
      </c>
      <c r="E556" s="1" t="s">
        <v>62</v>
      </c>
      <c r="F556">
        <v>1</v>
      </c>
      <c r="G556" s="1" t="s">
        <v>339</v>
      </c>
      <c r="H556">
        <v>10000</v>
      </c>
      <c r="I556" s="1" t="s">
        <v>340</v>
      </c>
      <c r="J556">
        <v>10940</v>
      </c>
      <c r="K556">
        <v>85</v>
      </c>
      <c r="L556">
        <v>34</v>
      </c>
      <c r="M556">
        <v>311</v>
      </c>
      <c r="N556">
        <v>0</v>
      </c>
      <c r="O556">
        <v>0</v>
      </c>
      <c r="P556">
        <v>0</v>
      </c>
      <c r="Q556">
        <v>65</v>
      </c>
      <c r="R556">
        <v>0</v>
      </c>
      <c r="S556">
        <v>0</v>
      </c>
      <c r="T556">
        <v>0</v>
      </c>
      <c r="U556">
        <v>10</v>
      </c>
      <c r="V556">
        <v>50</v>
      </c>
      <c r="W556">
        <v>2</v>
      </c>
      <c r="X556">
        <v>0</v>
      </c>
      <c r="Y556">
        <v>0</v>
      </c>
      <c r="Z556">
        <v>2</v>
      </c>
      <c r="AA556">
        <v>2119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65</v>
      </c>
      <c r="AH556">
        <v>10</v>
      </c>
      <c r="AI556">
        <v>11</v>
      </c>
      <c r="AJ556" s="1"/>
      <c r="AK556" s="1"/>
      <c r="AL556" s="1"/>
      <c r="AM556" s="1"/>
      <c r="AN556" s="1"/>
    </row>
    <row r="557" spans="1:40">
      <c r="A557" s="1" t="s">
        <v>40</v>
      </c>
      <c r="B557">
        <v>20</v>
      </c>
      <c r="C557" s="1" t="s">
        <v>41</v>
      </c>
      <c r="D557" s="1" t="s">
        <v>56</v>
      </c>
      <c r="E557" s="1" t="s">
        <v>62</v>
      </c>
      <c r="F557">
        <v>1</v>
      </c>
      <c r="G557" s="1" t="s">
        <v>340</v>
      </c>
      <c r="H557">
        <v>10940</v>
      </c>
      <c r="I557" s="1" t="s">
        <v>341</v>
      </c>
      <c r="J557">
        <v>13000</v>
      </c>
      <c r="K557">
        <v>185</v>
      </c>
      <c r="L557">
        <v>74</v>
      </c>
      <c r="M557">
        <v>220</v>
      </c>
      <c r="N557">
        <v>0</v>
      </c>
      <c r="O557">
        <v>0</v>
      </c>
      <c r="P557">
        <v>0</v>
      </c>
      <c r="Q557">
        <v>77</v>
      </c>
      <c r="R557">
        <v>0</v>
      </c>
      <c r="S557">
        <v>0</v>
      </c>
      <c r="T557">
        <v>0</v>
      </c>
      <c r="U557">
        <v>4</v>
      </c>
      <c r="V557">
        <v>95</v>
      </c>
      <c r="W557">
        <v>2</v>
      </c>
      <c r="X557">
        <v>0</v>
      </c>
      <c r="Y557">
        <v>0</v>
      </c>
      <c r="Z557">
        <v>2</v>
      </c>
      <c r="AA557">
        <v>2121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77</v>
      </c>
      <c r="AH557">
        <v>11</v>
      </c>
      <c r="AI557">
        <v>13</v>
      </c>
      <c r="AJ557" s="1"/>
      <c r="AK557" s="1"/>
      <c r="AL557" s="1"/>
      <c r="AM557" s="1"/>
      <c r="AN557" s="1"/>
    </row>
    <row r="558" spans="1:40">
      <c r="A558" s="1" t="s">
        <v>40</v>
      </c>
      <c r="B558">
        <v>20</v>
      </c>
      <c r="C558" s="1" t="s">
        <v>41</v>
      </c>
      <c r="D558" s="1" t="s">
        <v>56</v>
      </c>
      <c r="E558" s="1" t="s">
        <v>62</v>
      </c>
      <c r="F558">
        <v>1</v>
      </c>
      <c r="G558" s="1" t="s">
        <v>341</v>
      </c>
      <c r="H558">
        <v>13000</v>
      </c>
      <c r="I558" s="1" t="s">
        <v>342</v>
      </c>
      <c r="J558">
        <v>14320</v>
      </c>
      <c r="K558">
        <v>120</v>
      </c>
      <c r="L558">
        <v>48</v>
      </c>
      <c r="M558">
        <v>250</v>
      </c>
      <c r="N558">
        <v>0</v>
      </c>
      <c r="O558">
        <v>0</v>
      </c>
      <c r="P558">
        <v>0</v>
      </c>
      <c r="Q558">
        <v>66</v>
      </c>
      <c r="R558">
        <v>0</v>
      </c>
      <c r="S558">
        <v>0</v>
      </c>
      <c r="T558">
        <v>0</v>
      </c>
      <c r="U558">
        <v>8</v>
      </c>
      <c r="V558">
        <v>71</v>
      </c>
      <c r="W558">
        <v>2</v>
      </c>
      <c r="X558">
        <v>0</v>
      </c>
      <c r="Y558">
        <v>0</v>
      </c>
      <c r="Z558">
        <v>2</v>
      </c>
      <c r="AA558">
        <v>2123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66</v>
      </c>
      <c r="AH558">
        <v>13</v>
      </c>
      <c r="AI558">
        <v>14</v>
      </c>
      <c r="AJ558" s="1"/>
      <c r="AK558" s="1"/>
      <c r="AL558" s="1"/>
      <c r="AM558" s="1"/>
      <c r="AN558" s="1"/>
    </row>
    <row r="559" spans="1:40">
      <c r="A559" s="1" t="s">
        <v>40</v>
      </c>
      <c r="B559">
        <v>20</v>
      </c>
      <c r="C559" s="1" t="s">
        <v>41</v>
      </c>
      <c r="D559" s="1" t="s">
        <v>56</v>
      </c>
      <c r="E559" s="1" t="s">
        <v>62</v>
      </c>
      <c r="F559">
        <v>1</v>
      </c>
      <c r="G559" s="1" t="s">
        <v>342</v>
      </c>
      <c r="H559">
        <v>14320</v>
      </c>
      <c r="I559" s="1" t="s">
        <v>343</v>
      </c>
      <c r="J559">
        <v>16987</v>
      </c>
      <c r="K559">
        <v>240</v>
      </c>
      <c r="L559">
        <v>96</v>
      </c>
      <c r="M559">
        <v>241</v>
      </c>
      <c r="N559">
        <v>0</v>
      </c>
      <c r="O559">
        <v>0</v>
      </c>
      <c r="P559">
        <v>0</v>
      </c>
      <c r="Q559">
        <v>69</v>
      </c>
      <c r="R559">
        <v>0</v>
      </c>
      <c r="S559">
        <v>0</v>
      </c>
      <c r="T559">
        <v>0</v>
      </c>
      <c r="U559">
        <v>12</v>
      </c>
      <c r="V559">
        <v>140</v>
      </c>
      <c r="W559">
        <v>2</v>
      </c>
      <c r="X559">
        <v>0</v>
      </c>
      <c r="Y559">
        <v>0</v>
      </c>
      <c r="Z559">
        <v>3</v>
      </c>
      <c r="AA559">
        <v>2251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68</v>
      </c>
      <c r="AH559">
        <v>14</v>
      </c>
      <c r="AI559">
        <v>16</v>
      </c>
      <c r="AJ559" s="1"/>
      <c r="AK559" s="1"/>
      <c r="AL559" s="1"/>
      <c r="AM559" s="1"/>
      <c r="AN559" s="1"/>
    </row>
    <row r="560" spans="1:40">
      <c r="A560" s="1" t="s">
        <v>40</v>
      </c>
      <c r="B560">
        <v>20</v>
      </c>
      <c r="C560" s="1" t="s">
        <v>41</v>
      </c>
      <c r="D560" s="1" t="s">
        <v>56</v>
      </c>
      <c r="E560" s="1" t="s">
        <v>62</v>
      </c>
      <c r="F560">
        <v>1</v>
      </c>
      <c r="G560" s="1" t="s">
        <v>343</v>
      </c>
      <c r="H560">
        <v>16987</v>
      </c>
      <c r="I560" s="1" t="s">
        <v>264</v>
      </c>
      <c r="J560">
        <v>18847</v>
      </c>
      <c r="K560">
        <v>168</v>
      </c>
      <c r="L560">
        <v>67</v>
      </c>
      <c r="M560">
        <v>249</v>
      </c>
      <c r="N560">
        <v>0</v>
      </c>
      <c r="O560">
        <v>0</v>
      </c>
      <c r="P560">
        <v>0</v>
      </c>
      <c r="Q560">
        <v>85</v>
      </c>
      <c r="R560">
        <v>0</v>
      </c>
      <c r="S560">
        <v>0</v>
      </c>
      <c r="T560">
        <v>0</v>
      </c>
      <c r="U560">
        <v>7</v>
      </c>
      <c r="V560">
        <v>77</v>
      </c>
      <c r="W560">
        <v>1</v>
      </c>
      <c r="X560">
        <v>0</v>
      </c>
      <c r="Y560">
        <v>0</v>
      </c>
      <c r="Z560">
        <v>3</v>
      </c>
      <c r="AA560">
        <v>2253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84</v>
      </c>
      <c r="AH560">
        <v>16</v>
      </c>
      <c r="AI560">
        <v>18</v>
      </c>
      <c r="AJ560" s="1"/>
      <c r="AK560" s="1"/>
      <c r="AL560" s="1"/>
      <c r="AM560" s="1"/>
      <c r="AN560" s="1"/>
    </row>
    <row r="561" spans="1:40">
      <c r="A561" s="1" t="s">
        <v>40</v>
      </c>
      <c r="B561">
        <v>20</v>
      </c>
      <c r="C561" s="1" t="s">
        <v>41</v>
      </c>
      <c r="D561" s="1" t="s">
        <v>56</v>
      </c>
      <c r="E561" s="1" t="s">
        <v>62</v>
      </c>
      <c r="F561">
        <v>1</v>
      </c>
      <c r="G561" s="1" t="s">
        <v>264</v>
      </c>
      <c r="H561">
        <v>18847</v>
      </c>
      <c r="I561" s="1" t="s">
        <v>265</v>
      </c>
      <c r="J561">
        <v>20200</v>
      </c>
      <c r="K561">
        <v>352</v>
      </c>
      <c r="L561">
        <v>141</v>
      </c>
      <c r="M561">
        <v>242</v>
      </c>
      <c r="N561">
        <v>0</v>
      </c>
      <c r="O561">
        <v>0</v>
      </c>
      <c r="P561">
        <v>0</v>
      </c>
      <c r="Q561">
        <v>70</v>
      </c>
      <c r="R561">
        <v>0</v>
      </c>
      <c r="S561">
        <v>0</v>
      </c>
      <c r="T561">
        <v>0</v>
      </c>
      <c r="U561">
        <v>12</v>
      </c>
      <c r="V561">
        <v>66</v>
      </c>
      <c r="W561">
        <v>2</v>
      </c>
      <c r="X561">
        <v>0</v>
      </c>
      <c r="Y561">
        <v>0</v>
      </c>
      <c r="Z561">
        <v>3</v>
      </c>
      <c r="AA561">
        <v>2255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75</v>
      </c>
      <c r="AH561">
        <v>18</v>
      </c>
      <c r="AI561">
        <v>20</v>
      </c>
      <c r="AJ561" s="1"/>
      <c r="AK561" s="1"/>
      <c r="AL561" s="1"/>
      <c r="AM561" s="1"/>
      <c r="AN561" s="1"/>
    </row>
    <row r="562" spans="1:40">
      <c r="A562" s="1" t="s">
        <v>40</v>
      </c>
      <c r="B562">
        <v>20</v>
      </c>
      <c r="C562" s="1" t="s">
        <v>41</v>
      </c>
      <c r="D562" s="1" t="s">
        <v>56</v>
      </c>
      <c r="E562" s="1" t="s">
        <v>62</v>
      </c>
      <c r="F562">
        <v>1</v>
      </c>
      <c r="G562" s="1" t="s">
        <v>265</v>
      </c>
      <c r="H562">
        <v>20200</v>
      </c>
      <c r="I562" s="1" t="s">
        <v>344</v>
      </c>
      <c r="J562">
        <v>22750</v>
      </c>
      <c r="K562">
        <v>0</v>
      </c>
      <c r="L562">
        <v>0</v>
      </c>
      <c r="M562">
        <v>235</v>
      </c>
      <c r="N562">
        <v>0</v>
      </c>
      <c r="O562">
        <v>0</v>
      </c>
      <c r="P562">
        <v>0</v>
      </c>
      <c r="Q562">
        <v>76</v>
      </c>
      <c r="R562">
        <v>0</v>
      </c>
      <c r="S562">
        <v>0</v>
      </c>
      <c r="T562">
        <v>0</v>
      </c>
      <c r="U562">
        <v>9</v>
      </c>
      <c r="V562">
        <v>116</v>
      </c>
      <c r="W562">
        <v>2</v>
      </c>
      <c r="X562">
        <v>0</v>
      </c>
      <c r="Y562">
        <v>0</v>
      </c>
      <c r="Z562">
        <v>3</v>
      </c>
      <c r="AA562">
        <v>2275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78</v>
      </c>
      <c r="AH562">
        <v>20</v>
      </c>
      <c r="AI562">
        <v>22</v>
      </c>
      <c r="AJ562" s="1"/>
      <c r="AK562" s="1"/>
      <c r="AL562" s="1"/>
      <c r="AM562" s="1"/>
      <c r="AN562" s="1"/>
    </row>
    <row r="563" spans="1:40">
      <c r="A563" s="1" t="s">
        <v>40</v>
      </c>
      <c r="B563">
        <v>20</v>
      </c>
      <c r="C563" s="1" t="s">
        <v>41</v>
      </c>
      <c r="D563" s="1" t="s">
        <v>56</v>
      </c>
      <c r="E563" s="1" t="s">
        <v>62</v>
      </c>
      <c r="F563">
        <v>1</v>
      </c>
      <c r="G563" s="1" t="s">
        <v>344</v>
      </c>
      <c r="H563">
        <v>22750</v>
      </c>
      <c r="I563" s="1" t="s">
        <v>345</v>
      </c>
      <c r="J563">
        <v>24411</v>
      </c>
      <c r="K563">
        <v>150</v>
      </c>
      <c r="L563">
        <v>60</v>
      </c>
      <c r="M563">
        <v>263</v>
      </c>
      <c r="N563">
        <v>0</v>
      </c>
      <c r="O563">
        <v>0</v>
      </c>
      <c r="P563">
        <v>0</v>
      </c>
      <c r="Q563">
        <v>76</v>
      </c>
      <c r="R563">
        <v>0</v>
      </c>
      <c r="S563">
        <v>0</v>
      </c>
      <c r="T563">
        <v>0</v>
      </c>
      <c r="U563">
        <v>10</v>
      </c>
      <c r="V563">
        <v>76</v>
      </c>
      <c r="W563">
        <v>2</v>
      </c>
      <c r="X563">
        <v>0</v>
      </c>
      <c r="Y563">
        <v>0</v>
      </c>
      <c r="Z563">
        <v>3</v>
      </c>
      <c r="AA563">
        <v>2257</v>
      </c>
      <c r="AB563">
        <v>0</v>
      </c>
      <c r="AC563">
        <v>0</v>
      </c>
      <c r="AD563">
        <v>0</v>
      </c>
      <c r="AE563">
        <v>0</v>
      </c>
      <c r="AF563">
        <v>0</v>
      </c>
      <c r="AG563">
        <v>77</v>
      </c>
      <c r="AH563">
        <v>22</v>
      </c>
      <c r="AI563">
        <v>24</v>
      </c>
      <c r="AJ563" s="1"/>
      <c r="AK563" s="1"/>
      <c r="AL563" s="1"/>
      <c r="AM563" s="1"/>
      <c r="AN563" s="1"/>
    </row>
    <row r="564" spans="1:40">
      <c r="A564" s="1" t="s">
        <v>40</v>
      </c>
      <c r="B564">
        <v>20</v>
      </c>
      <c r="C564" s="1" t="s">
        <v>41</v>
      </c>
      <c r="D564" s="1" t="s">
        <v>56</v>
      </c>
      <c r="E564" s="1" t="s">
        <v>62</v>
      </c>
      <c r="F564">
        <v>1</v>
      </c>
      <c r="G564" s="1" t="s">
        <v>345</v>
      </c>
      <c r="H564">
        <v>24411</v>
      </c>
      <c r="I564" s="1" t="s">
        <v>346</v>
      </c>
      <c r="J564">
        <v>26935</v>
      </c>
      <c r="K564">
        <v>228</v>
      </c>
      <c r="L564">
        <v>91</v>
      </c>
      <c r="M564">
        <v>206</v>
      </c>
      <c r="N564">
        <v>0</v>
      </c>
      <c r="O564">
        <v>0</v>
      </c>
      <c r="P564">
        <v>0</v>
      </c>
      <c r="Q564">
        <v>74</v>
      </c>
      <c r="R564">
        <v>0</v>
      </c>
      <c r="S564">
        <v>0</v>
      </c>
      <c r="T564">
        <v>0</v>
      </c>
      <c r="U564">
        <v>7</v>
      </c>
      <c r="V564">
        <v>117</v>
      </c>
      <c r="W564">
        <v>2</v>
      </c>
      <c r="X564">
        <v>0</v>
      </c>
      <c r="Y564">
        <v>0</v>
      </c>
      <c r="Z564">
        <v>3</v>
      </c>
      <c r="AA564">
        <v>2259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73</v>
      </c>
      <c r="AH564">
        <v>24</v>
      </c>
      <c r="AI564">
        <v>26</v>
      </c>
      <c r="AJ564" s="1"/>
      <c r="AK564" s="1"/>
      <c r="AL564" s="1"/>
      <c r="AM564" s="1"/>
      <c r="AN564" s="1"/>
    </row>
    <row r="565" spans="1:40">
      <c r="A565" s="1" t="s">
        <v>40</v>
      </c>
      <c r="B565">
        <v>20</v>
      </c>
      <c r="C565" s="1" t="s">
        <v>41</v>
      </c>
      <c r="D565" s="1" t="s">
        <v>56</v>
      </c>
      <c r="E565" s="1" t="s">
        <v>62</v>
      </c>
      <c r="F565">
        <v>1</v>
      </c>
      <c r="G565" s="1" t="s">
        <v>346</v>
      </c>
      <c r="H565">
        <v>26935</v>
      </c>
      <c r="I565" s="1" t="s">
        <v>347</v>
      </c>
      <c r="J565">
        <v>30137</v>
      </c>
      <c r="K565">
        <v>288</v>
      </c>
      <c r="L565">
        <v>115</v>
      </c>
      <c r="M565">
        <v>235</v>
      </c>
      <c r="N565">
        <v>0</v>
      </c>
      <c r="O565">
        <v>0</v>
      </c>
      <c r="P565">
        <v>0</v>
      </c>
      <c r="Q565">
        <v>86</v>
      </c>
      <c r="R565">
        <v>0</v>
      </c>
      <c r="S565">
        <v>0</v>
      </c>
      <c r="T565">
        <v>0</v>
      </c>
      <c r="U565">
        <v>9</v>
      </c>
      <c r="V565">
        <v>130</v>
      </c>
      <c r="W565">
        <v>1</v>
      </c>
      <c r="X565">
        <v>0</v>
      </c>
      <c r="Y565">
        <v>0</v>
      </c>
      <c r="Z565">
        <v>3</v>
      </c>
      <c r="AA565">
        <v>2261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87</v>
      </c>
      <c r="AH565">
        <v>26</v>
      </c>
      <c r="AI565">
        <v>30</v>
      </c>
      <c r="AJ565" s="1"/>
      <c r="AK565" s="1"/>
      <c r="AL565" s="1"/>
      <c r="AM565" s="1"/>
      <c r="AN565" s="1"/>
    </row>
    <row r="566" spans="1:40">
      <c r="A566" s="1" t="s">
        <v>40</v>
      </c>
      <c r="B566">
        <v>20</v>
      </c>
      <c r="C566" s="1" t="s">
        <v>41</v>
      </c>
      <c r="D566" s="1" t="s">
        <v>56</v>
      </c>
      <c r="E566" s="1" t="s">
        <v>62</v>
      </c>
      <c r="F566">
        <v>1</v>
      </c>
      <c r="G566" s="1" t="s">
        <v>347</v>
      </c>
      <c r="H566">
        <v>30137</v>
      </c>
      <c r="I566" s="1" t="s">
        <v>348</v>
      </c>
      <c r="J566">
        <v>32854</v>
      </c>
      <c r="K566">
        <v>245</v>
      </c>
      <c r="L566">
        <v>98</v>
      </c>
      <c r="M566">
        <v>209</v>
      </c>
      <c r="N566">
        <v>0</v>
      </c>
      <c r="O566">
        <v>0</v>
      </c>
      <c r="P566">
        <v>0</v>
      </c>
      <c r="Q566">
        <v>83</v>
      </c>
      <c r="R566">
        <v>0</v>
      </c>
      <c r="S566">
        <v>0</v>
      </c>
      <c r="T566">
        <v>0</v>
      </c>
      <c r="U566">
        <v>6</v>
      </c>
      <c r="V566">
        <v>110</v>
      </c>
      <c r="W566">
        <v>1</v>
      </c>
      <c r="X566">
        <v>0</v>
      </c>
      <c r="Y566">
        <v>0</v>
      </c>
      <c r="Z566">
        <v>3</v>
      </c>
      <c r="AA566">
        <v>2263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86</v>
      </c>
      <c r="AH566">
        <v>30</v>
      </c>
      <c r="AI566">
        <v>32</v>
      </c>
      <c r="AJ566" s="1"/>
      <c r="AK566" s="1"/>
      <c r="AL566" s="1"/>
      <c r="AM566" s="1"/>
      <c r="AN566" s="1"/>
    </row>
    <row r="567" spans="1:40">
      <c r="A567" s="1" t="s">
        <v>40</v>
      </c>
      <c r="B567">
        <v>20</v>
      </c>
      <c r="C567" s="1" t="s">
        <v>41</v>
      </c>
      <c r="D567" s="1" t="s">
        <v>56</v>
      </c>
      <c r="E567" s="1" t="s">
        <v>62</v>
      </c>
      <c r="F567">
        <v>1</v>
      </c>
      <c r="G567" s="1" t="s">
        <v>348</v>
      </c>
      <c r="H567">
        <v>32854</v>
      </c>
      <c r="I567" s="1" t="s">
        <v>213</v>
      </c>
      <c r="J567">
        <v>39235</v>
      </c>
      <c r="K567">
        <v>575</v>
      </c>
      <c r="L567">
        <v>230</v>
      </c>
      <c r="M567">
        <v>212</v>
      </c>
      <c r="N567">
        <v>0</v>
      </c>
      <c r="O567">
        <v>0</v>
      </c>
      <c r="P567">
        <v>0</v>
      </c>
      <c r="Q567">
        <v>79</v>
      </c>
      <c r="R567">
        <v>0</v>
      </c>
      <c r="S567">
        <v>0</v>
      </c>
      <c r="T567">
        <v>0</v>
      </c>
      <c r="U567">
        <v>8</v>
      </c>
      <c r="V567">
        <v>279</v>
      </c>
      <c r="W567">
        <v>2</v>
      </c>
      <c r="X567">
        <v>0</v>
      </c>
      <c r="Y567">
        <v>0</v>
      </c>
      <c r="Z567">
        <v>3</v>
      </c>
      <c r="AA567">
        <v>2265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82</v>
      </c>
      <c r="AH567">
        <v>32</v>
      </c>
      <c r="AI567">
        <v>39</v>
      </c>
      <c r="AJ567" s="1"/>
      <c r="AK567" s="1"/>
      <c r="AL567" s="1"/>
      <c r="AM567" s="1"/>
      <c r="AN567" s="1"/>
    </row>
    <row r="568" spans="1:40">
      <c r="A568" s="1" t="s">
        <v>40</v>
      </c>
      <c r="B568">
        <v>20</v>
      </c>
      <c r="C568" s="1" t="s">
        <v>41</v>
      </c>
      <c r="D568" s="1" t="s">
        <v>56</v>
      </c>
      <c r="E568" s="1" t="s">
        <v>62</v>
      </c>
      <c r="F568">
        <v>2</v>
      </c>
      <c r="G568" s="1" t="s">
        <v>334</v>
      </c>
      <c r="H568">
        <v>1650</v>
      </c>
      <c r="I568" s="1" t="s">
        <v>210</v>
      </c>
      <c r="J568">
        <v>0</v>
      </c>
      <c r="K568">
        <v>148</v>
      </c>
      <c r="L568">
        <v>59</v>
      </c>
      <c r="M568">
        <v>101</v>
      </c>
      <c r="N568">
        <v>0</v>
      </c>
      <c r="O568">
        <v>0</v>
      </c>
      <c r="P568">
        <v>0</v>
      </c>
      <c r="Q568">
        <v>85</v>
      </c>
      <c r="R568">
        <v>0</v>
      </c>
      <c r="S568">
        <v>0</v>
      </c>
      <c r="T568">
        <v>0</v>
      </c>
      <c r="U568">
        <v>6</v>
      </c>
      <c r="V568">
        <v>67</v>
      </c>
      <c r="W568">
        <v>1</v>
      </c>
      <c r="X568">
        <v>0</v>
      </c>
      <c r="Y568">
        <v>0</v>
      </c>
      <c r="Z568">
        <v>2</v>
      </c>
      <c r="AA568">
        <v>2108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85</v>
      </c>
      <c r="AH568">
        <v>1</v>
      </c>
      <c r="AI568">
        <v>0</v>
      </c>
      <c r="AJ568" s="1"/>
      <c r="AK568" s="1"/>
      <c r="AL568" s="1"/>
      <c r="AM568" s="1"/>
      <c r="AN568" s="1"/>
    </row>
    <row r="569" spans="1:40">
      <c r="A569" s="1" t="s">
        <v>40</v>
      </c>
      <c r="B569">
        <v>20</v>
      </c>
      <c r="C569" s="1" t="s">
        <v>41</v>
      </c>
      <c r="D569" s="1" t="s">
        <v>56</v>
      </c>
      <c r="E569" s="1" t="s">
        <v>62</v>
      </c>
      <c r="F569">
        <v>2</v>
      </c>
      <c r="G569" s="1" t="s">
        <v>335</v>
      </c>
      <c r="H569">
        <v>4000</v>
      </c>
      <c r="I569" s="1" t="s">
        <v>334</v>
      </c>
      <c r="J569">
        <v>1650</v>
      </c>
      <c r="K569">
        <v>212</v>
      </c>
      <c r="L569">
        <v>85</v>
      </c>
      <c r="M569">
        <v>247</v>
      </c>
      <c r="N569">
        <v>0</v>
      </c>
      <c r="O569">
        <v>0</v>
      </c>
      <c r="P569">
        <v>0</v>
      </c>
      <c r="Q569">
        <v>77</v>
      </c>
      <c r="R569">
        <v>0</v>
      </c>
      <c r="S569">
        <v>0</v>
      </c>
      <c r="T569">
        <v>0</v>
      </c>
      <c r="U569">
        <v>7</v>
      </c>
      <c r="V569">
        <v>106</v>
      </c>
      <c r="W569">
        <v>2</v>
      </c>
      <c r="X569">
        <v>0</v>
      </c>
      <c r="Y569">
        <v>0</v>
      </c>
      <c r="Z569">
        <v>2</v>
      </c>
      <c r="AA569">
        <v>2110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77</v>
      </c>
      <c r="AH569">
        <v>4</v>
      </c>
      <c r="AI569">
        <v>1</v>
      </c>
      <c r="AJ569" s="1"/>
      <c r="AK569" s="1"/>
      <c r="AL569" s="1"/>
      <c r="AM569" s="1"/>
      <c r="AN569" s="1"/>
    </row>
    <row r="570" spans="1:40">
      <c r="A570" s="1" t="s">
        <v>40</v>
      </c>
      <c r="B570">
        <v>20</v>
      </c>
      <c r="C570" s="1" t="s">
        <v>41</v>
      </c>
      <c r="D570" s="1" t="s">
        <v>56</v>
      </c>
      <c r="E570" s="1" t="s">
        <v>62</v>
      </c>
      <c r="F570">
        <v>2</v>
      </c>
      <c r="G570" s="1" t="s">
        <v>336</v>
      </c>
      <c r="H570">
        <v>5500</v>
      </c>
      <c r="I570" s="1" t="s">
        <v>335</v>
      </c>
      <c r="J570">
        <v>4000</v>
      </c>
      <c r="K570">
        <v>135</v>
      </c>
      <c r="L570">
        <v>54</v>
      </c>
      <c r="M570">
        <v>257</v>
      </c>
      <c r="N570">
        <v>0</v>
      </c>
      <c r="O570">
        <v>0</v>
      </c>
      <c r="P570">
        <v>0</v>
      </c>
      <c r="Q570">
        <v>74</v>
      </c>
      <c r="R570">
        <v>0</v>
      </c>
      <c r="S570">
        <v>0</v>
      </c>
      <c r="T570">
        <v>0</v>
      </c>
      <c r="U570">
        <v>8</v>
      </c>
      <c r="V570">
        <v>73</v>
      </c>
      <c r="W570">
        <v>2</v>
      </c>
      <c r="X570">
        <v>0</v>
      </c>
      <c r="Y570">
        <v>0</v>
      </c>
      <c r="Z570">
        <v>2</v>
      </c>
      <c r="AA570">
        <v>2112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74</v>
      </c>
      <c r="AH570">
        <v>5</v>
      </c>
      <c r="AI570">
        <v>4</v>
      </c>
      <c r="AJ570" s="1"/>
      <c r="AK570" s="1"/>
      <c r="AL570" s="1"/>
      <c r="AM570" s="1"/>
      <c r="AN570" s="1"/>
    </row>
    <row r="571" spans="1:40">
      <c r="A571" s="1" t="s">
        <v>40</v>
      </c>
      <c r="B571">
        <v>20</v>
      </c>
      <c r="C571" s="1" t="s">
        <v>41</v>
      </c>
      <c r="D571" s="1" t="s">
        <v>56</v>
      </c>
      <c r="E571" s="1" t="s">
        <v>62</v>
      </c>
      <c r="F571">
        <v>2</v>
      </c>
      <c r="G571" s="1" t="s">
        <v>337</v>
      </c>
      <c r="H571">
        <v>7140</v>
      </c>
      <c r="I571" s="1" t="s">
        <v>336</v>
      </c>
      <c r="J571">
        <v>5500</v>
      </c>
      <c r="K571">
        <v>148</v>
      </c>
      <c r="L571">
        <v>59</v>
      </c>
      <c r="M571">
        <v>104</v>
      </c>
      <c r="N571">
        <v>0</v>
      </c>
      <c r="O571">
        <v>0</v>
      </c>
      <c r="P571">
        <v>0</v>
      </c>
      <c r="Q571">
        <v>83</v>
      </c>
      <c r="R571">
        <v>0</v>
      </c>
      <c r="S571">
        <v>0</v>
      </c>
      <c r="T571">
        <v>0</v>
      </c>
      <c r="U571">
        <v>6</v>
      </c>
      <c r="V571">
        <v>71</v>
      </c>
      <c r="W571">
        <v>1</v>
      </c>
      <c r="X571">
        <v>0</v>
      </c>
      <c r="Y571">
        <v>0</v>
      </c>
      <c r="Z571">
        <v>2</v>
      </c>
      <c r="AA571">
        <v>2114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83</v>
      </c>
      <c r="AH571">
        <v>7</v>
      </c>
      <c r="AI571">
        <v>5</v>
      </c>
      <c r="AJ571" s="1"/>
      <c r="AK571" s="1"/>
      <c r="AL571" s="1"/>
      <c r="AM571" s="1"/>
      <c r="AN571" s="1"/>
    </row>
    <row r="572" spans="1:40">
      <c r="A572" s="1" t="s">
        <v>40</v>
      </c>
      <c r="B572">
        <v>20</v>
      </c>
      <c r="C572" s="1" t="s">
        <v>41</v>
      </c>
      <c r="D572" s="1" t="s">
        <v>56</v>
      </c>
      <c r="E572" s="1" t="s">
        <v>62</v>
      </c>
      <c r="F572">
        <v>2</v>
      </c>
      <c r="G572" s="1" t="s">
        <v>338</v>
      </c>
      <c r="H572">
        <v>8900</v>
      </c>
      <c r="I572" s="1" t="s">
        <v>337</v>
      </c>
      <c r="J572">
        <v>7140</v>
      </c>
      <c r="K572">
        <v>158</v>
      </c>
      <c r="L572">
        <v>63</v>
      </c>
      <c r="M572">
        <v>176</v>
      </c>
      <c r="N572">
        <v>0</v>
      </c>
      <c r="O572">
        <v>0</v>
      </c>
      <c r="P572">
        <v>0</v>
      </c>
      <c r="Q572">
        <v>73</v>
      </c>
      <c r="R572">
        <v>0</v>
      </c>
      <c r="S572">
        <v>0</v>
      </c>
      <c r="T572">
        <v>0</v>
      </c>
      <c r="U572">
        <v>4</v>
      </c>
      <c r="V572">
        <v>85</v>
      </c>
      <c r="W572">
        <v>2</v>
      </c>
      <c r="X572">
        <v>0</v>
      </c>
      <c r="Y572">
        <v>0</v>
      </c>
      <c r="Z572">
        <v>2</v>
      </c>
      <c r="AA572">
        <v>2116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73</v>
      </c>
      <c r="AH572">
        <v>8</v>
      </c>
      <c r="AI572">
        <v>7</v>
      </c>
      <c r="AJ572" s="1"/>
      <c r="AK572" s="1"/>
      <c r="AL572" s="1"/>
      <c r="AM572" s="1"/>
      <c r="AN572" s="1"/>
    </row>
    <row r="573" spans="1:40">
      <c r="A573" s="1" t="s">
        <v>40</v>
      </c>
      <c r="B573">
        <v>20</v>
      </c>
      <c r="C573" s="1" t="s">
        <v>41</v>
      </c>
      <c r="D573" s="1" t="s">
        <v>56</v>
      </c>
      <c r="E573" s="1" t="s">
        <v>62</v>
      </c>
      <c r="F573">
        <v>2</v>
      </c>
      <c r="G573" s="1" t="s">
        <v>339</v>
      </c>
      <c r="H573">
        <v>10000</v>
      </c>
      <c r="I573" s="1" t="s">
        <v>338</v>
      </c>
      <c r="J573">
        <v>8900</v>
      </c>
      <c r="K573">
        <v>100</v>
      </c>
      <c r="L573">
        <v>40</v>
      </c>
      <c r="M573">
        <v>320</v>
      </c>
      <c r="N573">
        <v>0</v>
      </c>
      <c r="O573">
        <v>0</v>
      </c>
      <c r="P573">
        <v>0</v>
      </c>
      <c r="Q573">
        <v>74</v>
      </c>
      <c r="R573">
        <v>0</v>
      </c>
      <c r="S573">
        <v>0</v>
      </c>
      <c r="T573">
        <v>0</v>
      </c>
      <c r="U573">
        <v>9</v>
      </c>
      <c r="V573">
        <v>51</v>
      </c>
      <c r="W573">
        <v>2</v>
      </c>
      <c r="X573">
        <v>0</v>
      </c>
      <c r="Y573">
        <v>0</v>
      </c>
      <c r="Z573">
        <v>2</v>
      </c>
      <c r="AA573">
        <v>2118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74</v>
      </c>
      <c r="AH573">
        <v>10</v>
      </c>
      <c r="AI573">
        <v>8</v>
      </c>
      <c r="AJ573" s="1"/>
      <c r="AK573" s="1"/>
      <c r="AL573" s="1"/>
      <c r="AM573" s="1"/>
      <c r="AN573" s="1"/>
    </row>
    <row r="574" spans="1:40">
      <c r="A574" s="1" t="s">
        <v>40</v>
      </c>
      <c r="B574">
        <v>20</v>
      </c>
      <c r="C574" s="1" t="s">
        <v>41</v>
      </c>
      <c r="D574" s="1" t="s">
        <v>56</v>
      </c>
      <c r="E574" s="1" t="s">
        <v>62</v>
      </c>
      <c r="F574">
        <v>2</v>
      </c>
      <c r="G574" s="1" t="s">
        <v>340</v>
      </c>
      <c r="H574">
        <v>10940</v>
      </c>
      <c r="I574" s="1" t="s">
        <v>339</v>
      </c>
      <c r="J574">
        <v>10000</v>
      </c>
      <c r="K574">
        <v>85</v>
      </c>
      <c r="L574">
        <v>34</v>
      </c>
      <c r="M574">
        <v>278</v>
      </c>
      <c r="N574">
        <v>0</v>
      </c>
      <c r="O574">
        <v>0</v>
      </c>
      <c r="P574">
        <v>0</v>
      </c>
      <c r="Q574">
        <v>79</v>
      </c>
      <c r="R574">
        <v>0</v>
      </c>
      <c r="S574">
        <v>0</v>
      </c>
      <c r="T574">
        <v>0</v>
      </c>
      <c r="U574">
        <v>7</v>
      </c>
      <c r="V574">
        <v>41</v>
      </c>
      <c r="W574">
        <v>2</v>
      </c>
      <c r="X574">
        <v>0</v>
      </c>
      <c r="Y574">
        <v>0</v>
      </c>
      <c r="Z574">
        <v>2</v>
      </c>
      <c r="AA574">
        <v>2120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79</v>
      </c>
      <c r="AH574">
        <v>11</v>
      </c>
      <c r="AI574">
        <v>10</v>
      </c>
      <c r="AJ574" s="1"/>
      <c r="AK574" s="1"/>
      <c r="AL574" s="1"/>
      <c r="AM574" s="1"/>
      <c r="AN574" s="1"/>
    </row>
    <row r="575" spans="1:40">
      <c r="A575" s="1" t="s">
        <v>40</v>
      </c>
      <c r="B575">
        <v>20</v>
      </c>
      <c r="C575" s="1" t="s">
        <v>41</v>
      </c>
      <c r="D575" s="1" t="s">
        <v>56</v>
      </c>
      <c r="E575" s="1" t="s">
        <v>62</v>
      </c>
      <c r="F575">
        <v>2</v>
      </c>
      <c r="G575" s="1" t="s">
        <v>341</v>
      </c>
      <c r="H575">
        <v>13000</v>
      </c>
      <c r="I575" s="1" t="s">
        <v>340</v>
      </c>
      <c r="J575">
        <v>10940</v>
      </c>
      <c r="K575">
        <v>185</v>
      </c>
      <c r="L575">
        <v>74</v>
      </c>
      <c r="M575">
        <v>291</v>
      </c>
      <c r="N575">
        <v>0</v>
      </c>
      <c r="O575">
        <v>0</v>
      </c>
      <c r="P575">
        <v>0</v>
      </c>
      <c r="Q575">
        <v>76</v>
      </c>
      <c r="R575">
        <v>0</v>
      </c>
      <c r="S575">
        <v>0</v>
      </c>
      <c r="T575">
        <v>0</v>
      </c>
      <c r="U575">
        <v>8</v>
      </c>
      <c r="V575">
        <v>97</v>
      </c>
      <c r="W575">
        <v>2</v>
      </c>
      <c r="X575">
        <v>0</v>
      </c>
      <c r="Y575">
        <v>0</v>
      </c>
      <c r="Z575">
        <v>2</v>
      </c>
      <c r="AA575">
        <v>2122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76</v>
      </c>
      <c r="AH575">
        <v>13</v>
      </c>
      <c r="AI575">
        <v>11</v>
      </c>
      <c r="AJ575" s="1"/>
      <c r="AK575" s="1"/>
      <c r="AL575" s="1"/>
      <c r="AM575" s="1"/>
      <c r="AN575" s="1"/>
    </row>
    <row r="576" spans="1:40">
      <c r="A576" s="1" t="s">
        <v>40</v>
      </c>
      <c r="B576">
        <v>20</v>
      </c>
      <c r="C576" s="1" t="s">
        <v>41</v>
      </c>
      <c r="D576" s="1" t="s">
        <v>56</v>
      </c>
      <c r="E576" s="1" t="s">
        <v>62</v>
      </c>
      <c r="F576">
        <v>2</v>
      </c>
      <c r="G576" s="1" t="s">
        <v>342</v>
      </c>
      <c r="H576">
        <v>14320</v>
      </c>
      <c r="I576" s="1" t="s">
        <v>341</v>
      </c>
      <c r="J576">
        <v>13000</v>
      </c>
      <c r="K576">
        <v>120</v>
      </c>
      <c r="L576">
        <v>48</v>
      </c>
      <c r="M576">
        <v>195</v>
      </c>
      <c r="N576">
        <v>0</v>
      </c>
      <c r="O576">
        <v>0</v>
      </c>
      <c r="P576">
        <v>0</v>
      </c>
      <c r="Q576">
        <v>70</v>
      </c>
      <c r="R576">
        <v>0</v>
      </c>
      <c r="S576">
        <v>0</v>
      </c>
      <c r="T576">
        <v>0</v>
      </c>
      <c r="U576">
        <v>12</v>
      </c>
      <c r="V576">
        <v>65</v>
      </c>
      <c r="W576">
        <v>2</v>
      </c>
      <c r="X576">
        <v>0</v>
      </c>
      <c r="Y576">
        <v>0</v>
      </c>
      <c r="Z576">
        <v>2</v>
      </c>
      <c r="AA576">
        <v>2124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70</v>
      </c>
      <c r="AH576">
        <v>14</v>
      </c>
      <c r="AI576">
        <v>13</v>
      </c>
      <c r="AJ576" s="1"/>
      <c r="AK576" s="1"/>
      <c r="AL576" s="1"/>
      <c r="AM576" s="1"/>
      <c r="AN576" s="1"/>
    </row>
    <row r="577" spans="1:40">
      <c r="A577" s="1" t="s">
        <v>40</v>
      </c>
      <c r="B577">
        <v>20</v>
      </c>
      <c r="C577" s="1" t="s">
        <v>41</v>
      </c>
      <c r="D577" s="1" t="s">
        <v>56</v>
      </c>
      <c r="E577" s="1" t="s">
        <v>62</v>
      </c>
      <c r="F577">
        <v>2</v>
      </c>
      <c r="G577" s="1" t="s">
        <v>343</v>
      </c>
      <c r="H577">
        <v>16987</v>
      </c>
      <c r="I577" s="1" t="s">
        <v>342</v>
      </c>
      <c r="J577">
        <v>14320</v>
      </c>
      <c r="K577">
        <v>240</v>
      </c>
      <c r="L577">
        <v>96</v>
      </c>
      <c r="M577">
        <v>208</v>
      </c>
      <c r="N577">
        <v>0</v>
      </c>
      <c r="O577">
        <v>0</v>
      </c>
      <c r="P577">
        <v>0</v>
      </c>
      <c r="Q577">
        <v>86</v>
      </c>
      <c r="R577">
        <v>0</v>
      </c>
      <c r="S577">
        <v>0</v>
      </c>
      <c r="T577">
        <v>0</v>
      </c>
      <c r="U577">
        <v>7</v>
      </c>
      <c r="V577">
        <v>109</v>
      </c>
      <c r="W577">
        <v>1</v>
      </c>
      <c r="X577">
        <v>0</v>
      </c>
      <c r="Y577">
        <v>0</v>
      </c>
      <c r="Z577">
        <v>3</v>
      </c>
      <c r="AA577">
        <v>2252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88</v>
      </c>
      <c r="AH577">
        <v>16</v>
      </c>
      <c r="AI577">
        <v>14</v>
      </c>
      <c r="AJ577" s="1"/>
      <c r="AK577" s="1"/>
      <c r="AL577" s="1"/>
      <c r="AM577" s="1"/>
      <c r="AN577" s="1"/>
    </row>
    <row r="578" spans="1:40">
      <c r="A578" s="1" t="s">
        <v>40</v>
      </c>
      <c r="B578">
        <v>20</v>
      </c>
      <c r="C578" s="1" t="s">
        <v>41</v>
      </c>
      <c r="D578" s="1" t="s">
        <v>56</v>
      </c>
      <c r="E578" s="1" t="s">
        <v>62</v>
      </c>
      <c r="F578">
        <v>2</v>
      </c>
      <c r="G578" s="1" t="s">
        <v>264</v>
      </c>
      <c r="H578">
        <v>18847</v>
      </c>
      <c r="I578" s="1" t="s">
        <v>343</v>
      </c>
      <c r="J578">
        <v>16987</v>
      </c>
      <c r="K578">
        <v>168</v>
      </c>
      <c r="L578">
        <v>67</v>
      </c>
      <c r="M578">
        <v>235</v>
      </c>
      <c r="N578">
        <v>0</v>
      </c>
      <c r="O578">
        <v>0</v>
      </c>
      <c r="P578">
        <v>0</v>
      </c>
      <c r="Q578">
        <v>90</v>
      </c>
      <c r="R578">
        <v>0</v>
      </c>
      <c r="S578">
        <v>0</v>
      </c>
      <c r="T578">
        <v>0</v>
      </c>
      <c r="U578">
        <v>8</v>
      </c>
      <c r="V578">
        <v>76</v>
      </c>
      <c r="W578">
        <v>1</v>
      </c>
      <c r="X578">
        <v>0</v>
      </c>
      <c r="Y578">
        <v>0</v>
      </c>
      <c r="Z578">
        <v>3</v>
      </c>
      <c r="AA578">
        <v>2254</v>
      </c>
      <c r="AB578">
        <v>0</v>
      </c>
      <c r="AC578">
        <v>0</v>
      </c>
      <c r="AD578">
        <v>0</v>
      </c>
      <c r="AE578">
        <v>0</v>
      </c>
      <c r="AF578">
        <v>0</v>
      </c>
      <c r="AG578">
        <v>85</v>
      </c>
      <c r="AH578">
        <v>18</v>
      </c>
      <c r="AI578">
        <v>16</v>
      </c>
      <c r="AJ578" s="1"/>
      <c r="AK578" s="1"/>
      <c r="AL578" s="1"/>
      <c r="AM578" s="1"/>
      <c r="AN578" s="1"/>
    </row>
    <row r="579" spans="1:40">
      <c r="A579" s="1" t="s">
        <v>40</v>
      </c>
      <c r="B579">
        <v>20</v>
      </c>
      <c r="C579" s="1" t="s">
        <v>41</v>
      </c>
      <c r="D579" s="1" t="s">
        <v>56</v>
      </c>
      <c r="E579" s="1" t="s">
        <v>62</v>
      </c>
      <c r="F579">
        <v>2</v>
      </c>
      <c r="G579" s="1" t="s">
        <v>265</v>
      </c>
      <c r="H579">
        <v>20200</v>
      </c>
      <c r="I579" s="1" t="s">
        <v>264</v>
      </c>
      <c r="J579">
        <v>18847</v>
      </c>
      <c r="K579">
        <v>352</v>
      </c>
      <c r="L579">
        <v>141</v>
      </c>
      <c r="M579">
        <v>320</v>
      </c>
      <c r="N579">
        <v>0</v>
      </c>
      <c r="O579">
        <v>0</v>
      </c>
      <c r="P579">
        <v>0</v>
      </c>
      <c r="Q579">
        <v>82</v>
      </c>
      <c r="R579">
        <v>0</v>
      </c>
      <c r="S579">
        <v>0</v>
      </c>
      <c r="T579">
        <v>0</v>
      </c>
      <c r="U579">
        <v>10</v>
      </c>
      <c r="V579">
        <v>60</v>
      </c>
      <c r="W579">
        <v>1</v>
      </c>
      <c r="X579">
        <v>0</v>
      </c>
      <c r="Y579">
        <v>0</v>
      </c>
      <c r="Z579">
        <v>3</v>
      </c>
      <c r="AA579">
        <v>2256</v>
      </c>
      <c r="AB579">
        <v>0</v>
      </c>
      <c r="AC579">
        <v>0</v>
      </c>
      <c r="AD579">
        <v>0</v>
      </c>
      <c r="AE579">
        <v>0</v>
      </c>
      <c r="AF579">
        <v>0</v>
      </c>
      <c r="AG579">
        <v>80</v>
      </c>
      <c r="AH579">
        <v>20</v>
      </c>
      <c r="AI579">
        <v>18</v>
      </c>
      <c r="AJ579" s="1"/>
      <c r="AK579" s="1"/>
      <c r="AL579" s="1"/>
      <c r="AM579" s="1"/>
      <c r="AN579" s="1"/>
    </row>
    <row r="580" spans="1:40">
      <c r="A580" s="1" t="s">
        <v>40</v>
      </c>
      <c r="B580">
        <v>20</v>
      </c>
      <c r="C580" s="1" t="s">
        <v>41</v>
      </c>
      <c r="D580" s="1" t="s">
        <v>56</v>
      </c>
      <c r="E580" s="1" t="s">
        <v>62</v>
      </c>
      <c r="F580">
        <v>2</v>
      </c>
      <c r="G580" s="1" t="s">
        <v>344</v>
      </c>
      <c r="H580">
        <v>22750</v>
      </c>
      <c r="I580" s="1" t="s">
        <v>265</v>
      </c>
      <c r="J580">
        <v>20200</v>
      </c>
      <c r="K580">
        <v>0</v>
      </c>
      <c r="L580">
        <v>0</v>
      </c>
      <c r="M580">
        <v>259</v>
      </c>
      <c r="N580">
        <v>0</v>
      </c>
      <c r="O580">
        <v>0</v>
      </c>
      <c r="P580">
        <v>0</v>
      </c>
      <c r="Q580">
        <v>79</v>
      </c>
      <c r="R580">
        <v>0</v>
      </c>
      <c r="S580">
        <v>0</v>
      </c>
      <c r="T580">
        <v>0</v>
      </c>
      <c r="U580">
        <v>8</v>
      </c>
      <c r="V580">
        <v>108</v>
      </c>
      <c r="W580">
        <v>2</v>
      </c>
      <c r="X580">
        <v>0</v>
      </c>
      <c r="Y580">
        <v>0</v>
      </c>
      <c r="Z580">
        <v>3</v>
      </c>
      <c r="AA580">
        <v>2276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85</v>
      </c>
      <c r="AH580">
        <v>22</v>
      </c>
      <c r="AI580">
        <v>20</v>
      </c>
      <c r="AJ580" s="1"/>
      <c r="AK580" s="1"/>
      <c r="AL580" s="1"/>
      <c r="AM580" s="1"/>
      <c r="AN580" s="1"/>
    </row>
    <row r="581" spans="1:40">
      <c r="A581" s="1" t="s">
        <v>40</v>
      </c>
      <c r="B581">
        <v>20</v>
      </c>
      <c r="C581" s="1" t="s">
        <v>41</v>
      </c>
      <c r="D581" s="1" t="s">
        <v>56</v>
      </c>
      <c r="E581" s="1" t="s">
        <v>62</v>
      </c>
      <c r="F581">
        <v>2</v>
      </c>
      <c r="G581" s="1" t="s">
        <v>345</v>
      </c>
      <c r="H581">
        <v>24411</v>
      </c>
      <c r="I581" s="1" t="s">
        <v>344</v>
      </c>
      <c r="J581">
        <v>22750</v>
      </c>
      <c r="K581">
        <v>150</v>
      </c>
      <c r="L581">
        <v>60</v>
      </c>
      <c r="M581">
        <v>277</v>
      </c>
      <c r="N581">
        <v>0</v>
      </c>
      <c r="O581">
        <v>0</v>
      </c>
      <c r="P581">
        <v>0</v>
      </c>
      <c r="Q581">
        <v>76</v>
      </c>
      <c r="R581">
        <v>0</v>
      </c>
      <c r="S581">
        <v>0</v>
      </c>
      <c r="T581">
        <v>0</v>
      </c>
      <c r="U581">
        <v>9</v>
      </c>
      <c r="V581">
        <v>77</v>
      </c>
      <c r="W581">
        <v>2</v>
      </c>
      <c r="X581">
        <v>0</v>
      </c>
      <c r="Y581">
        <v>0</v>
      </c>
      <c r="Z581">
        <v>3</v>
      </c>
      <c r="AA581">
        <v>2258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74</v>
      </c>
      <c r="AH581">
        <v>24</v>
      </c>
      <c r="AI581">
        <v>22</v>
      </c>
      <c r="AJ581" s="1"/>
      <c r="AK581" s="1"/>
      <c r="AL581" s="1"/>
      <c r="AM581" s="1"/>
      <c r="AN581" s="1"/>
    </row>
    <row r="582" spans="1:40">
      <c r="A582" s="1" t="s">
        <v>40</v>
      </c>
      <c r="B582">
        <v>20</v>
      </c>
      <c r="C582" s="1" t="s">
        <v>41</v>
      </c>
      <c r="D582" s="1" t="s">
        <v>56</v>
      </c>
      <c r="E582" s="1" t="s">
        <v>62</v>
      </c>
      <c r="F582">
        <v>2</v>
      </c>
      <c r="G582" s="1" t="s">
        <v>346</v>
      </c>
      <c r="H582">
        <v>26935</v>
      </c>
      <c r="I582" s="1" t="s">
        <v>345</v>
      </c>
      <c r="J582">
        <v>24411</v>
      </c>
      <c r="K582">
        <v>228</v>
      </c>
      <c r="L582">
        <v>91</v>
      </c>
      <c r="M582">
        <v>279</v>
      </c>
      <c r="N582">
        <v>0</v>
      </c>
      <c r="O582">
        <v>0</v>
      </c>
      <c r="P582">
        <v>0</v>
      </c>
      <c r="Q582">
        <v>75</v>
      </c>
      <c r="R582">
        <v>0</v>
      </c>
      <c r="S582">
        <v>0</v>
      </c>
      <c r="T582">
        <v>0</v>
      </c>
      <c r="U582">
        <v>11</v>
      </c>
      <c r="V582">
        <v>121</v>
      </c>
      <c r="W582">
        <v>2</v>
      </c>
      <c r="X582">
        <v>0</v>
      </c>
      <c r="Y582">
        <v>0</v>
      </c>
      <c r="Z582">
        <v>3</v>
      </c>
      <c r="AA582">
        <v>2260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76</v>
      </c>
      <c r="AH582">
        <v>26</v>
      </c>
      <c r="AI582">
        <v>24</v>
      </c>
      <c r="AJ582" s="1"/>
      <c r="AK582" s="1"/>
      <c r="AL582" s="1"/>
      <c r="AM582" s="1"/>
      <c r="AN582" s="1"/>
    </row>
    <row r="583" spans="1:40">
      <c r="A583" s="1" t="s">
        <v>40</v>
      </c>
      <c r="B583">
        <v>20</v>
      </c>
      <c r="C583" s="1" t="s">
        <v>41</v>
      </c>
      <c r="D583" s="1" t="s">
        <v>56</v>
      </c>
      <c r="E583" s="1" t="s">
        <v>62</v>
      </c>
      <c r="F583">
        <v>2</v>
      </c>
      <c r="G583" s="1" t="s">
        <v>347</v>
      </c>
      <c r="H583">
        <v>30137</v>
      </c>
      <c r="I583" s="1" t="s">
        <v>346</v>
      </c>
      <c r="J583">
        <v>26935</v>
      </c>
      <c r="K583">
        <v>288</v>
      </c>
      <c r="L583">
        <v>115</v>
      </c>
      <c r="M583">
        <v>214</v>
      </c>
      <c r="N583">
        <v>0</v>
      </c>
      <c r="O583">
        <v>0</v>
      </c>
      <c r="P583">
        <v>0</v>
      </c>
      <c r="Q583">
        <v>84</v>
      </c>
      <c r="R583">
        <v>0</v>
      </c>
      <c r="S583">
        <v>0</v>
      </c>
      <c r="T583">
        <v>0</v>
      </c>
      <c r="U583">
        <v>8</v>
      </c>
      <c r="V583">
        <v>132</v>
      </c>
      <c r="W583">
        <v>1</v>
      </c>
      <c r="X583">
        <v>0</v>
      </c>
      <c r="Y583">
        <v>0</v>
      </c>
      <c r="Z583">
        <v>3</v>
      </c>
      <c r="AA583">
        <v>2262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85</v>
      </c>
      <c r="AH583">
        <v>30</v>
      </c>
      <c r="AI583">
        <v>26</v>
      </c>
      <c r="AJ583" s="1"/>
      <c r="AK583" s="1"/>
      <c r="AL583" s="1"/>
      <c r="AM583" s="1"/>
      <c r="AN583" s="1"/>
    </row>
    <row r="584" spans="1:40">
      <c r="A584" s="1" t="s">
        <v>40</v>
      </c>
      <c r="B584">
        <v>20</v>
      </c>
      <c r="C584" s="1" t="s">
        <v>41</v>
      </c>
      <c r="D584" s="1" t="s">
        <v>56</v>
      </c>
      <c r="E584" s="1" t="s">
        <v>62</v>
      </c>
      <c r="F584">
        <v>2</v>
      </c>
      <c r="G584" s="1" t="s">
        <v>348</v>
      </c>
      <c r="H584">
        <v>32854</v>
      </c>
      <c r="I584" s="1" t="s">
        <v>347</v>
      </c>
      <c r="J584">
        <v>30137</v>
      </c>
      <c r="K584">
        <v>245</v>
      </c>
      <c r="L584">
        <v>98</v>
      </c>
      <c r="M584">
        <v>286</v>
      </c>
      <c r="N584">
        <v>0</v>
      </c>
      <c r="O584">
        <v>0</v>
      </c>
      <c r="P584">
        <v>0</v>
      </c>
      <c r="Q584">
        <v>77</v>
      </c>
      <c r="R584">
        <v>0</v>
      </c>
      <c r="S584">
        <v>0</v>
      </c>
      <c r="T584">
        <v>0</v>
      </c>
      <c r="U584">
        <v>9</v>
      </c>
      <c r="V584">
        <v>118</v>
      </c>
      <c r="W584">
        <v>2</v>
      </c>
      <c r="X584">
        <v>0</v>
      </c>
      <c r="Y584">
        <v>0</v>
      </c>
      <c r="Z584">
        <v>3</v>
      </c>
      <c r="AA584">
        <v>2264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82</v>
      </c>
      <c r="AH584">
        <v>32</v>
      </c>
      <c r="AI584">
        <v>30</v>
      </c>
      <c r="AJ584" s="1"/>
      <c r="AK584" s="1"/>
      <c r="AL584" s="1"/>
      <c r="AM584" s="1"/>
      <c r="AN584" s="1"/>
    </row>
    <row r="585" spans="1:40">
      <c r="A585" s="1" t="s">
        <v>40</v>
      </c>
      <c r="B585">
        <v>20</v>
      </c>
      <c r="C585" s="1" t="s">
        <v>41</v>
      </c>
      <c r="D585" s="1" t="s">
        <v>56</v>
      </c>
      <c r="E585" s="1" t="s">
        <v>62</v>
      </c>
      <c r="F585">
        <v>2</v>
      </c>
      <c r="G585" s="1" t="s">
        <v>213</v>
      </c>
      <c r="H585">
        <v>39235</v>
      </c>
      <c r="I585" s="1" t="s">
        <v>348</v>
      </c>
      <c r="J585">
        <v>32854</v>
      </c>
      <c r="K585">
        <v>575</v>
      </c>
      <c r="L585">
        <v>230</v>
      </c>
      <c r="M585">
        <v>204</v>
      </c>
      <c r="N585">
        <v>0</v>
      </c>
      <c r="O585">
        <v>0</v>
      </c>
      <c r="P585">
        <v>0</v>
      </c>
      <c r="Q585">
        <v>74</v>
      </c>
      <c r="R585">
        <v>0</v>
      </c>
      <c r="S585">
        <v>0</v>
      </c>
      <c r="T585">
        <v>0</v>
      </c>
      <c r="U585">
        <v>7</v>
      </c>
      <c r="V585">
        <v>298</v>
      </c>
      <c r="W585">
        <v>2</v>
      </c>
      <c r="X585">
        <v>0</v>
      </c>
      <c r="Y585">
        <v>0</v>
      </c>
      <c r="Z585">
        <v>3</v>
      </c>
      <c r="AA585">
        <v>2266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75</v>
      </c>
      <c r="AH585">
        <v>39</v>
      </c>
      <c r="AI585">
        <v>32</v>
      </c>
      <c r="AJ585" s="1"/>
      <c r="AK585" s="1"/>
      <c r="AL585" s="1"/>
      <c r="AM585" s="1"/>
      <c r="AN585" s="1"/>
    </row>
    <row r="586" spans="1:40">
      <c r="A586" s="1" t="s">
        <v>40</v>
      </c>
      <c r="B586">
        <v>20</v>
      </c>
      <c r="C586" s="1" t="s">
        <v>41</v>
      </c>
      <c r="D586" s="1" t="s">
        <v>56</v>
      </c>
      <c r="E586" s="1" t="s">
        <v>63</v>
      </c>
      <c r="F586">
        <v>1</v>
      </c>
      <c r="G586" s="1" t="s">
        <v>349</v>
      </c>
      <c r="H586">
        <v>752</v>
      </c>
      <c r="I586" s="1" t="s">
        <v>210</v>
      </c>
      <c r="J586">
        <v>0</v>
      </c>
      <c r="K586">
        <v>90</v>
      </c>
      <c r="L586">
        <v>36</v>
      </c>
      <c r="M586">
        <v>100</v>
      </c>
      <c r="N586">
        <v>0</v>
      </c>
      <c r="O586">
        <v>0</v>
      </c>
      <c r="P586">
        <v>0</v>
      </c>
      <c r="Q586">
        <v>51</v>
      </c>
      <c r="R586">
        <v>0</v>
      </c>
      <c r="S586">
        <v>0</v>
      </c>
      <c r="T586">
        <v>0</v>
      </c>
      <c r="U586">
        <v>10</v>
      </c>
      <c r="V586">
        <v>48</v>
      </c>
      <c r="W586">
        <v>3</v>
      </c>
      <c r="X586">
        <v>0</v>
      </c>
      <c r="Y586">
        <v>0</v>
      </c>
      <c r="Z586">
        <v>2</v>
      </c>
      <c r="AA586">
        <v>2246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55</v>
      </c>
      <c r="AH586">
        <v>1</v>
      </c>
      <c r="AI586">
        <v>0</v>
      </c>
      <c r="AJ586" s="1"/>
      <c r="AK586" s="1"/>
      <c r="AL586" s="1"/>
      <c r="AM586" s="1"/>
      <c r="AN586" s="1"/>
    </row>
    <row r="587" spans="1:40">
      <c r="A587" s="1" t="s">
        <v>40</v>
      </c>
      <c r="B587">
        <v>20</v>
      </c>
      <c r="C587" s="1" t="s">
        <v>41</v>
      </c>
      <c r="D587" s="1" t="s">
        <v>56</v>
      </c>
      <c r="E587" s="1" t="s">
        <v>63</v>
      </c>
      <c r="F587">
        <v>2</v>
      </c>
      <c r="G587" s="1" t="s">
        <v>210</v>
      </c>
      <c r="H587">
        <v>0</v>
      </c>
      <c r="I587" s="1" t="s">
        <v>349</v>
      </c>
      <c r="J587">
        <v>752</v>
      </c>
      <c r="K587">
        <v>90</v>
      </c>
      <c r="L587">
        <v>36</v>
      </c>
      <c r="M587">
        <v>144</v>
      </c>
      <c r="N587">
        <v>0</v>
      </c>
      <c r="O587">
        <v>0</v>
      </c>
      <c r="P587">
        <v>0</v>
      </c>
      <c r="Q587">
        <v>74</v>
      </c>
      <c r="R587">
        <v>0</v>
      </c>
      <c r="S587">
        <v>0</v>
      </c>
      <c r="T587">
        <v>0</v>
      </c>
      <c r="U587">
        <v>6</v>
      </c>
      <c r="V587">
        <v>35</v>
      </c>
      <c r="W587">
        <v>2</v>
      </c>
      <c r="X587">
        <v>0</v>
      </c>
      <c r="Y587">
        <v>0</v>
      </c>
      <c r="Z587">
        <v>2</v>
      </c>
      <c r="AA587">
        <v>2245</v>
      </c>
      <c r="AB587">
        <v>0</v>
      </c>
      <c r="AC587">
        <v>0</v>
      </c>
      <c r="AD587">
        <v>0</v>
      </c>
      <c r="AE587">
        <v>0</v>
      </c>
      <c r="AF587">
        <v>0</v>
      </c>
      <c r="AG587">
        <v>79</v>
      </c>
      <c r="AH587">
        <v>0</v>
      </c>
      <c r="AI587">
        <v>1</v>
      </c>
      <c r="AJ587" s="1"/>
      <c r="AK587" s="1"/>
      <c r="AL587" s="1"/>
      <c r="AM587" s="1"/>
      <c r="AN587" s="1"/>
    </row>
    <row r="588" spans="1:40">
      <c r="A588" s="1" t="s">
        <v>40</v>
      </c>
      <c r="B588">
        <v>20</v>
      </c>
      <c r="C588" s="1" t="s">
        <v>41</v>
      </c>
      <c r="D588" s="1" t="s">
        <v>56</v>
      </c>
      <c r="E588" s="1" t="s">
        <v>64</v>
      </c>
      <c r="F588">
        <v>1</v>
      </c>
      <c r="G588" s="1" t="s">
        <v>350</v>
      </c>
      <c r="H588">
        <v>11400</v>
      </c>
      <c r="I588" s="1" t="s">
        <v>119</v>
      </c>
      <c r="J588">
        <v>15250</v>
      </c>
      <c r="K588">
        <v>348</v>
      </c>
      <c r="L588">
        <v>139</v>
      </c>
      <c r="M588">
        <v>61</v>
      </c>
      <c r="N588">
        <v>0</v>
      </c>
      <c r="O588">
        <v>0</v>
      </c>
      <c r="P588">
        <v>0</v>
      </c>
      <c r="Q588">
        <v>80</v>
      </c>
      <c r="R588">
        <v>0</v>
      </c>
      <c r="S588">
        <v>0</v>
      </c>
      <c r="T588">
        <v>0</v>
      </c>
      <c r="U588">
        <v>1</v>
      </c>
      <c r="V588">
        <v>168</v>
      </c>
      <c r="W588">
        <v>1</v>
      </c>
      <c r="X588">
        <v>0</v>
      </c>
      <c r="Y588">
        <v>0</v>
      </c>
      <c r="Z588">
        <v>2</v>
      </c>
      <c r="AA588">
        <v>2131</v>
      </c>
      <c r="AB588">
        <v>0</v>
      </c>
      <c r="AC588">
        <v>0</v>
      </c>
      <c r="AD588">
        <v>0</v>
      </c>
      <c r="AE588">
        <v>0</v>
      </c>
      <c r="AF588">
        <v>0</v>
      </c>
      <c r="AG588">
        <v>85</v>
      </c>
      <c r="AH588">
        <v>11</v>
      </c>
      <c r="AI588">
        <v>15</v>
      </c>
      <c r="AJ588" s="1"/>
      <c r="AK588" s="1"/>
      <c r="AL588" s="1"/>
      <c r="AM588" s="1"/>
      <c r="AN588" s="1"/>
    </row>
    <row r="589" spans="1:40">
      <c r="A589" s="1" t="s">
        <v>40</v>
      </c>
      <c r="B589">
        <v>20</v>
      </c>
      <c r="C589" s="1" t="s">
        <v>41</v>
      </c>
      <c r="D589" s="1" t="s">
        <v>56</v>
      </c>
      <c r="E589" s="1" t="s">
        <v>64</v>
      </c>
      <c r="F589">
        <v>1</v>
      </c>
      <c r="G589" s="1" t="s">
        <v>119</v>
      </c>
      <c r="H589">
        <v>15250</v>
      </c>
      <c r="I589" s="1" t="s">
        <v>351</v>
      </c>
      <c r="J589">
        <v>19070</v>
      </c>
      <c r="K589">
        <v>345</v>
      </c>
      <c r="L589">
        <v>138</v>
      </c>
      <c r="M589">
        <v>142</v>
      </c>
      <c r="N589">
        <v>0</v>
      </c>
      <c r="O589">
        <v>0</v>
      </c>
      <c r="P589">
        <v>0</v>
      </c>
      <c r="Q589">
        <v>63</v>
      </c>
      <c r="R589">
        <v>0</v>
      </c>
      <c r="S589">
        <v>0</v>
      </c>
      <c r="T589">
        <v>0</v>
      </c>
      <c r="U589">
        <v>5</v>
      </c>
      <c r="V589">
        <v>203</v>
      </c>
      <c r="W589">
        <v>2</v>
      </c>
      <c r="X589">
        <v>0</v>
      </c>
      <c r="Y589">
        <v>0</v>
      </c>
      <c r="Z589">
        <v>2</v>
      </c>
      <c r="AA589">
        <v>2133</v>
      </c>
      <c r="AB589">
        <v>0</v>
      </c>
      <c r="AC589">
        <v>0</v>
      </c>
      <c r="AD589">
        <v>0</v>
      </c>
      <c r="AE589">
        <v>0</v>
      </c>
      <c r="AF589">
        <v>0</v>
      </c>
      <c r="AG589">
        <v>66</v>
      </c>
      <c r="AH589">
        <v>15</v>
      </c>
      <c r="AI589">
        <v>19</v>
      </c>
      <c r="AJ589" s="1"/>
      <c r="AK589" s="1"/>
      <c r="AL589" s="1"/>
      <c r="AM589" s="1"/>
      <c r="AN589" s="1"/>
    </row>
    <row r="590" spans="1:40">
      <c r="A590" s="1" t="s">
        <v>40</v>
      </c>
      <c r="B590">
        <v>20</v>
      </c>
      <c r="C590" s="1" t="s">
        <v>41</v>
      </c>
      <c r="D590" s="1" t="s">
        <v>56</v>
      </c>
      <c r="E590" s="1" t="s">
        <v>64</v>
      </c>
      <c r="F590">
        <v>1</v>
      </c>
      <c r="G590" s="1" t="s">
        <v>351</v>
      </c>
      <c r="H590">
        <v>19070</v>
      </c>
      <c r="I590" s="1" t="s">
        <v>120</v>
      </c>
      <c r="J590">
        <v>22880</v>
      </c>
      <c r="K590">
        <v>342</v>
      </c>
      <c r="L590">
        <v>137</v>
      </c>
      <c r="M590">
        <v>56</v>
      </c>
      <c r="N590">
        <v>0</v>
      </c>
      <c r="O590">
        <v>0</v>
      </c>
      <c r="P590">
        <v>0</v>
      </c>
      <c r="Q590">
        <v>86</v>
      </c>
      <c r="R590">
        <v>0</v>
      </c>
      <c r="S590">
        <v>0</v>
      </c>
      <c r="T590">
        <v>0</v>
      </c>
      <c r="U590">
        <v>2</v>
      </c>
      <c r="V590">
        <v>146</v>
      </c>
      <c r="W590">
        <v>1</v>
      </c>
      <c r="X590">
        <v>0</v>
      </c>
      <c r="Y590">
        <v>0</v>
      </c>
      <c r="Z590">
        <v>2</v>
      </c>
      <c r="AA590">
        <v>2135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93</v>
      </c>
      <c r="AH590">
        <v>19</v>
      </c>
      <c r="AI590">
        <v>22</v>
      </c>
      <c r="AJ590" s="1"/>
      <c r="AK590" s="1"/>
      <c r="AL590" s="1"/>
      <c r="AM590" s="1"/>
      <c r="AN590" s="1"/>
    </row>
    <row r="591" spans="1:40">
      <c r="A591" s="1" t="s">
        <v>40</v>
      </c>
      <c r="B591">
        <v>20</v>
      </c>
      <c r="C591" s="1" t="s">
        <v>41</v>
      </c>
      <c r="D591" s="1" t="s">
        <v>56</v>
      </c>
      <c r="E591" s="1" t="s">
        <v>64</v>
      </c>
      <c r="F591">
        <v>1</v>
      </c>
      <c r="G591" s="1" t="s">
        <v>120</v>
      </c>
      <c r="H591">
        <v>22880</v>
      </c>
      <c r="I591" s="1" t="s">
        <v>352</v>
      </c>
      <c r="J591">
        <v>26800</v>
      </c>
      <c r="K591">
        <v>352</v>
      </c>
      <c r="L591">
        <v>141</v>
      </c>
      <c r="M591">
        <v>96</v>
      </c>
      <c r="N591">
        <v>0</v>
      </c>
      <c r="O591">
        <v>0</v>
      </c>
      <c r="P591">
        <v>0</v>
      </c>
      <c r="Q591">
        <v>81</v>
      </c>
      <c r="R591">
        <v>0</v>
      </c>
      <c r="S591">
        <v>0</v>
      </c>
      <c r="T591">
        <v>0</v>
      </c>
      <c r="U591">
        <v>3</v>
      </c>
      <c r="V591">
        <v>169</v>
      </c>
      <c r="W591">
        <v>1</v>
      </c>
      <c r="X591">
        <v>0</v>
      </c>
      <c r="Y591">
        <v>0</v>
      </c>
      <c r="Z591">
        <v>2</v>
      </c>
      <c r="AA591">
        <v>2137</v>
      </c>
      <c r="AB591">
        <v>0</v>
      </c>
      <c r="AC591">
        <v>0</v>
      </c>
      <c r="AD591">
        <v>0</v>
      </c>
      <c r="AE591">
        <v>0</v>
      </c>
      <c r="AF591">
        <v>0</v>
      </c>
      <c r="AG591">
        <v>83</v>
      </c>
      <c r="AH591">
        <v>22</v>
      </c>
      <c r="AI591">
        <v>26</v>
      </c>
      <c r="AJ591" s="1"/>
      <c r="AK591" s="1"/>
      <c r="AL591" s="1"/>
      <c r="AM591" s="1"/>
      <c r="AN591" s="1"/>
    </row>
    <row r="592" spans="1:40">
      <c r="A592" s="1" t="s">
        <v>40</v>
      </c>
      <c r="B592">
        <v>20</v>
      </c>
      <c r="C592" s="1" t="s">
        <v>41</v>
      </c>
      <c r="D592" s="1" t="s">
        <v>56</v>
      </c>
      <c r="E592" s="1" t="s">
        <v>64</v>
      </c>
      <c r="F592">
        <v>1</v>
      </c>
      <c r="G592" s="1" t="s">
        <v>352</v>
      </c>
      <c r="H592">
        <v>26800</v>
      </c>
      <c r="I592" s="1" t="s">
        <v>216</v>
      </c>
      <c r="J592">
        <v>32600</v>
      </c>
      <c r="K592">
        <v>522</v>
      </c>
      <c r="L592">
        <v>209</v>
      </c>
      <c r="M592">
        <v>43</v>
      </c>
      <c r="N592">
        <v>0</v>
      </c>
      <c r="O592">
        <v>0</v>
      </c>
      <c r="P592">
        <v>0</v>
      </c>
      <c r="Q592">
        <v>80</v>
      </c>
      <c r="R592">
        <v>0</v>
      </c>
      <c r="S592">
        <v>0</v>
      </c>
      <c r="T592">
        <v>0</v>
      </c>
      <c r="U592">
        <v>1</v>
      </c>
      <c r="V592">
        <v>280</v>
      </c>
      <c r="W592">
        <v>1</v>
      </c>
      <c r="X592">
        <v>0</v>
      </c>
      <c r="Y592">
        <v>0</v>
      </c>
      <c r="Z592">
        <v>2</v>
      </c>
      <c r="AA592">
        <v>2139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72</v>
      </c>
      <c r="AH592">
        <v>26</v>
      </c>
      <c r="AI592">
        <v>32</v>
      </c>
      <c r="AJ592" s="1"/>
      <c r="AK592" s="1"/>
      <c r="AL592" s="1"/>
      <c r="AM592" s="1"/>
      <c r="AN592" s="1"/>
    </row>
    <row r="593" spans="1:40">
      <c r="A593" s="1" t="s">
        <v>40</v>
      </c>
      <c r="B593">
        <v>20</v>
      </c>
      <c r="C593" s="1" t="s">
        <v>41</v>
      </c>
      <c r="D593" s="1" t="s">
        <v>56</v>
      </c>
      <c r="E593" s="1" t="s">
        <v>64</v>
      </c>
      <c r="F593">
        <v>2</v>
      </c>
      <c r="G593" s="1" t="s">
        <v>119</v>
      </c>
      <c r="H593">
        <v>15250</v>
      </c>
      <c r="I593" s="1" t="s">
        <v>350</v>
      </c>
      <c r="J593">
        <v>11400</v>
      </c>
      <c r="K593">
        <v>348</v>
      </c>
      <c r="L593">
        <v>139</v>
      </c>
      <c r="M593">
        <v>64</v>
      </c>
      <c r="N593">
        <v>0</v>
      </c>
      <c r="O593">
        <v>0</v>
      </c>
      <c r="P593">
        <v>0</v>
      </c>
      <c r="Q593">
        <v>76</v>
      </c>
      <c r="R593">
        <v>0</v>
      </c>
      <c r="S593">
        <v>0</v>
      </c>
      <c r="T593">
        <v>0</v>
      </c>
      <c r="U593">
        <v>2</v>
      </c>
      <c r="V593">
        <v>183</v>
      </c>
      <c r="W593">
        <v>2</v>
      </c>
      <c r="X593">
        <v>0</v>
      </c>
      <c r="Y593">
        <v>0</v>
      </c>
      <c r="Z593">
        <v>2</v>
      </c>
      <c r="AA593">
        <v>2132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74</v>
      </c>
      <c r="AH593">
        <v>15</v>
      </c>
      <c r="AI593">
        <v>11</v>
      </c>
      <c r="AJ593" s="1"/>
      <c r="AK593" s="1"/>
      <c r="AL593" s="1"/>
      <c r="AM593" s="1"/>
      <c r="AN593" s="1"/>
    </row>
    <row r="594" spans="1:40">
      <c r="A594" s="1" t="s">
        <v>40</v>
      </c>
      <c r="B594">
        <v>20</v>
      </c>
      <c r="C594" s="1" t="s">
        <v>41</v>
      </c>
      <c r="D594" s="1" t="s">
        <v>56</v>
      </c>
      <c r="E594" s="1" t="s">
        <v>64</v>
      </c>
      <c r="F594">
        <v>2</v>
      </c>
      <c r="G594" s="1" t="s">
        <v>351</v>
      </c>
      <c r="H594">
        <v>19070</v>
      </c>
      <c r="I594" s="1" t="s">
        <v>119</v>
      </c>
      <c r="J594">
        <v>15250</v>
      </c>
      <c r="K594">
        <v>345</v>
      </c>
      <c r="L594">
        <v>138</v>
      </c>
      <c r="M594">
        <v>164</v>
      </c>
      <c r="N594">
        <v>0</v>
      </c>
      <c r="O594">
        <v>0</v>
      </c>
      <c r="P594">
        <v>0</v>
      </c>
      <c r="Q594">
        <v>80</v>
      </c>
      <c r="R594">
        <v>0</v>
      </c>
      <c r="S594">
        <v>0</v>
      </c>
      <c r="T594">
        <v>0</v>
      </c>
      <c r="U594">
        <v>7</v>
      </c>
      <c r="V594">
        <v>173</v>
      </c>
      <c r="W594">
        <v>1</v>
      </c>
      <c r="X594">
        <v>0</v>
      </c>
      <c r="Y594">
        <v>0</v>
      </c>
      <c r="Z594">
        <v>2</v>
      </c>
      <c r="AA594">
        <v>2134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78</v>
      </c>
      <c r="AH594">
        <v>19</v>
      </c>
      <c r="AI594">
        <v>15</v>
      </c>
      <c r="AJ594" s="1"/>
      <c r="AK594" s="1"/>
      <c r="AL594" s="1"/>
      <c r="AM594" s="1"/>
      <c r="AN594" s="1"/>
    </row>
    <row r="595" spans="1:40">
      <c r="A595" s="1" t="s">
        <v>40</v>
      </c>
      <c r="B595">
        <v>20</v>
      </c>
      <c r="C595" s="1" t="s">
        <v>41</v>
      </c>
      <c r="D595" s="1" t="s">
        <v>56</v>
      </c>
      <c r="E595" s="1" t="s">
        <v>64</v>
      </c>
      <c r="F595">
        <v>2</v>
      </c>
      <c r="G595" s="1" t="s">
        <v>120</v>
      </c>
      <c r="H595">
        <v>22880</v>
      </c>
      <c r="I595" s="1" t="s">
        <v>351</v>
      </c>
      <c r="J595">
        <v>19070</v>
      </c>
      <c r="K595">
        <v>342</v>
      </c>
      <c r="L595">
        <v>137</v>
      </c>
      <c r="M595">
        <v>73</v>
      </c>
      <c r="N595">
        <v>0</v>
      </c>
      <c r="O595">
        <v>0</v>
      </c>
      <c r="P595">
        <v>0</v>
      </c>
      <c r="Q595">
        <v>85</v>
      </c>
      <c r="R595">
        <v>0</v>
      </c>
      <c r="S595">
        <v>0</v>
      </c>
      <c r="T595">
        <v>0</v>
      </c>
      <c r="U595">
        <v>2</v>
      </c>
      <c r="V595">
        <v>159</v>
      </c>
      <c r="W595">
        <v>1</v>
      </c>
      <c r="X595">
        <v>0</v>
      </c>
      <c r="Y595">
        <v>0</v>
      </c>
      <c r="Z595">
        <v>2</v>
      </c>
      <c r="AA595">
        <v>2136</v>
      </c>
      <c r="AB595">
        <v>0</v>
      </c>
      <c r="AC595">
        <v>0</v>
      </c>
      <c r="AD595">
        <v>0</v>
      </c>
      <c r="AE595">
        <v>0</v>
      </c>
      <c r="AF595">
        <v>0</v>
      </c>
      <c r="AG595">
        <v>85</v>
      </c>
      <c r="AH595">
        <v>22</v>
      </c>
      <c r="AI595">
        <v>19</v>
      </c>
      <c r="AJ595" s="1"/>
      <c r="AK595" s="1"/>
      <c r="AL595" s="1"/>
      <c r="AM595" s="1"/>
      <c r="AN595" s="1"/>
    </row>
    <row r="596" spans="1:40">
      <c r="A596" s="1" t="s">
        <v>40</v>
      </c>
      <c r="B596">
        <v>20</v>
      </c>
      <c r="C596" s="1" t="s">
        <v>41</v>
      </c>
      <c r="D596" s="1" t="s">
        <v>56</v>
      </c>
      <c r="E596" s="1" t="s">
        <v>64</v>
      </c>
      <c r="F596">
        <v>2</v>
      </c>
      <c r="G596" s="1" t="s">
        <v>352</v>
      </c>
      <c r="H596">
        <v>26800</v>
      </c>
      <c r="I596" s="1" t="s">
        <v>120</v>
      </c>
      <c r="J596">
        <v>22880</v>
      </c>
      <c r="K596">
        <v>352</v>
      </c>
      <c r="L596">
        <v>141</v>
      </c>
      <c r="M596">
        <v>78</v>
      </c>
      <c r="N596">
        <v>0</v>
      </c>
      <c r="O596">
        <v>0</v>
      </c>
      <c r="P596">
        <v>0</v>
      </c>
      <c r="Q596">
        <v>67</v>
      </c>
      <c r="R596">
        <v>0</v>
      </c>
      <c r="S596">
        <v>0</v>
      </c>
      <c r="T596">
        <v>0</v>
      </c>
      <c r="U596">
        <v>2</v>
      </c>
      <c r="V596">
        <v>196</v>
      </c>
      <c r="W596">
        <v>2</v>
      </c>
      <c r="X596">
        <v>0</v>
      </c>
      <c r="Y596">
        <v>0</v>
      </c>
      <c r="Z596">
        <v>2</v>
      </c>
      <c r="AA596">
        <v>2138</v>
      </c>
      <c r="AB596">
        <v>0</v>
      </c>
      <c r="AC596">
        <v>0</v>
      </c>
      <c r="AD596">
        <v>0</v>
      </c>
      <c r="AE596">
        <v>0</v>
      </c>
      <c r="AF596">
        <v>0</v>
      </c>
      <c r="AG596">
        <v>72</v>
      </c>
      <c r="AH596">
        <v>26</v>
      </c>
      <c r="AI596">
        <v>22</v>
      </c>
      <c r="AJ596" s="1"/>
      <c r="AK596" s="1"/>
      <c r="AL596" s="1"/>
      <c r="AM596" s="1"/>
      <c r="AN596" s="1"/>
    </row>
    <row r="597" spans="1:40">
      <c r="A597" s="1" t="s">
        <v>40</v>
      </c>
      <c r="B597">
        <v>20</v>
      </c>
      <c r="C597" s="1" t="s">
        <v>41</v>
      </c>
      <c r="D597" s="1" t="s">
        <v>56</v>
      </c>
      <c r="E597" s="1" t="s">
        <v>64</v>
      </c>
      <c r="F597">
        <v>2</v>
      </c>
      <c r="G597" s="1" t="s">
        <v>216</v>
      </c>
      <c r="H597">
        <v>32600</v>
      </c>
      <c r="I597" s="1" t="s">
        <v>352</v>
      </c>
      <c r="J597">
        <v>26800</v>
      </c>
      <c r="K597">
        <v>522</v>
      </c>
      <c r="L597">
        <v>209</v>
      </c>
      <c r="M597">
        <v>79</v>
      </c>
      <c r="N597">
        <v>0</v>
      </c>
      <c r="O597">
        <v>0</v>
      </c>
      <c r="P597">
        <v>0</v>
      </c>
      <c r="Q597">
        <v>88</v>
      </c>
      <c r="R597">
        <v>0</v>
      </c>
      <c r="S597">
        <v>0</v>
      </c>
      <c r="T597">
        <v>0</v>
      </c>
      <c r="U597">
        <v>2</v>
      </c>
      <c r="V597">
        <v>239</v>
      </c>
      <c r="W597">
        <v>1</v>
      </c>
      <c r="X597">
        <v>0</v>
      </c>
      <c r="Y597">
        <v>0</v>
      </c>
      <c r="Z597">
        <v>2</v>
      </c>
      <c r="AA597">
        <v>2140</v>
      </c>
      <c r="AB597">
        <v>0</v>
      </c>
      <c r="AC597">
        <v>0</v>
      </c>
      <c r="AD597">
        <v>0</v>
      </c>
      <c r="AE597">
        <v>0</v>
      </c>
      <c r="AF597">
        <v>0</v>
      </c>
      <c r="AG597">
        <v>88</v>
      </c>
      <c r="AH597">
        <v>32</v>
      </c>
      <c r="AI597">
        <v>26</v>
      </c>
      <c r="AJ597" s="1"/>
      <c r="AK597" s="1"/>
      <c r="AL597" s="1"/>
      <c r="AM597" s="1"/>
      <c r="AN597" s="1"/>
    </row>
    <row r="598" spans="1:40">
      <c r="A598" s="1" t="s">
        <v>40</v>
      </c>
      <c r="B598">
        <v>20</v>
      </c>
      <c r="C598" s="1" t="s">
        <v>41</v>
      </c>
      <c r="D598" s="1" t="s">
        <v>56</v>
      </c>
      <c r="E598" s="1" t="s">
        <v>65</v>
      </c>
      <c r="F598">
        <v>1</v>
      </c>
      <c r="G598" s="1" t="s">
        <v>353</v>
      </c>
      <c r="H598">
        <v>0</v>
      </c>
      <c r="I598" s="1" t="s">
        <v>354</v>
      </c>
      <c r="J598">
        <v>8040</v>
      </c>
      <c r="K598">
        <v>722</v>
      </c>
      <c r="L598">
        <v>289</v>
      </c>
      <c r="M598">
        <v>22</v>
      </c>
      <c r="N598">
        <v>0</v>
      </c>
      <c r="O598">
        <v>0</v>
      </c>
      <c r="P598">
        <v>0</v>
      </c>
      <c r="Q598">
        <v>94</v>
      </c>
      <c r="R598">
        <v>0</v>
      </c>
      <c r="S598">
        <v>0</v>
      </c>
      <c r="T598">
        <v>0</v>
      </c>
      <c r="U598">
        <v>1</v>
      </c>
      <c r="V598">
        <v>309</v>
      </c>
      <c r="W598">
        <v>1</v>
      </c>
      <c r="X598">
        <v>0</v>
      </c>
      <c r="Y598">
        <v>0</v>
      </c>
      <c r="Z598">
        <v>2</v>
      </c>
      <c r="AA598">
        <v>2141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94</v>
      </c>
      <c r="AH598">
        <v>0</v>
      </c>
      <c r="AI598">
        <v>8</v>
      </c>
      <c r="AJ598" s="1"/>
      <c r="AK598" s="1"/>
      <c r="AL598" s="1"/>
      <c r="AM598" s="1"/>
      <c r="AN598" s="1"/>
    </row>
    <row r="599" spans="1:40">
      <c r="A599" s="1" t="s">
        <v>40</v>
      </c>
      <c r="B599">
        <v>20</v>
      </c>
      <c r="C599" s="1" t="s">
        <v>41</v>
      </c>
      <c r="D599" s="1" t="s">
        <v>56</v>
      </c>
      <c r="E599" s="1" t="s">
        <v>65</v>
      </c>
      <c r="F599">
        <v>1</v>
      </c>
      <c r="G599" s="1" t="s">
        <v>354</v>
      </c>
      <c r="H599">
        <v>8040</v>
      </c>
      <c r="I599" s="1" t="s">
        <v>355</v>
      </c>
      <c r="J599">
        <v>15230</v>
      </c>
      <c r="K599">
        <v>648</v>
      </c>
      <c r="L599">
        <v>259</v>
      </c>
      <c r="M599">
        <v>34</v>
      </c>
      <c r="N599">
        <v>0</v>
      </c>
      <c r="O599">
        <v>0</v>
      </c>
      <c r="P599">
        <v>0</v>
      </c>
      <c r="Q599">
        <v>80</v>
      </c>
      <c r="R599">
        <v>0</v>
      </c>
      <c r="S599">
        <v>0</v>
      </c>
      <c r="T599">
        <v>0</v>
      </c>
      <c r="U599">
        <v>1</v>
      </c>
      <c r="V599">
        <v>307</v>
      </c>
      <c r="W599">
        <v>1</v>
      </c>
      <c r="X599">
        <v>0</v>
      </c>
      <c r="Y599">
        <v>0</v>
      </c>
      <c r="Z599">
        <v>2</v>
      </c>
      <c r="AA599">
        <v>2145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80</v>
      </c>
      <c r="AH599">
        <v>8</v>
      </c>
      <c r="AI599">
        <v>15</v>
      </c>
      <c r="AJ599" s="1"/>
      <c r="AK599" s="1"/>
      <c r="AL599" s="1"/>
      <c r="AM599" s="1"/>
      <c r="AN599" s="1"/>
    </row>
    <row r="600" spans="1:40">
      <c r="A600" s="1" t="s">
        <v>40</v>
      </c>
      <c r="B600">
        <v>20</v>
      </c>
      <c r="C600" s="1" t="s">
        <v>41</v>
      </c>
      <c r="D600" s="1" t="s">
        <v>56</v>
      </c>
      <c r="E600" s="1" t="s">
        <v>65</v>
      </c>
      <c r="F600">
        <v>1</v>
      </c>
      <c r="G600" s="1" t="s">
        <v>355</v>
      </c>
      <c r="H600">
        <v>15230</v>
      </c>
      <c r="I600" s="1" t="s">
        <v>356</v>
      </c>
      <c r="J600">
        <v>22500</v>
      </c>
      <c r="K600">
        <v>655</v>
      </c>
      <c r="L600">
        <v>262</v>
      </c>
      <c r="M600">
        <v>76</v>
      </c>
      <c r="N600">
        <v>0</v>
      </c>
      <c r="O600">
        <v>0</v>
      </c>
      <c r="P600">
        <v>0</v>
      </c>
      <c r="Q600">
        <v>90</v>
      </c>
      <c r="R600">
        <v>0</v>
      </c>
      <c r="S600">
        <v>0</v>
      </c>
      <c r="T600">
        <v>0</v>
      </c>
      <c r="U600">
        <v>2</v>
      </c>
      <c r="V600">
        <v>283</v>
      </c>
      <c r="W600">
        <v>1</v>
      </c>
      <c r="X600">
        <v>0</v>
      </c>
      <c r="Y600">
        <v>0</v>
      </c>
      <c r="Z600">
        <v>2</v>
      </c>
      <c r="AA600">
        <v>2243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90</v>
      </c>
      <c r="AH600">
        <v>15</v>
      </c>
      <c r="AI600">
        <v>22</v>
      </c>
      <c r="AJ600" s="1"/>
      <c r="AK600" s="1"/>
      <c r="AL600" s="1"/>
      <c r="AM600" s="1"/>
      <c r="AN600" s="1"/>
    </row>
    <row r="601" spans="1:40">
      <c r="A601" s="1" t="s">
        <v>40</v>
      </c>
      <c r="B601">
        <v>20</v>
      </c>
      <c r="C601" s="1" t="s">
        <v>41</v>
      </c>
      <c r="D601" s="1" t="s">
        <v>56</v>
      </c>
      <c r="E601" s="1" t="s">
        <v>65</v>
      </c>
      <c r="F601">
        <v>1</v>
      </c>
      <c r="G601" s="1" t="s">
        <v>356</v>
      </c>
      <c r="H601">
        <v>22500</v>
      </c>
      <c r="I601" s="1" t="s">
        <v>124</v>
      </c>
      <c r="J601">
        <v>25420</v>
      </c>
      <c r="K601">
        <v>262</v>
      </c>
      <c r="L601">
        <v>105</v>
      </c>
      <c r="M601">
        <v>104</v>
      </c>
      <c r="N601">
        <v>0</v>
      </c>
      <c r="O601">
        <v>0</v>
      </c>
      <c r="P601">
        <v>0</v>
      </c>
      <c r="Q601">
        <v>91</v>
      </c>
      <c r="R601">
        <v>0</v>
      </c>
      <c r="S601">
        <v>0</v>
      </c>
      <c r="T601">
        <v>0</v>
      </c>
      <c r="U601">
        <v>4</v>
      </c>
      <c r="V601">
        <v>115</v>
      </c>
      <c r="W601">
        <v>1</v>
      </c>
      <c r="X601">
        <v>0</v>
      </c>
      <c r="Y601">
        <v>0</v>
      </c>
      <c r="Z601">
        <v>2</v>
      </c>
      <c r="AA601">
        <v>2147</v>
      </c>
      <c r="AB601">
        <v>0</v>
      </c>
      <c r="AC601">
        <v>0</v>
      </c>
      <c r="AD601">
        <v>0</v>
      </c>
      <c r="AE601">
        <v>0</v>
      </c>
      <c r="AF601">
        <v>0</v>
      </c>
      <c r="AG601">
        <v>91</v>
      </c>
      <c r="AH601">
        <v>22</v>
      </c>
      <c r="AI601">
        <v>25</v>
      </c>
      <c r="AJ601" s="1"/>
      <c r="AK601" s="1"/>
      <c r="AL601" s="1"/>
      <c r="AM601" s="1"/>
      <c r="AN601" s="1"/>
    </row>
    <row r="602" spans="1:40">
      <c r="A602" s="1" t="s">
        <v>40</v>
      </c>
      <c r="B602">
        <v>20</v>
      </c>
      <c r="C602" s="1" t="s">
        <v>41</v>
      </c>
      <c r="D602" s="1" t="s">
        <v>56</v>
      </c>
      <c r="E602" s="1" t="s">
        <v>65</v>
      </c>
      <c r="F602">
        <v>1</v>
      </c>
      <c r="G602" s="1" t="s">
        <v>124</v>
      </c>
      <c r="H602">
        <v>25420</v>
      </c>
      <c r="I602" s="1" t="s">
        <v>126</v>
      </c>
      <c r="J602">
        <v>30430</v>
      </c>
      <c r="K602">
        <v>450</v>
      </c>
      <c r="L602">
        <v>180</v>
      </c>
      <c r="M602">
        <v>71</v>
      </c>
      <c r="N602">
        <v>0</v>
      </c>
      <c r="O602">
        <v>0</v>
      </c>
      <c r="P602">
        <v>0</v>
      </c>
      <c r="Q602">
        <v>92</v>
      </c>
      <c r="R602">
        <v>0</v>
      </c>
      <c r="S602">
        <v>0</v>
      </c>
      <c r="T602">
        <v>0</v>
      </c>
      <c r="U602">
        <v>3</v>
      </c>
      <c r="V602">
        <v>197</v>
      </c>
      <c r="W602">
        <v>1</v>
      </c>
      <c r="X602">
        <v>0</v>
      </c>
      <c r="Y602">
        <v>0</v>
      </c>
      <c r="Z602">
        <v>2</v>
      </c>
      <c r="AA602">
        <v>2149</v>
      </c>
      <c r="AB602">
        <v>0</v>
      </c>
      <c r="AC602">
        <v>0</v>
      </c>
      <c r="AD602">
        <v>0</v>
      </c>
      <c r="AE602">
        <v>0</v>
      </c>
      <c r="AF602">
        <v>0</v>
      </c>
      <c r="AG602">
        <v>92</v>
      </c>
      <c r="AH602">
        <v>25</v>
      </c>
      <c r="AI602">
        <v>30</v>
      </c>
      <c r="AJ602" s="1"/>
      <c r="AK602" s="1"/>
      <c r="AL602" s="1"/>
      <c r="AM602" s="1"/>
      <c r="AN602" s="1"/>
    </row>
    <row r="603" spans="1:40">
      <c r="A603" s="1" t="s">
        <v>40</v>
      </c>
      <c r="B603">
        <v>20</v>
      </c>
      <c r="C603" s="1" t="s">
        <v>41</v>
      </c>
      <c r="D603" s="1" t="s">
        <v>56</v>
      </c>
      <c r="E603" s="1" t="s">
        <v>65</v>
      </c>
      <c r="F603">
        <v>1</v>
      </c>
      <c r="G603" s="1" t="s">
        <v>126</v>
      </c>
      <c r="H603">
        <v>30430</v>
      </c>
      <c r="I603" s="1" t="s">
        <v>125</v>
      </c>
      <c r="J603">
        <v>32575</v>
      </c>
      <c r="K603">
        <v>192</v>
      </c>
      <c r="L603">
        <v>77</v>
      </c>
      <c r="M603">
        <v>71</v>
      </c>
      <c r="N603">
        <v>0</v>
      </c>
      <c r="O603">
        <v>0</v>
      </c>
      <c r="P603">
        <v>0</v>
      </c>
      <c r="Q603">
        <v>91</v>
      </c>
      <c r="R603">
        <v>0</v>
      </c>
      <c r="S603">
        <v>0</v>
      </c>
      <c r="T603">
        <v>0</v>
      </c>
      <c r="U603">
        <v>2</v>
      </c>
      <c r="V603">
        <v>85</v>
      </c>
      <c r="W603">
        <v>1</v>
      </c>
      <c r="X603">
        <v>0</v>
      </c>
      <c r="Y603">
        <v>0</v>
      </c>
      <c r="Z603">
        <v>2</v>
      </c>
      <c r="AA603">
        <v>2151</v>
      </c>
      <c r="AB603">
        <v>0</v>
      </c>
      <c r="AC603">
        <v>0</v>
      </c>
      <c r="AD603">
        <v>0</v>
      </c>
      <c r="AE603">
        <v>0</v>
      </c>
      <c r="AF603">
        <v>0</v>
      </c>
      <c r="AG603">
        <v>91</v>
      </c>
      <c r="AH603">
        <v>30</v>
      </c>
      <c r="AI603">
        <v>32</v>
      </c>
      <c r="AJ603" s="1"/>
      <c r="AK603" s="1"/>
      <c r="AL603" s="1"/>
      <c r="AM603" s="1"/>
      <c r="AN603" s="1"/>
    </row>
    <row r="604" spans="1:40">
      <c r="A604" s="1" t="s">
        <v>40</v>
      </c>
      <c r="B604">
        <v>20</v>
      </c>
      <c r="C604" s="1" t="s">
        <v>41</v>
      </c>
      <c r="D604" s="1" t="s">
        <v>56</v>
      </c>
      <c r="E604" s="1" t="s">
        <v>65</v>
      </c>
      <c r="F604">
        <v>1</v>
      </c>
      <c r="G604" s="1" t="s">
        <v>125</v>
      </c>
      <c r="H604">
        <v>32575</v>
      </c>
      <c r="I604" s="1" t="s">
        <v>357</v>
      </c>
      <c r="J604">
        <v>39370</v>
      </c>
      <c r="K604">
        <v>612</v>
      </c>
      <c r="L604">
        <v>245</v>
      </c>
      <c r="M604">
        <v>55</v>
      </c>
      <c r="N604">
        <v>0</v>
      </c>
      <c r="O604">
        <v>0</v>
      </c>
      <c r="P604">
        <v>0</v>
      </c>
      <c r="Q604">
        <v>85</v>
      </c>
      <c r="R604">
        <v>0</v>
      </c>
      <c r="S604">
        <v>0</v>
      </c>
      <c r="T604">
        <v>0</v>
      </c>
      <c r="U604">
        <v>2</v>
      </c>
      <c r="V604">
        <v>276</v>
      </c>
      <c r="W604">
        <v>1</v>
      </c>
      <c r="X604">
        <v>0</v>
      </c>
      <c r="Y604">
        <v>0</v>
      </c>
      <c r="Z604">
        <v>2</v>
      </c>
      <c r="AA604">
        <v>2153</v>
      </c>
      <c r="AB604">
        <v>0</v>
      </c>
      <c r="AC604">
        <v>0</v>
      </c>
      <c r="AD604">
        <v>0</v>
      </c>
      <c r="AE604">
        <v>0</v>
      </c>
      <c r="AF604">
        <v>0</v>
      </c>
      <c r="AG604">
        <v>85</v>
      </c>
      <c r="AH604">
        <v>32</v>
      </c>
      <c r="AI604">
        <v>39</v>
      </c>
      <c r="AJ604" s="1"/>
      <c r="AK604" s="1"/>
      <c r="AL604" s="1"/>
      <c r="AM604" s="1"/>
      <c r="AN604" s="1"/>
    </row>
    <row r="605" spans="1:40">
      <c r="A605" s="1" t="s">
        <v>40</v>
      </c>
      <c r="B605">
        <v>20</v>
      </c>
      <c r="C605" s="1" t="s">
        <v>41</v>
      </c>
      <c r="D605" s="1" t="s">
        <v>56</v>
      </c>
      <c r="E605" s="1" t="s">
        <v>65</v>
      </c>
      <c r="F605">
        <v>1</v>
      </c>
      <c r="G605" s="1" t="s">
        <v>357</v>
      </c>
      <c r="H605">
        <v>39370</v>
      </c>
      <c r="I605" s="1" t="s">
        <v>225</v>
      </c>
      <c r="J605">
        <v>43520</v>
      </c>
      <c r="K605">
        <v>372</v>
      </c>
      <c r="L605">
        <v>149</v>
      </c>
      <c r="M605">
        <v>47</v>
      </c>
      <c r="N605">
        <v>0</v>
      </c>
      <c r="O605">
        <v>0</v>
      </c>
      <c r="P605">
        <v>0</v>
      </c>
      <c r="Q605">
        <v>86</v>
      </c>
      <c r="R605">
        <v>0</v>
      </c>
      <c r="S605">
        <v>0</v>
      </c>
      <c r="T605">
        <v>0</v>
      </c>
      <c r="U605">
        <v>1</v>
      </c>
      <c r="V605">
        <v>172</v>
      </c>
      <c r="W605">
        <v>1</v>
      </c>
      <c r="X605">
        <v>0</v>
      </c>
      <c r="Y605">
        <v>0</v>
      </c>
      <c r="Z605">
        <v>2</v>
      </c>
      <c r="AA605">
        <v>2155</v>
      </c>
      <c r="AB605">
        <v>0</v>
      </c>
      <c r="AC605">
        <v>0</v>
      </c>
      <c r="AD605">
        <v>0</v>
      </c>
      <c r="AE605">
        <v>0</v>
      </c>
      <c r="AF605">
        <v>0</v>
      </c>
      <c r="AG605">
        <v>86</v>
      </c>
      <c r="AH605">
        <v>39</v>
      </c>
      <c r="AI605">
        <v>43</v>
      </c>
      <c r="AJ605" s="1"/>
      <c r="AK605" s="1"/>
      <c r="AL605" s="1"/>
      <c r="AM605" s="1"/>
      <c r="AN605" s="1"/>
    </row>
    <row r="606" spans="1:40">
      <c r="A606" s="1" t="s">
        <v>40</v>
      </c>
      <c r="B606">
        <v>20</v>
      </c>
      <c r="C606" s="1" t="s">
        <v>41</v>
      </c>
      <c r="D606" s="1" t="s">
        <v>56</v>
      </c>
      <c r="E606" s="1" t="s">
        <v>65</v>
      </c>
      <c r="F606">
        <v>2</v>
      </c>
      <c r="G606" s="1" t="s">
        <v>354</v>
      </c>
      <c r="H606">
        <v>8040</v>
      </c>
      <c r="I606" s="1" t="s">
        <v>353</v>
      </c>
      <c r="J606">
        <v>0</v>
      </c>
      <c r="K606">
        <v>722</v>
      </c>
      <c r="L606">
        <v>289</v>
      </c>
      <c r="M606">
        <v>11</v>
      </c>
      <c r="N606">
        <v>0</v>
      </c>
      <c r="O606">
        <v>0</v>
      </c>
      <c r="P606">
        <v>0</v>
      </c>
      <c r="Q606">
        <v>80</v>
      </c>
      <c r="R606">
        <v>0</v>
      </c>
      <c r="S606">
        <v>0</v>
      </c>
      <c r="T606">
        <v>0</v>
      </c>
      <c r="U606">
        <v>1</v>
      </c>
      <c r="V606">
        <v>354</v>
      </c>
      <c r="W606">
        <v>1</v>
      </c>
      <c r="X606">
        <v>0</v>
      </c>
      <c r="Y606">
        <v>0</v>
      </c>
      <c r="Z606">
        <v>2</v>
      </c>
      <c r="AA606">
        <v>2142</v>
      </c>
      <c r="AB606">
        <v>0</v>
      </c>
      <c r="AC606">
        <v>0</v>
      </c>
      <c r="AD606">
        <v>0</v>
      </c>
      <c r="AE606">
        <v>0</v>
      </c>
      <c r="AF606">
        <v>0</v>
      </c>
      <c r="AG606">
        <v>80</v>
      </c>
      <c r="AH606">
        <v>8</v>
      </c>
      <c r="AI606">
        <v>0</v>
      </c>
      <c r="AJ606" s="1"/>
      <c r="AK606" s="1"/>
      <c r="AL606" s="1"/>
      <c r="AM606" s="1"/>
      <c r="AN606" s="1"/>
    </row>
    <row r="607" spans="1:40">
      <c r="A607" s="1" t="s">
        <v>40</v>
      </c>
      <c r="B607">
        <v>20</v>
      </c>
      <c r="C607" s="1" t="s">
        <v>41</v>
      </c>
      <c r="D607" s="1" t="s">
        <v>56</v>
      </c>
      <c r="E607" s="1" t="s">
        <v>65</v>
      </c>
      <c r="F607">
        <v>2</v>
      </c>
      <c r="G607" s="1" t="s">
        <v>355</v>
      </c>
      <c r="H607">
        <v>15230</v>
      </c>
      <c r="I607" s="1" t="s">
        <v>354</v>
      </c>
      <c r="J607">
        <v>8040</v>
      </c>
      <c r="K607">
        <v>648</v>
      </c>
      <c r="L607">
        <v>259</v>
      </c>
      <c r="M607">
        <v>38</v>
      </c>
      <c r="N607">
        <v>0</v>
      </c>
      <c r="O607">
        <v>0</v>
      </c>
      <c r="P607">
        <v>0</v>
      </c>
      <c r="Q607">
        <v>83</v>
      </c>
      <c r="R607">
        <v>0</v>
      </c>
      <c r="S607">
        <v>0</v>
      </c>
      <c r="T607">
        <v>0</v>
      </c>
      <c r="U607">
        <v>1</v>
      </c>
      <c r="V607">
        <v>301</v>
      </c>
      <c r="W607">
        <v>1</v>
      </c>
      <c r="X607">
        <v>0</v>
      </c>
      <c r="Y607">
        <v>0</v>
      </c>
      <c r="Z607">
        <v>2</v>
      </c>
      <c r="AA607">
        <v>2146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83</v>
      </c>
      <c r="AH607">
        <v>15</v>
      </c>
      <c r="AI607">
        <v>8</v>
      </c>
      <c r="AJ607" s="1"/>
      <c r="AK607" s="1"/>
      <c r="AL607" s="1"/>
      <c r="AM607" s="1"/>
      <c r="AN607" s="1"/>
    </row>
    <row r="608" spans="1:40">
      <c r="A608" s="1" t="s">
        <v>40</v>
      </c>
      <c r="B608">
        <v>20</v>
      </c>
      <c r="C608" s="1" t="s">
        <v>41</v>
      </c>
      <c r="D608" s="1" t="s">
        <v>56</v>
      </c>
      <c r="E608" s="1" t="s">
        <v>65</v>
      </c>
      <c r="F608">
        <v>2</v>
      </c>
      <c r="G608" s="1" t="s">
        <v>356</v>
      </c>
      <c r="H608">
        <v>22500</v>
      </c>
      <c r="I608" s="1" t="s">
        <v>355</v>
      </c>
      <c r="J608">
        <v>15230</v>
      </c>
      <c r="K608">
        <v>655</v>
      </c>
      <c r="L608">
        <v>262</v>
      </c>
      <c r="M608">
        <v>61</v>
      </c>
      <c r="N608">
        <v>0</v>
      </c>
      <c r="O608">
        <v>0</v>
      </c>
      <c r="P608">
        <v>0</v>
      </c>
      <c r="Q608">
        <v>96</v>
      </c>
      <c r="R608">
        <v>0</v>
      </c>
      <c r="S608">
        <v>0</v>
      </c>
      <c r="T608">
        <v>0</v>
      </c>
      <c r="U608">
        <v>1</v>
      </c>
      <c r="V608">
        <v>271</v>
      </c>
      <c r="W608">
        <v>1</v>
      </c>
      <c r="X608">
        <v>0</v>
      </c>
      <c r="Y608">
        <v>0</v>
      </c>
      <c r="Z608">
        <v>2</v>
      </c>
      <c r="AA608">
        <v>2244</v>
      </c>
      <c r="AB608">
        <v>0</v>
      </c>
      <c r="AC608">
        <v>0</v>
      </c>
      <c r="AD608">
        <v>0</v>
      </c>
      <c r="AE608">
        <v>0</v>
      </c>
      <c r="AF608">
        <v>0</v>
      </c>
      <c r="AG608">
        <v>96</v>
      </c>
      <c r="AH608">
        <v>22</v>
      </c>
      <c r="AI608">
        <v>15</v>
      </c>
      <c r="AJ608" s="1"/>
      <c r="AK608" s="1"/>
      <c r="AL608" s="1"/>
      <c r="AM608" s="1"/>
      <c r="AN608" s="1"/>
    </row>
    <row r="609" spans="1:40">
      <c r="A609" s="1" t="s">
        <v>40</v>
      </c>
      <c r="B609">
        <v>20</v>
      </c>
      <c r="C609" s="1" t="s">
        <v>41</v>
      </c>
      <c r="D609" s="1" t="s">
        <v>56</v>
      </c>
      <c r="E609" s="1" t="s">
        <v>65</v>
      </c>
      <c r="F609">
        <v>2</v>
      </c>
      <c r="G609" s="1" t="s">
        <v>124</v>
      </c>
      <c r="H609">
        <v>25420</v>
      </c>
      <c r="I609" s="1" t="s">
        <v>356</v>
      </c>
      <c r="J609">
        <v>22500</v>
      </c>
      <c r="K609">
        <v>262</v>
      </c>
      <c r="L609">
        <v>105</v>
      </c>
      <c r="M609">
        <v>59</v>
      </c>
      <c r="N609">
        <v>0</v>
      </c>
      <c r="O609">
        <v>0</v>
      </c>
      <c r="P609">
        <v>0</v>
      </c>
      <c r="Q609">
        <v>82</v>
      </c>
      <c r="R609">
        <v>0</v>
      </c>
      <c r="S609">
        <v>0</v>
      </c>
      <c r="T609">
        <v>0</v>
      </c>
      <c r="U609">
        <v>3</v>
      </c>
      <c r="V609">
        <v>126</v>
      </c>
      <c r="W609">
        <v>1</v>
      </c>
      <c r="X609">
        <v>0</v>
      </c>
      <c r="Y609">
        <v>0</v>
      </c>
      <c r="Z609">
        <v>2</v>
      </c>
      <c r="AA609">
        <v>2148</v>
      </c>
      <c r="AB609">
        <v>0</v>
      </c>
      <c r="AC609">
        <v>0</v>
      </c>
      <c r="AD609">
        <v>0</v>
      </c>
      <c r="AE609">
        <v>0</v>
      </c>
      <c r="AF609">
        <v>0</v>
      </c>
      <c r="AG609">
        <v>82</v>
      </c>
      <c r="AH609">
        <v>25</v>
      </c>
      <c r="AI609">
        <v>22</v>
      </c>
      <c r="AJ609" s="1"/>
      <c r="AK609" s="1"/>
      <c r="AL609" s="1"/>
      <c r="AM609" s="1"/>
      <c r="AN609" s="1"/>
    </row>
    <row r="610" spans="1:40">
      <c r="A610" s="1" t="s">
        <v>40</v>
      </c>
      <c r="B610">
        <v>20</v>
      </c>
      <c r="C610" s="1" t="s">
        <v>41</v>
      </c>
      <c r="D610" s="1" t="s">
        <v>56</v>
      </c>
      <c r="E610" s="1" t="s">
        <v>65</v>
      </c>
      <c r="F610">
        <v>2</v>
      </c>
      <c r="G610" s="1" t="s">
        <v>126</v>
      </c>
      <c r="H610">
        <v>30430</v>
      </c>
      <c r="I610" s="1" t="s">
        <v>124</v>
      </c>
      <c r="J610">
        <v>25420</v>
      </c>
      <c r="K610">
        <v>450</v>
      </c>
      <c r="L610">
        <v>180</v>
      </c>
      <c r="M610">
        <v>81</v>
      </c>
      <c r="N610">
        <v>0</v>
      </c>
      <c r="O610">
        <v>0</v>
      </c>
      <c r="P610">
        <v>0</v>
      </c>
      <c r="Q610">
        <v>91</v>
      </c>
      <c r="R610">
        <v>0</v>
      </c>
      <c r="S610">
        <v>0</v>
      </c>
      <c r="T610">
        <v>0</v>
      </c>
      <c r="U610">
        <v>3</v>
      </c>
      <c r="V610">
        <v>195</v>
      </c>
      <c r="W610">
        <v>1</v>
      </c>
      <c r="X610">
        <v>0</v>
      </c>
      <c r="Y610">
        <v>0</v>
      </c>
      <c r="Z610">
        <v>2</v>
      </c>
      <c r="AA610">
        <v>2150</v>
      </c>
      <c r="AB610">
        <v>0</v>
      </c>
      <c r="AC610">
        <v>0</v>
      </c>
      <c r="AD610">
        <v>0</v>
      </c>
      <c r="AE610">
        <v>0</v>
      </c>
      <c r="AF610">
        <v>0</v>
      </c>
      <c r="AG610">
        <v>91</v>
      </c>
      <c r="AH610">
        <v>30</v>
      </c>
      <c r="AI610">
        <v>25</v>
      </c>
      <c r="AJ610" s="1"/>
      <c r="AK610" s="1"/>
      <c r="AL610" s="1"/>
      <c r="AM610" s="1"/>
      <c r="AN610" s="1"/>
    </row>
    <row r="611" spans="1:40">
      <c r="A611" s="1" t="s">
        <v>40</v>
      </c>
      <c r="B611">
        <v>20</v>
      </c>
      <c r="C611" s="1" t="s">
        <v>41</v>
      </c>
      <c r="D611" s="1" t="s">
        <v>56</v>
      </c>
      <c r="E611" s="1" t="s">
        <v>65</v>
      </c>
      <c r="F611">
        <v>2</v>
      </c>
      <c r="G611" s="1" t="s">
        <v>125</v>
      </c>
      <c r="H611">
        <v>32575</v>
      </c>
      <c r="I611" s="1" t="s">
        <v>126</v>
      </c>
      <c r="J611">
        <v>30430</v>
      </c>
      <c r="K611">
        <v>192</v>
      </c>
      <c r="L611">
        <v>77</v>
      </c>
      <c r="M611">
        <v>35</v>
      </c>
      <c r="N611">
        <v>0</v>
      </c>
      <c r="O611">
        <v>0</v>
      </c>
      <c r="P611">
        <v>0</v>
      </c>
      <c r="Q611">
        <v>96</v>
      </c>
      <c r="R611">
        <v>0</v>
      </c>
      <c r="S611">
        <v>0</v>
      </c>
      <c r="T611">
        <v>0</v>
      </c>
      <c r="U611">
        <v>1</v>
      </c>
      <c r="V611">
        <v>83</v>
      </c>
      <c r="W611">
        <v>1</v>
      </c>
      <c r="X611">
        <v>0</v>
      </c>
      <c r="Y611">
        <v>0</v>
      </c>
      <c r="Z611">
        <v>2</v>
      </c>
      <c r="AA611">
        <v>2152</v>
      </c>
      <c r="AB611">
        <v>0</v>
      </c>
      <c r="AC611">
        <v>0</v>
      </c>
      <c r="AD611">
        <v>0</v>
      </c>
      <c r="AE611">
        <v>0</v>
      </c>
      <c r="AF611">
        <v>0</v>
      </c>
      <c r="AG611">
        <v>96</v>
      </c>
      <c r="AH611">
        <v>32</v>
      </c>
      <c r="AI611">
        <v>30</v>
      </c>
      <c r="AJ611" s="1"/>
      <c r="AK611" s="1"/>
      <c r="AL611" s="1"/>
      <c r="AM611" s="1"/>
      <c r="AN611" s="1"/>
    </row>
    <row r="612" spans="1:40">
      <c r="A612" s="1" t="s">
        <v>40</v>
      </c>
      <c r="B612">
        <v>20</v>
      </c>
      <c r="C612" s="1" t="s">
        <v>41</v>
      </c>
      <c r="D612" s="1" t="s">
        <v>56</v>
      </c>
      <c r="E612" s="1" t="s">
        <v>2588</v>
      </c>
      <c r="F612">
        <v>2</v>
      </c>
      <c r="G612" s="1" t="s">
        <v>357</v>
      </c>
      <c r="H612">
        <v>39370</v>
      </c>
      <c r="I612" s="1" t="s">
        <v>125</v>
      </c>
      <c r="J612">
        <v>32575</v>
      </c>
      <c r="K612">
        <v>612</v>
      </c>
      <c r="L612">
        <v>245</v>
      </c>
      <c r="M612">
        <v>65</v>
      </c>
      <c r="N612">
        <v>0</v>
      </c>
      <c r="O612">
        <v>0</v>
      </c>
      <c r="P612">
        <v>0</v>
      </c>
      <c r="Q612">
        <v>89</v>
      </c>
      <c r="R612">
        <v>0</v>
      </c>
      <c r="S612">
        <v>0</v>
      </c>
      <c r="T612">
        <v>0</v>
      </c>
      <c r="U612">
        <v>3</v>
      </c>
      <c r="V612">
        <v>278</v>
      </c>
      <c r="W612">
        <v>1</v>
      </c>
      <c r="X612">
        <v>0</v>
      </c>
      <c r="Y612">
        <v>0</v>
      </c>
      <c r="Z612">
        <v>2</v>
      </c>
      <c r="AA612">
        <v>2154</v>
      </c>
      <c r="AB612">
        <v>0</v>
      </c>
      <c r="AC612">
        <v>0</v>
      </c>
      <c r="AD612">
        <v>0</v>
      </c>
      <c r="AE612">
        <v>0</v>
      </c>
      <c r="AF612">
        <v>0</v>
      </c>
      <c r="AG612">
        <v>89</v>
      </c>
      <c r="AH612">
        <v>39</v>
      </c>
      <c r="AI612">
        <v>32</v>
      </c>
      <c r="AJ612" s="1"/>
      <c r="AK612" s="1"/>
      <c r="AL612" s="1"/>
      <c r="AM612" s="1"/>
      <c r="AN612" s="1"/>
    </row>
    <row r="613" spans="1:40">
      <c r="A613" s="1" t="s">
        <v>40</v>
      </c>
      <c r="B613">
        <v>20</v>
      </c>
      <c r="C613" s="1" t="s">
        <v>41</v>
      </c>
      <c r="D613" s="1" t="s">
        <v>56</v>
      </c>
      <c r="E613" s="1" t="s">
        <v>65</v>
      </c>
      <c r="F613">
        <v>2</v>
      </c>
      <c r="G613" s="1" t="s">
        <v>225</v>
      </c>
      <c r="H613">
        <v>43520</v>
      </c>
      <c r="I613" s="1" t="s">
        <v>357</v>
      </c>
      <c r="J613">
        <v>39370</v>
      </c>
      <c r="K613">
        <v>372</v>
      </c>
      <c r="L613">
        <v>149</v>
      </c>
      <c r="M613">
        <v>39</v>
      </c>
      <c r="N613">
        <v>0</v>
      </c>
      <c r="O613">
        <v>0</v>
      </c>
      <c r="P613">
        <v>0</v>
      </c>
      <c r="Q613">
        <v>99</v>
      </c>
      <c r="R613">
        <v>0</v>
      </c>
      <c r="S613">
        <v>0</v>
      </c>
      <c r="T613">
        <v>0</v>
      </c>
      <c r="U613">
        <v>1</v>
      </c>
      <c r="V613">
        <v>151</v>
      </c>
      <c r="W613">
        <v>1</v>
      </c>
      <c r="X613">
        <v>0</v>
      </c>
      <c r="Y613">
        <v>0</v>
      </c>
      <c r="Z613">
        <v>2</v>
      </c>
      <c r="AA613">
        <v>2156</v>
      </c>
      <c r="AB613">
        <v>0</v>
      </c>
      <c r="AC613">
        <v>0</v>
      </c>
      <c r="AD613">
        <v>0</v>
      </c>
      <c r="AE613">
        <v>0</v>
      </c>
      <c r="AF613">
        <v>0</v>
      </c>
      <c r="AG613">
        <v>98</v>
      </c>
      <c r="AH613">
        <v>43</v>
      </c>
      <c r="AI613">
        <v>39</v>
      </c>
      <c r="AJ613" s="1"/>
      <c r="AK613" s="1"/>
      <c r="AL613" s="1"/>
      <c r="AM613" s="1"/>
      <c r="AN613" s="1"/>
    </row>
    <row r="614" spans="1:40">
      <c r="A614" s="1" t="s">
        <v>40</v>
      </c>
      <c r="B614">
        <v>20</v>
      </c>
      <c r="C614" s="1" t="s">
        <v>41</v>
      </c>
      <c r="D614" s="1" t="s">
        <v>56</v>
      </c>
      <c r="E614" s="1" t="s">
        <v>66</v>
      </c>
      <c r="F614">
        <v>1</v>
      </c>
      <c r="G614" s="1" t="s">
        <v>358</v>
      </c>
      <c r="H614">
        <v>0</v>
      </c>
      <c r="I614" s="1" t="s">
        <v>359</v>
      </c>
      <c r="J614">
        <v>10150</v>
      </c>
      <c r="K614">
        <v>912</v>
      </c>
      <c r="L614">
        <v>365</v>
      </c>
      <c r="M614">
        <v>34</v>
      </c>
      <c r="N614">
        <v>0</v>
      </c>
      <c r="O614">
        <v>0</v>
      </c>
      <c r="P614">
        <v>0</v>
      </c>
      <c r="Q614">
        <v>72</v>
      </c>
      <c r="R614">
        <v>0</v>
      </c>
      <c r="S614">
        <v>0</v>
      </c>
      <c r="T614">
        <v>0</v>
      </c>
      <c r="U614">
        <v>1</v>
      </c>
      <c r="V614">
        <v>518</v>
      </c>
      <c r="W614">
        <v>2</v>
      </c>
      <c r="X614">
        <v>0</v>
      </c>
      <c r="Y614">
        <v>0</v>
      </c>
      <c r="Z614">
        <v>2</v>
      </c>
      <c r="AA614">
        <v>2157</v>
      </c>
      <c r="AB614">
        <v>0</v>
      </c>
      <c r="AC614">
        <v>0</v>
      </c>
      <c r="AD614">
        <v>0</v>
      </c>
      <c r="AE614">
        <v>0</v>
      </c>
      <c r="AF614">
        <v>0</v>
      </c>
      <c r="AG614">
        <v>72</v>
      </c>
      <c r="AH614">
        <v>0</v>
      </c>
      <c r="AI614">
        <v>10</v>
      </c>
      <c r="AJ614" s="1"/>
      <c r="AK614" s="1"/>
      <c r="AL614" s="1"/>
      <c r="AM614" s="1"/>
      <c r="AN614" s="1"/>
    </row>
    <row r="615" spans="1:40">
      <c r="A615" s="1" t="s">
        <v>40</v>
      </c>
      <c r="B615">
        <v>20</v>
      </c>
      <c r="C615" s="1" t="s">
        <v>41</v>
      </c>
      <c r="D615" s="1" t="s">
        <v>56</v>
      </c>
      <c r="E615" s="1" t="s">
        <v>66</v>
      </c>
      <c r="F615">
        <v>1</v>
      </c>
      <c r="G615" s="1" t="s">
        <v>359</v>
      </c>
      <c r="H615">
        <v>10150</v>
      </c>
      <c r="I615" s="1" t="s">
        <v>360</v>
      </c>
      <c r="J615">
        <v>14385</v>
      </c>
      <c r="K615">
        <v>380</v>
      </c>
      <c r="L615">
        <v>152</v>
      </c>
      <c r="M615">
        <v>82</v>
      </c>
      <c r="N615">
        <v>0</v>
      </c>
      <c r="O615">
        <v>0</v>
      </c>
      <c r="P615">
        <v>0</v>
      </c>
      <c r="Q615">
        <v>89</v>
      </c>
      <c r="R615">
        <v>0</v>
      </c>
      <c r="S615">
        <v>0</v>
      </c>
      <c r="T615">
        <v>0</v>
      </c>
      <c r="U615">
        <v>2</v>
      </c>
      <c r="V615">
        <v>171</v>
      </c>
      <c r="W615">
        <v>1</v>
      </c>
      <c r="X615">
        <v>0</v>
      </c>
      <c r="Y615">
        <v>0</v>
      </c>
      <c r="Z615">
        <v>2</v>
      </c>
      <c r="AA615">
        <v>2163</v>
      </c>
      <c r="AB615">
        <v>0</v>
      </c>
      <c r="AC615">
        <v>0</v>
      </c>
      <c r="AD615">
        <v>0</v>
      </c>
      <c r="AE615">
        <v>0</v>
      </c>
      <c r="AF615">
        <v>0</v>
      </c>
      <c r="AG615">
        <v>89</v>
      </c>
      <c r="AH615">
        <v>10</v>
      </c>
      <c r="AI615">
        <v>14</v>
      </c>
      <c r="AJ615" s="1"/>
      <c r="AK615" s="1"/>
      <c r="AL615" s="1"/>
      <c r="AM615" s="1"/>
      <c r="AN615" s="1"/>
    </row>
    <row r="616" spans="1:40">
      <c r="A616" s="1" t="s">
        <v>40</v>
      </c>
      <c r="B616">
        <v>20</v>
      </c>
      <c r="C616" s="1" t="s">
        <v>41</v>
      </c>
      <c r="D616" s="1" t="s">
        <v>56</v>
      </c>
      <c r="E616" s="1" t="s">
        <v>66</v>
      </c>
      <c r="F616">
        <v>1</v>
      </c>
      <c r="G616" s="1" t="s">
        <v>360</v>
      </c>
      <c r="H616">
        <v>14385</v>
      </c>
      <c r="I616" s="1" t="s">
        <v>361</v>
      </c>
      <c r="J616">
        <v>18620</v>
      </c>
      <c r="K616">
        <v>380</v>
      </c>
      <c r="L616">
        <v>152</v>
      </c>
      <c r="M616">
        <v>70</v>
      </c>
      <c r="N616">
        <v>0</v>
      </c>
      <c r="O616">
        <v>0</v>
      </c>
      <c r="P616">
        <v>0</v>
      </c>
      <c r="Q616">
        <v>90</v>
      </c>
      <c r="R616">
        <v>0</v>
      </c>
      <c r="S616">
        <v>0</v>
      </c>
      <c r="T616">
        <v>0</v>
      </c>
      <c r="U616">
        <v>1</v>
      </c>
      <c r="V616">
        <v>167</v>
      </c>
      <c r="W616">
        <v>1</v>
      </c>
      <c r="X616">
        <v>0</v>
      </c>
      <c r="Y616">
        <v>0</v>
      </c>
      <c r="Z616">
        <v>2</v>
      </c>
      <c r="AA616">
        <v>2165</v>
      </c>
      <c r="AB616">
        <v>0</v>
      </c>
      <c r="AC616">
        <v>0</v>
      </c>
      <c r="AD616">
        <v>0</v>
      </c>
      <c r="AE616">
        <v>0</v>
      </c>
      <c r="AF616">
        <v>0</v>
      </c>
      <c r="AG616">
        <v>90</v>
      </c>
      <c r="AH616">
        <v>14</v>
      </c>
      <c r="AI616">
        <v>18</v>
      </c>
      <c r="AJ616" s="1"/>
      <c r="AK616" s="1"/>
      <c r="AL616" s="1"/>
      <c r="AM616" s="1"/>
      <c r="AN616" s="1"/>
    </row>
    <row r="617" spans="1:40">
      <c r="A617" s="1" t="s">
        <v>40</v>
      </c>
      <c r="B617">
        <v>20</v>
      </c>
      <c r="C617" s="1" t="s">
        <v>41</v>
      </c>
      <c r="D617" s="1" t="s">
        <v>56</v>
      </c>
      <c r="E617" s="1" t="s">
        <v>66</v>
      </c>
      <c r="F617">
        <v>1</v>
      </c>
      <c r="G617" s="1" t="s">
        <v>361</v>
      </c>
      <c r="H617">
        <v>18620</v>
      </c>
      <c r="I617" s="1" t="s">
        <v>131</v>
      </c>
      <c r="J617">
        <v>22535</v>
      </c>
      <c r="K617">
        <v>352</v>
      </c>
      <c r="L617">
        <v>141</v>
      </c>
      <c r="M617">
        <v>73</v>
      </c>
      <c r="N617">
        <v>0</v>
      </c>
      <c r="O617">
        <v>0</v>
      </c>
      <c r="P617">
        <v>0</v>
      </c>
      <c r="Q617">
        <v>82</v>
      </c>
      <c r="R617">
        <v>0</v>
      </c>
      <c r="S617">
        <v>0</v>
      </c>
      <c r="T617">
        <v>0</v>
      </c>
      <c r="U617">
        <v>3</v>
      </c>
      <c r="V617">
        <v>166</v>
      </c>
      <c r="W617">
        <v>1</v>
      </c>
      <c r="X617">
        <v>0</v>
      </c>
      <c r="Y617">
        <v>0</v>
      </c>
      <c r="Z617">
        <v>2</v>
      </c>
      <c r="AA617">
        <v>2167</v>
      </c>
      <c r="AB617">
        <v>0</v>
      </c>
      <c r="AC617">
        <v>0</v>
      </c>
      <c r="AD617">
        <v>0</v>
      </c>
      <c r="AE617">
        <v>0</v>
      </c>
      <c r="AF617">
        <v>0</v>
      </c>
      <c r="AG617">
        <v>82</v>
      </c>
      <c r="AH617">
        <v>18</v>
      </c>
      <c r="AI617">
        <v>22</v>
      </c>
      <c r="AJ617" s="1"/>
      <c r="AK617" s="1"/>
      <c r="AL617" s="1"/>
      <c r="AM617" s="1"/>
      <c r="AN617" s="1"/>
    </row>
    <row r="618" spans="1:40">
      <c r="A618" s="1" t="s">
        <v>40</v>
      </c>
      <c r="B618">
        <v>20</v>
      </c>
      <c r="C618" s="1" t="s">
        <v>41</v>
      </c>
      <c r="D618" s="1" t="s">
        <v>56</v>
      </c>
      <c r="E618" s="1" t="s">
        <v>66</v>
      </c>
      <c r="F618">
        <v>1</v>
      </c>
      <c r="G618" s="1" t="s">
        <v>131</v>
      </c>
      <c r="H618">
        <v>22535</v>
      </c>
      <c r="I618" s="1" t="s">
        <v>130</v>
      </c>
      <c r="J618">
        <v>25890</v>
      </c>
      <c r="K618">
        <v>302</v>
      </c>
      <c r="L618">
        <v>121</v>
      </c>
      <c r="M618">
        <v>43</v>
      </c>
      <c r="N618">
        <v>0</v>
      </c>
      <c r="O618">
        <v>0</v>
      </c>
      <c r="P618">
        <v>0</v>
      </c>
      <c r="Q618">
        <v>100</v>
      </c>
      <c r="R618">
        <v>0</v>
      </c>
      <c r="S618">
        <v>0</v>
      </c>
      <c r="T618">
        <v>0</v>
      </c>
      <c r="U618">
        <v>3</v>
      </c>
      <c r="V618">
        <v>115</v>
      </c>
      <c r="W618">
        <v>1</v>
      </c>
      <c r="X618">
        <v>0</v>
      </c>
      <c r="Y618">
        <v>0</v>
      </c>
      <c r="Z618">
        <v>2</v>
      </c>
      <c r="AA618">
        <v>2169</v>
      </c>
      <c r="AB618">
        <v>0</v>
      </c>
      <c r="AC618">
        <v>0</v>
      </c>
      <c r="AD618">
        <v>0</v>
      </c>
      <c r="AE618">
        <v>0</v>
      </c>
      <c r="AF618">
        <v>0</v>
      </c>
      <c r="AG618">
        <v>100</v>
      </c>
      <c r="AH618">
        <v>22</v>
      </c>
      <c r="AI618">
        <v>25</v>
      </c>
      <c r="AJ618" s="1"/>
      <c r="AK618" s="1"/>
      <c r="AL618" s="1"/>
      <c r="AM618" s="1"/>
      <c r="AN618" s="1"/>
    </row>
    <row r="619" spans="1:40">
      <c r="A619" s="1" t="s">
        <v>40</v>
      </c>
      <c r="B619">
        <v>20</v>
      </c>
      <c r="C619" s="1" t="s">
        <v>41</v>
      </c>
      <c r="D619" s="1" t="s">
        <v>56</v>
      </c>
      <c r="E619" s="1" t="s">
        <v>66</v>
      </c>
      <c r="F619">
        <v>1</v>
      </c>
      <c r="G619" s="1" t="s">
        <v>130</v>
      </c>
      <c r="H619">
        <v>25890</v>
      </c>
      <c r="I619" s="1" t="s">
        <v>183</v>
      </c>
      <c r="J619">
        <v>30570</v>
      </c>
      <c r="K619">
        <v>420</v>
      </c>
      <c r="L619">
        <v>168</v>
      </c>
      <c r="M619">
        <v>108</v>
      </c>
      <c r="N619">
        <v>0</v>
      </c>
      <c r="O619">
        <v>0</v>
      </c>
      <c r="P619">
        <v>0</v>
      </c>
      <c r="Q619">
        <v>97</v>
      </c>
      <c r="R619">
        <v>0</v>
      </c>
      <c r="S619">
        <v>0</v>
      </c>
      <c r="T619">
        <v>0</v>
      </c>
      <c r="U619">
        <v>6</v>
      </c>
      <c r="V619">
        <v>169</v>
      </c>
      <c r="W619">
        <v>1</v>
      </c>
      <c r="X619">
        <v>0</v>
      </c>
      <c r="Y619">
        <v>0</v>
      </c>
      <c r="Z619">
        <v>2</v>
      </c>
      <c r="AA619">
        <v>2171</v>
      </c>
      <c r="AB619">
        <v>0</v>
      </c>
      <c r="AC619">
        <v>0</v>
      </c>
      <c r="AD619">
        <v>0</v>
      </c>
      <c r="AE619">
        <v>0</v>
      </c>
      <c r="AF619">
        <v>0</v>
      </c>
      <c r="AG619">
        <v>97</v>
      </c>
      <c r="AH619">
        <v>25</v>
      </c>
      <c r="AI619">
        <v>30</v>
      </c>
      <c r="AJ619" s="1"/>
      <c r="AK619" s="1"/>
      <c r="AL619" s="1"/>
      <c r="AM619" s="1"/>
      <c r="AN619" s="1"/>
    </row>
    <row r="620" spans="1:40">
      <c r="A620" s="1" t="s">
        <v>40</v>
      </c>
      <c r="B620">
        <v>20</v>
      </c>
      <c r="C620" s="1" t="s">
        <v>41</v>
      </c>
      <c r="D620" s="1" t="s">
        <v>56</v>
      </c>
      <c r="E620" s="1" t="s">
        <v>66</v>
      </c>
      <c r="F620">
        <v>1</v>
      </c>
      <c r="G620" s="1" t="s">
        <v>183</v>
      </c>
      <c r="H620">
        <v>30570</v>
      </c>
      <c r="I620" s="1" t="s">
        <v>129</v>
      </c>
      <c r="J620">
        <v>32700</v>
      </c>
      <c r="K620">
        <v>192</v>
      </c>
      <c r="L620">
        <v>77</v>
      </c>
      <c r="M620">
        <v>41</v>
      </c>
      <c r="N620">
        <v>0</v>
      </c>
      <c r="O620">
        <v>0</v>
      </c>
      <c r="P620">
        <v>0</v>
      </c>
      <c r="Q620">
        <v>98</v>
      </c>
      <c r="R620">
        <v>0</v>
      </c>
      <c r="S620">
        <v>0</v>
      </c>
      <c r="T620">
        <v>0</v>
      </c>
      <c r="U620">
        <v>3</v>
      </c>
      <c r="V620">
        <v>79</v>
      </c>
      <c r="W620">
        <v>1</v>
      </c>
      <c r="X620">
        <v>0</v>
      </c>
      <c r="Y620">
        <v>0</v>
      </c>
      <c r="Z620">
        <v>2</v>
      </c>
      <c r="AA620">
        <v>2173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98</v>
      </c>
      <c r="AH620">
        <v>30</v>
      </c>
      <c r="AI620">
        <v>32</v>
      </c>
      <c r="AJ620" s="1"/>
      <c r="AK620" s="1"/>
      <c r="AL620" s="1"/>
      <c r="AM620" s="1"/>
      <c r="AN620" s="1"/>
    </row>
    <row r="621" spans="1:40">
      <c r="A621" s="1" t="s">
        <v>40</v>
      </c>
      <c r="B621">
        <v>20</v>
      </c>
      <c r="C621" s="1" t="s">
        <v>41</v>
      </c>
      <c r="D621" s="1" t="s">
        <v>56</v>
      </c>
      <c r="E621" s="1" t="s">
        <v>66</v>
      </c>
      <c r="F621">
        <v>1</v>
      </c>
      <c r="G621" s="1" t="s">
        <v>129</v>
      </c>
      <c r="H621">
        <v>32700</v>
      </c>
      <c r="I621" s="1" t="s">
        <v>231</v>
      </c>
      <c r="J621">
        <v>34740</v>
      </c>
      <c r="K621">
        <v>182</v>
      </c>
      <c r="L621">
        <v>73</v>
      </c>
      <c r="M621">
        <v>29</v>
      </c>
      <c r="N621">
        <v>0</v>
      </c>
      <c r="O621">
        <v>0</v>
      </c>
      <c r="P621">
        <v>0</v>
      </c>
      <c r="Q621">
        <v>96</v>
      </c>
      <c r="R621">
        <v>0</v>
      </c>
      <c r="S621">
        <v>0</v>
      </c>
      <c r="T621">
        <v>0</v>
      </c>
      <c r="U621">
        <v>3</v>
      </c>
      <c r="V621">
        <v>103</v>
      </c>
      <c r="W621">
        <v>1</v>
      </c>
      <c r="X621">
        <v>0</v>
      </c>
      <c r="Y621">
        <v>0</v>
      </c>
      <c r="Z621">
        <v>2</v>
      </c>
      <c r="AA621">
        <v>2175</v>
      </c>
      <c r="AB621">
        <v>0</v>
      </c>
      <c r="AC621">
        <v>0</v>
      </c>
      <c r="AD621">
        <v>0</v>
      </c>
      <c r="AE621">
        <v>0</v>
      </c>
      <c r="AF621">
        <v>0</v>
      </c>
      <c r="AG621">
        <v>96</v>
      </c>
      <c r="AH621">
        <v>32</v>
      </c>
      <c r="AI621">
        <v>34</v>
      </c>
      <c r="AJ621" s="1"/>
      <c r="AK621" s="1"/>
      <c r="AL621" s="1"/>
      <c r="AM621" s="1"/>
      <c r="AN621" s="1"/>
    </row>
    <row r="622" spans="1:40">
      <c r="A622" s="1" t="s">
        <v>40</v>
      </c>
      <c r="B622">
        <v>20</v>
      </c>
      <c r="C622" s="1" t="s">
        <v>41</v>
      </c>
      <c r="D622" s="1" t="s">
        <v>56</v>
      </c>
      <c r="E622" s="1" t="s">
        <v>66</v>
      </c>
      <c r="F622">
        <v>2</v>
      </c>
      <c r="G622" s="1" t="s">
        <v>359</v>
      </c>
      <c r="H622">
        <v>10150</v>
      </c>
      <c r="I622" s="1" t="s">
        <v>358</v>
      </c>
      <c r="J622">
        <v>0</v>
      </c>
      <c r="K622">
        <v>912</v>
      </c>
      <c r="L622">
        <v>365</v>
      </c>
      <c r="M622">
        <v>25</v>
      </c>
      <c r="N622">
        <v>0</v>
      </c>
      <c r="O622">
        <v>0</v>
      </c>
      <c r="P622">
        <v>0</v>
      </c>
      <c r="Q622">
        <v>76</v>
      </c>
      <c r="R622">
        <v>0</v>
      </c>
      <c r="S622">
        <v>0</v>
      </c>
      <c r="T622">
        <v>0</v>
      </c>
      <c r="U622">
        <v>1</v>
      </c>
      <c r="V622">
        <v>502</v>
      </c>
      <c r="W622">
        <v>2</v>
      </c>
      <c r="X622">
        <v>0</v>
      </c>
      <c r="Y622">
        <v>0</v>
      </c>
      <c r="Z622">
        <v>2</v>
      </c>
      <c r="AA622">
        <v>2158</v>
      </c>
      <c r="AB622">
        <v>0</v>
      </c>
      <c r="AC622">
        <v>0</v>
      </c>
      <c r="AD622">
        <v>0</v>
      </c>
      <c r="AE622">
        <v>0</v>
      </c>
      <c r="AF622">
        <v>0</v>
      </c>
      <c r="AG622">
        <v>76</v>
      </c>
      <c r="AH622">
        <v>10</v>
      </c>
      <c r="AI622">
        <v>0</v>
      </c>
      <c r="AJ622" s="1"/>
      <c r="AK622" s="1"/>
      <c r="AL622" s="1"/>
      <c r="AM622" s="1"/>
      <c r="AN622" s="1"/>
    </row>
    <row r="623" spans="1:40">
      <c r="A623" s="1" t="s">
        <v>40</v>
      </c>
      <c r="B623">
        <v>20</v>
      </c>
      <c r="C623" s="1" t="s">
        <v>41</v>
      </c>
      <c r="D623" s="1" t="s">
        <v>56</v>
      </c>
      <c r="E623" s="1" t="s">
        <v>66</v>
      </c>
      <c r="F623">
        <v>2</v>
      </c>
      <c r="G623" s="1" t="s">
        <v>360</v>
      </c>
      <c r="H623">
        <v>14385</v>
      </c>
      <c r="I623" s="1" t="s">
        <v>359</v>
      </c>
      <c r="J623">
        <v>10150</v>
      </c>
      <c r="K623">
        <v>380</v>
      </c>
      <c r="L623">
        <v>152</v>
      </c>
      <c r="M623">
        <v>49</v>
      </c>
      <c r="N623">
        <v>0</v>
      </c>
      <c r="O623">
        <v>0</v>
      </c>
      <c r="P623">
        <v>0</v>
      </c>
      <c r="Q623">
        <v>87</v>
      </c>
      <c r="R623">
        <v>0</v>
      </c>
      <c r="S623">
        <v>0</v>
      </c>
      <c r="T623">
        <v>0</v>
      </c>
      <c r="U623">
        <v>6</v>
      </c>
      <c r="V623">
        <v>169</v>
      </c>
      <c r="W623">
        <v>1</v>
      </c>
      <c r="X623">
        <v>0</v>
      </c>
      <c r="Y623">
        <v>0</v>
      </c>
      <c r="Z623">
        <v>2</v>
      </c>
      <c r="AA623">
        <v>2164</v>
      </c>
      <c r="AB623">
        <v>0</v>
      </c>
      <c r="AC623">
        <v>0</v>
      </c>
      <c r="AD623">
        <v>0</v>
      </c>
      <c r="AE623">
        <v>0</v>
      </c>
      <c r="AF623">
        <v>0</v>
      </c>
      <c r="AG623">
        <v>87</v>
      </c>
      <c r="AH623">
        <v>14</v>
      </c>
      <c r="AI623">
        <v>10</v>
      </c>
      <c r="AJ623" s="1"/>
      <c r="AK623" s="1"/>
      <c r="AL623" s="1"/>
      <c r="AM623" s="1"/>
      <c r="AN623" s="1"/>
    </row>
    <row r="624" spans="1:40">
      <c r="A624" s="1" t="s">
        <v>40</v>
      </c>
      <c r="B624">
        <v>20</v>
      </c>
      <c r="C624" s="1" t="s">
        <v>41</v>
      </c>
      <c r="D624" s="1" t="s">
        <v>56</v>
      </c>
      <c r="E624" s="1" t="s">
        <v>66</v>
      </c>
      <c r="F624">
        <v>2</v>
      </c>
      <c r="G624" s="1" t="s">
        <v>361</v>
      </c>
      <c r="H624">
        <v>18620</v>
      </c>
      <c r="I624" s="1" t="s">
        <v>360</v>
      </c>
      <c r="J624">
        <v>14385</v>
      </c>
      <c r="K624">
        <v>380</v>
      </c>
      <c r="L624">
        <v>152</v>
      </c>
      <c r="M624">
        <v>103</v>
      </c>
      <c r="N624">
        <v>0</v>
      </c>
      <c r="O624">
        <v>0</v>
      </c>
      <c r="P624">
        <v>0</v>
      </c>
      <c r="Q624">
        <v>104</v>
      </c>
      <c r="R624">
        <v>0</v>
      </c>
      <c r="S624">
        <v>0</v>
      </c>
      <c r="T624">
        <v>0</v>
      </c>
      <c r="U624">
        <v>4</v>
      </c>
      <c r="V624">
        <v>145</v>
      </c>
      <c r="W624">
        <v>1</v>
      </c>
      <c r="X624">
        <v>0</v>
      </c>
      <c r="Y624">
        <v>0</v>
      </c>
      <c r="Z624">
        <v>2</v>
      </c>
      <c r="AA624">
        <v>2166</v>
      </c>
      <c r="AB624">
        <v>0</v>
      </c>
      <c r="AC624">
        <v>0</v>
      </c>
      <c r="AD624">
        <v>0</v>
      </c>
      <c r="AE624">
        <v>0</v>
      </c>
      <c r="AF624">
        <v>0</v>
      </c>
      <c r="AG624">
        <v>104</v>
      </c>
      <c r="AH624">
        <v>18</v>
      </c>
      <c r="AI624">
        <v>14</v>
      </c>
      <c r="AJ624" s="1"/>
      <c r="AK624" s="1"/>
      <c r="AL624" s="1"/>
      <c r="AM624" s="1"/>
      <c r="AN624" s="1"/>
    </row>
    <row r="625" spans="1:40">
      <c r="A625" s="1" t="s">
        <v>40</v>
      </c>
      <c r="B625">
        <v>20</v>
      </c>
      <c r="C625" s="1" t="s">
        <v>41</v>
      </c>
      <c r="D625" s="1" t="s">
        <v>56</v>
      </c>
      <c r="E625" s="1" t="s">
        <v>66</v>
      </c>
      <c r="F625">
        <v>2</v>
      </c>
      <c r="G625" s="1" t="s">
        <v>131</v>
      </c>
      <c r="H625">
        <v>22535</v>
      </c>
      <c r="I625" s="1" t="s">
        <v>361</v>
      </c>
      <c r="J625">
        <v>18620</v>
      </c>
      <c r="K625">
        <v>352</v>
      </c>
      <c r="L625">
        <v>141</v>
      </c>
      <c r="M625">
        <v>55</v>
      </c>
      <c r="N625">
        <v>0</v>
      </c>
      <c r="O625">
        <v>0</v>
      </c>
      <c r="P625">
        <v>0</v>
      </c>
      <c r="Q625">
        <v>95</v>
      </c>
      <c r="R625">
        <v>0</v>
      </c>
      <c r="S625">
        <v>0</v>
      </c>
      <c r="T625">
        <v>0</v>
      </c>
      <c r="U625">
        <v>2</v>
      </c>
      <c r="V625">
        <v>145</v>
      </c>
      <c r="W625">
        <v>1</v>
      </c>
      <c r="X625">
        <v>0</v>
      </c>
      <c r="Y625">
        <v>0</v>
      </c>
      <c r="Z625">
        <v>2</v>
      </c>
      <c r="AA625">
        <v>2168</v>
      </c>
      <c r="AB625">
        <v>0</v>
      </c>
      <c r="AC625">
        <v>0</v>
      </c>
      <c r="AD625">
        <v>0</v>
      </c>
      <c r="AE625">
        <v>0</v>
      </c>
      <c r="AF625">
        <v>0</v>
      </c>
      <c r="AG625">
        <v>95</v>
      </c>
      <c r="AH625">
        <v>22</v>
      </c>
      <c r="AI625">
        <v>18</v>
      </c>
      <c r="AJ625" s="1"/>
      <c r="AK625" s="1"/>
      <c r="AL625" s="1"/>
      <c r="AM625" s="1"/>
      <c r="AN625" s="1"/>
    </row>
    <row r="626" spans="1:40">
      <c r="A626" s="1" t="s">
        <v>40</v>
      </c>
      <c r="B626">
        <v>20</v>
      </c>
      <c r="C626" s="1" t="s">
        <v>41</v>
      </c>
      <c r="D626" s="1" t="s">
        <v>56</v>
      </c>
      <c r="E626" s="1" t="s">
        <v>66</v>
      </c>
      <c r="F626">
        <v>2</v>
      </c>
      <c r="G626" s="1" t="s">
        <v>130</v>
      </c>
      <c r="H626">
        <v>25890</v>
      </c>
      <c r="I626" s="1" t="s">
        <v>131</v>
      </c>
      <c r="J626">
        <v>22535</v>
      </c>
      <c r="K626">
        <v>302</v>
      </c>
      <c r="L626">
        <v>121</v>
      </c>
      <c r="M626">
        <v>65</v>
      </c>
      <c r="N626">
        <v>0</v>
      </c>
      <c r="O626">
        <v>0</v>
      </c>
      <c r="P626">
        <v>0</v>
      </c>
      <c r="Q626">
        <v>92</v>
      </c>
      <c r="R626">
        <v>0</v>
      </c>
      <c r="S626">
        <v>0</v>
      </c>
      <c r="T626">
        <v>0</v>
      </c>
      <c r="U626">
        <v>2</v>
      </c>
      <c r="V626">
        <v>126</v>
      </c>
      <c r="W626">
        <v>1</v>
      </c>
      <c r="X626">
        <v>0</v>
      </c>
      <c r="Y626">
        <v>0</v>
      </c>
      <c r="Z626">
        <v>2</v>
      </c>
      <c r="AA626">
        <v>2170</v>
      </c>
      <c r="AB626">
        <v>0</v>
      </c>
      <c r="AC626">
        <v>0</v>
      </c>
      <c r="AD626">
        <v>0</v>
      </c>
      <c r="AE626">
        <v>0</v>
      </c>
      <c r="AF626">
        <v>0</v>
      </c>
      <c r="AG626">
        <v>92</v>
      </c>
      <c r="AH626">
        <v>25</v>
      </c>
      <c r="AI626">
        <v>22</v>
      </c>
      <c r="AJ626" s="1"/>
      <c r="AK626" s="1"/>
      <c r="AL626" s="1"/>
      <c r="AM626" s="1"/>
      <c r="AN626" s="1"/>
    </row>
    <row r="627" spans="1:40">
      <c r="A627" s="1" t="s">
        <v>40</v>
      </c>
      <c r="B627">
        <v>20</v>
      </c>
      <c r="C627" s="1" t="s">
        <v>41</v>
      </c>
      <c r="D627" s="1" t="s">
        <v>56</v>
      </c>
      <c r="E627" s="1" t="s">
        <v>66</v>
      </c>
      <c r="F627">
        <v>2</v>
      </c>
      <c r="G627" s="1" t="s">
        <v>183</v>
      </c>
      <c r="H627">
        <v>30570</v>
      </c>
      <c r="I627" s="1" t="s">
        <v>130</v>
      </c>
      <c r="J627">
        <v>25890</v>
      </c>
      <c r="K627">
        <v>420</v>
      </c>
      <c r="L627">
        <v>168</v>
      </c>
      <c r="M627">
        <v>46</v>
      </c>
      <c r="N627">
        <v>0</v>
      </c>
      <c r="O627">
        <v>0</v>
      </c>
      <c r="P627">
        <v>0</v>
      </c>
      <c r="Q627">
        <v>90</v>
      </c>
      <c r="R627">
        <v>0</v>
      </c>
      <c r="S627">
        <v>0</v>
      </c>
      <c r="T627">
        <v>0</v>
      </c>
      <c r="U627">
        <v>5</v>
      </c>
      <c r="V627">
        <v>177</v>
      </c>
      <c r="W627">
        <v>1</v>
      </c>
      <c r="X627">
        <v>0</v>
      </c>
      <c r="Y627">
        <v>0</v>
      </c>
      <c r="Z627">
        <v>2</v>
      </c>
      <c r="AA627">
        <v>2172</v>
      </c>
      <c r="AB627">
        <v>0</v>
      </c>
      <c r="AC627">
        <v>0</v>
      </c>
      <c r="AD627">
        <v>0</v>
      </c>
      <c r="AE627">
        <v>0</v>
      </c>
      <c r="AF627">
        <v>0</v>
      </c>
      <c r="AG627">
        <v>90</v>
      </c>
      <c r="AH627">
        <v>30</v>
      </c>
      <c r="AI627">
        <v>25</v>
      </c>
      <c r="AJ627" s="1"/>
      <c r="AK627" s="1"/>
      <c r="AL627" s="1"/>
      <c r="AM627" s="1"/>
      <c r="AN627" s="1"/>
    </row>
    <row r="628" spans="1:40">
      <c r="A628" s="1" t="s">
        <v>40</v>
      </c>
      <c r="B628">
        <v>20</v>
      </c>
      <c r="C628" s="1" t="s">
        <v>41</v>
      </c>
      <c r="D628" s="1" t="s">
        <v>56</v>
      </c>
      <c r="E628" s="1" t="s">
        <v>66</v>
      </c>
      <c r="F628">
        <v>2</v>
      </c>
      <c r="G628" s="1" t="s">
        <v>129</v>
      </c>
      <c r="H628">
        <v>32700</v>
      </c>
      <c r="I628" s="1" t="s">
        <v>183</v>
      </c>
      <c r="J628">
        <v>30570</v>
      </c>
      <c r="K628">
        <v>192</v>
      </c>
      <c r="L628">
        <v>77</v>
      </c>
      <c r="M628">
        <v>48</v>
      </c>
      <c r="N628">
        <v>0</v>
      </c>
      <c r="O628">
        <v>0</v>
      </c>
      <c r="P628">
        <v>0</v>
      </c>
      <c r="Q628">
        <v>98</v>
      </c>
      <c r="R628">
        <v>0</v>
      </c>
      <c r="S628">
        <v>0</v>
      </c>
      <c r="T628">
        <v>0</v>
      </c>
      <c r="U628">
        <v>3</v>
      </c>
      <c r="V628">
        <v>75</v>
      </c>
      <c r="W628">
        <v>1</v>
      </c>
      <c r="X628">
        <v>0</v>
      </c>
      <c r="Y628">
        <v>0</v>
      </c>
      <c r="Z628">
        <v>2</v>
      </c>
      <c r="AA628">
        <v>2174</v>
      </c>
      <c r="AB628">
        <v>0</v>
      </c>
      <c r="AC628">
        <v>0</v>
      </c>
      <c r="AD628">
        <v>0</v>
      </c>
      <c r="AE628">
        <v>0</v>
      </c>
      <c r="AF628">
        <v>0</v>
      </c>
      <c r="AG628">
        <v>98</v>
      </c>
      <c r="AH628">
        <v>32</v>
      </c>
      <c r="AI628">
        <v>30</v>
      </c>
      <c r="AJ628" s="1"/>
      <c r="AK628" s="1"/>
      <c r="AL628" s="1"/>
      <c r="AM628" s="1"/>
      <c r="AN628" s="1"/>
    </row>
    <row r="629" spans="1:40">
      <c r="A629" s="1" t="s">
        <v>40</v>
      </c>
      <c r="B629">
        <v>20</v>
      </c>
      <c r="C629" s="1" t="s">
        <v>41</v>
      </c>
      <c r="D629" s="1" t="s">
        <v>56</v>
      </c>
      <c r="E629" s="1" t="s">
        <v>66</v>
      </c>
      <c r="F629">
        <v>2</v>
      </c>
      <c r="G629" s="1" t="s">
        <v>231</v>
      </c>
      <c r="H629">
        <v>34740</v>
      </c>
      <c r="I629" s="1" t="s">
        <v>129</v>
      </c>
      <c r="J629">
        <v>32700</v>
      </c>
      <c r="K629">
        <v>182</v>
      </c>
      <c r="L629">
        <v>73</v>
      </c>
      <c r="M629">
        <v>54</v>
      </c>
      <c r="N629">
        <v>0</v>
      </c>
      <c r="O629">
        <v>0</v>
      </c>
      <c r="P629">
        <v>0</v>
      </c>
      <c r="Q629">
        <v>100</v>
      </c>
      <c r="R629">
        <v>0</v>
      </c>
      <c r="S629">
        <v>0</v>
      </c>
      <c r="T629">
        <v>0</v>
      </c>
      <c r="U629">
        <v>2</v>
      </c>
      <c r="V629">
        <v>73</v>
      </c>
      <c r="W629">
        <v>1</v>
      </c>
      <c r="X629">
        <v>0</v>
      </c>
      <c r="Y629">
        <v>0</v>
      </c>
      <c r="Z629">
        <v>2</v>
      </c>
      <c r="AA629">
        <v>2176</v>
      </c>
      <c r="AB629">
        <v>0</v>
      </c>
      <c r="AC629">
        <v>0</v>
      </c>
      <c r="AD629">
        <v>0</v>
      </c>
      <c r="AE629">
        <v>0</v>
      </c>
      <c r="AF629">
        <v>0</v>
      </c>
      <c r="AG629">
        <v>100</v>
      </c>
      <c r="AH629">
        <v>34</v>
      </c>
      <c r="AI629">
        <v>32</v>
      </c>
      <c r="AJ629" s="1"/>
      <c r="AK629" s="1"/>
      <c r="AL629" s="1"/>
      <c r="AM629" s="1"/>
      <c r="AN629" s="1"/>
    </row>
    <row r="630" spans="1:40">
      <c r="A630" s="1" t="s">
        <v>40</v>
      </c>
      <c r="B630">
        <v>20</v>
      </c>
      <c r="C630" s="1" t="s">
        <v>41</v>
      </c>
      <c r="D630" s="1" t="s">
        <v>56</v>
      </c>
      <c r="E630" s="1" t="s">
        <v>67</v>
      </c>
      <c r="F630">
        <v>1</v>
      </c>
      <c r="G630" s="1" t="s">
        <v>362</v>
      </c>
      <c r="H630">
        <v>0</v>
      </c>
      <c r="I630" s="1" t="s">
        <v>363</v>
      </c>
      <c r="J630">
        <v>8640</v>
      </c>
      <c r="K630">
        <v>778</v>
      </c>
      <c r="L630">
        <v>311</v>
      </c>
      <c r="M630">
        <v>42</v>
      </c>
      <c r="N630">
        <v>0</v>
      </c>
      <c r="O630">
        <v>0</v>
      </c>
      <c r="P630">
        <v>0</v>
      </c>
      <c r="Q630">
        <v>92</v>
      </c>
      <c r="R630">
        <v>0</v>
      </c>
      <c r="S630">
        <v>0</v>
      </c>
      <c r="T630">
        <v>0</v>
      </c>
      <c r="U630">
        <v>2</v>
      </c>
      <c r="V630">
        <v>343</v>
      </c>
      <c r="W630">
        <v>1</v>
      </c>
      <c r="X630">
        <v>0</v>
      </c>
      <c r="Y630">
        <v>0</v>
      </c>
      <c r="Z630">
        <v>2</v>
      </c>
      <c r="AA630">
        <v>2179</v>
      </c>
      <c r="AB630">
        <v>0</v>
      </c>
      <c r="AC630">
        <v>0</v>
      </c>
      <c r="AD630">
        <v>0</v>
      </c>
      <c r="AE630">
        <v>0</v>
      </c>
      <c r="AF630">
        <v>0</v>
      </c>
      <c r="AG630">
        <v>92</v>
      </c>
      <c r="AH630">
        <v>0</v>
      </c>
      <c r="AI630">
        <v>8</v>
      </c>
      <c r="AJ630" s="1"/>
      <c r="AK630" s="1"/>
      <c r="AL630" s="1"/>
      <c r="AM630" s="1"/>
      <c r="AN630" s="1"/>
    </row>
    <row r="631" spans="1:40">
      <c r="A631" s="1" t="s">
        <v>40</v>
      </c>
      <c r="B631">
        <v>20</v>
      </c>
      <c r="C631" s="1" t="s">
        <v>41</v>
      </c>
      <c r="D631" s="1" t="s">
        <v>56</v>
      </c>
      <c r="E631" s="1" t="s">
        <v>67</v>
      </c>
      <c r="F631">
        <v>1</v>
      </c>
      <c r="G631" s="1" t="s">
        <v>363</v>
      </c>
      <c r="H631">
        <v>8640</v>
      </c>
      <c r="I631" s="1" t="s">
        <v>134</v>
      </c>
      <c r="J631">
        <v>13981</v>
      </c>
      <c r="K631">
        <v>480</v>
      </c>
      <c r="L631">
        <v>192</v>
      </c>
      <c r="M631">
        <v>58</v>
      </c>
      <c r="N631">
        <v>0</v>
      </c>
      <c r="O631">
        <v>0</v>
      </c>
      <c r="P631">
        <v>0</v>
      </c>
      <c r="Q631">
        <v>92</v>
      </c>
      <c r="R631">
        <v>0</v>
      </c>
      <c r="S631">
        <v>0</v>
      </c>
      <c r="T631">
        <v>0</v>
      </c>
      <c r="U631">
        <v>3</v>
      </c>
      <c r="V631">
        <v>204</v>
      </c>
      <c r="W631">
        <v>1</v>
      </c>
      <c r="X631">
        <v>0</v>
      </c>
      <c r="Y631">
        <v>0</v>
      </c>
      <c r="Z631">
        <v>2</v>
      </c>
      <c r="AA631">
        <v>2185</v>
      </c>
      <c r="AB631">
        <v>0</v>
      </c>
      <c r="AC631">
        <v>0</v>
      </c>
      <c r="AD631">
        <v>0</v>
      </c>
      <c r="AE631">
        <v>0</v>
      </c>
      <c r="AF631">
        <v>0</v>
      </c>
      <c r="AG631">
        <v>92</v>
      </c>
      <c r="AH631">
        <v>8</v>
      </c>
      <c r="AI631">
        <v>14</v>
      </c>
      <c r="AJ631" s="1"/>
      <c r="AK631" s="1"/>
      <c r="AL631" s="1"/>
      <c r="AM631" s="1"/>
      <c r="AN631" s="1"/>
    </row>
    <row r="632" spans="1:40">
      <c r="A632" s="1" t="s">
        <v>40</v>
      </c>
      <c r="B632">
        <v>20</v>
      </c>
      <c r="C632" s="1" t="s">
        <v>41</v>
      </c>
      <c r="D632" s="1" t="s">
        <v>56</v>
      </c>
      <c r="E632" s="1" t="s">
        <v>67</v>
      </c>
      <c r="F632">
        <v>1</v>
      </c>
      <c r="G632" s="1" t="s">
        <v>134</v>
      </c>
      <c r="H632">
        <v>13981</v>
      </c>
      <c r="I632" s="1" t="s">
        <v>135</v>
      </c>
      <c r="J632">
        <v>17600</v>
      </c>
      <c r="K632">
        <v>325</v>
      </c>
      <c r="L632">
        <v>130</v>
      </c>
      <c r="M632">
        <v>33</v>
      </c>
      <c r="N632">
        <v>0</v>
      </c>
      <c r="O632">
        <v>0</v>
      </c>
      <c r="P632">
        <v>0</v>
      </c>
      <c r="Q632">
        <v>101</v>
      </c>
      <c r="R632">
        <v>0</v>
      </c>
      <c r="S632">
        <v>0</v>
      </c>
      <c r="T632">
        <v>0</v>
      </c>
      <c r="U632">
        <v>1</v>
      </c>
      <c r="V632">
        <v>132</v>
      </c>
      <c r="W632">
        <v>1</v>
      </c>
      <c r="X632">
        <v>0</v>
      </c>
      <c r="Y632">
        <v>0</v>
      </c>
      <c r="Z632">
        <v>2</v>
      </c>
      <c r="AA632">
        <v>2187</v>
      </c>
      <c r="AB632">
        <v>0</v>
      </c>
      <c r="AC632">
        <v>0</v>
      </c>
      <c r="AD632">
        <v>0</v>
      </c>
      <c r="AE632">
        <v>0</v>
      </c>
      <c r="AF632">
        <v>0</v>
      </c>
      <c r="AG632">
        <v>101</v>
      </c>
      <c r="AH632">
        <v>14</v>
      </c>
      <c r="AI632">
        <v>17</v>
      </c>
      <c r="AJ632" s="1"/>
      <c r="AK632" s="1"/>
      <c r="AL632" s="1"/>
      <c r="AM632" s="1"/>
      <c r="AN632" s="1"/>
    </row>
    <row r="633" spans="1:40">
      <c r="A633" s="1" t="s">
        <v>40</v>
      </c>
      <c r="B633">
        <v>20</v>
      </c>
      <c r="C633" s="1" t="s">
        <v>41</v>
      </c>
      <c r="D633" s="1" t="s">
        <v>56</v>
      </c>
      <c r="E633" s="1" t="s">
        <v>67</v>
      </c>
      <c r="F633">
        <v>1</v>
      </c>
      <c r="G633" s="1" t="s">
        <v>135</v>
      </c>
      <c r="H633">
        <v>17600</v>
      </c>
      <c r="I633" s="1" t="s">
        <v>364</v>
      </c>
      <c r="J633">
        <v>21183</v>
      </c>
      <c r="K633">
        <v>322</v>
      </c>
      <c r="L633">
        <v>129</v>
      </c>
      <c r="M633">
        <v>38</v>
      </c>
      <c r="N633">
        <v>0</v>
      </c>
      <c r="O633">
        <v>0</v>
      </c>
      <c r="P633">
        <v>0</v>
      </c>
      <c r="Q633">
        <v>96</v>
      </c>
      <c r="R633">
        <v>0</v>
      </c>
      <c r="S633">
        <v>0</v>
      </c>
      <c r="T633">
        <v>0</v>
      </c>
      <c r="U633">
        <v>1</v>
      </c>
      <c r="V633">
        <v>133</v>
      </c>
      <c r="W633">
        <v>1</v>
      </c>
      <c r="X633">
        <v>0</v>
      </c>
      <c r="Y633">
        <v>0</v>
      </c>
      <c r="Z633">
        <v>2</v>
      </c>
      <c r="AA633">
        <v>2189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96</v>
      </c>
      <c r="AH633">
        <v>17</v>
      </c>
      <c r="AI633">
        <v>21</v>
      </c>
      <c r="AJ633" s="1"/>
      <c r="AK633" s="1"/>
      <c r="AL633" s="1"/>
      <c r="AM633" s="1"/>
      <c r="AN633" s="1"/>
    </row>
    <row r="634" spans="1:40">
      <c r="A634" s="1" t="s">
        <v>40</v>
      </c>
      <c r="B634">
        <v>20</v>
      </c>
      <c r="C634" s="1" t="s">
        <v>41</v>
      </c>
      <c r="D634" s="1" t="s">
        <v>56</v>
      </c>
      <c r="E634" s="1" t="s">
        <v>67</v>
      </c>
      <c r="F634">
        <v>1</v>
      </c>
      <c r="G634" s="1" t="s">
        <v>364</v>
      </c>
      <c r="H634">
        <v>21183</v>
      </c>
      <c r="I634" s="1" t="s">
        <v>365</v>
      </c>
      <c r="J634">
        <v>26462</v>
      </c>
      <c r="K634">
        <v>475</v>
      </c>
      <c r="L634">
        <v>190</v>
      </c>
      <c r="M634">
        <v>16</v>
      </c>
      <c r="N634">
        <v>0</v>
      </c>
      <c r="O634">
        <v>0</v>
      </c>
      <c r="P634">
        <v>0</v>
      </c>
      <c r="Q634">
        <v>90</v>
      </c>
      <c r="R634">
        <v>0</v>
      </c>
      <c r="S634">
        <v>0</v>
      </c>
      <c r="T634">
        <v>0</v>
      </c>
      <c r="U634">
        <v>1</v>
      </c>
      <c r="V634">
        <v>214</v>
      </c>
      <c r="W634">
        <v>1</v>
      </c>
      <c r="X634">
        <v>0</v>
      </c>
      <c r="Y634">
        <v>0</v>
      </c>
      <c r="Z634">
        <v>2</v>
      </c>
      <c r="AA634">
        <v>2191</v>
      </c>
      <c r="AB634">
        <v>0</v>
      </c>
      <c r="AC634">
        <v>0</v>
      </c>
      <c r="AD634">
        <v>0</v>
      </c>
      <c r="AE634">
        <v>0</v>
      </c>
      <c r="AF634">
        <v>0</v>
      </c>
      <c r="AG634">
        <v>90</v>
      </c>
      <c r="AH634">
        <v>21</v>
      </c>
      <c r="AI634">
        <v>26</v>
      </c>
      <c r="AJ634" s="1"/>
      <c r="AK634" s="1"/>
      <c r="AL634" s="1"/>
      <c r="AM634" s="1"/>
      <c r="AN634" s="1"/>
    </row>
    <row r="635" spans="1:40">
      <c r="A635" s="1" t="s">
        <v>40</v>
      </c>
      <c r="B635">
        <v>20</v>
      </c>
      <c r="C635" s="1" t="s">
        <v>41</v>
      </c>
      <c r="D635" s="1" t="s">
        <v>56</v>
      </c>
      <c r="E635" s="1" t="s">
        <v>67</v>
      </c>
      <c r="F635">
        <v>1</v>
      </c>
      <c r="G635" s="1" t="s">
        <v>365</v>
      </c>
      <c r="H635">
        <v>26462</v>
      </c>
      <c r="I635" s="1" t="s">
        <v>236</v>
      </c>
      <c r="J635">
        <v>27788</v>
      </c>
      <c r="K635">
        <v>120</v>
      </c>
      <c r="L635">
        <v>48</v>
      </c>
      <c r="M635">
        <v>9</v>
      </c>
      <c r="N635">
        <v>0</v>
      </c>
      <c r="O635">
        <v>0</v>
      </c>
      <c r="P635">
        <v>0</v>
      </c>
      <c r="Q635">
        <v>95</v>
      </c>
      <c r="R635">
        <v>0</v>
      </c>
      <c r="S635">
        <v>0</v>
      </c>
      <c r="T635">
        <v>0</v>
      </c>
      <c r="U635">
        <v>0</v>
      </c>
      <c r="V635">
        <v>49</v>
      </c>
      <c r="W635">
        <v>1</v>
      </c>
      <c r="X635">
        <v>0</v>
      </c>
      <c r="Y635">
        <v>0</v>
      </c>
      <c r="Z635">
        <v>2</v>
      </c>
      <c r="AA635">
        <v>2193</v>
      </c>
      <c r="AB635">
        <v>0</v>
      </c>
      <c r="AC635">
        <v>0</v>
      </c>
      <c r="AD635">
        <v>0</v>
      </c>
      <c r="AE635">
        <v>0</v>
      </c>
      <c r="AF635">
        <v>0</v>
      </c>
      <c r="AG635">
        <v>95</v>
      </c>
      <c r="AH635">
        <v>26</v>
      </c>
      <c r="AI635">
        <v>27</v>
      </c>
      <c r="AJ635" s="1"/>
      <c r="AK635" s="1"/>
      <c r="AL635" s="1"/>
      <c r="AM635" s="1"/>
      <c r="AN635" s="1"/>
    </row>
    <row r="636" spans="1:40">
      <c r="A636" s="1" t="s">
        <v>40</v>
      </c>
      <c r="B636">
        <v>20</v>
      </c>
      <c r="C636" s="1" t="s">
        <v>41</v>
      </c>
      <c r="D636" s="1" t="s">
        <v>56</v>
      </c>
      <c r="E636" s="1" t="s">
        <v>67</v>
      </c>
      <c r="F636">
        <v>1</v>
      </c>
      <c r="G636" s="1" t="s">
        <v>236</v>
      </c>
      <c r="H636">
        <v>27788</v>
      </c>
      <c r="I636" s="1" t="s">
        <v>366</v>
      </c>
      <c r="J636">
        <v>32487</v>
      </c>
      <c r="K636">
        <v>422</v>
      </c>
      <c r="L636">
        <v>169</v>
      </c>
      <c r="M636">
        <v>11</v>
      </c>
      <c r="N636">
        <v>0</v>
      </c>
      <c r="O636">
        <v>0</v>
      </c>
      <c r="P636">
        <v>0</v>
      </c>
      <c r="Q636">
        <v>72</v>
      </c>
      <c r="R636">
        <v>0</v>
      </c>
      <c r="S636">
        <v>0</v>
      </c>
      <c r="T636">
        <v>0</v>
      </c>
      <c r="U636">
        <v>0</v>
      </c>
      <c r="V636">
        <v>222</v>
      </c>
      <c r="W636">
        <v>2</v>
      </c>
      <c r="X636">
        <v>0</v>
      </c>
      <c r="Y636">
        <v>0</v>
      </c>
      <c r="Z636">
        <v>2</v>
      </c>
      <c r="AA636">
        <v>2195</v>
      </c>
      <c r="AB636">
        <v>0</v>
      </c>
      <c r="AC636">
        <v>0</v>
      </c>
      <c r="AD636">
        <v>0</v>
      </c>
      <c r="AE636">
        <v>0</v>
      </c>
      <c r="AF636">
        <v>0</v>
      </c>
      <c r="AG636">
        <v>72</v>
      </c>
      <c r="AH636">
        <v>27</v>
      </c>
      <c r="AI636">
        <v>32</v>
      </c>
      <c r="AJ636" s="1"/>
      <c r="AK636" s="1"/>
      <c r="AL636" s="1"/>
      <c r="AM636" s="1"/>
      <c r="AN636" s="1"/>
    </row>
    <row r="637" spans="1:40">
      <c r="A637" s="1" t="s">
        <v>40</v>
      </c>
      <c r="B637">
        <v>20</v>
      </c>
      <c r="C637" s="1" t="s">
        <v>41</v>
      </c>
      <c r="D637" s="1" t="s">
        <v>56</v>
      </c>
      <c r="E637" s="1" t="s">
        <v>67</v>
      </c>
      <c r="F637">
        <v>1</v>
      </c>
      <c r="G637" s="1" t="s">
        <v>366</v>
      </c>
      <c r="H637">
        <v>32487</v>
      </c>
      <c r="I637" s="1" t="s">
        <v>367</v>
      </c>
      <c r="J637">
        <v>35206</v>
      </c>
      <c r="K637">
        <v>245</v>
      </c>
      <c r="L637">
        <v>98</v>
      </c>
      <c r="M637">
        <v>24</v>
      </c>
      <c r="N637">
        <v>0</v>
      </c>
      <c r="O637">
        <v>0</v>
      </c>
      <c r="P637">
        <v>0</v>
      </c>
      <c r="Q637">
        <v>96</v>
      </c>
      <c r="R637">
        <v>0</v>
      </c>
      <c r="S637">
        <v>0</v>
      </c>
      <c r="T637">
        <v>0</v>
      </c>
      <c r="U637">
        <v>1</v>
      </c>
      <c r="V637">
        <v>98</v>
      </c>
      <c r="W637">
        <v>1</v>
      </c>
      <c r="X637">
        <v>0</v>
      </c>
      <c r="Y637">
        <v>0</v>
      </c>
      <c r="Z637">
        <v>2</v>
      </c>
      <c r="AA637">
        <v>2197</v>
      </c>
      <c r="AB637">
        <v>0</v>
      </c>
      <c r="AC637">
        <v>0</v>
      </c>
      <c r="AD637">
        <v>0</v>
      </c>
      <c r="AE637">
        <v>0</v>
      </c>
      <c r="AF637">
        <v>0</v>
      </c>
      <c r="AG637">
        <v>96</v>
      </c>
      <c r="AH637">
        <v>32</v>
      </c>
      <c r="AI637">
        <v>35</v>
      </c>
      <c r="AJ637" s="1"/>
      <c r="AK637" s="1"/>
      <c r="AL637" s="1"/>
      <c r="AM637" s="1"/>
      <c r="AN637" s="1"/>
    </row>
    <row r="638" spans="1:40">
      <c r="A638" s="1" t="s">
        <v>40</v>
      </c>
      <c r="B638">
        <v>20</v>
      </c>
      <c r="C638" s="1" t="s">
        <v>41</v>
      </c>
      <c r="D638" s="1" t="s">
        <v>56</v>
      </c>
      <c r="E638" s="1" t="s">
        <v>67</v>
      </c>
      <c r="F638">
        <v>1</v>
      </c>
      <c r="G638" s="1" t="s">
        <v>367</v>
      </c>
      <c r="H638">
        <v>35206</v>
      </c>
      <c r="I638" s="1" t="s">
        <v>368</v>
      </c>
      <c r="J638">
        <v>41780</v>
      </c>
      <c r="K638">
        <v>592</v>
      </c>
      <c r="L638">
        <v>237</v>
      </c>
      <c r="M638">
        <v>24</v>
      </c>
      <c r="N638">
        <v>0</v>
      </c>
      <c r="O638">
        <v>0</v>
      </c>
      <c r="P638">
        <v>0</v>
      </c>
      <c r="Q638">
        <v>76</v>
      </c>
      <c r="R638">
        <v>0</v>
      </c>
      <c r="S638">
        <v>0</v>
      </c>
      <c r="T638">
        <v>0</v>
      </c>
      <c r="U638">
        <v>1</v>
      </c>
      <c r="V638">
        <v>305</v>
      </c>
      <c r="W638">
        <v>2</v>
      </c>
      <c r="X638">
        <v>0</v>
      </c>
      <c r="Y638">
        <v>0</v>
      </c>
      <c r="Z638">
        <v>2</v>
      </c>
      <c r="AA638">
        <v>2199</v>
      </c>
      <c r="AB638">
        <v>0</v>
      </c>
      <c r="AC638">
        <v>0</v>
      </c>
      <c r="AD638">
        <v>0</v>
      </c>
      <c r="AE638">
        <v>0</v>
      </c>
      <c r="AF638">
        <v>0</v>
      </c>
      <c r="AG638">
        <v>76</v>
      </c>
      <c r="AH638">
        <v>35</v>
      </c>
      <c r="AI638">
        <v>41</v>
      </c>
      <c r="AJ638" s="1"/>
      <c r="AK638" s="1"/>
      <c r="AL638" s="1"/>
      <c r="AM638" s="1"/>
      <c r="AN638" s="1"/>
    </row>
    <row r="639" spans="1:40">
      <c r="A639" s="1" t="s">
        <v>40</v>
      </c>
      <c r="B639">
        <v>20</v>
      </c>
      <c r="C639" s="1" t="s">
        <v>41</v>
      </c>
      <c r="D639" s="1" t="s">
        <v>56</v>
      </c>
      <c r="E639" s="1" t="s">
        <v>67</v>
      </c>
      <c r="F639">
        <v>2</v>
      </c>
      <c r="G639" s="1" t="s">
        <v>363</v>
      </c>
      <c r="H639">
        <v>8640</v>
      </c>
      <c r="I639" s="1" t="s">
        <v>362</v>
      </c>
      <c r="J639">
        <v>0</v>
      </c>
      <c r="K639">
        <v>778</v>
      </c>
      <c r="L639">
        <v>311</v>
      </c>
      <c r="M639">
        <v>20</v>
      </c>
      <c r="N639">
        <v>0</v>
      </c>
      <c r="O639">
        <v>0</v>
      </c>
      <c r="P639">
        <v>0</v>
      </c>
      <c r="Q639">
        <v>94</v>
      </c>
      <c r="R639">
        <v>0</v>
      </c>
      <c r="S639">
        <v>0</v>
      </c>
      <c r="T639">
        <v>0</v>
      </c>
      <c r="U639">
        <v>1</v>
      </c>
      <c r="V639">
        <v>337</v>
      </c>
      <c r="W639">
        <v>1</v>
      </c>
      <c r="X639">
        <v>0</v>
      </c>
      <c r="Y639">
        <v>0</v>
      </c>
      <c r="Z639">
        <v>2</v>
      </c>
      <c r="AA639">
        <v>2180</v>
      </c>
      <c r="AB639">
        <v>0</v>
      </c>
      <c r="AC639">
        <v>0</v>
      </c>
      <c r="AD639">
        <v>0</v>
      </c>
      <c r="AE639">
        <v>0</v>
      </c>
      <c r="AF639">
        <v>0</v>
      </c>
      <c r="AG639">
        <v>94</v>
      </c>
      <c r="AH639">
        <v>8</v>
      </c>
      <c r="AI639">
        <v>0</v>
      </c>
      <c r="AJ639" s="1"/>
      <c r="AK639" s="1"/>
      <c r="AL639" s="1"/>
      <c r="AM639" s="1"/>
      <c r="AN639" s="1"/>
    </row>
    <row r="640" spans="1:40">
      <c r="A640" s="1" t="s">
        <v>40</v>
      </c>
      <c r="B640">
        <v>20</v>
      </c>
      <c r="C640" s="1" t="s">
        <v>41</v>
      </c>
      <c r="D640" s="1" t="s">
        <v>56</v>
      </c>
      <c r="E640" s="1" t="s">
        <v>67</v>
      </c>
      <c r="F640">
        <v>2</v>
      </c>
      <c r="G640" s="1" t="s">
        <v>134</v>
      </c>
      <c r="H640">
        <v>13981</v>
      </c>
      <c r="I640" s="1" t="s">
        <v>363</v>
      </c>
      <c r="J640">
        <v>8640</v>
      </c>
      <c r="K640">
        <v>480</v>
      </c>
      <c r="L640">
        <v>192</v>
      </c>
      <c r="M640">
        <v>41</v>
      </c>
      <c r="N640">
        <v>0</v>
      </c>
      <c r="O640">
        <v>0</v>
      </c>
      <c r="P640">
        <v>0</v>
      </c>
      <c r="Q640">
        <v>95</v>
      </c>
      <c r="R640">
        <v>0</v>
      </c>
      <c r="S640">
        <v>0</v>
      </c>
      <c r="T640">
        <v>0</v>
      </c>
      <c r="U640">
        <v>1</v>
      </c>
      <c r="V640">
        <v>200</v>
      </c>
      <c r="W640">
        <v>1</v>
      </c>
      <c r="X640">
        <v>0</v>
      </c>
      <c r="Y640">
        <v>0</v>
      </c>
      <c r="Z640">
        <v>2</v>
      </c>
      <c r="AA640">
        <v>2186</v>
      </c>
      <c r="AB640">
        <v>0</v>
      </c>
      <c r="AC640">
        <v>0</v>
      </c>
      <c r="AD640">
        <v>0</v>
      </c>
      <c r="AE640">
        <v>0</v>
      </c>
      <c r="AF640">
        <v>0</v>
      </c>
      <c r="AG640">
        <v>95</v>
      </c>
      <c r="AH640">
        <v>14</v>
      </c>
      <c r="AI640">
        <v>8</v>
      </c>
      <c r="AJ640" s="1"/>
      <c r="AK640" s="1"/>
      <c r="AL640" s="1"/>
      <c r="AM640" s="1"/>
      <c r="AN640" s="1"/>
    </row>
    <row r="641" spans="1:40">
      <c r="A641" s="1" t="s">
        <v>40</v>
      </c>
      <c r="B641">
        <v>20</v>
      </c>
      <c r="C641" s="1" t="s">
        <v>41</v>
      </c>
      <c r="D641" s="1" t="s">
        <v>56</v>
      </c>
      <c r="E641" s="1" t="s">
        <v>67</v>
      </c>
      <c r="F641">
        <v>2</v>
      </c>
      <c r="G641" s="1" t="s">
        <v>135</v>
      </c>
      <c r="H641">
        <v>17600</v>
      </c>
      <c r="I641" s="1" t="s">
        <v>134</v>
      </c>
      <c r="J641">
        <v>13981</v>
      </c>
      <c r="K641">
        <v>325</v>
      </c>
      <c r="L641">
        <v>130</v>
      </c>
      <c r="M641">
        <v>43</v>
      </c>
      <c r="N641">
        <v>0</v>
      </c>
      <c r="O641">
        <v>0</v>
      </c>
      <c r="P641">
        <v>0</v>
      </c>
      <c r="Q641">
        <v>85</v>
      </c>
      <c r="R641">
        <v>0</v>
      </c>
      <c r="S641">
        <v>0</v>
      </c>
      <c r="T641">
        <v>0</v>
      </c>
      <c r="U641">
        <v>2</v>
      </c>
      <c r="V641">
        <v>148</v>
      </c>
      <c r="W641">
        <v>1</v>
      </c>
      <c r="X641">
        <v>0</v>
      </c>
      <c r="Y641">
        <v>0</v>
      </c>
      <c r="Z641">
        <v>2</v>
      </c>
      <c r="AA641">
        <v>2188</v>
      </c>
      <c r="AB641">
        <v>0</v>
      </c>
      <c r="AC641">
        <v>0</v>
      </c>
      <c r="AD641">
        <v>0</v>
      </c>
      <c r="AE641">
        <v>0</v>
      </c>
      <c r="AF641">
        <v>0</v>
      </c>
      <c r="AG641">
        <v>85</v>
      </c>
      <c r="AH641">
        <v>17</v>
      </c>
      <c r="AI641">
        <v>14</v>
      </c>
      <c r="AJ641" s="1"/>
      <c r="AK641" s="1"/>
      <c r="AL641" s="1"/>
      <c r="AM641" s="1"/>
      <c r="AN641" s="1"/>
    </row>
    <row r="642" spans="1:40">
      <c r="A642" s="1" t="s">
        <v>40</v>
      </c>
      <c r="B642">
        <v>20</v>
      </c>
      <c r="C642" s="1" t="s">
        <v>41</v>
      </c>
      <c r="D642" s="1" t="s">
        <v>56</v>
      </c>
      <c r="E642" s="1" t="s">
        <v>67</v>
      </c>
      <c r="F642">
        <v>2</v>
      </c>
      <c r="G642" s="1" t="s">
        <v>364</v>
      </c>
      <c r="H642">
        <v>21183</v>
      </c>
      <c r="I642" s="1" t="s">
        <v>135</v>
      </c>
      <c r="J642">
        <v>17600</v>
      </c>
      <c r="K642">
        <v>322</v>
      </c>
      <c r="L642">
        <v>129</v>
      </c>
      <c r="M642">
        <v>28</v>
      </c>
      <c r="N642">
        <v>0</v>
      </c>
      <c r="O642">
        <v>0</v>
      </c>
      <c r="P642">
        <v>0</v>
      </c>
      <c r="Q642">
        <v>97</v>
      </c>
      <c r="R642">
        <v>0</v>
      </c>
      <c r="S642">
        <v>0</v>
      </c>
      <c r="T642">
        <v>0</v>
      </c>
      <c r="U642">
        <v>1</v>
      </c>
      <c r="V642">
        <v>133</v>
      </c>
      <c r="W642">
        <v>1</v>
      </c>
      <c r="X642">
        <v>0</v>
      </c>
      <c r="Y642">
        <v>0</v>
      </c>
      <c r="Z642">
        <v>2</v>
      </c>
      <c r="AA642">
        <v>2190</v>
      </c>
      <c r="AB642">
        <v>0</v>
      </c>
      <c r="AC642">
        <v>0</v>
      </c>
      <c r="AD642">
        <v>0</v>
      </c>
      <c r="AE642">
        <v>0</v>
      </c>
      <c r="AF642">
        <v>0</v>
      </c>
      <c r="AG642">
        <v>97</v>
      </c>
      <c r="AH642">
        <v>21</v>
      </c>
      <c r="AI642">
        <v>17</v>
      </c>
      <c r="AJ642" s="1"/>
      <c r="AK642" s="1"/>
      <c r="AL642" s="1"/>
      <c r="AM642" s="1"/>
      <c r="AN642" s="1"/>
    </row>
    <row r="643" spans="1:40">
      <c r="A643" s="1" t="s">
        <v>40</v>
      </c>
      <c r="B643">
        <v>20</v>
      </c>
      <c r="C643" s="1" t="s">
        <v>41</v>
      </c>
      <c r="D643" s="1" t="s">
        <v>56</v>
      </c>
      <c r="E643" s="1" t="s">
        <v>67</v>
      </c>
      <c r="F643">
        <v>2</v>
      </c>
      <c r="G643" s="1" t="s">
        <v>365</v>
      </c>
      <c r="H643">
        <v>26462</v>
      </c>
      <c r="I643" s="1" t="s">
        <v>364</v>
      </c>
      <c r="J643">
        <v>21183</v>
      </c>
      <c r="K643">
        <v>475</v>
      </c>
      <c r="L643">
        <v>190</v>
      </c>
      <c r="M643">
        <v>24</v>
      </c>
      <c r="N643">
        <v>0</v>
      </c>
      <c r="O643">
        <v>0</v>
      </c>
      <c r="P643">
        <v>0</v>
      </c>
      <c r="Q643">
        <v>90</v>
      </c>
      <c r="R643">
        <v>0</v>
      </c>
      <c r="S643">
        <v>0</v>
      </c>
      <c r="T643">
        <v>0</v>
      </c>
      <c r="U643">
        <v>1</v>
      </c>
      <c r="V643">
        <v>213</v>
      </c>
      <c r="W643">
        <v>1</v>
      </c>
      <c r="X643">
        <v>0</v>
      </c>
      <c r="Y643">
        <v>0</v>
      </c>
      <c r="Z643">
        <v>2</v>
      </c>
      <c r="AA643">
        <v>2192</v>
      </c>
      <c r="AB643">
        <v>0</v>
      </c>
      <c r="AC643">
        <v>0</v>
      </c>
      <c r="AD643">
        <v>0</v>
      </c>
      <c r="AE643">
        <v>0</v>
      </c>
      <c r="AF643">
        <v>0</v>
      </c>
      <c r="AG643">
        <v>90</v>
      </c>
      <c r="AH643">
        <v>26</v>
      </c>
      <c r="AI643">
        <v>21</v>
      </c>
      <c r="AJ643" s="1"/>
      <c r="AK643" s="1"/>
      <c r="AL643" s="1"/>
      <c r="AM643" s="1"/>
      <c r="AN643" s="1"/>
    </row>
    <row r="644" spans="1:40">
      <c r="A644" s="1" t="s">
        <v>40</v>
      </c>
      <c r="B644">
        <v>20</v>
      </c>
      <c r="C644" s="1" t="s">
        <v>41</v>
      </c>
      <c r="D644" s="1" t="s">
        <v>56</v>
      </c>
      <c r="E644" s="1" t="s">
        <v>67</v>
      </c>
      <c r="F644">
        <v>2</v>
      </c>
      <c r="G644" s="1" t="s">
        <v>236</v>
      </c>
      <c r="H644">
        <v>27788</v>
      </c>
      <c r="I644" s="1" t="s">
        <v>365</v>
      </c>
      <c r="J644">
        <v>26462</v>
      </c>
      <c r="K644">
        <v>120</v>
      </c>
      <c r="L644">
        <v>48</v>
      </c>
      <c r="M644">
        <v>0</v>
      </c>
      <c r="N644">
        <v>0</v>
      </c>
      <c r="O644">
        <v>0</v>
      </c>
      <c r="P644">
        <v>0</v>
      </c>
      <c r="Q644">
        <v>250</v>
      </c>
      <c r="R644">
        <v>0</v>
      </c>
      <c r="S644">
        <v>0</v>
      </c>
      <c r="T644">
        <v>0</v>
      </c>
      <c r="U644">
        <v>0</v>
      </c>
      <c r="V644">
        <v>52</v>
      </c>
      <c r="W644">
        <v>5</v>
      </c>
      <c r="X644">
        <v>0</v>
      </c>
      <c r="Y644">
        <v>0</v>
      </c>
      <c r="Z644">
        <v>2</v>
      </c>
      <c r="AA644">
        <v>2194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0</v>
      </c>
      <c r="AH644">
        <v>27</v>
      </c>
      <c r="AI644">
        <v>26</v>
      </c>
      <c r="AJ644" s="1"/>
      <c r="AK644" s="1"/>
      <c r="AL644" s="1"/>
      <c r="AM644" s="1"/>
      <c r="AN644" s="1"/>
    </row>
    <row r="645" spans="1:40">
      <c r="A645" s="1" t="s">
        <v>40</v>
      </c>
      <c r="B645">
        <v>20</v>
      </c>
      <c r="C645" s="1" t="s">
        <v>41</v>
      </c>
      <c r="D645" s="1" t="s">
        <v>56</v>
      </c>
      <c r="E645" s="1" t="s">
        <v>67</v>
      </c>
      <c r="F645">
        <v>2</v>
      </c>
      <c r="G645" s="1" t="s">
        <v>366</v>
      </c>
      <c r="H645">
        <v>32487</v>
      </c>
      <c r="I645" s="1" t="s">
        <v>236</v>
      </c>
      <c r="J645">
        <v>27788</v>
      </c>
      <c r="K645">
        <v>422</v>
      </c>
      <c r="L645">
        <v>169</v>
      </c>
      <c r="M645">
        <v>20</v>
      </c>
      <c r="N645">
        <v>0</v>
      </c>
      <c r="O645">
        <v>0</v>
      </c>
      <c r="P645">
        <v>0</v>
      </c>
      <c r="Q645">
        <v>87</v>
      </c>
      <c r="R645">
        <v>0</v>
      </c>
      <c r="S645">
        <v>0</v>
      </c>
      <c r="T645">
        <v>0</v>
      </c>
      <c r="U645">
        <v>1</v>
      </c>
      <c r="V645">
        <v>195</v>
      </c>
      <c r="W645">
        <v>1</v>
      </c>
      <c r="X645">
        <v>0</v>
      </c>
      <c r="Y645">
        <v>0</v>
      </c>
      <c r="Z645">
        <v>2</v>
      </c>
      <c r="AA645">
        <v>2196</v>
      </c>
      <c r="AB645">
        <v>0</v>
      </c>
      <c r="AC645">
        <v>0</v>
      </c>
      <c r="AD645">
        <v>0</v>
      </c>
      <c r="AE645">
        <v>0</v>
      </c>
      <c r="AF645">
        <v>0</v>
      </c>
      <c r="AG645">
        <v>87</v>
      </c>
      <c r="AH645">
        <v>32</v>
      </c>
      <c r="AI645">
        <v>27</v>
      </c>
      <c r="AJ645" s="1"/>
      <c r="AK645" s="1"/>
      <c r="AL645" s="1"/>
      <c r="AM645" s="1"/>
      <c r="AN645" s="1"/>
    </row>
    <row r="646" spans="1:40">
      <c r="A646" s="1" t="s">
        <v>40</v>
      </c>
      <c r="B646">
        <v>20</v>
      </c>
      <c r="C646" s="1" t="s">
        <v>41</v>
      </c>
      <c r="D646" s="1" t="s">
        <v>56</v>
      </c>
      <c r="E646" s="1" t="s">
        <v>67</v>
      </c>
      <c r="F646">
        <v>2</v>
      </c>
      <c r="G646" s="1" t="s">
        <v>367</v>
      </c>
      <c r="H646">
        <v>35206</v>
      </c>
      <c r="I646" s="1" t="s">
        <v>366</v>
      </c>
      <c r="J646">
        <v>32487</v>
      </c>
      <c r="K646">
        <v>245</v>
      </c>
      <c r="L646">
        <v>98</v>
      </c>
      <c r="M646">
        <v>22</v>
      </c>
      <c r="N646">
        <v>0</v>
      </c>
      <c r="O646">
        <v>0</v>
      </c>
      <c r="P646">
        <v>0</v>
      </c>
      <c r="Q646">
        <v>93</v>
      </c>
      <c r="R646">
        <v>0</v>
      </c>
      <c r="S646">
        <v>0</v>
      </c>
      <c r="T646">
        <v>0</v>
      </c>
      <c r="U646">
        <v>1</v>
      </c>
      <c r="V646">
        <v>100</v>
      </c>
      <c r="W646">
        <v>1</v>
      </c>
      <c r="X646">
        <v>0</v>
      </c>
      <c r="Y646">
        <v>0</v>
      </c>
      <c r="Z646">
        <v>2</v>
      </c>
      <c r="AA646">
        <v>2198</v>
      </c>
      <c r="AB646">
        <v>0</v>
      </c>
      <c r="AC646">
        <v>0</v>
      </c>
      <c r="AD646">
        <v>0</v>
      </c>
      <c r="AE646">
        <v>0</v>
      </c>
      <c r="AF646">
        <v>0</v>
      </c>
      <c r="AG646">
        <v>93</v>
      </c>
      <c r="AH646">
        <v>35</v>
      </c>
      <c r="AI646">
        <v>32</v>
      </c>
      <c r="AJ646" s="1"/>
      <c r="AK646" s="1"/>
      <c r="AL646" s="1"/>
      <c r="AM646" s="1"/>
      <c r="AN646" s="1"/>
    </row>
    <row r="647" spans="1:40">
      <c r="A647" s="1" t="s">
        <v>40</v>
      </c>
      <c r="B647">
        <v>20</v>
      </c>
      <c r="C647" s="1" t="s">
        <v>41</v>
      </c>
      <c r="D647" s="1" t="s">
        <v>56</v>
      </c>
      <c r="E647" s="1" t="s">
        <v>67</v>
      </c>
      <c r="F647">
        <v>2</v>
      </c>
      <c r="G647" s="1" t="s">
        <v>368</v>
      </c>
      <c r="H647">
        <v>41780</v>
      </c>
      <c r="I647" s="1" t="s">
        <v>367</v>
      </c>
      <c r="J647">
        <v>35206</v>
      </c>
      <c r="K647">
        <v>592</v>
      </c>
      <c r="L647">
        <v>237</v>
      </c>
      <c r="M647">
        <v>15</v>
      </c>
      <c r="N647">
        <v>0</v>
      </c>
      <c r="O647">
        <v>0</v>
      </c>
      <c r="P647">
        <v>0</v>
      </c>
      <c r="Q647">
        <v>86</v>
      </c>
      <c r="R647">
        <v>0</v>
      </c>
      <c r="S647">
        <v>0</v>
      </c>
      <c r="T647">
        <v>0</v>
      </c>
      <c r="U647">
        <v>0</v>
      </c>
      <c r="V647">
        <v>271</v>
      </c>
      <c r="W647">
        <v>1</v>
      </c>
      <c r="X647">
        <v>0</v>
      </c>
      <c r="Y647">
        <v>0</v>
      </c>
      <c r="Z647">
        <v>2</v>
      </c>
      <c r="AA647">
        <v>2200</v>
      </c>
      <c r="AB647">
        <v>0</v>
      </c>
      <c r="AC647">
        <v>0</v>
      </c>
      <c r="AD647">
        <v>0</v>
      </c>
      <c r="AE647">
        <v>0</v>
      </c>
      <c r="AF647">
        <v>0</v>
      </c>
      <c r="AG647">
        <v>86</v>
      </c>
      <c r="AH647">
        <v>35</v>
      </c>
      <c r="AI647">
        <v>35</v>
      </c>
      <c r="AJ647" s="1"/>
      <c r="AK647" s="1"/>
      <c r="AL647" s="1"/>
      <c r="AM647" s="1"/>
      <c r="AN647" s="1"/>
    </row>
    <row r="648" spans="1:40">
      <c r="A648" s="1" t="s">
        <v>40</v>
      </c>
      <c r="B648">
        <v>20</v>
      </c>
      <c r="C648" s="1" t="s">
        <v>41</v>
      </c>
      <c r="D648" s="1" t="s">
        <v>56</v>
      </c>
      <c r="E648" s="1" t="s">
        <v>68</v>
      </c>
      <c r="F648">
        <v>1</v>
      </c>
      <c r="G648" s="1" t="s">
        <v>279</v>
      </c>
      <c r="H648">
        <v>0</v>
      </c>
      <c r="I648" s="1" t="s">
        <v>369</v>
      </c>
      <c r="J648">
        <v>2000</v>
      </c>
      <c r="K648">
        <v>180</v>
      </c>
      <c r="L648">
        <v>72</v>
      </c>
      <c r="M648">
        <v>94</v>
      </c>
      <c r="N648">
        <v>0</v>
      </c>
      <c r="O648">
        <v>0</v>
      </c>
      <c r="P648">
        <v>0</v>
      </c>
      <c r="Q648">
        <v>88</v>
      </c>
      <c r="R648">
        <v>0</v>
      </c>
      <c r="S648">
        <v>0</v>
      </c>
      <c r="T648">
        <v>0</v>
      </c>
      <c r="U648">
        <v>3</v>
      </c>
      <c r="V648">
        <v>82</v>
      </c>
      <c r="W648">
        <v>1</v>
      </c>
      <c r="X648">
        <v>0</v>
      </c>
      <c r="Y648">
        <v>0</v>
      </c>
      <c r="Z648">
        <v>2</v>
      </c>
      <c r="AA648">
        <v>2203</v>
      </c>
      <c r="AB648">
        <v>0</v>
      </c>
      <c r="AC648">
        <v>0</v>
      </c>
      <c r="AD648">
        <v>0</v>
      </c>
      <c r="AE648">
        <v>0</v>
      </c>
      <c r="AF648">
        <v>0</v>
      </c>
      <c r="AG648">
        <v>88</v>
      </c>
      <c r="AH648">
        <v>0</v>
      </c>
      <c r="AI648">
        <v>2</v>
      </c>
      <c r="AJ648" s="1"/>
      <c r="AK648" s="1"/>
      <c r="AL648" s="1"/>
      <c r="AM648" s="1"/>
      <c r="AN648" s="1"/>
    </row>
    <row r="649" spans="1:40">
      <c r="A649" s="1" t="s">
        <v>40</v>
      </c>
      <c r="B649">
        <v>20</v>
      </c>
      <c r="C649" s="1" t="s">
        <v>41</v>
      </c>
      <c r="D649" s="1" t="s">
        <v>56</v>
      </c>
      <c r="E649" s="1" t="s">
        <v>68</v>
      </c>
      <c r="F649">
        <v>1</v>
      </c>
      <c r="G649" s="1" t="s">
        <v>369</v>
      </c>
      <c r="H649">
        <v>2000</v>
      </c>
      <c r="I649" s="1" t="s">
        <v>370</v>
      </c>
      <c r="J649">
        <v>5310</v>
      </c>
      <c r="K649">
        <v>298</v>
      </c>
      <c r="L649">
        <v>119</v>
      </c>
      <c r="M649">
        <v>149</v>
      </c>
      <c r="N649">
        <v>0</v>
      </c>
      <c r="O649">
        <v>0</v>
      </c>
      <c r="P649">
        <v>0</v>
      </c>
      <c r="Q649">
        <v>80</v>
      </c>
      <c r="R649">
        <v>0</v>
      </c>
      <c r="S649">
        <v>0</v>
      </c>
      <c r="T649">
        <v>0</v>
      </c>
      <c r="U649">
        <v>7</v>
      </c>
      <c r="V649">
        <v>145</v>
      </c>
      <c r="W649">
        <v>1</v>
      </c>
      <c r="X649">
        <v>0</v>
      </c>
      <c r="Y649">
        <v>0</v>
      </c>
      <c r="Z649">
        <v>2</v>
      </c>
      <c r="AA649">
        <v>2205</v>
      </c>
      <c r="AB649">
        <v>0</v>
      </c>
      <c r="AC649">
        <v>0</v>
      </c>
      <c r="AD649">
        <v>0</v>
      </c>
      <c r="AE649">
        <v>0</v>
      </c>
      <c r="AF649">
        <v>0</v>
      </c>
      <c r="AG649">
        <v>80</v>
      </c>
      <c r="AH649">
        <v>2</v>
      </c>
      <c r="AI649">
        <v>5</v>
      </c>
      <c r="AJ649" s="1"/>
      <c r="AK649" s="1"/>
      <c r="AL649" s="1"/>
      <c r="AM649" s="1"/>
      <c r="AN649" s="1"/>
    </row>
    <row r="650" spans="1:40">
      <c r="A650" s="1" t="s">
        <v>40</v>
      </c>
      <c r="B650">
        <v>20</v>
      </c>
      <c r="C650" s="1" t="s">
        <v>41</v>
      </c>
      <c r="D650" s="1" t="s">
        <v>56</v>
      </c>
      <c r="E650" s="1" t="s">
        <v>68</v>
      </c>
      <c r="F650">
        <v>1</v>
      </c>
      <c r="G650" s="1" t="s">
        <v>370</v>
      </c>
      <c r="H650">
        <v>5310</v>
      </c>
      <c r="I650" s="1" t="s">
        <v>141</v>
      </c>
      <c r="J650">
        <v>8740</v>
      </c>
      <c r="K650">
        <v>308</v>
      </c>
      <c r="L650">
        <v>123</v>
      </c>
      <c r="M650">
        <v>190</v>
      </c>
      <c r="N650">
        <v>0</v>
      </c>
      <c r="O650">
        <v>0</v>
      </c>
      <c r="P650">
        <v>0</v>
      </c>
      <c r="Q650">
        <v>79</v>
      </c>
      <c r="R650">
        <v>0</v>
      </c>
      <c r="S650">
        <v>0</v>
      </c>
      <c r="T650">
        <v>0</v>
      </c>
      <c r="U650">
        <v>12</v>
      </c>
      <c r="V650">
        <v>154</v>
      </c>
      <c r="W650">
        <v>2</v>
      </c>
      <c r="X650">
        <v>0</v>
      </c>
      <c r="Y650">
        <v>0</v>
      </c>
      <c r="Z650">
        <v>2</v>
      </c>
      <c r="AA650">
        <v>2207</v>
      </c>
      <c r="AB650">
        <v>0</v>
      </c>
      <c r="AC650">
        <v>0</v>
      </c>
      <c r="AD650">
        <v>0</v>
      </c>
      <c r="AE650">
        <v>0</v>
      </c>
      <c r="AF650">
        <v>0</v>
      </c>
      <c r="AG650">
        <v>79</v>
      </c>
      <c r="AH650">
        <v>5</v>
      </c>
      <c r="AI650">
        <v>8</v>
      </c>
      <c r="AJ650" s="1"/>
      <c r="AK650" s="1"/>
      <c r="AL650" s="1"/>
      <c r="AM650" s="1"/>
      <c r="AN650" s="1"/>
    </row>
    <row r="651" spans="1:40">
      <c r="A651" s="1" t="s">
        <v>40</v>
      </c>
      <c r="B651">
        <v>20</v>
      </c>
      <c r="C651" s="1" t="s">
        <v>41</v>
      </c>
      <c r="D651" s="1" t="s">
        <v>56</v>
      </c>
      <c r="E651" s="1" t="s">
        <v>68</v>
      </c>
      <c r="F651">
        <v>1</v>
      </c>
      <c r="G651" s="1" t="s">
        <v>141</v>
      </c>
      <c r="H651">
        <v>8740</v>
      </c>
      <c r="I651" s="1" t="s">
        <v>371</v>
      </c>
      <c r="J651">
        <v>10260</v>
      </c>
      <c r="K651">
        <v>138</v>
      </c>
      <c r="L651">
        <v>55</v>
      </c>
      <c r="M651">
        <v>99</v>
      </c>
      <c r="N651">
        <v>0</v>
      </c>
      <c r="O651">
        <v>0</v>
      </c>
      <c r="P651">
        <v>0</v>
      </c>
      <c r="Q651">
        <v>85</v>
      </c>
      <c r="R651">
        <v>0</v>
      </c>
      <c r="S651">
        <v>0</v>
      </c>
      <c r="T651">
        <v>0</v>
      </c>
      <c r="U651">
        <v>6</v>
      </c>
      <c r="V651">
        <v>61</v>
      </c>
      <c r="W651">
        <v>1</v>
      </c>
      <c r="X651">
        <v>0</v>
      </c>
      <c r="Y651">
        <v>0</v>
      </c>
      <c r="Z651">
        <v>2</v>
      </c>
      <c r="AA651">
        <v>2209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85</v>
      </c>
      <c r="AH651">
        <v>8</v>
      </c>
      <c r="AI651">
        <v>10</v>
      </c>
      <c r="AJ651" s="1"/>
      <c r="AK651" s="1"/>
      <c r="AL651" s="1"/>
      <c r="AM651" s="1"/>
      <c r="AN651" s="1"/>
    </row>
    <row r="652" spans="1:40">
      <c r="A652" s="1" t="s">
        <v>40</v>
      </c>
      <c r="B652">
        <v>20</v>
      </c>
      <c r="C652" s="1" t="s">
        <v>41</v>
      </c>
      <c r="D652" s="1" t="s">
        <v>56</v>
      </c>
      <c r="E652" s="1" t="s">
        <v>68</v>
      </c>
      <c r="F652">
        <v>1</v>
      </c>
      <c r="G652" s="1" t="s">
        <v>371</v>
      </c>
      <c r="H652">
        <v>10260</v>
      </c>
      <c r="I652" s="1" t="s">
        <v>372</v>
      </c>
      <c r="J652">
        <v>11800</v>
      </c>
      <c r="K652">
        <v>138</v>
      </c>
      <c r="L652">
        <v>55</v>
      </c>
      <c r="M652">
        <v>73</v>
      </c>
      <c r="N652">
        <v>0</v>
      </c>
      <c r="O652">
        <v>0</v>
      </c>
      <c r="P652">
        <v>0</v>
      </c>
      <c r="Q652">
        <v>83</v>
      </c>
      <c r="R652">
        <v>0</v>
      </c>
      <c r="S652">
        <v>0</v>
      </c>
      <c r="T652">
        <v>0</v>
      </c>
      <c r="U652">
        <v>5</v>
      </c>
      <c r="V652">
        <v>68</v>
      </c>
      <c r="W652">
        <v>1</v>
      </c>
      <c r="X652">
        <v>0</v>
      </c>
      <c r="Y652">
        <v>0</v>
      </c>
      <c r="Z652">
        <v>2</v>
      </c>
      <c r="AA652">
        <v>2211</v>
      </c>
      <c r="AB652">
        <v>0</v>
      </c>
      <c r="AC652">
        <v>0</v>
      </c>
      <c r="AD652">
        <v>0</v>
      </c>
      <c r="AE652">
        <v>0</v>
      </c>
      <c r="AF652">
        <v>0</v>
      </c>
      <c r="AG652">
        <v>83</v>
      </c>
      <c r="AH652">
        <v>10</v>
      </c>
      <c r="AI652">
        <v>11</v>
      </c>
      <c r="AJ652" s="1"/>
      <c r="AK652" s="1"/>
      <c r="AL652" s="1"/>
      <c r="AM652" s="1"/>
      <c r="AN652" s="1"/>
    </row>
    <row r="653" spans="1:40">
      <c r="A653" s="1" t="s">
        <v>40</v>
      </c>
      <c r="B653">
        <v>20</v>
      </c>
      <c r="C653" s="1" t="s">
        <v>41</v>
      </c>
      <c r="D653" s="1" t="s">
        <v>56</v>
      </c>
      <c r="E653" s="1" t="s">
        <v>68</v>
      </c>
      <c r="F653">
        <v>1</v>
      </c>
      <c r="G653" s="1" t="s">
        <v>372</v>
      </c>
      <c r="H653">
        <v>11800</v>
      </c>
      <c r="I653" s="1" t="s">
        <v>373</v>
      </c>
      <c r="J653">
        <v>16900</v>
      </c>
      <c r="K653">
        <v>460</v>
      </c>
      <c r="L653">
        <v>184</v>
      </c>
      <c r="M653">
        <v>65</v>
      </c>
      <c r="N653">
        <v>0</v>
      </c>
      <c r="O653">
        <v>0</v>
      </c>
      <c r="P653">
        <v>0</v>
      </c>
      <c r="Q653">
        <v>73</v>
      </c>
      <c r="R653">
        <v>0</v>
      </c>
      <c r="S653">
        <v>0</v>
      </c>
      <c r="T653">
        <v>0</v>
      </c>
      <c r="U653">
        <v>4</v>
      </c>
      <c r="V653">
        <v>243</v>
      </c>
      <c r="W653">
        <v>2</v>
      </c>
      <c r="X653">
        <v>0</v>
      </c>
      <c r="Y653">
        <v>0</v>
      </c>
      <c r="Z653">
        <v>2</v>
      </c>
      <c r="AA653">
        <v>2213</v>
      </c>
      <c r="AB653">
        <v>0</v>
      </c>
      <c r="AC653">
        <v>0</v>
      </c>
      <c r="AD653">
        <v>0</v>
      </c>
      <c r="AE653">
        <v>0</v>
      </c>
      <c r="AF653">
        <v>0</v>
      </c>
      <c r="AG653">
        <v>73</v>
      </c>
      <c r="AH653">
        <v>11</v>
      </c>
      <c r="AI653">
        <v>16</v>
      </c>
      <c r="AJ653" s="1"/>
      <c r="AK653" s="1"/>
      <c r="AL653" s="1"/>
      <c r="AM653" s="1"/>
      <c r="AN653" s="1"/>
    </row>
    <row r="654" spans="1:40">
      <c r="A654" s="1" t="s">
        <v>40</v>
      </c>
      <c r="B654">
        <v>20</v>
      </c>
      <c r="C654" s="1" t="s">
        <v>41</v>
      </c>
      <c r="D654" s="1" t="s">
        <v>56</v>
      </c>
      <c r="E654" s="1" t="s">
        <v>68</v>
      </c>
      <c r="F654">
        <v>1</v>
      </c>
      <c r="G654" s="1" t="s">
        <v>373</v>
      </c>
      <c r="H654">
        <v>16900</v>
      </c>
      <c r="I654" s="1" t="s">
        <v>374</v>
      </c>
      <c r="J654">
        <v>18900</v>
      </c>
      <c r="K654">
        <v>180</v>
      </c>
      <c r="L654">
        <v>72</v>
      </c>
      <c r="M654">
        <v>64</v>
      </c>
      <c r="N654">
        <v>0</v>
      </c>
      <c r="O654">
        <v>0</v>
      </c>
      <c r="P654">
        <v>0</v>
      </c>
      <c r="Q654">
        <v>65</v>
      </c>
      <c r="R654">
        <v>0</v>
      </c>
      <c r="S654">
        <v>0</v>
      </c>
      <c r="T654">
        <v>0</v>
      </c>
      <c r="U654">
        <v>6</v>
      </c>
      <c r="V654">
        <v>111</v>
      </c>
      <c r="W654">
        <v>2</v>
      </c>
      <c r="X654">
        <v>0</v>
      </c>
      <c r="Y654">
        <v>0</v>
      </c>
      <c r="Z654">
        <v>2</v>
      </c>
      <c r="AA654">
        <v>2215</v>
      </c>
      <c r="AB654">
        <v>0</v>
      </c>
      <c r="AC654">
        <v>0</v>
      </c>
      <c r="AD654">
        <v>0</v>
      </c>
      <c r="AE654">
        <v>0</v>
      </c>
      <c r="AF654">
        <v>0</v>
      </c>
      <c r="AG654">
        <v>65</v>
      </c>
      <c r="AH654">
        <v>16</v>
      </c>
      <c r="AI654">
        <v>18</v>
      </c>
      <c r="AJ654" s="1"/>
      <c r="AK654" s="1"/>
      <c r="AL654" s="1"/>
      <c r="AM654" s="1"/>
      <c r="AN654" s="1"/>
    </row>
    <row r="655" spans="1:40">
      <c r="A655" s="1" t="s">
        <v>40</v>
      </c>
      <c r="B655">
        <v>20</v>
      </c>
      <c r="C655" s="1" t="s">
        <v>41</v>
      </c>
      <c r="D655" s="1" t="s">
        <v>56</v>
      </c>
      <c r="E655" s="1" t="s">
        <v>68</v>
      </c>
      <c r="F655">
        <v>1</v>
      </c>
      <c r="G655" s="1" t="s">
        <v>374</v>
      </c>
      <c r="H655">
        <v>18900</v>
      </c>
      <c r="I655" s="1" t="s">
        <v>240</v>
      </c>
      <c r="J655">
        <v>20000</v>
      </c>
      <c r="K655">
        <v>100</v>
      </c>
      <c r="L655">
        <v>40</v>
      </c>
      <c r="M655">
        <v>32</v>
      </c>
      <c r="N655">
        <v>0</v>
      </c>
      <c r="O655">
        <v>0</v>
      </c>
      <c r="P655">
        <v>0</v>
      </c>
      <c r="Q655">
        <v>88</v>
      </c>
      <c r="R655">
        <v>0</v>
      </c>
      <c r="S655">
        <v>0</v>
      </c>
      <c r="T655">
        <v>0</v>
      </c>
      <c r="U655">
        <v>2</v>
      </c>
      <c r="V655">
        <v>45</v>
      </c>
      <c r="W655">
        <v>1</v>
      </c>
      <c r="X655">
        <v>0</v>
      </c>
      <c r="Y655">
        <v>0</v>
      </c>
      <c r="Z655">
        <v>2</v>
      </c>
      <c r="AA655">
        <v>2217</v>
      </c>
      <c r="AB655">
        <v>0</v>
      </c>
      <c r="AC655">
        <v>0</v>
      </c>
      <c r="AD655">
        <v>0</v>
      </c>
      <c r="AE655">
        <v>0</v>
      </c>
      <c r="AF655">
        <v>0</v>
      </c>
      <c r="AG655">
        <v>88</v>
      </c>
      <c r="AH655">
        <v>18</v>
      </c>
      <c r="AI655">
        <v>20</v>
      </c>
      <c r="AJ655" s="1"/>
      <c r="AK655" s="1"/>
      <c r="AL655" s="1"/>
      <c r="AM655" s="1"/>
      <c r="AN655" s="1"/>
    </row>
    <row r="656" spans="1:40">
      <c r="A656" s="1" t="s">
        <v>40</v>
      </c>
      <c r="B656">
        <v>20</v>
      </c>
      <c r="C656" s="1" t="s">
        <v>41</v>
      </c>
      <c r="D656" s="1" t="s">
        <v>56</v>
      </c>
      <c r="E656" s="1" t="s">
        <v>68</v>
      </c>
      <c r="F656">
        <v>2</v>
      </c>
      <c r="G656" s="1" t="s">
        <v>369</v>
      </c>
      <c r="H656">
        <v>2000</v>
      </c>
      <c r="I656" s="1" t="s">
        <v>279</v>
      </c>
      <c r="J656">
        <v>0</v>
      </c>
      <c r="K656">
        <v>180</v>
      </c>
      <c r="L656">
        <v>72</v>
      </c>
      <c r="M656">
        <v>70</v>
      </c>
      <c r="N656">
        <v>0</v>
      </c>
      <c r="O656">
        <v>0</v>
      </c>
      <c r="P656">
        <v>0</v>
      </c>
      <c r="Q656">
        <v>91</v>
      </c>
      <c r="R656">
        <v>0</v>
      </c>
      <c r="S656">
        <v>0</v>
      </c>
      <c r="T656">
        <v>0</v>
      </c>
      <c r="U656">
        <v>1</v>
      </c>
      <c r="V656">
        <v>78</v>
      </c>
      <c r="W656">
        <v>1</v>
      </c>
      <c r="X656">
        <v>0</v>
      </c>
      <c r="Y656">
        <v>0</v>
      </c>
      <c r="Z656">
        <v>2</v>
      </c>
      <c r="AA656">
        <v>2204</v>
      </c>
      <c r="AB656">
        <v>0</v>
      </c>
      <c r="AC656">
        <v>0</v>
      </c>
      <c r="AD656">
        <v>0</v>
      </c>
      <c r="AE656">
        <v>0</v>
      </c>
      <c r="AF656">
        <v>0</v>
      </c>
      <c r="AG656">
        <v>91</v>
      </c>
      <c r="AH656">
        <v>2</v>
      </c>
      <c r="AI656">
        <v>0</v>
      </c>
      <c r="AJ656" s="1"/>
      <c r="AK656" s="1"/>
      <c r="AL656" s="1"/>
      <c r="AM656" s="1"/>
      <c r="AN656" s="1"/>
    </row>
    <row r="657" spans="1:40">
      <c r="A657" s="1" t="s">
        <v>40</v>
      </c>
      <c r="B657">
        <v>20</v>
      </c>
      <c r="C657" s="1" t="s">
        <v>41</v>
      </c>
      <c r="D657" s="1" t="s">
        <v>56</v>
      </c>
      <c r="E657" s="1" t="s">
        <v>68</v>
      </c>
      <c r="F657">
        <v>2</v>
      </c>
      <c r="G657" s="1" t="s">
        <v>370</v>
      </c>
      <c r="H657">
        <v>5310</v>
      </c>
      <c r="I657" s="1" t="s">
        <v>369</v>
      </c>
      <c r="J657">
        <v>2000</v>
      </c>
      <c r="K657">
        <v>298</v>
      </c>
      <c r="L657">
        <v>119</v>
      </c>
      <c r="M657">
        <v>149</v>
      </c>
      <c r="N657">
        <v>0</v>
      </c>
      <c r="O657">
        <v>0</v>
      </c>
      <c r="P657">
        <v>0</v>
      </c>
      <c r="Q657">
        <v>81</v>
      </c>
      <c r="R657">
        <v>0</v>
      </c>
      <c r="S657">
        <v>0</v>
      </c>
      <c r="T657">
        <v>0</v>
      </c>
      <c r="U657">
        <v>4</v>
      </c>
      <c r="V657">
        <v>144</v>
      </c>
      <c r="W657">
        <v>1</v>
      </c>
      <c r="X657">
        <v>0</v>
      </c>
      <c r="Y657">
        <v>0</v>
      </c>
      <c r="Z657">
        <v>2</v>
      </c>
      <c r="AA657">
        <v>2206</v>
      </c>
      <c r="AB657">
        <v>0</v>
      </c>
      <c r="AC657">
        <v>0</v>
      </c>
      <c r="AD657">
        <v>0</v>
      </c>
      <c r="AE657">
        <v>0</v>
      </c>
      <c r="AF657">
        <v>0</v>
      </c>
      <c r="AG657">
        <v>81</v>
      </c>
      <c r="AH657">
        <v>5</v>
      </c>
      <c r="AI657">
        <v>2</v>
      </c>
      <c r="AJ657" s="1"/>
      <c r="AK657" s="1"/>
      <c r="AL657" s="1"/>
      <c r="AM657" s="1"/>
      <c r="AN657" s="1"/>
    </row>
    <row r="658" spans="1:40">
      <c r="A658" s="1" t="s">
        <v>40</v>
      </c>
      <c r="B658">
        <v>20</v>
      </c>
      <c r="C658" s="1" t="s">
        <v>41</v>
      </c>
      <c r="D658" s="1" t="s">
        <v>56</v>
      </c>
      <c r="E658" s="1" t="s">
        <v>68</v>
      </c>
      <c r="F658">
        <v>2</v>
      </c>
      <c r="G658" s="1" t="s">
        <v>141</v>
      </c>
      <c r="H658">
        <v>8740</v>
      </c>
      <c r="I658" s="1" t="s">
        <v>370</v>
      </c>
      <c r="J658">
        <v>5310</v>
      </c>
      <c r="K658">
        <v>308</v>
      </c>
      <c r="L658">
        <v>123</v>
      </c>
      <c r="M658">
        <v>124</v>
      </c>
      <c r="N658">
        <v>0</v>
      </c>
      <c r="O658">
        <v>0</v>
      </c>
      <c r="P658">
        <v>0</v>
      </c>
      <c r="Q658">
        <v>82</v>
      </c>
      <c r="R658">
        <v>0</v>
      </c>
      <c r="S658">
        <v>0</v>
      </c>
      <c r="T658">
        <v>0</v>
      </c>
      <c r="U658">
        <v>12</v>
      </c>
      <c r="V658">
        <v>152</v>
      </c>
      <c r="W658">
        <v>1</v>
      </c>
      <c r="X658">
        <v>0</v>
      </c>
      <c r="Y658">
        <v>0</v>
      </c>
      <c r="Z658">
        <v>2</v>
      </c>
      <c r="AA658">
        <v>2208</v>
      </c>
      <c r="AB658">
        <v>0</v>
      </c>
      <c r="AC658">
        <v>0</v>
      </c>
      <c r="AD658">
        <v>0</v>
      </c>
      <c r="AE658">
        <v>0</v>
      </c>
      <c r="AF658">
        <v>0</v>
      </c>
      <c r="AG658">
        <v>82</v>
      </c>
      <c r="AH658">
        <v>8</v>
      </c>
      <c r="AI658">
        <v>5</v>
      </c>
      <c r="AJ658" s="1"/>
      <c r="AK658" s="1"/>
      <c r="AL658" s="1"/>
      <c r="AM658" s="1"/>
      <c r="AN658" s="1"/>
    </row>
    <row r="659" spans="1:40">
      <c r="A659" s="1" t="s">
        <v>40</v>
      </c>
      <c r="B659">
        <v>20</v>
      </c>
      <c r="C659" s="1" t="s">
        <v>41</v>
      </c>
      <c r="D659" s="1" t="s">
        <v>56</v>
      </c>
      <c r="E659" s="1" t="s">
        <v>68</v>
      </c>
      <c r="F659">
        <v>2</v>
      </c>
      <c r="G659" s="1" t="s">
        <v>371</v>
      </c>
      <c r="H659">
        <v>10260</v>
      </c>
      <c r="I659" s="1" t="s">
        <v>141</v>
      </c>
      <c r="J659">
        <v>8740</v>
      </c>
      <c r="K659">
        <v>138</v>
      </c>
      <c r="L659">
        <v>55</v>
      </c>
      <c r="M659">
        <v>64</v>
      </c>
      <c r="N659">
        <v>0</v>
      </c>
      <c r="O659">
        <v>0</v>
      </c>
      <c r="P659">
        <v>0</v>
      </c>
      <c r="Q659">
        <v>84</v>
      </c>
      <c r="R659">
        <v>0</v>
      </c>
      <c r="S659">
        <v>0</v>
      </c>
      <c r="T659">
        <v>0</v>
      </c>
      <c r="U659">
        <v>10</v>
      </c>
      <c r="V659">
        <v>63</v>
      </c>
      <c r="W659">
        <v>1</v>
      </c>
      <c r="X659">
        <v>0</v>
      </c>
      <c r="Y659">
        <v>0</v>
      </c>
      <c r="Z659">
        <v>2</v>
      </c>
      <c r="AA659">
        <v>2210</v>
      </c>
      <c r="AB659">
        <v>0</v>
      </c>
      <c r="AC659">
        <v>0</v>
      </c>
      <c r="AD659">
        <v>0</v>
      </c>
      <c r="AE659">
        <v>0</v>
      </c>
      <c r="AF659">
        <v>0</v>
      </c>
      <c r="AG659">
        <v>84</v>
      </c>
      <c r="AH659">
        <v>10</v>
      </c>
      <c r="AI659">
        <v>8</v>
      </c>
      <c r="AJ659" s="1"/>
      <c r="AK659" s="1"/>
      <c r="AL659" s="1"/>
      <c r="AM659" s="1"/>
      <c r="AN659" s="1"/>
    </row>
    <row r="660" spans="1:40">
      <c r="A660" s="1" t="s">
        <v>40</v>
      </c>
      <c r="B660">
        <v>20</v>
      </c>
      <c r="C660" s="1" t="s">
        <v>41</v>
      </c>
      <c r="D660" s="1" t="s">
        <v>56</v>
      </c>
      <c r="E660" s="1" t="s">
        <v>68</v>
      </c>
      <c r="F660">
        <v>2</v>
      </c>
      <c r="G660" s="1" t="s">
        <v>372</v>
      </c>
      <c r="H660">
        <v>11800</v>
      </c>
      <c r="I660" s="1" t="s">
        <v>371</v>
      </c>
      <c r="J660">
        <v>10260</v>
      </c>
      <c r="K660">
        <v>138</v>
      </c>
      <c r="L660">
        <v>55</v>
      </c>
      <c r="M660">
        <v>33</v>
      </c>
      <c r="N660">
        <v>0</v>
      </c>
      <c r="O660">
        <v>0</v>
      </c>
      <c r="P660">
        <v>0</v>
      </c>
      <c r="Q660">
        <v>89</v>
      </c>
      <c r="R660">
        <v>0</v>
      </c>
      <c r="S660">
        <v>0</v>
      </c>
      <c r="T660">
        <v>0</v>
      </c>
      <c r="U660">
        <v>2</v>
      </c>
      <c r="V660">
        <v>64</v>
      </c>
      <c r="W660">
        <v>1</v>
      </c>
      <c r="X660">
        <v>0</v>
      </c>
      <c r="Y660">
        <v>0</v>
      </c>
      <c r="Z660">
        <v>2</v>
      </c>
      <c r="AA660">
        <v>2212</v>
      </c>
      <c r="AB660">
        <v>0</v>
      </c>
      <c r="AC660">
        <v>0</v>
      </c>
      <c r="AD660">
        <v>0</v>
      </c>
      <c r="AE660">
        <v>0</v>
      </c>
      <c r="AF660">
        <v>0</v>
      </c>
      <c r="AG660">
        <v>89</v>
      </c>
      <c r="AH660">
        <v>11</v>
      </c>
      <c r="AI660">
        <v>10</v>
      </c>
      <c r="AJ660" s="1"/>
      <c r="AK660" s="1"/>
      <c r="AL660" s="1"/>
      <c r="AM660" s="1"/>
      <c r="AN660" s="1"/>
    </row>
    <row r="661" spans="1:40">
      <c r="A661" s="1" t="s">
        <v>40</v>
      </c>
      <c r="B661">
        <v>20</v>
      </c>
      <c r="C661" s="1" t="s">
        <v>41</v>
      </c>
      <c r="D661" s="1" t="s">
        <v>56</v>
      </c>
      <c r="E661" s="1" t="s">
        <v>68</v>
      </c>
      <c r="F661">
        <v>2</v>
      </c>
      <c r="G661" s="1" t="s">
        <v>373</v>
      </c>
      <c r="H661">
        <v>16900</v>
      </c>
      <c r="I661" s="1" t="s">
        <v>372</v>
      </c>
      <c r="J661">
        <v>11800</v>
      </c>
      <c r="K661">
        <v>460</v>
      </c>
      <c r="L661">
        <v>184</v>
      </c>
      <c r="M661">
        <v>57</v>
      </c>
      <c r="N661">
        <v>0</v>
      </c>
      <c r="O661">
        <v>0</v>
      </c>
      <c r="P661">
        <v>0</v>
      </c>
      <c r="Q661">
        <v>92</v>
      </c>
      <c r="R661">
        <v>0</v>
      </c>
      <c r="S661">
        <v>0</v>
      </c>
      <c r="T661">
        <v>0</v>
      </c>
      <c r="U661">
        <v>1</v>
      </c>
      <c r="V661">
        <v>199</v>
      </c>
      <c r="W661">
        <v>1</v>
      </c>
      <c r="X661">
        <v>0</v>
      </c>
      <c r="Y661">
        <v>0</v>
      </c>
      <c r="Z661">
        <v>2</v>
      </c>
      <c r="AA661">
        <v>2214</v>
      </c>
      <c r="AB661">
        <v>0</v>
      </c>
      <c r="AC661">
        <v>0</v>
      </c>
      <c r="AD661">
        <v>0</v>
      </c>
      <c r="AE661">
        <v>0</v>
      </c>
      <c r="AF661">
        <v>0</v>
      </c>
      <c r="AG661">
        <v>92</v>
      </c>
      <c r="AH661">
        <v>16</v>
      </c>
      <c r="AI661">
        <v>11</v>
      </c>
      <c r="AJ661" s="1"/>
      <c r="AK661" s="1"/>
      <c r="AL661" s="1"/>
      <c r="AM661" s="1"/>
      <c r="AN661" s="1"/>
    </row>
    <row r="662" spans="1:40">
      <c r="A662" s="1" t="s">
        <v>40</v>
      </c>
      <c r="B662">
        <v>20</v>
      </c>
      <c r="C662" s="1" t="s">
        <v>41</v>
      </c>
      <c r="D662" s="1" t="s">
        <v>56</v>
      </c>
      <c r="E662" s="1" t="s">
        <v>68</v>
      </c>
      <c r="F662">
        <v>2</v>
      </c>
      <c r="G662" s="1" t="s">
        <v>374</v>
      </c>
      <c r="H662">
        <v>18900</v>
      </c>
      <c r="I662" s="1" t="s">
        <v>373</v>
      </c>
      <c r="J662">
        <v>16900</v>
      </c>
      <c r="K662">
        <v>180</v>
      </c>
      <c r="L662">
        <v>72</v>
      </c>
      <c r="M662">
        <v>79</v>
      </c>
      <c r="N662">
        <v>0</v>
      </c>
      <c r="O662">
        <v>0</v>
      </c>
      <c r="P662">
        <v>0</v>
      </c>
      <c r="Q662">
        <v>62</v>
      </c>
      <c r="R662">
        <v>0</v>
      </c>
      <c r="S662">
        <v>0</v>
      </c>
      <c r="T662">
        <v>0</v>
      </c>
      <c r="U662">
        <v>13</v>
      </c>
      <c r="V662">
        <v>115</v>
      </c>
      <c r="W662">
        <v>2</v>
      </c>
      <c r="X662">
        <v>0</v>
      </c>
      <c r="Y662">
        <v>0</v>
      </c>
      <c r="Z662">
        <v>2</v>
      </c>
      <c r="AA662">
        <v>2216</v>
      </c>
      <c r="AB662">
        <v>0</v>
      </c>
      <c r="AC662">
        <v>0</v>
      </c>
      <c r="AD662">
        <v>0</v>
      </c>
      <c r="AE662">
        <v>0</v>
      </c>
      <c r="AF662">
        <v>0</v>
      </c>
      <c r="AG662">
        <v>62</v>
      </c>
      <c r="AH662">
        <v>18</v>
      </c>
      <c r="AI662">
        <v>16</v>
      </c>
      <c r="AJ662" s="1"/>
      <c r="AK662" s="1"/>
      <c r="AL662" s="1"/>
      <c r="AM662" s="1"/>
      <c r="AN662" s="1"/>
    </row>
    <row r="663" spans="1:40">
      <c r="A663" s="1" t="s">
        <v>40</v>
      </c>
      <c r="B663">
        <v>20</v>
      </c>
      <c r="C663" s="1" t="s">
        <v>41</v>
      </c>
      <c r="D663" s="1" t="s">
        <v>56</v>
      </c>
      <c r="E663" s="1" t="s">
        <v>68</v>
      </c>
      <c r="F663">
        <v>2</v>
      </c>
      <c r="G663" s="1" t="s">
        <v>240</v>
      </c>
      <c r="H663">
        <v>20000</v>
      </c>
      <c r="I663" s="1" t="s">
        <v>374</v>
      </c>
      <c r="J663">
        <v>18900</v>
      </c>
      <c r="K663">
        <v>100</v>
      </c>
      <c r="L663">
        <v>40</v>
      </c>
      <c r="M663">
        <v>119</v>
      </c>
      <c r="N663">
        <v>0</v>
      </c>
      <c r="O663">
        <v>0</v>
      </c>
      <c r="P663">
        <v>0</v>
      </c>
      <c r="Q663">
        <v>47</v>
      </c>
      <c r="R663">
        <v>0</v>
      </c>
      <c r="S663">
        <v>0</v>
      </c>
      <c r="T663">
        <v>0</v>
      </c>
      <c r="U663">
        <v>28</v>
      </c>
      <c r="V663">
        <v>79</v>
      </c>
      <c r="W663">
        <v>3</v>
      </c>
      <c r="X663">
        <v>0</v>
      </c>
      <c r="Y663">
        <v>0</v>
      </c>
      <c r="Z663">
        <v>2</v>
      </c>
      <c r="AA663">
        <v>2218</v>
      </c>
      <c r="AB663">
        <v>0</v>
      </c>
      <c r="AC663">
        <v>0</v>
      </c>
      <c r="AD663">
        <v>0</v>
      </c>
      <c r="AE663">
        <v>0</v>
      </c>
      <c r="AF663">
        <v>0</v>
      </c>
      <c r="AG663">
        <v>47</v>
      </c>
      <c r="AH663">
        <v>20</v>
      </c>
      <c r="AI663">
        <v>18</v>
      </c>
      <c r="AJ663" s="1"/>
      <c r="AK663" s="1"/>
      <c r="AL663" s="1"/>
      <c r="AM663" s="1"/>
      <c r="AN663" s="1"/>
    </row>
    <row r="664" spans="1:40">
      <c r="A664" s="1" t="s">
        <v>40</v>
      </c>
      <c r="B664">
        <v>20</v>
      </c>
      <c r="C664" s="1" t="s">
        <v>41</v>
      </c>
      <c r="D664" s="1" t="s">
        <v>56</v>
      </c>
      <c r="E664" s="1" t="s">
        <v>69</v>
      </c>
      <c r="F664">
        <v>1</v>
      </c>
      <c r="G664" s="1" t="s">
        <v>150</v>
      </c>
      <c r="H664">
        <v>0</v>
      </c>
      <c r="I664" s="1" t="s">
        <v>375</v>
      </c>
      <c r="J664">
        <v>2200</v>
      </c>
      <c r="K664">
        <v>198</v>
      </c>
      <c r="L664">
        <v>79</v>
      </c>
      <c r="M664">
        <v>166</v>
      </c>
      <c r="N664">
        <v>0</v>
      </c>
      <c r="O664">
        <v>0</v>
      </c>
      <c r="P664">
        <v>0</v>
      </c>
      <c r="Q664">
        <v>81</v>
      </c>
      <c r="R664">
        <v>0</v>
      </c>
      <c r="S664">
        <v>0</v>
      </c>
      <c r="T664">
        <v>0</v>
      </c>
      <c r="U664">
        <v>8</v>
      </c>
      <c r="V664">
        <v>99</v>
      </c>
      <c r="W664">
        <v>1</v>
      </c>
      <c r="X664">
        <v>0</v>
      </c>
      <c r="Y664">
        <v>0</v>
      </c>
      <c r="Z664">
        <v>2</v>
      </c>
      <c r="AA664">
        <v>2221</v>
      </c>
      <c r="AB664">
        <v>0</v>
      </c>
      <c r="AC664">
        <v>0</v>
      </c>
      <c r="AD664">
        <v>0</v>
      </c>
      <c r="AE664">
        <v>0</v>
      </c>
      <c r="AF664">
        <v>0</v>
      </c>
      <c r="AG664">
        <v>81</v>
      </c>
      <c r="AH664">
        <v>0</v>
      </c>
      <c r="AI664">
        <v>2</v>
      </c>
      <c r="AJ664" s="1"/>
      <c r="AK664" s="1"/>
      <c r="AL664" s="1"/>
      <c r="AM664" s="1"/>
      <c r="AN664" s="1"/>
    </row>
    <row r="665" spans="1:40">
      <c r="A665" s="1" t="s">
        <v>40</v>
      </c>
      <c r="B665">
        <v>20</v>
      </c>
      <c r="C665" s="1" t="s">
        <v>41</v>
      </c>
      <c r="D665" s="1" t="s">
        <v>56</v>
      </c>
      <c r="E665" s="1" t="s">
        <v>69</v>
      </c>
      <c r="F665">
        <v>1</v>
      </c>
      <c r="G665" s="1" t="s">
        <v>375</v>
      </c>
      <c r="H665">
        <v>2200</v>
      </c>
      <c r="I665" s="1" t="s">
        <v>376</v>
      </c>
      <c r="J665">
        <v>7025</v>
      </c>
      <c r="K665">
        <v>435</v>
      </c>
      <c r="L665">
        <v>174</v>
      </c>
      <c r="M665">
        <v>229</v>
      </c>
      <c r="N665">
        <v>0</v>
      </c>
      <c r="O665">
        <v>0</v>
      </c>
      <c r="P665">
        <v>0</v>
      </c>
      <c r="Q665">
        <v>80</v>
      </c>
      <c r="R665">
        <v>0</v>
      </c>
      <c r="S665">
        <v>0</v>
      </c>
      <c r="T665">
        <v>0</v>
      </c>
      <c r="U665">
        <v>18</v>
      </c>
      <c r="V665">
        <v>214</v>
      </c>
      <c r="W665">
        <v>1</v>
      </c>
      <c r="X665">
        <v>0</v>
      </c>
      <c r="Y665">
        <v>0</v>
      </c>
      <c r="Z665">
        <v>2</v>
      </c>
      <c r="AA665">
        <v>2223</v>
      </c>
      <c r="AB665">
        <v>0</v>
      </c>
      <c r="AC665">
        <v>0</v>
      </c>
      <c r="AD665">
        <v>0</v>
      </c>
      <c r="AE665">
        <v>0</v>
      </c>
      <c r="AF665">
        <v>0</v>
      </c>
      <c r="AG665">
        <v>80</v>
      </c>
      <c r="AH665">
        <v>2</v>
      </c>
      <c r="AI665">
        <v>7</v>
      </c>
      <c r="AJ665" s="1"/>
      <c r="AK665" s="1"/>
      <c r="AL665" s="1"/>
      <c r="AM665" s="1"/>
      <c r="AN665" s="1"/>
    </row>
    <row r="666" spans="1:40">
      <c r="A666" s="1" t="s">
        <v>40</v>
      </c>
      <c r="B666">
        <v>20</v>
      </c>
      <c r="C666" s="1" t="s">
        <v>41</v>
      </c>
      <c r="D666" s="1" t="s">
        <v>56</v>
      </c>
      <c r="E666" s="1" t="s">
        <v>69</v>
      </c>
      <c r="F666">
        <v>1</v>
      </c>
      <c r="G666" s="1" t="s">
        <v>376</v>
      </c>
      <c r="H666">
        <v>7025</v>
      </c>
      <c r="I666" s="1" t="s">
        <v>377</v>
      </c>
      <c r="J666">
        <v>9680</v>
      </c>
      <c r="K666">
        <v>240</v>
      </c>
      <c r="L666">
        <v>96</v>
      </c>
      <c r="M666">
        <v>171</v>
      </c>
      <c r="N666">
        <v>0</v>
      </c>
      <c r="O666">
        <v>0</v>
      </c>
      <c r="P666">
        <v>0</v>
      </c>
      <c r="Q666">
        <v>76</v>
      </c>
      <c r="R666">
        <v>0</v>
      </c>
      <c r="S666">
        <v>0</v>
      </c>
      <c r="T666">
        <v>0</v>
      </c>
      <c r="U666">
        <v>12</v>
      </c>
      <c r="V666">
        <v>124</v>
      </c>
      <c r="W666">
        <v>2</v>
      </c>
      <c r="X666">
        <v>0</v>
      </c>
      <c r="Y666">
        <v>0</v>
      </c>
      <c r="Z666">
        <v>2</v>
      </c>
      <c r="AA666">
        <v>2225</v>
      </c>
      <c r="AB666">
        <v>0</v>
      </c>
      <c r="AC666">
        <v>0</v>
      </c>
      <c r="AD666">
        <v>0</v>
      </c>
      <c r="AE666">
        <v>0</v>
      </c>
      <c r="AF666">
        <v>0</v>
      </c>
      <c r="AG666">
        <v>76</v>
      </c>
      <c r="AH666">
        <v>7</v>
      </c>
      <c r="AI666">
        <v>9</v>
      </c>
      <c r="AJ666" s="1"/>
      <c r="AK666" s="1"/>
      <c r="AL666" s="1"/>
      <c r="AM666" s="1"/>
      <c r="AN666" s="1"/>
    </row>
    <row r="667" spans="1:40">
      <c r="A667" s="1" t="s">
        <v>40</v>
      </c>
      <c r="B667">
        <v>20</v>
      </c>
      <c r="C667" s="1" t="s">
        <v>41</v>
      </c>
      <c r="D667" s="1" t="s">
        <v>56</v>
      </c>
      <c r="E667" s="1" t="s">
        <v>69</v>
      </c>
      <c r="F667">
        <v>1</v>
      </c>
      <c r="G667" s="1" t="s">
        <v>377</v>
      </c>
      <c r="H667">
        <v>9680</v>
      </c>
      <c r="I667" s="1" t="s">
        <v>378</v>
      </c>
      <c r="J667">
        <v>15800</v>
      </c>
      <c r="K667">
        <v>550</v>
      </c>
      <c r="L667">
        <v>220</v>
      </c>
      <c r="M667">
        <v>127</v>
      </c>
      <c r="N667">
        <v>0</v>
      </c>
      <c r="O667">
        <v>0</v>
      </c>
      <c r="P667">
        <v>0</v>
      </c>
      <c r="Q667">
        <v>79</v>
      </c>
      <c r="R667">
        <v>0</v>
      </c>
      <c r="S667">
        <v>0</v>
      </c>
      <c r="T667">
        <v>0</v>
      </c>
      <c r="U667">
        <v>9</v>
      </c>
      <c r="V667">
        <v>273</v>
      </c>
      <c r="W667">
        <v>2</v>
      </c>
      <c r="X667">
        <v>0</v>
      </c>
      <c r="Y667">
        <v>0</v>
      </c>
      <c r="Z667">
        <v>2</v>
      </c>
      <c r="AA667">
        <v>2227</v>
      </c>
      <c r="AB667">
        <v>0</v>
      </c>
      <c r="AC667">
        <v>0</v>
      </c>
      <c r="AD667">
        <v>0</v>
      </c>
      <c r="AE667">
        <v>0</v>
      </c>
      <c r="AF667">
        <v>0</v>
      </c>
      <c r="AG667">
        <v>79</v>
      </c>
      <c r="AH667">
        <v>9</v>
      </c>
      <c r="AI667">
        <v>15</v>
      </c>
      <c r="AJ667" s="1"/>
      <c r="AK667" s="1"/>
      <c r="AL667" s="1"/>
      <c r="AM667" s="1"/>
      <c r="AN667" s="1"/>
    </row>
    <row r="668" spans="1:40">
      <c r="A668" s="1" t="s">
        <v>40</v>
      </c>
      <c r="B668">
        <v>20</v>
      </c>
      <c r="C668" s="1" t="s">
        <v>41</v>
      </c>
      <c r="D668" s="1" t="s">
        <v>56</v>
      </c>
      <c r="E668" s="1" t="s">
        <v>69</v>
      </c>
      <c r="F668">
        <v>1</v>
      </c>
      <c r="G668" s="1" t="s">
        <v>378</v>
      </c>
      <c r="H668">
        <v>15800</v>
      </c>
      <c r="I668" s="1" t="s">
        <v>248</v>
      </c>
      <c r="J668">
        <v>21150</v>
      </c>
      <c r="K668">
        <v>482</v>
      </c>
      <c r="L668">
        <v>193</v>
      </c>
      <c r="M668">
        <v>160</v>
      </c>
      <c r="N668">
        <v>0</v>
      </c>
      <c r="O668">
        <v>0</v>
      </c>
      <c r="P668">
        <v>0</v>
      </c>
      <c r="Q668">
        <v>80</v>
      </c>
      <c r="R668">
        <v>0</v>
      </c>
      <c r="S668">
        <v>0</v>
      </c>
      <c r="T668">
        <v>0</v>
      </c>
      <c r="U668">
        <v>13</v>
      </c>
      <c r="V668">
        <v>227</v>
      </c>
      <c r="W668">
        <v>1</v>
      </c>
      <c r="X668">
        <v>0</v>
      </c>
      <c r="Y668">
        <v>0</v>
      </c>
      <c r="Z668">
        <v>2</v>
      </c>
      <c r="AA668">
        <v>2229</v>
      </c>
      <c r="AB668">
        <v>0</v>
      </c>
      <c r="AC668">
        <v>0</v>
      </c>
      <c r="AD668">
        <v>0</v>
      </c>
      <c r="AE668">
        <v>0</v>
      </c>
      <c r="AF668">
        <v>0</v>
      </c>
      <c r="AG668">
        <v>80</v>
      </c>
      <c r="AH668">
        <v>15</v>
      </c>
      <c r="AI668">
        <v>21</v>
      </c>
      <c r="AJ668" s="1"/>
      <c r="AK668" s="1"/>
      <c r="AL668" s="1"/>
      <c r="AM668" s="1"/>
      <c r="AN668" s="1"/>
    </row>
    <row r="669" spans="1:40">
      <c r="A669" s="1" t="s">
        <v>40</v>
      </c>
      <c r="B669">
        <v>20</v>
      </c>
      <c r="C669" s="1" t="s">
        <v>41</v>
      </c>
      <c r="D669" s="1" t="s">
        <v>56</v>
      </c>
      <c r="E669" s="1" t="s">
        <v>69</v>
      </c>
      <c r="F669">
        <v>1</v>
      </c>
      <c r="G669" s="1" t="s">
        <v>248</v>
      </c>
      <c r="H669">
        <v>21150</v>
      </c>
      <c r="I669" s="1" t="s">
        <v>379</v>
      </c>
      <c r="J669">
        <v>22500</v>
      </c>
      <c r="K669">
        <v>122</v>
      </c>
      <c r="L669">
        <v>49</v>
      </c>
      <c r="M669">
        <v>3</v>
      </c>
      <c r="N669">
        <v>0</v>
      </c>
      <c r="O669">
        <v>0</v>
      </c>
      <c r="P669">
        <v>0</v>
      </c>
      <c r="Q669">
        <v>87</v>
      </c>
      <c r="R669">
        <v>0</v>
      </c>
      <c r="S669">
        <v>0</v>
      </c>
      <c r="T669">
        <v>0</v>
      </c>
      <c r="U669">
        <v>0</v>
      </c>
      <c r="V669">
        <v>55</v>
      </c>
      <c r="W669">
        <v>1</v>
      </c>
      <c r="X669">
        <v>0</v>
      </c>
      <c r="Y669">
        <v>0</v>
      </c>
      <c r="Z669">
        <v>2</v>
      </c>
      <c r="AA669">
        <v>2233</v>
      </c>
      <c r="AB669">
        <v>0</v>
      </c>
      <c r="AC669">
        <v>0</v>
      </c>
      <c r="AD669">
        <v>0</v>
      </c>
      <c r="AE669">
        <v>0</v>
      </c>
      <c r="AF669">
        <v>0</v>
      </c>
      <c r="AG669">
        <v>87</v>
      </c>
      <c r="AH669">
        <v>21</v>
      </c>
      <c r="AI669">
        <v>22</v>
      </c>
      <c r="AJ669" s="1"/>
      <c r="AK669" s="1"/>
      <c r="AL669" s="1"/>
      <c r="AM669" s="1"/>
      <c r="AN669" s="1"/>
    </row>
    <row r="670" spans="1:40">
      <c r="A670" s="1" t="s">
        <v>40</v>
      </c>
      <c r="B670">
        <v>20</v>
      </c>
      <c r="C670" s="1" t="s">
        <v>41</v>
      </c>
      <c r="D670" s="1" t="s">
        <v>56</v>
      </c>
      <c r="E670" s="1" t="s">
        <v>69</v>
      </c>
      <c r="F670">
        <v>2</v>
      </c>
      <c r="G670" s="1" t="s">
        <v>375</v>
      </c>
      <c r="H670">
        <v>2200</v>
      </c>
      <c r="I670" s="1" t="s">
        <v>150</v>
      </c>
      <c r="J670">
        <v>0</v>
      </c>
      <c r="K670">
        <v>198</v>
      </c>
      <c r="L670">
        <v>79</v>
      </c>
      <c r="M670">
        <v>179</v>
      </c>
      <c r="N670">
        <v>0</v>
      </c>
      <c r="O670">
        <v>0</v>
      </c>
      <c r="P670">
        <v>0</v>
      </c>
      <c r="Q670">
        <v>80</v>
      </c>
      <c r="R670">
        <v>0</v>
      </c>
      <c r="S670">
        <v>0</v>
      </c>
      <c r="T670">
        <v>0</v>
      </c>
      <c r="U670">
        <v>12</v>
      </c>
      <c r="V670">
        <v>96</v>
      </c>
      <c r="W670">
        <v>1</v>
      </c>
      <c r="X670">
        <v>0</v>
      </c>
      <c r="Y670">
        <v>0</v>
      </c>
      <c r="Z670">
        <v>2</v>
      </c>
      <c r="AA670">
        <v>2222</v>
      </c>
      <c r="AB670">
        <v>0</v>
      </c>
      <c r="AC670">
        <v>0</v>
      </c>
      <c r="AD670">
        <v>0</v>
      </c>
      <c r="AE670">
        <v>0</v>
      </c>
      <c r="AF670">
        <v>0</v>
      </c>
      <c r="AG670">
        <v>80</v>
      </c>
      <c r="AH670">
        <v>2</v>
      </c>
      <c r="AI670">
        <v>0</v>
      </c>
      <c r="AJ670" s="1"/>
      <c r="AK670" s="1"/>
      <c r="AL670" s="1"/>
      <c r="AM670" s="1"/>
      <c r="AN670" s="1"/>
    </row>
    <row r="671" spans="1:40">
      <c r="A671" s="1" t="s">
        <v>40</v>
      </c>
      <c r="B671">
        <v>20</v>
      </c>
      <c r="C671" s="1" t="s">
        <v>41</v>
      </c>
      <c r="D671" s="1" t="s">
        <v>56</v>
      </c>
      <c r="E671" s="1" t="s">
        <v>69</v>
      </c>
      <c r="F671">
        <v>2</v>
      </c>
      <c r="G671" s="1" t="s">
        <v>376</v>
      </c>
      <c r="H671">
        <v>7025</v>
      </c>
      <c r="I671" s="1" t="s">
        <v>375</v>
      </c>
      <c r="J671">
        <v>2200</v>
      </c>
      <c r="K671">
        <v>435</v>
      </c>
      <c r="L671">
        <v>174</v>
      </c>
      <c r="M671">
        <v>198</v>
      </c>
      <c r="N671">
        <v>0</v>
      </c>
      <c r="O671">
        <v>0</v>
      </c>
      <c r="P671">
        <v>0</v>
      </c>
      <c r="Q671">
        <v>76</v>
      </c>
      <c r="R671">
        <v>0</v>
      </c>
      <c r="S671">
        <v>0</v>
      </c>
      <c r="T671">
        <v>0</v>
      </c>
      <c r="U671">
        <v>13</v>
      </c>
      <c r="V671">
        <v>224</v>
      </c>
      <c r="W671">
        <v>2</v>
      </c>
      <c r="X671">
        <v>0</v>
      </c>
      <c r="Y671">
        <v>0</v>
      </c>
      <c r="Z671">
        <v>2</v>
      </c>
      <c r="AA671">
        <v>2224</v>
      </c>
      <c r="AB671">
        <v>0</v>
      </c>
      <c r="AC671">
        <v>0</v>
      </c>
      <c r="AD671">
        <v>0</v>
      </c>
      <c r="AE671">
        <v>0</v>
      </c>
      <c r="AF671">
        <v>0</v>
      </c>
      <c r="AG671">
        <v>76</v>
      </c>
      <c r="AH671">
        <v>7</v>
      </c>
      <c r="AI671">
        <v>2</v>
      </c>
      <c r="AJ671" s="1"/>
      <c r="AK671" s="1"/>
      <c r="AL671" s="1"/>
      <c r="AM671" s="1"/>
      <c r="AN671" s="1"/>
    </row>
    <row r="672" spans="1:40">
      <c r="A672" s="1" t="s">
        <v>40</v>
      </c>
      <c r="B672">
        <v>20</v>
      </c>
      <c r="C672" s="1" t="s">
        <v>41</v>
      </c>
      <c r="D672" s="1" t="s">
        <v>56</v>
      </c>
      <c r="E672" s="1" t="s">
        <v>69</v>
      </c>
      <c r="F672">
        <v>2</v>
      </c>
      <c r="G672" s="1" t="s">
        <v>377</v>
      </c>
      <c r="H672">
        <v>9680</v>
      </c>
      <c r="I672" s="1" t="s">
        <v>376</v>
      </c>
      <c r="J672">
        <v>7025</v>
      </c>
      <c r="K672">
        <v>240</v>
      </c>
      <c r="L672">
        <v>96</v>
      </c>
      <c r="M672">
        <v>123</v>
      </c>
      <c r="N672">
        <v>0</v>
      </c>
      <c r="O672">
        <v>0</v>
      </c>
      <c r="P672">
        <v>0</v>
      </c>
      <c r="Q672">
        <v>80</v>
      </c>
      <c r="R672">
        <v>0</v>
      </c>
      <c r="S672">
        <v>0</v>
      </c>
      <c r="T672">
        <v>0</v>
      </c>
      <c r="U672">
        <v>9</v>
      </c>
      <c r="V672">
        <v>120</v>
      </c>
      <c r="W672">
        <v>1</v>
      </c>
      <c r="X672">
        <v>0</v>
      </c>
      <c r="Y672">
        <v>0</v>
      </c>
      <c r="Z672">
        <v>2</v>
      </c>
      <c r="AA672">
        <v>2226</v>
      </c>
      <c r="AB672">
        <v>0</v>
      </c>
      <c r="AC672">
        <v>0</v>
      </c>
      <c r="AD672">
        <v>0</v>
      </c>
      <c r="AE672">
        <v>0</v>
      </c>
      <c r="AF672">
        <v>0</v>
      </c>
      <c r="AG672">
        <v>80</v>
      </c>
      <c r="AH672">
        <v>9</v>
      </c>
      <c r="AI672">
        <v>7</v>
      </c>
      <c r="AJ672" s="1"/>
      <c r="AK672" s="1"/>
      <c r="AL672" s="1"/>
      <c r="AM672" s="1"/>
      <c r="AN672" s="1"/>
    </row>
    <row r="673" spans="1:40">
      <c r="A673" s="1" t="s">
        <v>40</v>
      </c>
      <c r="B673">
        <v>20</v>
      </c>
      <c r="C673" s="1" t="s">
        <v>41</v>
      </c>
      <c r="D673" s="1" t="s">
        <v>56</v>
      </c>
      <c r="E673" s="1" t="s">
        <v>69</v>
      </c>
      <c r="F673">
        <v>2</v>
      </c>
      <c r="G673" s="1" t="s">
        <v>378</v>
      </c>
      <c r="H673">
        <v>15800</v>
      </c>
      <c r="I673" s="1" t="s">
        <v>377</v>
      </c>
      <c r="J673">
        <v>9680</v>
      </c>
      <c r="K673">
        <v>550</v>
      </c>
      <c r="L673">
        <v>220</v>
      </c>
      <c r="M673">
        <v>83</v>
      </c>
      <c r="N673">
        <v>0</v>
      </c>
      <c r="O673">
        <v>0</v>
      </c>
      <c r="P673">
        <v>0</v>
      </c>
      <c r="Q673">
        <v>84</v>
      </c>
      <c r="R673">
        <v>0</v>
      </c>
      <c r="S673">
        <v>0</v>
      </c>
      <c r="T673">
        <v>0</v>
      </c>
      <c r="U673">
        <v>8</v>
      </c>
      <c r="V673">
        <v>280</v>
      </c>
      <c r="W673">
        <v>1</v>
      </c>
      <c r="X673">
        <v>0</v>
      </c>
      <c r="Y673">
        <v>0</v>
      </c>
      <c r="Z673">
        <v>2</v>
      </c>
      <c r="AA673">
        <v>2228</v>
      </c>
      <c r="AB673">
        <v>0</v>
      </c>
      <c r="AC673">
        <v>0</v>
      </c>
      <c r="AD673">
        <v>0</v>
      </c>
      <c r="AE673">
        <v>0</v>
      </c>
      <c r="AF673">
        <v>0</v>
      </c>
      <c r="AG673">
        <v>84</v>
      </c>
      <c r="AH673">
        <v>15</v>
      </c>
      <c r="AI673">
        <v>9</v>
      </c>
      <c r="AJ673" s="1"/>
      <c r="AK673" s="1"/>
      <c r="AL673" s="1"/>
      <c r="AM673" s="1"/>
      <c r="AN673" s="1"/>
    </row>
    <row r="674" spans="1:40">
      <c r="A674" s="1" t="s">
        <v>40</v>
      </c>
      <c r="B674">
        <v>20</v>
      </c>
      <c r="C674" s="1" t="s">
        <v>41</v>
      </c>
      <c r="D674" s="1" t="s">
        <v>56</v>
      </c>
      <c r="E674" s="1" t="s">
        <v>69</v>
      </c>
      <c r="F674">
        <v>2</v>
      </c>
      <c r="G674" s="1" t="s">
        <v>248</v>
      </c>
      <c r="H674">
        <v>21150</v>
      </c>
      <c r="I674" s="1" t="s">
        <v>378</v>
      </c>
      <c r="J674">
        <v>15800</v>
      </c>
      <c r="K674">
        <v>482</v>
      </c>
      <c r="L674">
        <v>193</v>
      </c>
      <c r="M674">
        <v>64</v>
      </c>
      <c r="N674">
        <v>0</v>
      </c>
      <c r="O674">
        <v>0</v>
      </c>
      <c r="P674">
        <v>0</v>
      </c>
      <c r="Q674">
        <v>81</v>
      </c>
      <c r="R674">
        <v>0</v>
      </c>
      <c r="S674">
        <v>0</v>
      </c>
      <c r="T674">
        <v>0</v>
      </c>
      <c r="U674">
        <v>7</v>
      </c>
      <c r="V674">
        <v>231</v>
      </c>
      <c r="W674">
        <v>1</v>
      </c>
      <c r="X674">
        <v>0</v>
      </c>
      <c r="Y674">
        <v>0</v>
      </c>
      <c r="Z674">
        <v>2</v>
      </c>
      <c r="AA674">
        <v>2230</v>
      </c>
      <c r="AB674">
        <v>0</v>
      </c>
      <c r="AC674">
        <v>0</v>
      </c>
      <c r="AD674">
        <v>0</v>
      </c>
      <c r="AE674">
        <v>0</v>
      </c>
      <c r="AF674">
        <v>0</v>
      </c>
      <c r="AG674">
        <v>81</v>
      </c>
      <c r="AH674">
        <v>21</v>
      </c>
      <c r="AI674">
        <v>15</v>
      </c>
      <c r="AJ674" s="1"/>
      <c r="AK674" s="1"/>
      <c r="AL674" s="1"/>
      <c r="AM674" s="1"/>
      <c r="AN674" s="1"/>
    </row>
    <row r="675" spans="1:40">
      <c r="A675" s="1" t="s">
        <v>40</v>
      </c>
      <c r="B675">
        <v>20</v>
      </c>
      <c r="C675" s="1" t="s">
        <v>41</v>
      </c>
      <c r="D675" s="1" t="s">
        <v>56</v>
      </c>
      <c r="E675" s="1" t="s">
        <v>69</v>
      </c>
      <c r="F675">
        <v>2</v>
      </c>
      <c r="G675" s="1" t="s">
        <v>379</v>
      </c>
      <c r="H675">
        <v>22500</v>
      </c>
      <c r="I675" s="1" t="s">
        <v>248</v>
      </c>
      <c r="J675">
        <v>21150</v>
      </c>
      <c r="K675">
        <v>122</v>
      </c>
      <c r="L675">
        <v>49</v>
      </c>
      <c r="M675">
        <v>6</v>
      </c>
      <c r="N675">
        <v>0</v>
      </c>
      <c r="O675">
        <v>0</v>
      </c>
      <c r="P675">
        <v>0</v>
      </c>
      <c r="Q675">
        <v>83</v>
      </c>
      <c r="R675">
        <v>0</v>
      </c>
      <c r="S675">
        <v>0</v>
      </c>
      <c r="T675">
        <v>0</v>
      </c>
      <c r="U675">
        <v>0</v>
      </c>
      <c r="V675">
        <v>55</v>
      </c>
      <c r="W675">
        <v>1</v>
      </c>
      <c r="X675">
        <v>0</v>
      </c>
      <c r="Y675">
        <v>0</v>
      </c>
      <c r="Z675">
        <v>2</v>
      </c>
      <c r="AA675">
        <v>2234</v>
      </c>
      <c r="AB675">
        <v>0</v>
      </c>
      <c r="AC675">
        <v>0</v>
      </c>
      <c r="AD675">
        <v>0</v>
      </c>
      <c r="AE675">
        <v>0</v>
      </c>
      <c r="AF675">
        <v>0</v>
      </c>
      <c r="AG675">
        <v>83</v>
      </c>
      <c r="AH675">
        <v>22</v>
      </c>
      <c r="AI675">
        <v>21</v>
      </c>
      <c r="AJ675" s="1"/>
      <c r="AK675" s="1"/>
      <c r="AL675" s="1"/>
      <c r="AM675" s="1"/>
      <c r="AN675" s="1"/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172AD-6819-4A10-B9E1-88A6D03F73D4}">
  <dimension ref="A1:N619"/>
  <sheetViews>
    <sheetView topLeftCell="C70" zoomScale="115" zoomScaleNormal="115" workbookViewId="0">
      <selection activeCell="J531" sqref="J531"/>
    </sheetView>
  </sheetViews>
  <sheetFormatPr defaultRowHeight="16.2"/>
  <cols>
    <col min="1" max="1" width="10.44140625" bestFit="1" customWidth="1"/>
    <col min="2" max="2" width="15.33203125" customWidth="1"/>
    <col min="3" max="3" width="19.109375" customWidth="1"/>
    <col min="4" max="4" width="10.77734375" customWidth="1"/>
    <col min="5" max="5" width="10.21875" bestFit="1" customWidth="1"/>
    <col min="6" max="6" width="9.109375" customWidth="1"/>
    <col min="7" max="7" width="6.33203125" customWidth="1"/>
    <col min="8" max="8" width="8.88671875" customWidth="1"/>
    <col min="9" max="9" width="7.21875" customWidth="1"/>
    <col min="10" max="10" width="58" bestFit="1" customWidth="1"/>
    <col min="11" max="11" width="11.6640625" bestFit="1" customWidth="1"/>
    <col min="12" max="12" width="11.109375" bestFit="1" customWidth="1"/>
    <col min="13" max="13" width="10.33203125" bestFit="1" customWidth="1"/>
    <col min="14" max="14" width="13.44140625" bestFit="1" customWidth="1"/>
  </cols>
  <sheetData>
    <row r="1" spans="1:14">
      <c r="A1" t="s">
        <v>380</v>
      </c>
      <c r="B1" t="s">
        <v>381</v>
      </c>
      <c r="C1" t="s">
        <v>382</v>
      </c>
      <c r="D1" t="s">
        <v>383</v>
      </c>
      <c r="E1" s="2" t="s">
        <v>384</v>
      </c>
      <c r="F1" t="s">
        <v>385</v>
      </c>
      <c r="G1" t="s">
        <v>386</v>
      </c>
      <c r="H1" t="s">
        <v>387</v>
      </c>
      <c r="I1" t="s">
        <v>388</v>
      </c>
      <c r="J1" t="s">
        <v>389</v>
      </c>
      <c r="K1" t="s">
        <v>390</v>
      </c>
      <c r="L1" t="s">
        <v>391</v>
      </c>
      <c r="M1" t="s">
        <v>392</v>
      </c>
      <c r="N1" t="s">
        <v>393</v>
      </c>
    </row>
    <row r="2" spans="1:14">
      <c r="A2">
        <v>1.1000000000000001</v>
      </c>
      <c r="B2" s="1" t="s">
        <v>394</v>
      </c>
      <c r="C2" s="1" t="s">
        <v>395</v>
      </c>
      <c r="D2">
        <v>86400</v>
      </c>
      <c r="E2" s="1" t="s">
        <v>1912</v>
      </c>
      <c r="F2" s="1" t="s">
        <v>396</v>
      </c>
      <c r="G2">
        <v>166</v>
      </c>
      <c r="H2">
        <v>167</v>
      </c>
      <c r="I2">
        <v>168</v>
      </c>
      <c r="J2" s="1" t="s">
        <v>2616</v>
      </c>
      <c r="K2">
        <v>1</v>
      </c>
      <c r="L2" s="1" t="s">
        <v>397</v>
      </c>
      <c r="M2" s="1" t="s">
        <v>398</v>
      </c>
      <c r="N2">
        <v>100</v>
      </c>
    </row>
    <row r="3" spans="1:14">
      <c r="A3">
        <v>1.1000000000000001</v>
      </c>
      <c r="B3" s="1" t="s">
        <v>394</v>
      </c>
      <c r="C3" s="1" t="s">
        <v>395</v>
      </c>
      <c r="D3">
        <v>86400</v>
      </c>
      <c r="E3" s="1" t="s">
        <v>399</v>
      </c>
      <c r="F3" s="1" t="s">
        <v>396</v>
      </c>
      <c r="G3">
        <v>166</v>
      </c>
      <c r="H3">
        <v>168</v>
      </c>
      <c r="I3">
        <v>169</v>
      </c>
      <c r="J3" s="1" t="s">
        <v>400</v>
      </c>
      <c r="K3">
        <v>1</v>
      </c>
      <c r="L3" s="1" t="s">
        <v>398</v>
      </c>
      <c r="M3" s="1" t="s">
        <v>401</v>
      </c>
      <c r="N3">
        <v>100</v>
      </c>
    </row>
    <row r="4" spans="1:14">
      <c r="A4">
        <v>1.1000000000000001</v>
      </c>
      <c r="B4" s="1" t="s">
        <v>394</v>
      </c>
      <c r="C4" s="1" t="s">
        <v>395</v>
      </c>
      <c r="D4">
        <v>86400</v>
      </c>
      <c r="E4" s="1" t="s">
        <v>402</v>
      </c>
      <c r="F4" s="1" t="s">
        <v>396</v>
      </c>
      <c r="G4">
        <v>166</v>
      </c>
      <c r="H4">
        <v>169</v>
      </c>
      <c r="I4">
        <v>11585</v>
      </c>
      <c r="J4" s="1" t="s">
        <v>403</v>
      </c>
      <c r="K4">
        <v>1</v>
      </c>
      <c r="L4" s="1" t="s">
        <v>401</v>
      </c>
      <c r="M4" s="1" t="s">
        <v>404</v>
      </c>
      <c r="N4">
        <v>100</v>
      </c>
    </row>
    <row r="5" spans="1:14">
      <c r="A5">
        <v>1.1000000000000001</v>
      </c>
      <c r="B5" s="1" t="s">
        <v>394</v>
      </c>
      <c r="C5" s="1" t="s">
        <v>395</v>
      </c>
      <c r="D5">
        <v>86400</v>
      </c>
      <c r="E5" s="1" t="s">
        <v>405</v>
      </c>
      <c r="F5" s="1" t="s">
        <v>396</v>
      </c>
      <c r="G5">
        <v>166</v>
      </c>
      <c r="H5">
        <v>11585</v>
      </c>
      <c r="I5">
        <v>170</v>
      </c>
      <c r="J5" s="1" t="s">
        <v>406</v>
      </c>
      <c r="K5">
        <v>1</v>
      </c>
      <c r="L5" s="1" t="s">
        <v>404</v>
      </c>
      <c r="M5" s="1" t="s">
        <v>407</v>
      </c>
      <c r="N5">
        <v>100</v>
      </c>
    </row>
    <row r="6" spans="1:14">
      <c r="A6">
        <v>1.1000000000000001</v>
      </c>
      <c r="B6" s="1" t="s">
        <v>394</v>
      </c>
      <c r="C6" s="1" t="s">
        <v>395</v>
      </c>
      <c r="D6">
        <v>86400</v>
      </c>
      <c r="E6" s="1" t="s">
        <v>408</v>
      </c>
      <c r="F6" s="1" t="s">
        <v>396</v>
      </c>
      <c r="G6">
        <v>166</v>
      </c>
      <c r="H6">
        <v>170</v>
      </c>
      <c r="I6">
        <v>172</v>
      </c>
      <c r="J6" s="1" t="s">
        <v>409</v>
      </c>
      <c r="K6">
        <v>1</v>
      </c>
      <c r="L6" s="1" t="s">
        <v>407</v>
      </c>
      <c r="M6" s="1" t="s">
        <v>410</v>
      </c>
      <c r="N6">
        <v>100</v>
      </c>
    </row>
    <row r="7" spans="1:14">
      <c r="A7">
        <v>1.1000000000000001</v>
      </c>
      <c r="B7" s="1" t="s">
        <v>394</v>
      </c>
      <c r="C7" s="1" t="s">
        <v>395</v>
      </c>
      <c r="D7">
        <v>86400</v>
      </c>
      <c r="E7" s="1" t="s">
        <v>411</v>
      </c>
      <c r="F7" s="1" t="s">
        <v>396</v>
      </c>
      <c r="G7">
        <v>166</v>
      </c>
      <c r="H7">
        <v>172</v>
      </c>
      <c r="I7">
        <v>173</v>
      </c>
      <c r="J7" s="1" t="s">
        <v>412</v>
      </c>
      <c r="K7">
        <v>1</v>
      </c>
      <c r="L7" s="1" t="s">
        <v>410</v>
      </c>
      <c r="M7" s="1" t="s">
        <v>413</v>
      </c>
      <c r="N7">
        <v>100</v>
      </c>
    </row>
    <row r="8" spans="1:14">
      <c r="A8">
        <v>1.1000000000000001</v>
      </c>
      <c r="B8" s="1" t="s">
        <v>394</v>
      </c>
      <c r="C8" s="1" t="s">
        <v>395</v>
      </c>
      <c r="D8">
        <v>86400</v>
      </c>
      <c r="E8" s="1" t="s">
        <v>414</v>
      </c>
      <c r="F8" s="1" t="s">
        <v>396</v>
      </c>
      <c r="G8">
        <v>166</v>
      </c>
      <c r="H8">
        <v>173</v>
      </c>
      <c r="I8">
        <v>174</v>
      </c>
      <c r="J8" s="1" t="s">
        <v>415</v>
      </c>
      <c r="K8">
        <v>1</v>
      </c>
      <c r="L8" s="1" t="s">
        <v>413</v>
      </c>
      <c r="M8" s="1" t="s">
        <v>416</v>
      </c>
      <c r="N8">
        <v>100</v>
      </c>
    </row>
    <row r="9" spans="1:14">
      <c r="A9">
        <v>1.1000000000000001</v>
      </c>
      <c r="B9" s="1" t="s">
        <v>394</v>
      </c>
      <c r="C9" s="1" t="s">
        <v>395</v>
      </c>
      <c r="D9">
        <v>86400</v>
      </c>
      <c r="E9" s="1" t="s">
        <v>417</v>
      </c>
      <c r="F9" s="1" t="s">
        <v>396</v>
      </c>
      <c r="G9">
        <v>166</v>
      </c>
      <c r="H9">
        <v>174</v>
      </c>
      <c r="I9">
        <v>175</v>
      </c>
      <c r="J9" s="1" t="s">
        <v>418</v>
      </c>
      <c r="K9">
        <v>1</v>
      </c>
      <c r="L9" s="1" t="s">
        <v>416</v>
      </c>
      <c r="M9" s="1" t="s">
        <v>419</v>
      </c>
      <c r="N9">
        <v>100</v>
      </c>
    </row>
    <row r="10" spans="1:14">
      <c r="A10">
        <v>1.1000000000000001</v>
      </c>
      <c r="B10" s="1" t="s">
        <v>394</v>
      </c>
      <c r="C10" s="1" t="s">
        <v>395</v>
      </c>
      <c r="D10">
        <v>86400</v>
      </c>
      <c r="E10" s="1" t="s">
        <v>420</v>
      </c>
      <c r="F10" s="1" t="s">
        <v>396</v>
      </c>
      <c r="G10">
        <v>166</v>
      </c>
      <c r="H10">
        <v>175</v>
      </c>
      <c r="I10">
        <v>176</v>
      </c>
      <c r="J10" s="1" t="s">
        <v>421</v>
      </c>
      <c r="K10">
        <v>1</v>
      </c>
      <c r="L10" s="1" t="s">
        <v>419</v>
      </c>
      <c r="M10" s="1" t="s">
        <v>422</v>
      </c>
      <c r="N10">
        <v>100</v>
      </c>
    </row>
    <row r="11" spans="1:14">
      <c r="A11">
        <v>1.1000000000000001</v>
      </c>
      <c r="B11" s="1" t="s">
        <v>394</v>
      </c>
      <c r="C11" s="1" t="s">
        <v>395</v>
      </c>
      <c r="D11">
        <v>86400</v>
      </c>
      <c r="E11" s="1" t="s">
        <v>423</v>
      </c>
      <c r="F11" s="1" t="s">
        <v>396</v>
      </c>
      <c r="G11">
        <v>166</v>
      </c>
      <c r="H11">
        <v>176</v>
      </c>
      <c r="I11">
        <v>177</v>
      </c>
      <c r="J11" s="1" t="s">
        <v>424</v>
      </c>
      <c r="K11">
        <v>1</v>
      </c>
      <c r="L11" s="1" t="s">
        <v>422</v>
      </c>
      <c r="M11" s="1" t="s">
        <v>425</v>
      </c>
      <c r="N11">
        <v>100</v>
      </c>
    </row>
    <row r="12" spans="1:14">
      <c r="A12">
        <v>1.1000000000000001</v>
      </c>
      <c r="B12" s="1" t="s">
        <v>394</v>
      </c>
      <c r="C12" s="1" t="s">
        <v>395</v>
      </c>
      <c r="D12">
        <v>86400</v>
      </c>
      <c r="E12" s="1" t="s">
        <v>426</v>
      </c>
      <c r="F12" s="1" t="s">
        <v>396</v>
      </c>
      <c r="G12">
        <v>166</v>
      </c>
      <c r="H12">
        <v>177</v>
      </c>
      <c r="I12">
        <v>178</v>
      </c>
      <c r="J12" s="1" t="s">
        <v>427</v>
      </c>
      <c r="K12">
        <v>1</v>
      </c>
      <c r="L12" s="1" t="s">
        <v>425</v>
      </c>
      <c r="M12" s="1" t="s">
        <v>428</v>
      </c>
      <c r="N12">
        <v>100</v>
      </c>
    </row>
    <row r="13" spans="1:14">
      <c r="A13">
        <v>1.1000000000000001</v>
      </c>
      <c r="B13" s="1" t="s">
        <v>394</v>
      </c>
      <c r="C13" s="1" t="s">
        <v>395</v>
      </c>
      <c r="D13">
        <v>86400</v>
      </c>
      <c r="E13" s="1" t="s">
        <v>429</v>
      </c>
      <c r="F13" s="1" t="s">
        <v>396</v>
      </c>
      <c r="G13">
        <v>166</v>
      </c>
      <c r="H13">
        <v>178</v>
      </c>
      <c r="I13">
        <v>179</v>
      </c>
      <c r="J13" s="1" t="s">
        <v>430</v>
      </c>
      <c r="K13">
        <v>1</v>
      </c>
      <c r="L13" s="1" t="s">
        <v>428</v>
      </c>
      <c r="M13" s="1" t="s">
        <v>431</v>
      </c>
      <c r="N13">
        <v>100</v>
      </c>
    </row>
    <row r="14" spans="1:14">
      <c r="A14">
        <v>1.1000000000000001</v>
      </c>
      <c r="B14" s="1" t="s">
        <v>394</v>
      </c>
      <c r="C14" s="1" t="s">
        <v>395</v>
      </c>
      <c r="D14">
        <v>86400</v>
      </c>
      <c r="E14" s="1" t="s">
        <v>432</v>
      </c>
      <c r="F14" s="1" t="s">
        <v>396</v>
      </c>
      <c r="G14">
        <v>166</v>
      </c>
      <c r="H14">
        <v>179</v>
      </c>
      <c r="I14">
        <v>0</v>
      </c>
      <c r="J14" s="1" t="s">
        <v>433</v>
      </c>
      <c r="K14">
        <v>1</v>
      </c>
      <c r="L14" s="1" t="s">
        <v>431</v>
      </c>
      <c r="M14" s="1" t="s">
        <v>434</v>
      </c>
      <c r="N14">
        <v>100</v>
      </c>
    </row>
    <row r="15" spans="1:14">
      <c r="A15">
        <v>1.1000000000000001</v>
      </c>
      <c r="B15" s="1" t="s">
        <v>394</v>
      </c>
      <c r="C15" s="1" t="s">
        <v>395</v>
      </c>
      <c r="D15">
        <v>86400</v>
      </c>
      <c r="E15" s="1" t="s">
        <v>435</v>
      </c>
      <c r="F15" s="1" t="s">
        <v>396</v>
      </c>
      <c r="G15">
        <v>166</v>
      </c>
      <c r="H15">
        <v>0</v>
      </c>
      <c r="I15">
        <v>180</v>
      </c>
      <c r="J15" s="1" t="s">
        <v>436</v>
      </c>
      <c r="K15">
        <v>1</v>
      </c>
      <c r="L15" s="1" t="s">
        <v>434</v>
      </c>
      <c r="M15" s="1" t="s">
        <v>437</v>
      </c>
      <c r="N15">
        <v>100</v>
      </c>
    </row>
    <row r="16" spans="1:14">
      <c r="A16">
        <v>1.1000000000000001</v>
      </c>
      <c r="B16" s="1" t="s">
        <v>394</v>
      </c>
      <c r="C16" s="1" t="s">
        <v>395</v>
      </c>
      <c r="D16">
        <v>86400</v>
      </c>
      <c r="E16" s="1" t="s">
        <v>438</v>
      </c>
      <c r="F16" s="1" t="s">
        <v>396</v>
      </c>
      <c r="G16">
        <v>166</v>
      </c>
      <c r="H16">
        <v>180</v>
      </c>
      <c r="I16">
        <v>0</v>
      </c>
      <c r="J16" s="1" t="s">
        <v>439</v>
      </c>
      <c r="K16">
        <v>1</v>
      </c>
      <c r="L16" s="1" t="s">
        <v>437</v>
      </c>
      <c r="M16" s="1" t="s">
        <v>440</v>
      </c>
      <c r="N16">
        <v>100</v>
      </c>
    </row>
    <row r="17" spans="1:14">
      <c r="A17">
        <v>1.1000000000000001</v>
      </c>
      <c r="B17" s="1" t="s">
        <v>394</v>
      </c>
      <c r="C17" s="1" t="s">
        <v>395</v>
      </c>
      <c r="D17">
        <v>86400</v>
      </c>
      <c r="E17" s="1" t="s">
        <v>441</v>
      </c>
      <c r="F17" s="1" t="s">
        <v>396</v>
      </c>
      <c r="G17">
        <v>166</v>
      </c>
      <c r="H17">
        <v>0</v>
      </c>
      <c r="I17">
        <v>0</v>
      </c>
      <c r="J17" s="1" t="s">
        <v>442</v>
      </c>
      <c r="K17">
        <v>1</v>
      </c>
      <c r="L17" s="1" t="s">
        <v>440</v>
      </c>
      <c r="M17" s="1" t="s">
        <v>443</v>
      </c>
      <c r="N17">
        <v>100</v>
      </c>
    </row>
    <row r="18" spans="1:14">
      <c r="A18">
        <v>1.1000000000000001</v>
      </c>
      <c r="B18" s="1" t="s">
        <v>394</v>
      </c>
      <c r="C18" s="1" t="s">
        <v>395</v>
      </c>
      <c r="D18">
        <v>86400</v>
      </c>
      <c r="E18" s="1" t="s">
        <v>444</v>
      </c>
      <c r="F18" s="1" t="s">
        <v>396</v>
      </c>
      <c r="G18">
        <v>166</v>
      </c>
      <c r="H18">
        <v>0</v>
      </c>
      <c r="I18">
        <v>182</v>
      </c>
      <c r="J18" s="1" t="s">
        <v>445</v>
      </c>
      <c r="K18">
        <v>1</v>
      </c>
      <c r="L18" s="1" t="s">
        <v>443</v>
      </c>
      <c r="M18" s="1" t="s">
        <v>446</v>
      </c>
      <c r="N18">
        <v>100</v>
      </c>
    </row>
    <row r="19" spans="1:14">
      <c r="A19">
        <v>1.1000000000000001</v>
      </c>
      <c r="B19" s="1" t="s">
        <v>394</v>
      </c>
      <c r="C19" s="1" t="s">
        <v>395</v>
      </c>
      <c r="D19">
        <v>86400</v>
      </c>
      <c r="E19" s="1" t="s">
        <v>447</v>
      </c>
      <c r="F19" s="1" t="s">
        <v>396</v>
      </c>
      <c r="G19">
        <v>166</v>
      </c>
      <c r="H19">
        <v>182</v>
      </c>
      <c r="I19">
        <v>183</v>
      </c>
      <c r="J19" s="1" t="s">
        <v>448</v>
      </c>
      <c r="K19">
        <v>1</v>
      </c>
      <c r="L19" s="1" t="s">
        <v>446</v>
      </c>
      <c r="M19" s="1" t="s">
        <v>449</v>
      </c>
      <c r="N19">
        <v>100</v>
      </c>
    </row>
    <row r="20" spans="1:14">
      <c r="A20">
        <v>1.1000000000000001</v>
      </c>
      <c r="B20" s="1" t="s">
        <v>394</v>
      </c>
      <c r="C20" s="1" t="s">
        <v>395</v>
      </c>
      <c r="D20">
        <v>86400</v>
      </c>
      <c r="E20" s="1" t="s">
        <v>450</v>
      </c>
      <c r="F20" s="1" t="s">
        <v>396</v>
      </c>
      <c r="G20">
        <v>166</v>
      </c>
      <c r="H20">
        <v>183</v>
      </c>
      <c r="I20">
        <v>184</v>
      </c>
      <c r="J20" s="1" t="s">
        <v>451</v>
      </c>
      <c r="K20">
        <v>1</v>
      </c>
      <c r="L20" s="1" t="s">
        <v>449</v>
      </c>
      <c r="M20" s="1" t="s">
        <v>452</v>
      </c>
      <c r="N20">
        <v>100</v>
      </c>
    </row>
    <row r="21" spans="1:14">
      <c r="A21">
        <v>1.1000000000000001</v>
      </c>
      <c r="B21" s="1" t="s">
        <v>394</v>
      </c>
      <c r="C21" s="1" t="s">
        <v>395</v>
      </c>
      <c r="D21">
        <v>86400</v>
      </c>
      <c r="E21" s="1" t="s">
        <v>453</v>
      </c>
      <c r="F21" s="1" t="s">
        <v>396</v>
      </c>
      <c r="G21">
        <v>166</v>
      </c>
      <c r="H21">
        <v>184</v>
      </c>
      <c r="I21">
        <v>185</v>
      </c>
      <c r="J21" s="1" t="s">
        <v>454</v>
      </c>
      <c r="K21">
        <v>1</v>
      </c>
      <c r="L21" s="1" t="s">
        <v>452</v>
      </c>
      <c r="M21" s="1" t="s">
        <v>455</v>
      </c>
      <c r="N21">
        <v>100</v>
      </c>
    </row>
    <row r="22" spans="1:14">
      <c r="A22">
        <v>1.1000000000000001</v>
      </c>
      <c r="B22" s="1" t="s">
        <v>394</v>
      </c>
      <c r="C22" s="1" t="s">
        <v>395</v>
      </c>
      <c r="D22">
        <v>86400</v>
      </c>
      <c r="E22" s="1" t="s">
        <v>456</v>
      </c>
      <c r="F22" s="1" t="s">
        <v>396</v>
      </c>
      <c r="G22">
        <v>166</v>
      </c>
      <c r="H22">
        <v>185</v>
      </c>
      <c r="I22">
        <v>186</v>
      </c>
      <c r="J22" s="1" t="s">
        <v>2805</v>
      </c>
      <c r="K22">
        <v>1</v>
      </c>
      <c r="L22" s="1" t="s">
        <v>455</v>
      </c>
      <c r="M22" s="1" t="s">
        <v>458</v>
      </c>
      <c r="N22">
        <v>100</v>
      </c>
    </row>
    <row r="23" spans="1:14">
      <c r="A23">
        <v>1.1000000000000001</v>
      </c>
      <c r="B23" s="1" t="s">
        <v>394</v>
      </c>
      <c r="C23" s="1" t="s">
        <v>395</v>
      </c>
      <c r="D23">
        <v>86400</v>
      </c>
      <c r="E23" s="1" t="s">
        <v>459</v>
      </c>
      <c r="F23" s="1" t="s">
        <v>396</v>
      </c>
      <c r="G23">
        <v>166</v>
      </c>
      <c r="H23">
        <v>186</v>
      </c>
      <c r="I23">
        <v>0</v>
      </c>
      <c r="J23" s="1" t="s">
        <v>460</v>
      </c>
      <c r="K23">
        <v>1</v>
      </c>
      <c r="L23" s="1" t="s">
        <v>458</v>
      </c>
      <c r="M23" s="1" t="s">
        <v>461</v>
      </c>
      <c r="N23">
        <v>100</v>
      </c>
    </row>
    <row r="24" spans="1:14">
      <c r="A24">
        <v>1.1000000000000001</v>
      </c>
      <c r="B24" s="1" t="s">
        <v>394</v>
      </c>
      <c r="C24" s="1" t="s">
        <v>395</v>
      </c>
      <c r="D24">
        <v>86400</v>
      </c>
      <c r="E24" s="1" t="s">
        <v>462</v>
      </c>
      <c r="F24" s="1" t="s">
        <v>396</v>
      </c>
      <c r="G24">
        <v>166</v>
      </c>
      <c r="H24">
        <v>0</v>
      </c>
      <c r="I24">
        <v>0</v>
      </c>
      <c r="J24" s="1" t="s">
        <v>463</v>
      </c>
      <c r="K24">
        <v>1</v>
      </c>
      <c r="L24" s="1" t="s">
        <v>461</v>
      </c>
      <c r="M24" s="1" t="s">
        <v>464</v>
      </c>
      <c r="N24">
        <v>100</v>
      </c>
    </row>
    <row r="25" spans="1:14">
      <c r="A25">
        <v>1.1000000000000001</v>
      </c>
      <c r="B25" s="1" t="s">
        <v>394</v>
      </c>
      <c r="C25" s="1" t="s">
        <v>395</v>
      </c>
      <c r="D25">
        <v>86400</v>
      </c>
      <c r="E25" s="1" t="s">
        <v>465</v>
      </c>
      <c r="F25" s="1" t="s">
        <v>396</v>
      </c>
      <c r="G25">
        <v>166</v>
      </c>
      <c r="H25">
        <v>0</v>
      </c>
      <c r="I25">
        <v>187</v>
      </c>
      <c r="J25" s="1" t="s">
        <v>466</v>
      </c>
      <c r="K25">
        <v>1</v>
      </c>
      <c r="L25" s="1" t="s">
        <v>464</v>
      </c>
      <c r="M25" s="1" t="s">
        <v>467</v>
      </c>
      <c r="N25">
        <v>100</v>
      </c>
    </row>
    <row r="26" spans="1:14">
      <c r="A26">
        <v>1.1000000000000001</v>
      </c>
      <c r="B26" s="1" t="s">
        <v>394</v>
      </c>
      <c r="C26" s="1" t="s">
        <v>395</v>
      </c>
      <c r="D26">
        <v>86400</v>
      </c>
      <c r="E26" s="1" t="s">
        <v>468</v>
      </c>
      <c r="F26" s="1" t="s">
        <v>396</v>
      </c>
      <c r="G26">
        <v>166</v>
      </c>
      <c r="H26">
        <v>187</v>
      </c>
      <c r="I26">
        <v>188</v>
      </c>
      <c r="J26" s="1" t="s">
        <v>469</v>
      </c>
      <c r="K26">
        <v>1</v>
      </c>
      <c r="L26" s="1" t="s">
        <v>467</v>
      </c>
      <c r="M26" s="1" t="s">
        <v>470</v>
      </c>
      <c r="N26">
        <v>100</v>
      </c>
    </row>
    <row r="27" spans="1:14">
      <c r="A27">
        <v>1.1000000000000001</v>
      </c>
      <c r="B27" s="1" t="s">
        <v>394</v>
      </c>
      <c r="C27" s="1" t="s">
        <v>395</v>
      </c>
      <c r="D27">
        <v>86400</v>
      </c>
      <c r="E27" s="1" t="s">
        <v>471</v>
      </c>
      <c r="F27" s="1" t="s">
        <v>396</v>
      </c>
      <c r="G27">
        <v>166</v>
      </c>
      <c r="H27">
        <v>188</v>
      </c>
      <c r="I27">
        <v>189</v>
      </c>
      <c r="J27" s="1" t="s">
        <v>472</v>
      </c>
      <c r="K27">
        <v>1</v>
      </c>
      <c r="L27" s="1" t="s">
        <v>470</v>
      </c>
      <c r="M27" s="1" t="s">
        <v>473</v>
      </c>
      <c r="N27">
        <v>100</v>
      </c>
    </row>
    <row r="28" spans="1:14">
      <c r="A28">
        <v>1.1000000000000001</v>
      </c>
      <c r="B28" s="1" t="s">
        <v>394</v>
      </c>
      <c r="C28" s="1" t="s">
        <v>395</v>
      </c>
      <c r="D28">
        <v>86400</v>
      </c>
      <c r="E28" s="1" t="s">
        <v>474</v>
      </c>
      <c r="F28" s="1" t="s">
        <v>396</v>
      </c>
      <c r="G28">
        <v>166</v>
      </c>
      <c r="H28">
        <v>189</v>
      </c>
      <c r="I28">
        <v>190</v>
      </c>
      <c r="J28" s="1" t="s">
        <v>475</v>
      </c>
      <c r="K28">
        <v>1</v>
      </c>
      <c r="L28" s="1" t="s">
        <v>473</v>
      </c>
      <c r="M28" s="1" t="s">
        <v>476</v>
      </c>
      <c r="N28">
        <v>100</v>
      </c>
    </row>
    <row r="29" spans="1:14">
      <c r="A29">
        <v>1.1000000000000001</v>
      </c>
      <c r="B29" s="1" t="s">
        <v>394</v>
      </c>
      <c r="C29" s="1" t="s">
        <v>395</v>
      </c>
      <c r="D29">
        <v>86400</v>
      </c>
      <c r="E29" s="1" t="s">
        <v>477</v>
      </c>
      <c r="F29" s="1" t="s">
        <v>396</v>
      </c>
      <c r="G29">
        <v>166</v>
      </c>
      <c r="H29">
        <v>190</v>
      </c>
      <c r="I29">
        <v>0</v>
      </c>
      <c r="J29" s="1" t="s">
        <v>478</v>
      </c>
      <c r="K29">
        <v>1</v>
      </c>
      <c r="L29" s="1" t="s">
        <v>476</v>
      </c>
      <c r="M29" s="1" t="s">
        <v>479</v>
      </c>
      <c r="N29">
        <v>100</v>
      </c>
    </row>
    <row r="30" spans="1:14">
      <c r="A30">
        <v>1.1000000000000001</v>
      </c>
      <c r="B30" s="1" t="s">
        <v>394</v>
      </c>
      <c r="C30" s="1" t="s">
        <v>395</v>
      </c>
      <c r="D30">
        <v>86400</v>
      </c>
      <c r="E30" s="1" t="s">
        <v>480</v>
      </c>
      <c r="F30" s="1" t="s">
        <v>396</v>
      </c>
      <c r="G30">
        <v>166</v>
      </c>
      <c r="H30">
        <v>0</v>
      </c>
      <c r="I30">
        <v>192</v>
      </c>
      <c r="J30" s="1" t="s">
        <v>481</v>
      </c>
      <c r="K30">
        <v>1</v>
      </c>
      <c r="L30" s="1" t="s">
        <v>479</v>
      </c>
      <c r="M30" s="1" t="s">
        <v>482</v>
      </c>
      <c r="N30">
        <v>100</v>
      </c>
    </row>
    <row r="31" spans="1:14">
      <c r="A31">
        <v>1.1000000000000001</v>
      </c>
      <c r="B31" s="1" t="s">
        <v>394</v>
      </c>
      <c r="C31" s="1" t="s">
        <v>395</v>
      </c>
      <c r="D31">
        <v>86400</v>
      </c>
      <c r="E31" s="1" t="s">
        <v>483</v>
      </c>
      <c r="F31" s="1" t="s">
        <v>396</v>
      </c>
      <c r="G31">
        <v>166</v>
      </c>
      <c r="H31">
        <v>192</v>
      </c>
      <c r="I31">
        <v>193</v>
      </c>
      <c r="J31" s="1" t="s">
        <v>484</v>
      </c>
      <c r="K31">
        <v>1</v>
      </c>
      <c r="L31" s="1" t="s">
        <v>482</v>
      </c>
      <c r="M31" s="1" t="s">
        <v>485</v>
      </c>
      <c r="N31">
        <v>100</v>
      </c>
    </row>
    <row r="32" spans="1:14">
      <c r="A32">
        <v>1.1000000000000001</v>
      </c>
      <c r="B32" s="1" t="s">
        <v>394</v>
      </c>
      <c r="C32" s="1" t="s">
        <v>395</v>
      </c>
      <c r="D32">
        <v>86400</v>
      </c>
      <c r="E32" s="1" t="s">
        <v>486</v>
      </c>
      <c r="F32" s="1" t="s">
        <v>396</v>
      </c>
      <c r="G32">
        <v>166</v>
      </c>
      <c r="H32">
        <v>193</v>
      </c>
      <c r="I32">
        <v>194</v>
      </c>
      <c r="J32" s="1" t="s">
        <v>487</v>
      </c>
      <c r="K32">
        <v>1</v>
      </c>
      <c r="L32" s="1" t="s">
        <v>485</v>
      </c>
      <c r="M32" s="1" t="s">
        <v>488</v>
      </c>
      <c r="N32">
        <v>100</v>
      </c>
    </row>
    <row r="33" spans="1:14">
      <c r="A33">
        <v>1.1000000000000001</v>
      </c>
      <c r="B33" s="1" t="s">
        <v>394</v>
      </c>
      <c r="C33" s="1" t="s">
        <v>395</v>
      </c>
      <c r="D33">
        <v>86400</v>
      </c>
      <c r="E33" s="1" t="s">
        <v>489</v>
      </c>
      <c r="F33" s="1" t="s">
        <v>396</v>
      </c>
      <c r="G33">
        <v>166</v>
      </c>
      <c r="H33">
        <v>194</v>
      </c>
      <c r="I33">
        <v>195</v>
      </c>
      <c r="J33" s="1" t="s">
        <v>490</v>
      </c>
      <c r="K33">
        <v>1</v>
      </c>
      <c r="L33" s="1" t="s">
        <v>488</v>
      </c>
      <c r="M33" s="1" t="s">
        <v>491</v>
      </c>
      <c r="N33">
        <v>100</v>
      </c>
    </row>
    <row r="34" spans="1:14">
      <c r="A34">
        <v>1.1000000000000001</v>
      </c>
      <c r="B34" s="1" t="s">
        <v>394</v>
      </c>
      <c r="C34" s="1" t="s">
        <v>395</v>
      </c>
      <c r="D34">
        <v>86400</v>
      </c>
      <c r="E34" s="1" t="s">
        <v>492</v>
      </c>
      <c r="F34" s="1" t="s">
        <v>396</v>
      </c>
      <c r="G34">
        <v>166</v>
      </c>
      <c r="H34">
        <v>195</v>
      </c>
      <c r="I34">
        <v>196</v>
      </c>
      <c r="J34" s="1" t="s">
        <v>493</v>
      </c>
      <c r="K34">
        <v>1</v>
      </c>
      <c r="L34" s="1" t="s">
        <v>491</v>
      </c>
      <c r="M34" s="1" t="s">
        <v>494</v>
      </c>
      <c r="N34">
        <v>100</v>
      </c>
    </row>
    <row r="35" spans="1:14">
      <c r="A35">
        <v>1.1000000000000001</v>
      </c>
      <c r="B35" s="1" t="s">
        <v>394</v>
      </c>
      <c r="C35" s="1" t="s">
        <v>395</v>
      </c>
      <c r="D35">
        <v>86400</v>
      </c>
      <c r="E35" s="1" t="s">
        <v>495</v>
      </c>
      <c r="F35" s="1" t="s">
        <v>396</v>
      </c>
      <c r="G35">
        <v>166</v>
      </c>
      <c r="H35">
        <v>196</v>
      </c>
      <c r="I35">
        <v>197</v>
      </c>
      <c r="J35" s="1" t="s">
        <v>496</v>
      </c>
      <c r="K35">
        <v>1</v>
      </c>
      <c r="L35" s="1" t="s">
        <v>494</v>
      </c>
      <c r="M35" s="1" t="s">
        <v>497</v>
      </c>
      <c r="N35">
        <v>100</v>
      </c>
    </row>
    <row r="36" spans="1:14">
      <c r="A36">
        <v>1.1000000000000001</v>
      </c>
      <c r="B36" s="1" t="s">
        <v>394</v>
      </c>
      <c r="C36" s="1" t="s">
        <v>395</v>
      </c>
      <c r="D36">
        <v>86400</v>
      </c>
      <c r="E36" s="1" t="s">
        <v>498</v>
      </c>
      <c r="F36" s="1" t="s">
        <v>396</v>
      </c>
      <c r="G36">
        <v>166</v>
      </c>
      <c r="H36">
        <v>197</v>
      </c>
      <c r="I36">
        <v>0</v>
      </c>
      <c r="J36" s="1" t="s">
        <v>499</v>
      </c>
      <c r="K36">
        <v>1</v>
      </c>
      <c r="L36" s="1" t="s">
        <v>497</v>
      </c>
      <c r="M36" s="1" t="s">
        <v>500</v>
      </c>
      <c r="N36">
        <v>100</v>
      </c>
    </row>
    <row r="37" spans="1:14">
      <c r="A37">
        <v>1.1000000000000001</v>
      </c>
      <c r="B37" s="1" t="s">
        <v>394</v>
      </c>
      <c r="C37" s="1" t="s">
        <v>395</v>
      </c>
      <c r="D37">
        <v>86400</v>
      </c>
      <c r="E37" s="1" t="s">
        <v>501</v>
      </c>
      <c r="F37" s="1" t="s">
        <v>396</v>
      </c>
      <c r="G37">
        <v>166</v>
      </c>
      <c r="H37">
        <v>0</v>
      </c>
      <c r="I37">
        <v>199</v>
      </c>
      <c r="J37" s="1" t="s">
        <v>502</v>
      </c>
      <c r="K37">
        <v>1</v>
      </c>
      <c r="L37" s="1" t="s">
        <v>500</v>
      </c>
      <c r="M37" s="1" t="s">
        <v>503</v>
      </c>
      <c r="N37">
        <v>100</v>
      </c>
    </row>
    <row r="38" spans="1:14">
      <c r="A38">
        <v>1.1000000000000001</v>
      </c>
      <c r="B38" s="1" t="s">
        <v>394</v>
      </c>
      <c r="C38" s="1" t="s">
        <v>395</v>
      </c>
      <c r="D38">
        <v>86400</v>
      </c>
      <c r="E38" s="1" t="s">
        <v>504</v>
      </c>
      <c r="F38" s="1" t="s">
        <v>396</v>
      </c>
      <c r="G38">
        <v>166</v>
      </c>
      <c r="H38">
        <v>199</v>
      </c>
      <c r="I38">
        <v>0</v>
      </c>
      <c r="J38" s="1" t="s">
        <v>505</v>
      </c>
      <c r="K38">
        <v>1</v>
      </c>
      <c r="L38" s="1" t="s">
        <v>503</v>
      </c>
      <c r="M38" s="1" t="s">
        <v>506</v>
      </c>
      <c r="N38">
        <v>100</v>
      </c>
    </row>
    <row r="39" spans="1:14">
      <c r="A39">
        <v>1.1000000000000001</v>
      </c>
      <c r="B39" s="1" t="s">
        <v>394</v>
      </c>
      <c r="C39" s="1" t="s">
        <v>395</v>
      </c>
      <c r="D39">
        <v>86400</v>
      </c>
      <c r="E39" s="1" t="s">
        <v>507</v>
      </c>
      <c r="F39" s="1" t="s">
        <v>396</v>
      </c>
      <c r="G39">
        <v>166</v>
      </c>
      <c r="H39">
        <v>0</v>
      </c>
      <c r="I39">
        <v>200</v>
      </c>
      <c r="J39" s="1" t="s">
        <v>508</v>
      </c>
      <c r="K39">
        <v>1</v>
      </c>
      <c r="L39" s="1" t="s">
        <v>506</v>
      </c>
      <c r="M39" s="1" t="s">
        <v>509</v>
      </c>
      <c r="N39">
        <v>100</v>
      </c>
    </row>
    <row r="40" spans="1:14">
      <c r="A40">
        <v>1.1000000000000001</v>
      </c>
      <c r="B40" s="1" t="s">
        <v>394</v>
      </c>
      <c r="C40" s="1" t="s">
        <v>395</v>
      </c>
      <c r="D40">
        <v>86400</v>
      </c>
      <c r="E40" s="1" t="s">
        <v>510</v>
      </c>
      <c r="F40" s="1" t="s">
        <v>396</v>
      </c>
      <c r="G40">
        <v>166</v>
      </c>
      <c r="H40">
        <v>200</v>
      </c>
      <c r="I40">
        <v>201</v>
      </c>
      <c r="J40" s="1" t="s">
        <v>511</v>
      </c>
      <c r="K40">
        <v>1</v>
      </c>
      <c r="L40" s="1" t="s">
        <v>509</v>
      </c>
      <c r="M40" s="1" t="s">
        <v>512</v>
      </c>
      <c r="N40">
        <v>100</v>
      </c>
    </row>
    <row r="41" spans="1:14">
      <c r="A41">
        <v>1.1000000000000001</v>
      </c>
      <c r="B41" s="1" t="s">
        <v>394</v>
      </c>
      <c r="C41" s="1" t="s">
        <v>395</v>
      </c>
      <c r="D41">
        <v>86400</v>
      </c>
      <c r="E41" s="1" t="s">
        <v>513</v>
      </c>
      <c r="F41" s="1" t="s">
        <v>396</v>
      </c>
      <c r="G41">
        <v>166</v>
      </c>
      <c r="H41">
        <v>201</v>
      </c>
      <c r="I41">
        <v>202</v>
      </c>
      <c r="J41" s="1" t="s">
        <v>514</v>
      </c>
      <c r="K41">
        <v>1</v>
      </c>
      <c r="L41" s="1" t="s">
        <v>512</v>
      </c>
      <c r="M41" s="1" t="s">
        <v>515</v>
      </c>
      <c r="N41">
        <v>100</v>
      </c>
    </row>
    <row r="42" spans="1:14">
      <c r="A42">
        <v>1.1000000000000001</v>
      </c>
      <c r="B42" s="1" t="s">
        <v>394</v>
      </c>
      <c r="C42" s="1" t="s">
        <v>395</v>
      </c>
      <c r="D42">
        <v>86400</v>
      </c>
      <c r="E42" s="1" t="s">
        <v>516</v>
      </c>
      <c r="F42" s="1" t="s">
        <v>396</v>
      </c>
      <c r="G42">
        <v>166</v>
      </c>
      <c r="H42">
        <v>202</v>
      </c>
      <c r="I42">
        <v>204</v>
      </c>
      <c r="J42" s="1" t="s">
        <v>517</v>
      </c>
      <c r="K42">
        <v>1</v>
      </c>
      <c r="L42" s="1" t="s">
        <v>515</v>
      </c>
      <c r="M42" s="1" t="s">
        <v>518</v>
      </c>
      <c r="N42">
        <v>100</v>
      </c>
    </row>
    <row r="43" spans="1:14">
      <c r="A43">
        <v>1.1000000000000001</v>
      </c>
      <c r="B43" s="1" t="s">
        <v>394</v>
      </c>
      <c r="C43" s="1" t="s">
        <v>395</v>
      </c>
      <c r="D43">
        <v>86400</v>
      </c>
      <c r="E43" s="1" t="s">
        <v>519</v>
      </c>
      <c r="F43" s="1" t="s">
        <v>396</v>
      </c>
      <c r="G43">
        <v>166</v>
      </c>
      <c r="H43">
        <v>204</v>
      </c>
      <c r="I43">
        <v>205</v>
      </c>
      <c r="J43" s="1" t="s">
        <v>520</v>
      </c>
      <c r="K43">
        <v>1</v>
      </c>
      <c r="L43" s="1" t="s">
        <v>518</v>
      </c>
      <c r="M43" s="1" t="s">
        <v>521</v>
      </c>
      <c r="N43">
        <v>100</v>
      </c>
    </row>
    <row r="44" spans="1:14">
      <c r="A44">
        <v>1.1000000000000001</v>
      </c>
      <c r="B44" s="1" t="s">
        <v>394</v>
      </c>
      <c r="C44" s="1" t="s">
        <v>395</v>
      </c>
      <c r="D44">
        <v>86400</v>
      </c>
      <c r="E44" s="1" t="s">
        <v>522</v>
      </c>
      <c r="F44" s="1" t="s">
        <v>396</v>
      </c>
      <c r="G44">
        <v>166</v>
      </c>
      <c r="H44">
        <v>205</v>
      </c>
      <c r="I44">
        <v>206</v>
      </c>
      <c r="J44" s="1" t="s">
        <v>523</v>
      </c>
      <c r="K44">
        <v>1</v>
      </c>
      <c r="L44" s="1" t="s">
        <v>521</v>
      </c>
      <c r="M44" s="1" t="s">
        <v>524</v>
      </c>
      <c r="N44">
        <v>100</v>
      </c>
    </row>
    <row r="45" spans="1:14">
      <c r="A45">
        <v>1.1000000000000001</v>
      </c>
      <c r="B45" s="1" t="s">
        <v>394</v>
      </c>
      <c r="C45" s="1" t="s">
        <v>395</v>
      </c>
      <c r="D45">
        <v>86400</v>
      </c>
      <c r="E45" s="1" t="s">
        <v>525</v>
      </c>
      <c r="F45" s="1" t="s">
        <v>396</v>
      </c>
      <c r="G45">
        <v>166</v>
      </c>
      <c r="H45">
        <v>206</v>
      </c>
      <c r="I45">
        <v>207</v>
      </c>
      <c r="J45" s="1" t="s">
        <v>526</v>
      </c>
      <c r="K45">
        <v>1</v>
      </c>
      <c r="L45" s="1" t="s">
        <v>524</v>
      </c>
      <c r="M45" s="1" t="s">
        <v>527</v>
      </c>
      <c r="N45">
        <v>100</v>
      </c>
    </row>
    <row r="46" spans="1:14">
      <c r="A46">
        <v>1.1000000000000001</v>
      </c>
      <c r="B46" s="1" t="s">
        <v>394</v>
      </c>
      <c r="C46" s="1" t="s">
        <v>395</v>
      </c>
      <c r="D46">
        <v>86400</v>
      </c>
      <c r="E46" s="1" t="s">
        <v>528</v>
      </c>
      <c r="F46" s="1" t="s">
        <v>396</v>
      </c>
      <c r="G46">
        <v>166</v>
      </c>
      <c r="H46">
        <v>207</v>
      </c>
      <c r="I46">
        <v>208</v>
      </c>
      <c r="J46" s="1" t="s">
        <v>529</v>
      </c>
      <c r="K46">
        <v>1</v>
      </c>
      <c r="L46" s="1" t="s">
        <v>527</v>
      </c>
      <c r="M46" s="1" t="s">
        <v>530</v>
      </c>
      <c r="N46">
        <v>100</v>
      </c>
    </row>
    <row r="47" spans="1:14">
      <c r="A47">
        <v>1.1000000000000001</v>
      </c>
      <c r="B47" s="1" t="s">
        <v>394</v>
      </c>
      <c r="C47" s="1" t="s">
        <v>395</v>
      </c>
      <c r="D47">
        <v>86400</v>
      </c>
      <c r="E47" s="1" t="s">
        <v>531</v>
      </c>
      <c r="F47" s="1" t="s">
        <v>396</v>
      </c>
      <c r="G47">
        <v>166</v>
      </c>
      <c r="H47">
        <v>208</v>
      </c>
      <c r="I47">
        <v>209</v>
      </c>
      <c r="J47" s="1" t="s">
        <v>532</v>
      </c>
      <c r="K47">
        <v>1</v>
      </c>
      <c r="L47" s="1" t="s">
        <v>530</v>
      </c>
      <c r="M47" s="1" t="s">
        <v>533</v>
      </c>
      <c r="N47">
        <v>100</v>
      </c>
    </row>
    <row r="48" spans="1:14">
      <c r="A48">
        <v>1.1000000000000001</v>
      </c>
      <c r="B48" s="1" t="s">
        <v>394</v>
      </c>
      <c r="C48" s="1" t="s">
        <v>395</v>
      </c>
      <c r="D48">
        <v>86400</v>
      </c>
      <c r="E48" s="1" t="s">
        <v>534</v>
      </c>
      <c r="F48" s="1" t="s">
        <v>396</v>
      </c>
      <c r="G48">
        <v>166</v>
      </c>
      <c r="H48">
        <v>209</v>
      </c>
      <c r="I48">
        <v>210</v>
      </c>
      <c r="J48" s="1" t="s">
        <v>535</v>
      </c>
      <c r="K48">
        <v>1</v>
      </c>
      <c r="L48" s="1" t="s">
        <v>533</v>
      </c>
      <c r="M48" s="1" t="s">
        <v>536</v>
      </c>
      <c r="N48">
        <v>100</v>
      </c>
    </row>
    <row r="49" spans="1:14">
      <c r="A49">
        <v>1.1000000000000001</v>
      </c>
      <c r="B49" s="1" t="s">
        <v>394</v>
      </c>
      <c r="C49" s="1" t="s">
        <v>395</v>
      </c>
      <c r="D49">
        <v>86400</v>
      </c>
      <c r="E49" s="1" t="s">
        <v>537</v>
      </c>
      <c r="F49" s="1" t="s">
        <v>396</v>
      </c>
      <c r="G49">
        <v>166</v>
      </c>
      <c r="H49">
        <v>210</v>
      </c>
      <c r="I49">
        <v>211</v>
      </c>
      <c r="J49" s="1" t="s">
        <v>538</v>
      </c>
      <c r="K49">
        <v>1</v>
      </c>
      <c r="L49" s="1" t="s">
        <v>536</v>
      </c>
      <c r="M49" s="1" t="s">
        <v>539</v>
      </c>
      <c r="N49">
        <v>100</v>
      </c>
    </row>
    <row r="50" spans="1:14">
      <c r="A50">
        <v>1.1000000000000001</v>
      </c>
      <c r="B50" s="1" t="s">
        <v>394</v>
      </c>
      <c r="C50" s="1" t="s">
        <v>395</v>
      </c>
      <c r="D50">
        <v>86400</v>
      </c>
      <c r="E50" s="1" t="s">
        <v>540</v>
      </c>
      <c r="F50" s="1" t="s">
        <v>396</v>
      </c>
      <c r="G50">
        <v>166</v>
      </c>
      <c r="H50">
        <v>211</v>
      </c>
      <c r="I50">
        <v>212</v>
      </c>
      <c r="J50" s="1" t="s">
        <v>541</v>
      </c>
      <c r="K50">
        <v>1</v>
      </c>
      <c r="L50" s="1" t="s">
        <v>539</v>
      </c>
      <c r="M50" s="1" t="s">
        <v>542</v>
      </c>
      <c r="N50">
        <v>100</v>
      </c>
    </row>
    <row r="51" spans="1:14">
      <c r="A51">
        <v>1.1000000000000001</v>
      </c>
      <c r="B51" s="1" t="s">
        <v>394</v>
      </c>
      <c r="C51" s="1" t="s">
        <v>395</v>
      </c>
      <c r="D51">
        <v>86400</v>
      </c>
      <c r="E51" s="1" t="s">
        <v>543</v>
      </c>
      <c r="F51" s="1" t="s">
        <v>396</v>
      </c>
      <c r="G51">
        <v>166</v>
      </c>
      <c r="H51">
        <v>212</v>
      </c>
      <c r="I51">
        <v>213</v>
      </c>
      <c r="J51" s="1" t="s">
        <v>544</v>
      </c>
      <c r="K51">
        <v>1</v>
      </c>
      <c r="L51" s="1" t="s">
        <v>542</v>
      </c>
      <c r="M51" s="1" t="s">
        <v>545</v>
      </c>
      <c r="N51">
        <v>100</v>
      </c>
    </row>
    <row r="52" spans="1:14">
      <c r="A52">
        <v>1.1000000000000001</v>
      </c>
      <c r="B52" s="1" t="s">
        <v>394</v>
      </c>
      <c r="C52" s="1" t="s">
        <v>395</v>
      </c>
      <c r="D52">
        <v>86400</v>
      </c>
      <c r="E52" s="1" t="s">
        <v>546</v>
      </c>
      <c r="F52" s="1" t="s">
        <v>396</v>
      </c>
      <c r="G52">
        <v>166</v>
      </c>
      <c r="H52">
        <v>213</v>
      </c>
      <c r="I52">
        <v>215</v>
      </c>
      <c r="J52" s="1" t="s">
        <v>547</v>
      </c>
      <c r="K52">
        <v>1</v>
      </c>
      <c r="L52" s="1" t="s">
        <v>545</v>
      </c>
      <c r="M52" s="1" t="s">
        <v>548</v>
      </c>
      <c r="N52">
        <v>100</v>
      </c>
    </row>
    <row r="53" spans="1:14">
      <c r="A53">
        <v>1.1000000000000001</v>
      </c>
      <c r="B53" s="1" t="s">
        <v>394</v>
      </c>
      <c r="C53" s="1" t="s">
        <v>395</v>
      </c>
      <c r="D53">
        <v>86400</v>
      </c>
      <c r="E53" s="1" t="s">
        <v>549</v>
      </c>
      <c r="F53" s="1" t="s">
        <v>396</v>
      </c>
      <c r="G53">
        <v>166</v>
      </c>
      <c r="H53">
        <v>215</v>
      </c>
      <c r="I53">
        <v>216</v>
      </c>
      <c r="J53" s="1" t="s">
        <v>550</v>
      </c>
      <c r="K53">
        <v>1</v>
      </c>
      <c r="L53" s="1" t="s">
        <v>548</v>
      </c>
      <c r="M53" s="1" t="s">
        <v>551</v>
      </c>
      <c r="N53">
        <v>100</v>
      </c>
    </row>
    <row r="54" spans="1:14">
      <c r="A54">
        <v>1.1000000000000001</v>
      </c>
      <c r="B54" s="1" t="s">
        <v>394</v>
      </c>
      <c r="C54" s="1" t="s">
        <v>395</v>
      </c>
      <c r="D54">
        <v>86400</v>
      </c>
      <c r="E54" s="1" t="s">
        <v>552</v>
      </c>
      <c r="F54" s="1" t="s">
        <v>396</v>
      </c>
      <c r="G54">
        <v>166</v>
      </c>
      <c r="H54">
        <v>216</v>
      </c>
      <c r="I54">
        <v>217</v>
      </c>
      <c r="J54" s="1" t="s">
        <v>553</v>
      </c>
      <c r="K54">
        <v>1</v>
      </c>
      <c r="L54" s="1" t="s">
        <v>551</v>
      </c>
      <c r="M54" s="1" t="s">
        <v>554</v>
      </c>
      <c r="N54">
        <v>100</v>
      </c>
    </row>
    <row r="55" spans="1:14">
      <c r="A55">
        <v>1.1000000000000001</v>
      </c>
      <c r="B55" s="1" t="s">
        <v>394</v>
      </c>
      <c r="C55" s="1" t="s">
        <v>395</v>
      </c>
      <c r="D55">
        <v>86400</v>
      </c>
      <c r="E55" s="1" t="s">
        <v>555</v>
      </c>
      <c r="F55" s="1" t="s">
        <v>396</v>
      </c>
      <c r="G55">
        <v>166</v>
      </c>
      <c r="H55">
        <v>217</v>
      </c>
      <c r="I55">
        <v>0</v>
      </c>
      <c r="J55" s="1" t="s">
        <v>556</v>
      </c>
      <c r="K55">
        <v>1</v>
      </c>
      <c r="L55" s="1" t="s">
        <v>554</v>
      </c>
      <c r="M55" s="1" t="s">
        <v>557</v>
      </c>
      <c r="N55">
        <v>100</v>
      </c>
    </row>
    <row r="56" spans="1:14">
      <c r="A56">
        <v>1.1000000000000001</v>
      </c>
      <c r="B56" s="1" t="s">
        <v>394</v>
      </c>
      <c r="C56" s="1" t="s">
        <v>395</v>
      </c>
      <c r="D56">
        <v>86400</v>
      </c>
      <c r="E56" s="1" t="s">
        <v>558</v>
      </c>
      <c r="F56" s="1" t="s">
        <v>396</v>
      </c>
      <c r="G56">
        <v>166</v>
      </c>
      <c r="H56">
        <v>11538</v>
      </c>
      <c r="I56">
        <v>218</v>
      </c>
      <c r="J56" s="1" t="s">
        <v>559</v>
      </c>
      <c r="K56">
        <v>1</v>
      </c>
      <c r="L56" s="1" t="s">
        <v>557</v>
      </c>
      <c r="M56" s="1" t="s">
        <v>560</v>
      </c>
      <c r="N56">
        <v>100</v>
      </c>
    </row>
    <row r="57" spans="1:14">
      <c r="A57">
        <v>1.1000000000000001</v>
      </c>
      <c r="B57" s="1" t="s">
        <v>394</v>
      </c>
      <c r="C57" s="1" t="s">
        <v>395</v>
      </c>
      <c r="D57">
        <v>86400</v>
      </c>
      <c r="E57" s="1" t="s">
        <v>561</v>
      </c>
      <c r="F57" s="1" t="s">
        <v>396</v>
      </c>
      <c r="G57">
        <v>166</v>
      </c>
      <c r="H57">
        <v>218</v>
      </c>
      <c r="I57">
        <v>219</v>
      </c>
      <c r="J57" s="1" t="s">
        <v>562</v>
      </c>
      <c r="K57">
        <v>1</v>
      </c>
      <c r="L57" s="1" t="s">
        <v>560</v>
      </c>
      <c r="M57" s="1" t="s">
        <v>563</v>
      </c>
      <c r="N57">
        <v>100</v>
      </c>
    </row>
    <row r="58" spans="1:14">
      <c r="A58">
        <v>1.1000000000000001</v>
      </c>
      <c r="B58" s="1" t="s">
        <v>394</v>
      </c>
      <c r="C58" s="1" t="s">
        <v>395</v>
      </c>
      <c r="D58">
        <v>86400</v>
      </c>
      <c r="E58" s="1" t="s">
        <v>564</v>
      </c>
      <c r="F58" s="1" t="s">
        <v>396</v>
      </c>
      <c r="G58">
        <v>166</v>
      </c>
      <c r="H58">
        <v>219</v>
      </c>
      <c r="I58">
        <v>221</v>
      </c>
      <c r="J58" s="1" t="s">
        <v>565</v>
      </c>
      <c r="K58">
        <v>1</v>
      </c>
      <c r="L58" s="1" t="s">
        <v>563</v>
      </c>
      <c r="M58" s="1" t="s">
        <v>566</v>
      </c>
      <c r="N58">
        <v>100</v>
      </c>
    </row>
    <row r="59" spans="1:14">
      <c r="A59">
        <v>1.1000000000000001</v>
      </c>
      <c r="B59" s="1" t="s">
        <v>394</v>
      </c>
      <c r="C59" s="1" t="s">
        <v>395</v>
      </c>
      <c r="D59">
        <v>86400</v>
      </c>
      <c r="E59" s="1" t="s">
        <v>567</v>
      </c>
      <c r="F59" s="1" t="s">
        <v>396</v>
      </c>
      <c r="G59">
        <v>166</v>
      </c>
      <c r="H59">
        <v>221</v>
      </c>
      <c r="I59">
        <v>221</v>
      </c>
      <c r="J59" s="1" t="s">
        <v>568</v>
      </c>
      <c r="K59">
        <v>1</v>
      </c>
      <c r="L59" s="1" t="s">
        <v>566</v>
      </c>
      <c r="M59" s="1" t="s">
        <v>569</v>
      </c>
      <c r="N59">
        <v>100</v>
      </c>
    </row>
    <row r="60" spans="1:14">
      <c r="A60">
        <v>1.1000000000000001</v>
      </c>
      <c r="B60" s="1" t="s">
        <v>394</v>
      </c>
      <c r="C60" s="1" t="s">
        <v>395</v>
      </c>
      <c r="D60">
        <v>86400</v>
      </c>
      <c r="E60" s="1" t="s">
        <v>570</v>
      </c>
      <c r="F60" s="1" t="s">
        <v>396</v>
      </c>
      <c r="G60">
        <v>166</v>
      </c>
      <c r="H60">
        <v>0</v>
      </c>
      <c r="I60">
        <v>222</v>
      </c>
      <c r="J60" s="1" t="s">
        <v>571</v>
      </c>
      <c r="K60">
        <v>1</v>
      </c>
      <c r="L60" s="1" t="s">
        <v>569</v>
      </c>
      <c r="M60" s="1" t="s">
        <v>572</v>
      </c>
      <c r="N60">
        <v>100</v>
      </c>
    </row>
    <row r="61" spans="1:14">
      <c r="A61">
        <v>1.1000000000000001</v>
      </c>
      <c r="B61" s="1" t="s">
        <v>394</v>
      </c>
      <c r="C61" s="1" t="s">
        <v>395</v>
      </c>
      <c r="D61">
        <v>86400</v>
      </c>
      <c r="E61" s="1" t="s">
        <v>573</v>
      </c>
      <c r="F61" s="1" t="s">
        <v>396</v>
      </c>
      <c r="G61">
        <v>166</v>
      </c>
      <c r="H61">
        <v>222</v>
      </c>
      <c r="I61">
        <v>223</v>
      </c>
      <c r="J61" s="1" t="s">
        <v>574</v>
      </c>
      <c r="K61">
        <v>1</v>
      </c>
      <c r="L61" s="1" t="s">
        <v>572</v>
      </c>
      <c r="M61" s="1" t="s">
        <v>575</v>
      </c>
      <c r="N61">
        <v>100</v>
      </c>
    </row>
    <row r="62" spans="1:14">
      <c r="A62">
        <v>1.1000000000000001</v>
      </c>
      <c r="B62" s="1" t="s">
        <v>394</v>
      </c>
      <c r="C62" s="1" t="s">
        <v>395</v>
      </c>
      <c r="D62">
        <v>86400</v>
      </c>
      <c r="E62" s="1" t="s">
        <v>576</v>
      </c>
      <c r="F62" s="1" t="s">
        <v>396</v>
      </c>
      <c r="G62">
        <v>166</v>
      </c>
      <c r="H62">
        <v>223</v>
      </c>
      <c r="I62">
        <v>224</v>
      </c>
      <c r="J62" s="1" t="s">
        <v>577</v>
      </c>
      <c r="K62">
        <v>1</v>
      </c>
      <c r="L62" s="1" t="s">
        <v>575</v>
      </c>
      <c r="M62" s="1" t="s">
        <v>578</v>
      </c>
      <c r="N62">
        <v>100</v>
      </c>
    </row>
    <row r="63" spans="1:14">
      <c r="A63">
        <v>1.1000000000000001</v>
      </c>
      <c r="B63" s="1" t="s">
        <v>394</v>
      </c>
      <c r="C63" s="1" t="s">
        <v>395</v>
      </c>
      <c r="D63">
        <v>86400</v>
      </c>
      <c r="E63" s="1" t="s">
        <v>579</v>
      </c>
      <c r="F63" s="1" t="s">
        <v>396</v>
      </c>
      <c r="G63">
        <v>166</v>
      </c>
      <c r="H63">
        <v>224</v>
      </c>
      <c r="I63">
        <v>226</v>
      </c>
      <c r="J63" s="1" t="s">
        <v>580</v>
      </c>
      <c r="K63">
        <v>1</v>
      </c>
      <c r="L63" s="1" t="s">
        <v>578</v>
      </c>
      <c r="M63" s="1" t="s">
        <v>581</v>
      </c>
      <c r="N63">
        <v>100</v>
      </c>
    </row>
    <row r="64" spans="1:14">
      <c r="A64">
        <v>1.1000000000000001</v>
      </c>
      <c r="B64" s="1" t="s">
        <v>394</v>
      </c>
      <c r="C64" s="1" t="s">
        <v>395</v>
      </c>
      <c r="D64">
        <v>86400</v>
      </c>
      <c r="E64" s="1" t="s">
        <v>582</v>
      </c>
      <c r="F64" s="1" t="s">
        <v>396</v>
      </c>
      <c r="G64">
        <v>166</v>
      </c>
      <c r="H64">
        <v>226</v>
      </c>
      <c r="I64">
        <v>227</v>
      </c>
      <c r="J64" s="1" t="s">
        <v>583</v>
      </c>
      <c r="K64">
        <v>1</v>
      </c>
      <c r="L64" s="1" t="s">
        <v>581</v>
      </c>
      <c r="M64" s="1" t="s">
        <v>584</v>
      </c>
      <c r="N64">
        <v>100</v>
      </c>
    </row>
    <row r="65" spans="1:14">
      <c r="A65">
        <v>1.1000000000000001</v>
      </c>
      <c r="B65" s="1" t="s">
        <v>394</v>
      </c>
      <c r="C65" s="1" t="s">
        <v>395</v>
      </c>
      <c r="D65">
        <v>86400</v>
      </c>
      <c r="E65" s="1" t="s">
        <v>585</v>
      </c>
      <c r="F65" s="1" t="s">
        <v>396</v>
      </c>
      <c r="G65">
        <v>166</v>
      </c>
      <c r="H65">
        <v>227</v>
      </c>
      <c r="I65">
        <v>11587</v>
      </c>
      <c r="J65" s="1" t="s">
        <v>586</v>
      </c>
      <c r="K65">
        <v>1</v>
      </c>
      <c r="L65" s="1" t="s">
        <v>584</v>
      </c>
      <c r="M65" s="1" t="s">
        <v>587</v>
      </c>
      <c r="N65">
        <v>100</v>
      </c>
    </row>
    <row r="66" spans="1:14">
      <c r="A66">
        <v>1.1000000000000001</v>
      </c>
      <c r="B66" s="1" t="s">
        <v>394</v>
      </c>
      <c r="C66" s="1" t="s">
        <v>395</v>
      </c>
      <c r="D66">
        <v>86400</v>
      </c>
      <c r="E66" s="1" t="s">
        <v>588</v>
      </c>
      <c r="F66" s="1" t="s">
        <v>396</v>
      </c>
      <c r="G66">
        <v>166</v>
      </c>
      <c r="H66">
        <v>11587</v>
      </c>
      <c r="I66">
        <v>228</v>
      </c>
      <c r="J66" s="1" t="s">
        <v>589</v>
      </c>
      <c r="K66">
        <v>1</v>
      </c>
      <c r="L66" s="1" t="s">
        <v>587</v>
      </c>
      <c r="M66" s="1" t="s">
        <v>590</v>
      </c>
      <c r="N66">
        <v>100</v>
      </c>
    </row>
    <row r="67" spans="1:14">
      <c r="A67">
        <v>1.1000000000000001</v>
      </c>
      <c r="B67" s="1" t="s">
        <v>394</v>
      </c>
      <c r="C67" s="1" t="s">
        <v>395</v>
      </c>
      <c r="D67">
        <v>86400</v>
      </c>
      <c r="E67" s="1" t="s">
        <v>591</v>
      </c>
      <c r="F67" s="1" t="s">
        <v>396</v>
      </c>
      <c r="G67">
        <v>166</v>
      </c>
      <c r="H67">
        <v>228</v>
      </c>
      <c r="I67">
        <v>229</v>
      </c>
      <c r="J67" s="1" t="s">
        <v>592</v>
      </c>
      <c r="K67">
        <v>1</v>
      </c>
      <c r="L67" s="1" t="s">
        <v>590</v>
      </c>
      <c r="M67" s="1" t="s">
        <v>593</v>
      </c>
      <c r="N67">
        <v>100</v>
      </c>
    </row>
    <row r="68" spans="1:14">
      <c r="A68">
        <v>1.1000000000000001</v>
      </c>
      <c r="B68" s="1" t="s">
        <v>394</v>
      </c>
      <c r="C68" s="1" t="s">
        <v>395</v>
      </c>
      <c r="D68">
        <v>86400</v>
      </c>
      <c r="E68" s="1" t="s">
        <v>594</v>
      </c>
      <c r="F68" s="1" t="s">
        <v>396</v>
      </c>
      <c r="G68">
        <v>166</v>
      </c>
      <c r="H68">
        <v>229</v>
      </c>
      <c r="I68">
        <v>231</v>
      </c>
      <c r="J68" s="1" t="s">
        <v>595</v>
      </c>
      <c r="K68">
        <v>1</v>
      </c>
      <c r="L68" s="1" t="s">
        <v>593</v>
      </c>
      <c r="M68" s="1" t="s">
        <v>596</v>
      </c>
      <c r="N68">
        <v>100</v>
      </c>
    </row>
    <row r="69" spans="1:14">
      <c r="A69">
        <v>1.1000000000000001</v>
      </c>
      <c r="B69" s="1" t="s">
        <v>394</v>
      </c>
      <c r="C69" s="1" t="s">
        <v>395</v>
      </c>
      <c r="D69">
        <v>86400</v>
      </c>
      <c r="E69" s="1" t="s">
        <v>597</v>
      </c>
      <c r="F69" s="1" t="s">
        <v>396</v>
      </c>
      <c r="G69">
        <v>166</v>
      </c>
      <c r="H69">
        <v>231</v>
      </c>
      <c r="I69">
        <v>232</v>
      </c>
      <c r="J69" s="1" t="s">
        <v>598</v>
      </c>
      <c r="K69">
        <v>1</v>
      </c>
      <c r="L69" s="1" t="s">
        <v>596</v>
      </c>
      <c r="M69" s="1" t="s">
        <v>599</v>
      </c>
      <c r="N69">
        <v>100</v>
      </c>
    </row>
    <row r="70" spans="1:14">
      <c r="A70">
        <v>1.1000000000000001</v>
      </c>
      <c r="B70" s="1" t="s">
        <v>394</v>
      </c>
      <c r="C70" s="1" t="s">
        <v>395</v>
      </c>
      <c r="D70">
        <v>86400</v>
      </c>
      <c r="E70" s="1" t="s">
        <v>600</v>
      </c>
      <c r="F70" s="1" t="s">
        <v>396</v>
      </c>
      <c r="G70">
        <v>166</v>
      </c>
      <c r="H70">
        <v>232</v>
      </c>
      <c r="I70">
        <v>233</v>
      </c>
      <c r="J70" s="1" t="s">
        <v>601</v>
      </c>
      <c r="K70">
        <v>1</v>
      </c>
      <c r="L70" s="1" t="s">
        <v>599</v>
      </c>
      <c r="M70" s="1" t="s">
        <v>602</v>
      </c>
      <c r="N70">
        <v>100</v>
      </c>
    </row>
    <row r="71" spans="1:14">
      <c r="A71">
        <v>1.1000000000000001</v>
      </c>
      <c r="B71" s="1" t="s">
        <v>394</v>
      </c>
      <c r="C71" s="1" t="s">
        <v>395</v>
      </c>
      <c r="D71">
        <v>86400</v>
      </c>
      <c r="E71" s="1" t="s">
        <v>603</v>
      </c>
      <c r="F71" s="1" t="s">
        <v>396</v>
      </c>
      <c r="G71">
        <v>166</v>
      </c>
      <c r="H71">
        <v>0</v>
      </c>
      <c r="I71">
        <v>0</v>
      </c>
      <c r="J71" s="1" t="s">
        <v>604</v>
      </c>
      <c r="K71">
        <v>1</v>
      </c>
      <c r="L71" s="1" t="s">
        <v>602</v>
      </c>
      <c r="M71" s="1" t="s">
        <v>605</v>
      </c>
      <c r="N71">
        <v>100</v>
      </c>
    </row>
    <row r="72" spans="1:14">
      <c r="A72">
        <v>1.1000000000000001</v>
      </c>
      <c r="B72" s="1" t="s">
        <v>394</v>
      </c>
      <c r="C72" s="1" t="s">
        <v>395</v>
      </c>
      <c r="D72">
        <v>86400</v>
      </c>
      <c r="E72" s="1" t="s">
        <v>606</v>
      </c>
      <c r="F72" s="1" t="s">
        <v>396</v>
      </c>
      <c r="G72">
        <v>166</v>
      </c>
      <c r="H72">
        <v>233</v>
      </c>
      <c r="I72">
        <v>234</v>
      </c>
      <c r="J72" s="1" t="s">
        <v>607</v>
      </c>
      <c r="K72">
        <v>1</v>
      </c>
      <c r="L72" s="1" t="s">
        <v>605</v>
      </c>
      <c r="M72" s="1" t="s">
        <v>608</v>
      </c>
      <c r="N72">
        <v>100</v>
      </c>
    </row>
    <row r="73" spans="1:14">
      <c r="A73">
        <v>1.1000000000000001</v>
      </c>
      <c r="B73" s="1" t="s">
        <v>394</v>
      </c>
      <c r="C73" s="1" t="s">
        <v>395</v>
      </c>
      <c r="D73">
        <v>86400</v>
      </c>
      <c r="E73" s="1" t="s">
        <v>609</v>
      </c>
      <c r="F73" s="1" t="s">
        <v>396</v>
      </c>
      <c r="G73">
        <v>166</v>
      </c>
      <c r="H73">
        <v>234</v>
      </c>
      <c r="I73">
        <v>235</v>
      </c>
      <c r="J73" s="1" t="s">
        <v>610</v>
      </c>
      <c r="K73">
        <v>1</v>
      </c>
      <c r="L73" s="1" t="s">
        <v>608</v>
      </c>
      <c r="M73" s="1" t="s">
        <v>611</v>
      </c>
      <c r="N73">
        <v>100</v>
      </c>
    </row>
    <row r="74" spans="1:14">
      <c r="A74">
        <v>1.1000000000000001</v>
      </c>
      <c r="B74" s="1" t="s">
        <v>394</v>
      </c>
      <c r="C74" s="1" t="s">
        <v>395</v>
      </c>
      <c r="D74">
        <v>86400</v>
      </c>
      <c r="E74" s="1" t="s">
        <v>612</v>
      </c>
      <c r="F74" s="1" t="s">
        <v>396</v>
      </c>
      <c r="G74">
        <v>166</v>
      </c>
      <c r="H74">
        <v>235</v>
      </c>
      <c r="I74">
        <v>236</v>
      </c>
      <c r="J74" s="1" t="s">
        <v>613</v>
      </c>
      <c r="K74">
        <v>1</v>
      </c>
      <c r="L74" s="1" t="s">
        <v>611</v>
      </c>
      <c r="M74" s="1" t="s">
        <v>614</v>
      </c>
      <c r="N74">
        <v>100</v>
      </c>
    </row>
    <row r="75" spans="1:14">
      <c r="A75">
        <v>1.1000000000000001</v>
      </c>
      <c r="B75" s="1" t="s">
        <v>394</v>
      </c>
      <c r="C75" s="1" t="s">
        <v>395</v>
      </c>
      <c r="D75">
        <v>86400</v>
      </c>
      <c r="E75" s="1" t="s">
        <v>615</v>
      </c>
      <c r="F75" s="1" t="s">
        <v>396</v>
      </c>
      <c r="G75">
        <v>166</v>
      </c>
      <c r="H75">
        <v>236</v>
      </c>
      <c r="I75">
        <v>11580</v>
      </c>
      <c r="J75" s="1" t="s">
        <v>616</v>
      </c>
      <c r="K75">
        <v>1</v>
      </c>
      <c r="L75" s="1" t="s">
        <v>614</v>
      </c>
      <c r="M75" s="1" t="s">
        <v>617</v>
      </c>
      <c r="N75">
        <v>100</v>
      </c>
    </row>
    <row r="76" spans="1:14">
      <c r="A76">
        <v>1.1000000000000001</v>
      </c>
      <c r="B76" s="1" t="s">
        <v>394</v>
      </c>
      <c r="C76" s="1" t="s">
        <v>395</v>
      </c>
      <c r="D76">
        <v>86400</v>
      </c>
      <c r="E76" s="1" t="s">
        <v>618</v>
      </c>
      <c r="F76" s="1" t="s">
        <v>396</v>
      </c>
      <c r="G76">
        <v>166</v>
      </c>
      <c r="H76">
        <v>11580</v>
      </c>
      <c r="I76">
        <v>238</v>
      </c>
      <c r="J76" s="1" t="s">
        <v>619</v>
      </c>
      <c r="K76">
        <v>1</v>
      </c>
      <c r="L76" s="1" t="s">
        <v>617</v>
      </c>
      <c r="M76" s="1" t="s">
        <v>620</v>
      </c>
      <c r="N76">
        <v>100</v>
      </c>
    </row>
    <row r="77" spans="1:14">
      <c r="A77">
        <v>1.1000000000000001</v>
      </c>
      <c r="B77" s="1" t="s">
        <v>394</v>
      </c>
      <c r="C77" s="1" t="s">
        <v>395</v>
      </c>
      <c r="D77">
        <v>86400</v>
      </c>
      <c r="E77" s="1" t="s">
        <v>621</v>
      </c>
      <c r="F77" s="1" t="s">
        <v>396</v>
      </c>
      <c r="G77">
        <v>166</v>
      </c>
      <c r="H77">
        <v>238</v>
      </c>
      <c r="I77">
        <v>239</v>
      </c>
      <c r="J77" s="1" t="s">
        <v>622</v>
      </c>
      <c r="K77">
        <v>1</v>
      </c>
      <c r="L77" s="1" t="s">
        <v>620</v>
      </c>
      <c r="M77" s="1" t="s">
        <v>623</v>
      </c>
      <c r="N77">
        <v>100</v>
      </c>
    </row>
    <row r="78" spans="1:14">
      <c r="A78">
        <v>1.1000000000000001</v>
      </c>
      <c r="B78" s="1" t="s">
        <v>394</v>
      </c>
      <c r="C78" s="1" t="s">
        <v>395</v>
      </c>
      <c r="D78">
        <v>86400</v>
      </c>
      <c r="E78" s="1" t="s">
        <v>624</v>
      </c>
      <c r="F78" s="1" t="s">
        <v>396</v>
      </c>
      <c r="G78">
        <v>166</v>
      </c>
      <c r="H78">
        <v>239</v>
      </c>
      <c r="I78">
        <v>240</v>
      </c>
      <c r="J78" s="1" t="s">
        <v>625</v>
      </c>
      <c r="K78">
        <v>1</v>
      </c>
      <c r="L78" s="1" t="s">
        <v>623</v>
      </c>
      <c r="M78" s="1" t="s">
        <v>626</v>
      </c>
      <c r="N78">
        <v>100</v>
      </c>
    </row>
    <row r="79" spans="1:14">
      <c r="A79">
        <v>1.1000000000000001</v>
      </c>
      <c r="B79" s="1" t="s">
        <v>394</v>
      </c>
      <c r="C79" s="1" t="s">
        <v>395</v>
      </c>
      <c r="D79">
        <v>86400</v>
      </c>
      <c r="E79" s="1" t="s">
        <v>627</v>
      </c>
      <c r="F79" s="1" t="s">
        <v>396</v>
      </c>
      <c r="G79">
        <v>166</v>
      </c>
      <c r="H79">
        <v>240</v>
      </c>
      <c r="I79">
        <v>241</v>
      </c>
      <c r="J79" s="1" t="s">
        <v>628</v>
      </c>
      <c r="K79">
        <v>1</v>
      </c>
      <c r="L79" s="1" t="s">
        <v>626</v>
      </c>
      <c r="M79" s="1" t="s">
        <v>629</v>
      </c>
      <c r="N79">
        <v>100</v>
      </c>
    </row>
    <row r="80" spans="1:14">
      <c r="A80">
        <v>1.1000000000000001</v>
      </c>
      <c r="B80" s="1" t="s">
        <v>394</v>
      </c>
      <c r="C80" s="1" t="s">
        <v>395</v>
      </c>
      <c r="D80">
        <v>86400</v>
      </c>
      <c r="E80" s="1" t="s">
        <v>630</v>
      </c>
      <c r="F80" s="1" t="s">
        <v>396</v>
      </c>
      <c r="G80">
        <v>166</v>
      </c>
      <c r="H80">
        <v>241</v>
      </c>
      <c r="I80">
        <v>242</v>
      </c>
      <c r="J80" s="1" t="s">
        <v>631</v>
      </c>
      <c r="K80">
        <v>1</v>
      </c>
      <c r="L80" s="1" t="s">
        <v>629</v>
      </c>
      <c r="M80" s="1" t="s">
        <v>632</v>
      </c>
      <c r="N80">
        <v>100</v>
      </c>
    </row>
    <row r="81" spans="1:14">
      <c r="A81">
        <v>1.1000000000000001</v>
      </c>
      <c r="B81" s="1" t="s">
        <v>394</v>
      </c>
      <c r="C81" s="1" t="s">
        <v>395</v>
      </c>
      <c r="D81">
        <v>86400</v>
      </c>
      <c r="E81" s="1" t="s">
        <v>633</v>
      </c>
      <c r="F81" s="1" t="s">
        <v>396</v>
      </c>
      <c r="G81">
        <v>166</v>
      </c>
      <c r="H81">
        <v>242</v>
      </c>
      <c r="I81">
        <v>243</v>
      </c>
      <c r="J81" s="1" t="s">
        <v>634</v>
      </c>
      <c r="K81">
        <v>1</v>
      </c>
      <c r="L81" s="1" t="s">
        <v>632</v>
      </c>
      <c r="M81" s="1" t="s">
        <v>635</v>
      </c>
      <c r="N81">
        <v>100</v>
      </c>
    </row>
    <row r="82" spans="1:14">
      <c r="A82">
        <v>1.1000000000000001</v>
      </c>
      <c r="B82" s="1" t="s">
        <v>394</v>
      </c>
      <c r="C82" s="1" t="s">
        <v>395</v>
      </c>
      <c r="D82">
        <v>86400</v>
      </c>
      <c r="E82" s="1" t="s">
        <v>636</v>
      </c>
      <c r="F82" s="1" t="s">
        <v>396</v>
      </c>
      <c r="G82">
        <v>166</v>
      </c>
      <c r="H82">
        <v>243</v>
      </c>
      <c r="I82">
        <v>244</v>
      </c>
      <c r="J82" s="1" t="s">
        <v>637</v>
      </c>
      <c r="K82">
        <v>1</v>
      </c>
      <c r="L82" s="1" t="s">
        <v>635</v>
      </c>
      <c r="M82" s="1" t="s">
        <v>638</v>
      </c>
      <c r="N82">
        <v>100</v>
      </c>
    </row>
    <row r="83" spans="1:14">
      <c r="A83">
        <v>1.1000000000000001</v>
      </c>
      <c r="B83" s="1" t="s">
        <v>394</v>
      </c>
      <c r="C83" s="1" t="s">
        <v>395</v>
      </c>
      <c r="D83">
        <v>86400</v>
      </c>
      <c r="E83" s="1" t="s">
        <v>639</v>
      </c>
      <c r="F83" s="1" t="s">
        <v>396</v>
      </c>
      <c r="G83">
        <v>166</v>
      </c>
      <c r="H83">
        <v>244</v>
      </c>
      <c r="I83">
        <v>245</v>
      </c>
      <c r="J83" s="1" t="s">
        <v>640</v>
      </c>
      <c r="K83">
        <v>1</v>
      </c>
      <c r="L83" s="1" t="s">
        <v>638</v>
      </c>
      <c r="M83" s="1" t="s">
        <v>641</v>
      </c>
      <c r="N83">
        <v>100</v>
      </c>
    </row>
    <row r="84" spans="1:14">
      <c r="A84">
        <v>1.1000000000000001</v>
      </c>
      <c r="B84" s="1" t="s">
        <v>394</v>
      </c>
      <c r="C84" s="1" t="s">
        <v>395</v>
      </c>
      <c r="D84">
        <v>86400</v>
      </c>
      <c r="E84" s="1" t="s">
        <v>642</v>
      </c>
      <c r="F84" s="1" t="s">
        <v>396</v>
      </c>
      <c r="G84">
        <v>166</v>
      </c>
      <c r="H84">
        <v>0</v>
      </c>
      <c r="I84">
        <v>1</v>
      </c>
      <c r="J84" s="1" t="s">
        <v>643</v>
      </c>
      <c r="K84">
        <v>1</v>
      </c>
      <c r="L84" s="1" t="s">
        <v>641</v>
      </c>
      <c r="M84" s="1" t="s">
        <v>644</v>
      </c>
      <c r="N84">
        <v>100</v>
      </c>
    </row>
    <row r="85" spans="1:14">
      <c r="A85">
        <v>1.1000000000000001</v>
      </c>
      <c r="B85" s="1" t="s">
        <v>394</v>
      </c>
      <c r="C85" s="1" t="s">
        <v>395</v>
      </c>
      <c r="D85">
        <v>86400</v>
      </c>
      <c r="E85" s="1" t="s">
        <v>645</v>
      </c>
      <c r="F85" s="1" t="s">
        <v>396</v>
      </c>
      <c r="G85">
        <v>166</v>
      </c>
      <c r="H85">
        <v>0</v>
      </c>
      <c r="I85">
        <v>2</v>
      </c>
      <c r="J85" s="1" t="s">
        <v>646</v>
      </c>
      <c r="K85">
        <v>1</v>
      </c>
      <c r="L85" s="1" t="s">
        <v>644</v>
      </c>
      <c r="M85" s="1" t="s">
        <v>647</v>
      </c>
      <c r="N85">
        <v>100</v>
      </c>
    </row>
    <row r="86" spans="1:14">
      <c r="A86">
        <v>1.1000000000000001</v>
      </c>
      <c r="B86" s="1" t="s">
        <v>394</v>
      </c>
      <c r="C86" s="1" t="s">
        <v>395</v>
      </c>
      <c r="D86">
        <v>86400</v>
      </c>
      <c r="E86" s="1" t="s">
        <v>648</v>
      </c>
      <c r="F86" s="1" t="s">
        <v>396</v>
      </c>
      <c r="G86">
        <v>166</v>
      </c>
      <c r="H86">
        <v>168</v>
      </c>
      <c r="I86">
        <v>167</v>
      </c>
      <c r="J86" s="1" t="s">
        <v>649</v>
      </c>
      <c r="K86">
        <v>1</v>
      </c>
      <c r="L86" s="1" t="s">
        <v>398</v>
      </c>
      <c r="M86" s="1" t="s">
        <v>397</v>
      </c>
      <c r="N86">
        <v>100</v>
      </c>
    </row>
    <row r="87" spans="1:14">
      <c r="A87">
        <v>1.1000000000000001</v>
      </c>
      <c r="B87" s="1" t="s">
        <v>394</v>
      </c>
      <c r="C87" s="1" t="s">
        <v>395</v>
      </c>
      <c r="D87">
        <v>86400</v>
      </c>
      <c r="E87" s="1" t="s">
        <v>650</v>
      </c>
      <c r="F87" s="1" t="s">
        <v>396</v>
      </c>
      <c r="G87">
        <v>166</v>
      </c>
      <c r="H87">
        <v>169</v>
      </c>
      <c r="I87">
        <v>168</v>
      </c>
      <c r="J87" s="1" t="s">
        <v>651</v>
      </c>
      <c r="K87">
        <v>1</v>
      </c>
      <c r="L87" s="1" t="s">
        <v>401</v>
      </c>
      <c r="M87" s="1" t="s">
        <v>398</v>
      </c>
      <c r="N87">
        <v>100</v>
      </c>
    </row>
    <row r="88" spans="1:14">
      <c r="A88">
        <v>1.1000000000000001</v>
      </c>
      <c r="B88" s="1" t="s">
        <v>394</v>
      </c>
      <c r="C88" s="1" t="s">
        <v>395</v>
      </c>
      <c r="D88">
        <v>86400</v>
      </c>
      <c r="E88" s="1" t="s">
        <v>652</v>
      </c>
      <c r="F88" s="1" t="s">
        <v>396</v>
      </c>
      <c r="G88">
        <v>166</v>
      </c>
      <c r="H88">
        <v>11585</v>
      </c>
      <c r="I88">
        <v>169</v>
      </c>
      <c r="J88" s="1" t="s">
        <v>653</v>
      </c>
      <c r="K88">
        <v>1</v>
      </c>
      <c r="L88" s="1" t="s">
        <v>404</v>
      </c>
      <c r="M88" s="1" t="s">
        <v>401</v>
      </c>
      <c r="N88">
        <v>100</v>
      </c>
    </row>
    <row r="89" spans="1:14">
      <c r="A89">
        <v>1.1000000000000001</v>
      </c>
      <c r="B89" s="1" t="s">
        <v>394</v>
      </c>
      <c r="C89" s="1" t="s">
        <v>395</v>
      </c>
      <c r="D89">
        <v>86400</v>
      </c>
      <c r="E89" s="1" t="s">
        <v>654</v>
      </c>
      <c r="F89" s="1" t="s">
        <v>396</v>
      </c>
      <c r="G89">
        <v>166</v>
      </c>
      <c r="H89">
        <v>170</v>
      </c>
      <c r="I89">
        <v>11585</v>
      </c>
      <c r="J89" s="1" t="s">
        <v>655</v>
      </c>
      <c r="K89">
        <v>1</v>
      </c>
      <c r="L89" s="1" t="s">
        <v>407</v>
      </c>
      <c r="M89" s="1" t="s">
        <v>404</v>
      </c>
      <c r="N89">
        <v>100</v>
      </c>
    </row>
    <row r="90" spans="1:14">
      <c r="A90">
        <v>1.1000000000000001</v>
      </c>
      <c r="B90" s="1" t="s">
        <v>394</v>
      </c>
      <c r="C90" s="1" t="s">
        <v>395</v>
      </c>
      <c r="D90">
        <v>86400</v>
      </c>
      <c r="E90" s="1" t="s">
        <v>656</v>
      </c>
      <c r="F90" s="1" t="s">
        <v>396</v>
      </c>
      <c r="G90">
        <v>166</v>
      </c>
      <c r="H90">
        <v>172</v>
      </c>
      <c r="I90">
        <v>170</v>
      </c>
      <c r="J90" s="1" t="s">
        <v>657</v>
      </c>
      <c r="K90">
        <v>1</v>
      </c>
      <c r="L90" s="1" t="s">
        <v>410</v>
      </c>
      <c r="M90" s="1" t="s">
        <v>407</v>
      </c>
      <c r="N90">
        <v>100</v>
      </c>
    </row>
    <row r="91" spans="1:14">
      <c r="A91">
        <v>1.1000000000000001</v>
      </c>
      <c r="B91" s="1" t="s">
        <v>394</v>
      </c>
      <c r="C91" s="1" t="s">
        <v>395</v>
      </c>
      <c r="D91">
        <v>86400</v>
      </c>
      <c r="E91" s="1" t="s">
        <v>658</v>
      </c>
      <c r="F91" s="1" t="s">
        <v>396</v>
      </c>
      <c r="G91">
        <v>166</v>
      </c>
      <c r="H91">
        <v>173</v>
      </c>
      <c r="I91">
        <v>172</v>
      </c>
      <c r="J91" s="1" t="s">
        <v>659</v>
      </c>
      <c r="K91">
        <v>1</v>
      </c>
      <c r="L91" s="1" t="s">
        <v>413</v>
      </c>
      <c r="M91" s="1" t="s">
        <v>410</v>
      </c>
      <c r="N91">
        <v>100</v>
      </c>
    </row>
    <row r="92" spans="1:14">
      <c r="A92">
        <v>1.1000000000000001</v>
      </c>
      <c r="B92" s="1" t="s">
        <v>394</v>
      </c>
      <c r="C92" s="1" t="s">
        <v>395</v>
      </c>
      <c r="D92">
        <v>86400</v>
      </c>
      <c r="E92" s="1" t="s">
        <v>660</v>
      </c>
      <c r="F92" s="1" t="s">
        <v>396</v>
      </c>
      <c r="G92">
        <v>166</v>
      </c>
      <c r="H92">
        <v>174</v>
      </c>
      <c r="I92">
        <v>173</v>
      </c>
      <c r="J92" s="1" t="s">
        <v>661</v>
      </c>
      <c r="K92">
        <v>1</v>
      </c>
      <c r="L92" s="1" t="s">
        <v>416</v>
      </c>
      <c r="M92" s="1" t="s">
        <v>413</v>
      </c>
      <c r="N92">
        <v>100</v>
      </c>
    </row>
    <row r="93" spans="1:14">
      <c r="A93">
        <v>1.1000000000000001</v>
      </c>
      <c r="B93" s="1" t="s">
        <v>394</v>
      </c>
      <c r="C93" s="1" t="s">
        <v>395</v>
      </c>
      <c r="D93">
        <v>86400</v>
      </c>
      <c r="E93" s="1" t="s">
        <v>662</v>
      </c>
      <c r="F93" s="1" t="s">
        <v>396</v>
      </c>
      <c r="G93">
        <v>166</v>
      </c>
      <c r="H93">
        <v>175</v>
      </c>
      <c r="I93">
        <v>174</v>
      </c>
      <c r="J93" s="1" t="s">
        <v>663</v>
      </c>
      <c r="K93">
        <v>1</v>
      </c>
      <c r="L93" s="1" t="s">
        <v>419</v>
      </c>
      <c r="M93" s="1" t="s">
        <v>416</v>
      </c>
      <c r="N93">
        <v>100</v>
      </c>
    </row>
    <row r="94" spans="1:14">
      <c r="A94">
        <v>1.1000000000000001</v>
      </c>
      <c r="B94" s="1" t="s">
        <v>394</v>
      </c>
      <c r="C94" s="1" t="s">
        <v>395</v>
      </c>
      <c r="D94">
        <v>86400</v>
      </c>
      <c r="E94" s="1" t="s">
        <v>664</v>
      </c>
      <c r="F94" s="1" t="s">
        <v>396</v>
      </c>
      <c r="G94">
        <v>166</v>
      </c>
      <c r="H94">
        <v>176</v>
      </c>
      <c r="I94">
        <v>175</v>
      </c>
      <c r="J94" s="1" t="s">
        <v>665</v>
      </c>
      <c r="K94">
        <v>1</v>
      </c>
      <c r="L94" s="1" t="s">
        <v>422</v>
      </c>
      <c r="M94" s="1" t="s">
        <v>419</v>
      </c>
      <c r="N94">
        <v>100</v>
      </c>
    </row>
    <row r="95" spans="1:14">
      <c r="A95">
        <v>1.1000000000000001</v>
      </c>
      <c r="B95" s="1" t="s">
        <v>394</v>
      </c>
      <c r="C95" s="1" t="s">
        <v>395</v>
      </c>
      <c r="D95">
        <v>86400</v>
      </c>
      <c r="E95" s="1" t="s">
        <v>666</v>
      </c>
      <c r="F95" s="1" t="s">
        <v>396</v>
      </c>
      <c r="G95">
        <v>166</v>
      </c>
      <c r="H95">
        <v>177</v>
      </c>
      <c r="I95">
        <v>176</v>
      </c>
      <c r="J95" s="1" t="s">
        <v>667</v>
      </c>
      <c r="K95">
        <v>1</v>
      </c>
      <c r="L95" s="1" t="s">
        <v>425</v>
      </c>
      <c r="M95" s="1" t="s">
        <v>422</v>
      </c>
      <c r="N95">
        <v>100</v>
      </c>
    </row>
    <row r="96" spans="1:14">
      <c r="A96">
        <v>1.1000000000000001</v>
      </c>
      <c r="B96" s="1" t="s">
        <v>394</v>
      </c>
      <c r="C96" s="1" t="s">
        <v>395</v>
      </c>
      <c r="D96">
        <v>86400</v>
      </c>
      <c r="E96" s="1" t="s">
        <v>668</v>
      </c>
      <c r="F96" s="1" t="s">
        <v>396</v>
      </c>
      <c r="G96">
        <v>166</v>
      </c>
      <c r="H96">
        <v>178</v>
      </c>
      <c r="I96">
        <v>177</v>
      </c>
      <c r="J96" s="1" t="s">
        <v>669</v>
      </c>
      <c r="K96">
        <v>1</v>
      </c>
      <c r="L96" s="1" t="s">
        <v>428</v>
      </c>
      <c r="M96" s="1" t="s">
        <v>425</v>
      </c>
      <c r="N96">
        <v>100</v>
      </c>
    </row>
    <row r="97" spans="1:14">
      <c r="A97">
        <v>1.1000000000000001</v>
      </c>
      <c r="B97" s="1" t="s">
        <v>394</v>
      </c>
      <c r="C97" s="1" t="s">
        <v>395</v>
      </c>
      <c r="D97">
        <v>86400</v>
      </c>
      <c r="E97" s="1" t="s">
        <v>670</v>
      </c>
      <c r="F97" s="1" t="s">
        <v>396</v>
      </c>
      <c r="G97">
        <v>166</v>
      </c>
      <c r="H97">
        <v>179</v>
      </c>
      <c r="I97">
        <v>178</v>
      </c>
      <c r="J97" s="1" t="s">
        <v>671</v>
      </c>
      <c r="K97">
        <v>1</v>
      </c>
      <c r="L97" s="1" t="s">
        <v>431</v>
      </c>
      <c r="M97" s="1" t="s">
        <v>428</v>
      </c>
      <c r="N97">
        <v>100</v>
      </c>
    </row>
    <row r="98" spans="1:14">
      <c r="A98">
        <v>1.1000000000000001</v>
      </c>
      <c r="B98" s="1" t="s">
        <v>394</v>
      </c>
      <c r="C98" s="1" t="s">
        <v>395</v>
      </c>
      <c r="D98">
        <v>86400</v>
      </c>
      <c r="E98" s="1" t="s">
        <v>672</v>
      </c>
      <c r="F98" s="1" t="s">
        <v>396</v>
      </c>
      <c r="G98">
        <v>166</v>
      </c>
      <c r="H98">
        <v>0</v>
      </c>
      <c r="I98">
        <v>179</v>
      </c>
      <c r="J98" s="1" t="s">
        <v>673</v>
      </c>
      <c r="K98">
        <v>1</v>
      </c>
      <c r="L98" s="1" t="s">
        <v>434</v>
      </c>
      <c r="M98" s="1" t="s">
        <v>431</v>
      </c>
      <c r="N98">
        <v>100</v>
      </c>
    </row>
    <row r="99" spans="1:14">
      <c r="A99">
        <v>1.1000000000000001</v>
      </c>
      <c r="B99" s="1" t="s">
        <v>394</v>
      </c>
      <c r="C99" s="1" t="s">
        <v>395</v>
      </c>
      <c r="D99">
        <v>86400</v>
      </c>
      <c r="E99" s="1" t="s">
        <v>674</v>
      </c>
      <c r="F99" s="1" t="s">
        <v>396</v>
      </c>
      <c r="G99">
        <v>166</v>
      </c>
      <c r="H99">
        <v>180</v>
      </c>
      <c r="I99">
        <v>0</v>
      </c>
      <c r="J99" s="1" t="s">
        <v>675</v>
      </c>
      <c r="K99">
        <v>1</v>
      </c>
      <c r="L99" s="1" t="s">
        <v>437</v>
      </c>
      <c r="M99" s="1" t="s">
        <v>434</v>
      </c>
      <c r="N99">
        <v>100</v>
      </c>
    </row>
    <row r="100" spans="1:14">
      <c r="A100">
        <v>1.1000000000000001</v>
      </c>
      <c r="B100" s="1" t="s">
        <v>394</v>
      </c>
      <c r="C100" s="1" t="s">
        <v>395</v>
      </c>
      <c r="D100">
        <v>86400</v>
      </c>
      <c r="E100" s="1" t="s">
        <v>676</v>
      </c>
      <c r="F100" s="1" t="s">
        <v>396</v>
      </c>
      <c r="G100">
        <v>166</v>
      </c>
      <c r="H100">
        <v>0</v>
      </c>
      <c r="I100">
        <v>180</v>
      </c>
      <c r="J100" s="1" t="s">
        <v>677</v>
      </c>
      <c r="K100">
        <v>1</v>
      </c>
      <c r="L100" s="1" t="s">
        <v>440</v>
      </c>
      <c r="M100" s="1" t="s">
        <v>437</v>
      </c>
      <c r="N100">
        <v>100</v>
      </c>
    </row>
    <row r="101" spans="1:14">
      <c r="A101">
        <v>1.1000000000000001</v>
      </c>
      <c r="B101" s="1" t="s">
        <v>394</v>
      </c>
      <c r="C101" s="1" t="s">
        <v>395</v>
      </c>
      <c r="D101">
        <v>86400</v>
      </c>
      <c r="E101" s="1" t="s">
        <v>678</v>
      </c>
      <c r="F101" s="1" t="s">
        <v>396</v>
      </c>
      <c r="G101">
        <v>166</v>
      </c>
      <c r="H101">
        <v>0</v>
      </c>
      <c r="I101">
        <v>0</v>
      </c>
      <c r="J101" s="1" t="s">
        <v>679</v>
      </c>
      <c r="K101">
        <v>1</v>
      </c>
      <c r="L101" s="1" t="s">
        <v>443</v>
      </c>
      <c r="M101" s="1" t="s">
        <v>440</v>
      </c>
      <c r="N101">
        <v>100</v>
      </c>
    </row>
    <row r="102" spans="1:14">
      <c r="A102">
        <v>1.1000000000000001</v>
      </c>
      <c r="B102" s="1" t="s">
        <v>394</v>
      </c>
      <c r="C102" s="1" t="s">
        <v>395</v>
      </c>
      <c r="D102">
        <v>86400</v>
      </c>
      <c r="E102" s="1" t="s">
        <v>680</v>
      </c>
      <c r="F102" s="1" t="s">
        <v>396</v>
      </c>
      <c r="G102">
        <v>166</v>
      </c>
      <c r="H102">
        <v>182</v>
      </c>
      <c r="I102">
        <v>0</v>
      </c>
      <c r="J102" s="1" t="s">
        <v>681</v>
      </c>
      <c r="K102">
        <v>1</v>
      </c>
      <c r="L102" s="1" t="s">
        <v>446</v>
      </c>
      <c r="M102" s="1" t="s">
        <v>443</v>
      </c>
      <c r="N102">
        <v>100</v>
      </c>
    </row>
    <row r="103" spans="1:14">
      <c r="A103">
        <v>1.1000000000000001</v>
      </c>
      <c r="B103" s="1" t="s">
        <v>394</v>
      </c>
      <c r="C103" s="1" t="s">
        <v>395</v>
      </c>
      <c r="D103">
        <v>86400</v>
      </c>
      <c r="E103" s="1" t="s">
        <v>682</v>
      </c>
      <c r="F103" s="1" t="s">
        <v>396</v>
      </c>
      <c r="G103">
        <v>166</v>
      </c>
      <c r="H103">
        <v>183</v>
      </c>
      <c r="I103">
        <v>182</v>
      </c>
      <c r="J103" s="1" t="s">
        <v>683</v>
      </c>
      <c r="K103">
        <v>1</v>
      </c>
      <c r="L103" s="1" t="s">
        <v>449</v>
      </c>
      <c r="M103" s="1" t="s">
        <v>446</v>
      </c>
      <c r="N103">
        <v>100</v>
      </c>
    </row>
    <row r="104" spans="1:14">
      <c r="A104">
        <v>1.1000000000000001</v>
      </c>
      <c r="B104" s="1" t="s">
        <v>394</v>
      </c>
      <c r="C104" s="1" t="s">
        <v>395</v>
      </c>
      <c r="D104">
        <v>86400</v>
      </c>
      <c r="E104" s="1" t="s">
        <v>684</v>
      </c>
      <c r="F104" s="1" t="s">
        <v>396</v>
      </c>
      <c r="G104">
        <v>166</v>
      </c>
      <c r="H104">
        <v>184</v>
      </c>
      <c r="I104">
        <v>183</v>
      </c>
      <c r="J104" s="1" t="s">
        <v>685</v>
      </c>
      <c r="K104">
        <v>1</v>
      </c>
      <c r="L104" s="1" t="s">
        <v>452</v>
      </c>
      <c r="M104" s="1" t="s">
        <v>449</v>
      </c>
      <c r="N104">
        <v>100</v>
      </c>
    </row>
    <row r="105" spans="1:14">
      <c r="A105">
        <v>1.1000000000000001</v>
      </c>
      <c r="B105" s="1" t="s">
        <v>394</v>
      </c>
      <c r="C105" s="1" t="s">
        <v>395</v>
      </c>
      <c r="D105">
        <v>86400</v>
      </c>
      <c r="E105" s="1" t="s">
        <v>686</v>
      </c>
      <c r="F105" s="1" t="s">
        <v>396</v>
      </c>
      <c r="G105">
        <v>166</v>
      </c>
      <c r="H105">
        <v>185</v>
      </c>
      <c r="I105">
        <v>184</v>
      </c>
      <c r="J105" s="1" t="s">
        <v>687</v>
      </c>
      <c r="K105">
        <v>1</v>
      </c>
      <c r="L105" s="1" t="s">
        <v>455</v>
      </c>
      <c r="M105" s="1" t="s">
        <v>452</v>
      </c>
      <c r="N105">
        <v>100</v>
      </c>
    </row>
    <row r="106" spans="1:14">
      <c r="A106">
        <v>1.1000000000000001</v>
      </c>
      <c r="B106" s="1" t="s">
        <v>394</v>
      </c>
      <c r="C106" s="1" t="s">
        <v>395</v>
      </c>
      <c r="D106">
        <v>86400</v>
      </c>
      <c r="E106" s="1" t="s">
        <v>688</v>
      </c>
      <c r="F106" s="1" t="s">
        <v>396</v>
      </c>
      <c r="G106">
        <v>166</v>
      </c>
      <c r="H106">
        <v>186</v>
      </c>
      <c r="I106">
        <v>185</v>
      </c>
      <c r="J106" s="1" t="s">
        <v>689</v>
      </c>
      <c r="K106">
        <v>1</v>
      </c>
      <c r="L106" s="1" t="s">
        <v>458</v>
      </c>
      <c r="M106" s="1" t="s">
        <v>455</v>
      </c>
      <c r="N106">
        <v>100</v>
      </c>
    </row>
    <row r="107" spans="1:14">
      <c r="A107">
        <v>1.1000000000000001</v>
      </c>
      <c r="B107" s="1" t="s">
        <v>394</v>
      </c>
      <c r="C107" s="1" t="s">
        <v>395</v>
      </c>
      <c r="D107">
        <v>86400</v>
      </c>
      <c r="E107" s="1" t="s">
        <v>690</v>
      </c>
      <c r="F107" s="1" t="s">
        <v>396</v>
      </c>
      <c r="G107">
        <v>166</v>
      </c>
      <c r="H107">
        <v>0</v>
      </c>
      <c r="I107">
        <v>186</v>
      </c>
      <c r="J107" s="1" t="s">
        <v>691</v>
      </c>
      <c r="K107">
        <v>1</v>
      </c>
      <c r="L107" s="1" t="s">
        <v>461</v>
      </c>
      <c r="M107" s="1" t="s">
        <v>458</v>
      </c>
      <c r="N107">
        <v>100</v>
      </c>
    </row>
    <row r="108" spans="1:14">
      <c r="A108">
        <v>1.1000000000000001</v>
      </c>
      <c r="B108" s="1" t="s">
        <v>394</v>
      </c>
      <c r="C108" s="1" t="s">
        <v>395</v>
      </c>
      <c r="D108">
        <v>86400</v>
      </c>
      <c r="E108" s="1" t="s">
        <v>692</v>
      </c>
      <c r="F108" s="1" t="s">
        <v>396</v>
      </c>
      <c r="G108">
        <v>166</v>
      </c>
      <c r="H108">
        <v>0</v>
      </c>
      <c r="I108">
        <v>0</v>
      </c>
      <c r="J108" s="1" t="s">
        <v>693</v>
      </c>
      <c r="K108">
        <v>1</v>
      </c>
      <c r="L108" s="1" t="s">
        <v>464</v>
      </c>
      <c r="M108" s="1" t="s">
        <v>461</v>
      </c>
      <c r="N108">
        <v>100</v>
      </c>
    </row>
    <row r="109" spans="1:14">
      <c r="A109">
        <v>1.1000000000000001</v>
      </c>
      <c r="B109" s="1" t="s">
        <v>394</v>
      </c>
      <c r="C109" s="1" t="s">
        <v>395</v>
      </c>
      <c r="D109">
        <v>86400</v>
      </c>
      <c r="E109" s="1" t="s">
        <v>694</v>
      </c>
      <c r="F109" s="1" t="s">
        <v>396</v>
      </c>
      <c r="G109">
        <v>166</v>
      </c>
      <c r="H109">
        <v>187</v>
      </c>
      <c r="I109">
        <v>0</v>
      </c>
      <c r="J109" s="1" t="s">
        <v>695</v>
      </c>
      <c r="K109">
        <v>1</v>
      </c>
      <c r="L109" s="1" t="s">
        <v>467</v>
      </c>
      <c r="M109" s="1" t="s">
        <v>464</v>
      </c>
      <c r="N109">
        <v>100</v>
      </c>
    </row>
    <row r="110" spans="1:14">
      <c r="A110">
        <v>1.1000000000000001</v>
      </c>
      <c r="B110" s="1" t="s">
        <v>394</v>
      </c>
      <c r="C110" s="1" t="s">
        <v>395</v>
      </c>
      <c r="D110">
        <v>86400</v>
      </c>
      <c r="E110" s="1" t="s">
        <v>696</v>
      </c>
      <c r="F110" s="1" t="s">
        <v>396</v>
      </c>
      <c r="G110">
        <v>166</v>
      </c>
      <c r="H110">
        <v>188</v>
      </c>
      <c r="I110">
        <v>187</v>
      </c>
      <c r="J110" s="1" t="s">
        <v>697</v>
      </c>
      <c r="K110">
        <v>1</v>
      </c>
      <c r="L110" s="1" t="s">
        <v>470</v>
      </c>
      <c r="M110" s="1" t="s">
        <v>467</v>
      </c>
      <c r="N110">
        <v>100</v>
      </c>
    </row>
    <row r="111" spans="1:14">
      <c r="A111">
        <v>1.1000000000000001</v>
      </c>
      <c r="B111" s="1" t="s">
        <v>394</v>
      </c>
      <c r="C111" s="1" t="s">
        <v>395</v>
      </c>
      <c r="D111">
        <v>86400</v>
      </c>
      <c r="E111" s="1" t="s">
        <v>698</v>
      </c>
      <c r="F111" s="1" t="s">
        <v>396</v>
      </c>
      <c r="G111">
        <v>166</v>
      </c>
      <c r="H111">
        <v>189</v>
      </c>
      <c r="I111">
        <v>188</v>
      </c>
      <c r="J111" s="1" t="s">
        <v>699</v>
      </c>
      <c r="K111">
        <v>1</v>
      </c>
      <c r="L111" s="1" t="s">
        <v>473</v>
      </c>
      <c r="M111" s="1" t="s">
        <v>470</v>
      </c>
      <c r="N111">
        <v>100</v>
      </c>
    </row>
    <row r="112" spans="1:14">
      <c r="A112">
        <v>1.1000000000000001</v>
      </c>
      <c r="B112" s="1" t="s">
        <v>394</v>
      </c>
      <c r="C112" s="1" t="s">
        <v>395</v>
      </c>
      <c r="D112">
        <v>86400</v>
      </c>
      <c r="E112" s="1" t="s">
        <v>700</v>
      </c>
      <c r="F112" s="1" t="s">
        <v>396</v>
      </c>
      <c r="G112">
        <v>166</v>
      </c>
      <c r="H112">
        <v>190</v>
      </c>
      <c r="I112">
        <v>189</v>
      </c>
      <c r="J112" s="1" t="s">
        <v>701</v>
      </c>
      <c r="K112">
        <v>1</v>
      </c>
      <c r="L112" s="1" t="s">
        <v>476</v>
      </c>
      <c r="M112" s="1" t="s">
        <v>473</v>
      </c>
      <c r="N112">
        <v>100</v>
      </c>
    </row>
    <row r="113" spans="1:14">
      <c r="A113">
        <v>1.1000000000000001</v>
      </c>
      <c r="B113" s="1" t="s">
        <v>394</v>
      </c>
      <c r="C113" s="1" t="s">
        <v>395</v>
      </c>
      <c r="D113">
        <v>86400</v>
      </c>
      <c r="E113" s="1" t="s">
        <v>702</v>
      </c>
      <c r="F113" s="1" t="s">
        <v>396</v>
      </c>
      <c r="G113">
        <v>166</v>
      </c>
      <c r="H113">
        <v>0</v>
      </c>
      <c r="I113">
        <v>190</v>
      </c>
      <c r="J113" s="1" t="s">
        <v>703</v>
      </c>
      <c r="K113">
        <v>1</v>
      </c>
      <c r="L113" s="1" t="s">
        <v>479</v>
      </c>
      <c r="M113" s="1" t="s">
        <v>476</v>
      </c>
      <c r="N113">
        <v>100</v>
      </c>
    </row>
    <row r="114" spans="1:14">
      <c r="A114">
        <v>1.1000000000000001</v>
      </c>
      <c r="B114" s="1" t="s">
        <v>394</v>
      </c>
      <c r="C114" s="1" t="s">
        <v>395</v>
      </c>
      <c r="D114">
        <v>86400</v>
      </c>
      <c r="E114" s="1" t="s">
        <v>704</v>
      </c>
      <c r="F114" s="1" t="s">
        <v>396</v>
      </c>
      <c r="G114">
        <v>166</v>
      </c>
      <c r="H114">
        <v>192</v>
      </c>
      <c r="I114">
        <v>0</v>
      </c>
      <c r="J114" s="1" t="s">
        <v>705</v>
      </c>
      <c r="K114">
        <v>1</v>
      </c>
      <c r="L114" s="1" t="s">
        <v>482</v>
      </c>
      <c r="M114" s="1" t="s">
        <v>479</v>
      </c>
      <c r="N114">
        <v>100</v>
      </c>
    </row>
    <row r="115" spans="1:14">
      <c r="A115">
        <v>1.1000000000000001</v>
      </c>
      <c r="B115" s="1" t="s">
        <v>394</v>
      </c>
      <c r="C115" s="1" t="s">
        <v>395</v>
      </c>
      <c r="D115">
        <v>86400</v>
      </c>
      <c r="E115" s="1" t="s">
        <v>706</v>
      </c>
      <c r="F115" s="1" t="s">
        <v>396</v>
      </c>
      <c r="G115">
        <v>166</v>
      </c>
      <c r="H115">
        <v>193</v>
      </c>
      <c r="I115">
        <v>192</v>
      </c>
      <c r="J115" s="1" t="s">
        <v>707</v>
      </c>
      <c r="K115">
        <v>1</v>
      </c>
      <c r="L115" s="1" t="s">
        <v>485</v>
      </c>
      <c r="M115" s="1" t="s">
        <v>482</v>
      </c>
      <c r="N115">
        <v>100</v>
      </c>
    </row>
    <row r="116" spans="1:14">
      <c r="A116">
        <v>1.1000000000000001</v>
      </c>
      <c r="B116" s="1" t="s">
        <v>394</v>
      </c>
      <c r="C116" s="1" t="s">
        <v>395</v>
      </c>
      <c r="D116">
        <v>86400</v>
      </c>
      <c r="E116" s="1" t="s">
        <v>708</v>
      </c>
      <c r="F116" s="1" t="s">
        <v>396</v>
      </c>
      <c r="G116">
        <v>166</v>
      </c>
      <c r="H116">
        <v>194</v>
      </c>
      <c r="I116">
        <v>193</v>
      </c>
      <c r="J116" s="1" t="s">
        <v>709</v>
      </c>
      <c r="K116">
        <v>1</v>
      </c>
      <c r="L116" s="1" t="s">
        <v>488</v>
      </c>
      <c r="M116" s="1" t="s">
        <v>485</v>
      </c>
      <c r="N116">
        <v>100</v>
      </c>
    </row>
    <row r="117" spans="1:14">
      <c r="A117">
        <v>1.1000000000000001</v>
      </c>
      <c r="B117" s="1" t="s">
        <v>394</v>
      </c>
      <c r="C117" s="1" t="s">
        <v>395</v>
      </c>
      <c r="D117">
        <v>86400</v>
      </c>
      <c r="E117" s="1" t="s">
        <v>710</v>
      </c>
      <c r="F117" s="1" t="s">
        <v>396</v>
      </c>
      <c r="G117">
        <v>166</v>
      </c>
      <c r="H117">
        <v>195</v>
      </c>
      <c r="I117">
        <v>194</v>
      </c>
      <c r="J117" s="1" t="s">
        <v>711</v>
      </c>
      <c r="K117">
        <v>1</v>
      </c>
      <c r="L117" s="1" t="s">
        <v>491</v>
      </c>
      <c r="M117" s="1" t="s">
        <v>488</v>
      </c>
      <c r="N117">
        <v>100</v>
      </c>
    </row>
    <row r="118" spans="1:14">
      <c r="A118">
        <v>1.1000000000000001</v>
      </c>
      <c r="B118" s="1" t="s">
        <v>394</v>
      </c>
      <c r="C118" s="1" t="s">
        <v>395</v>
      </c>
      <c r="D118">
        <v>86400</v>
      </c>
      <c r="E118" s="1" t="s">
        <v>712</v>
      </c>
      <c r="F118" s="1" t="s">
        <v>396</v>
      </c>
      <c r="G118">
        <v>166</v>
      </c>
      <c r="H118">
        <v>196</v>
      </c>
      <c r="I118">
        <v>195</v>
      </c>
      <c r="J118" s="1" t="s">
        <v>713</v>
      </c>
      <c r="K118">
        <v>1</v>
      </c>
      <c r="L118" s="1" t="s">
        <v>494</v>
      </c>
      <c r="M118" s="1" t="s">
        <v>491</v>
      </c>
      <c r="N118">
        <v>100</v>
      </c>
    </row>
    <row r="119" spans="1:14">
      <c r="A119">
        <v>1.1000000000000001</v>
      </c>
      <c r="B119" s="1" t="s">
        <v>394</v>
      </c>
      <c r="C119" s="1" t="s">
        <v>395</v>
      </c>
      <c r="D119">
        <v>86400</v>
      </c>
      <c r="E119" s="1" t="s">
        <v>714</v>
      </c>
      <c r="F119" s="1" t="s">
        <v>396</v>
      </c>
      <c r="G119">
        <v>166</v>
      </c>
      <c r="H119">
        <v>197</v>
      </c>
      <c r="I119">
        <v>196</v>
      </c>
      <c r="J119" s="1" t="s">
        <v>715</v>
      </c>
      <c r="K119">
        <v>1</v>
      </c>
      <c r="L119" s="1" t="s">
        <v>497</v>
      </c>
      <c r="M119" s="1" t="s">
        <v>494</v>
      </c>
      <c r="N119">
        <v>100</v>
      </c>
    </row>
    <row r="120" spans="1:14">
      <c r="A120">
        <v>1.1000000000000001</v>
      </c>
      <c r="B120" s="1" t="s">
        <v>394</v>
      </c>
      <c r="C120" s="1" t="s">
        <v>395</v>
      </c>
      <c r="D120">
        <v>86400</v>
      </c>
      <c r="E120" s="1" t="s">
        <v>716</v>
      </c>
      <c r="F120" s="1" t="s">
        <v>396</v>
      </c>
      <c r="G120">
        <v>166</v>
      </c>
      <c r="H120">
        <v>0</v>
      </c>
      <c r="I120">
        <v>197</v>
      </c>
      <c r="J120" s="1" t="s">
        <v>717</v>
      </c>
      <c r="K120">
        <v>1</v>
      </c>
      <c r="L120" s="1" t="s">
        <v>500</v>
      </c>
      <c r="M120" s="1" t="s">
        <v>497</v>
      </c>
      <c r="N120">
        <v>100</v>
      </c>
    </row>
    <row r="121" spans="1:14">
      <c r="A121">
        <v>1.1000000000000001</v>
      </c>
      <c r="B121" s="1" t="s">
        <v>394</v>
      </c>
      <c r="C121" s="1" t="s">
        <v>395</v>
      </c>
      <c r="D121">
        <v>86400</v>
      </c>
      <c r="E121" s="1" t="s">
        <v>718</v>
      </c>
      <c r="F121" s="1" t="s">
        <v>396</v>
      </c>
      <c r="G121">
        <v>166</v>
      </c>
      <c r="H121">
        <v>199</v>
      </c>
      <c r="I121">
        <v>0</v>
      </c>
      <c r="J121" s="1" t="s">
        <v>719</v>
      </c>
      <c r="K121">
        <v>1</v>
      </c>
      <c r="L121" s="1" t="s">
        <v>503</v>
      </c>
      <c r="M121" s="1" t="s">
        <v>500</v>
      </c>
      <c r="N121">
        <v>100</v>
      </c>
    </row>
    <row r="122" spans="1:14">
      <c r="A122">
        <v>1.1000000000000001</v>
      </c>
      <c r="B122" s="1" t="s">
        <v>394</v>
      </c>
      <c r="C122" s="1" t="s">
        <v>395</v>
      </c>
      <c r="D122">
        <v>86400</v>
      </c>
      <c r="E122" s="1" t="s">
        <v>720</v>
      </c>
      <c r="F122" s="1" t="s">
        <v>396</v>
      </c>
      <c r="G122">
        <v>166</v>
      </c>
      <c r="H122">
        <v>0</v>
      </c>
      <c r="I122">
        <v>199</v>
      </c>
      <c r="J122" s="1" t="s">
        <v>721</v>
      </c>
      <c r="K122">
        <v>1</v>
      </c>
      <c r="L122" s="1" t="s">
        <v>506</v>
      </c>
      <c r="M122" s="1" t="s">
        <v>503</v>
      </c>
      <c r="N122">
        <v>100</v>
      </c>
    </row>
    <row r="123" spans="1:14">
      <c r="A123">
        <v>1.1000000000000001</v>
      </c>
      <c r="B123" s="1" t="s">
        <v>394</v>
      </c>
      <c r="C123" s="1" t="s">
        <v>395</v>
      </c>
      <c r="D123">
        <v>86400</v>
      </c>
      <c r="E123" s="1" t="s">
        <v>722</v>
      </c>
      <c r="F123" s="1" t="s">
        <v>396</v>
      </c>
      <c r="G123">
        <v>166</v>
      </c>
      <c r="H123">
        <v>203</v>
      </c>
      <c r="I123">
        <v>200</v>
      </c>
      <c r="J123" s="1" t="s">
        <v>723</v>
      </c>
      <c r="K123">
        <v>1</v>
      </c>
      <c r="L123" s="1" t="s">
        <v>509</v>
      </c>
      <c r="M123" s="1" t="s">
        <v>506</v>
      </c>
      <c r="N123">
        <v>100</v>
      </c>
    </row>
    <row r="124" spans="1:14">
      <c r="A124">
        <v>1.1000000000000001</v>
      </c>
      <c r="B124" s="1" t="s">
        <v>394</v>
      </c>
      <c r="C124" s="1" t="s">
        <v>395</v>
      </c>
      <c r="D124">
        <v>86400</v>
      </c>
      <c r="E124" s="1" t="s">
        <v>724</v>
      </c>
      <c r="F124" s="1" t="s">
        <v>396</v>
      </c>
      <c r="G124">
        <v>166</v>
      </c>
      <c r="H124">
        <v>201</v>
      </c>
      <c r="I124">
        <v>200</v>
      </c>
      <c r="J124" s="1" t="s">
        <v>725</v>
      </c>
      <c r="K124">
        <v>1</v>
      </c>
      <c r="L124" s="1" t="s">
        <v>512</v>
      </c>
      <c r="M124" s="1" t="s">
        <v>509</v>
      </c>
      <c r="N124">
        <v>100</v>
      </c>
    </row>
    <row r="125" spans="1:14">
      <c r="A125">
        <v>1.1000000000000001</v>
      </c>
      <c r="B125" s="1" t="s">
        <v>394</v>
      </c>
      <c r="C125" s="1" t="s">
        <v>395</v>
      </c>
      <c r="D125">
        <v>86400</v>
      </c>
      <c r="E125" s="1" t="s">
        <v>726</v>
      </c>
      <c r="F125" s="1" t="s">
        <v>396</v>
      </c>
      <c r="G125">
        <v>166</v>
      </c>
      <c r="H125">
        <v>202</v>
      </c>
      <c r="I125">
        <v>201</v>
      </c>
      <c r="J125" s="1" t="s">
        <v>727</v>
      </c>
      <c r="K125">
        <v>1</v>
      </c>
      <c r="L125" s="1" t="s">
        <v>515</v>
      </c>
      <c r="M125" s="1" t="s">
        <v>512</v>
      </c>
      <c r="N125">
        <v>100</v>
      </c>
    </row>
    <row r="126" spans="1:14">
      <c r="A126">
        <v>1.1000000000000001</v>
      </c>
      <c r="B126" s="1" t="s">
        <v>394</v>
      </c>
      <c r="C126" s="1" t="s">
        <v>395</v>
      </c>
      <c r="D126">
        <v>86400</v>
      </c>
      <c r="E126" s="1" t="s">
        <v>728</v>
      </c>
      <c r="F126" s="1" t="s">
        <v>396</v>
      </c>
      <c r="G126">
        <v>166</v>
      </c>
      <c r="H126">
        <v>204</v>
      </c>
      <c r="I126">
        <v>202</v>
      </c>
      <c r="J126" s="1" t="s">
        <v>729</v>
      </c>
      <c r="K126">
        <v>1</v>
      </c>
      <c r="L126" s="1" t="s">
        <v>518</v>
      </c>
      <c r="M126" s="1" t="s">
        <v>515</v>
      </c>
      <c r="N126">
        <v>100</v>
      </c>
    </row>
    <row r="127" spans="1:14">
      <c r="A127">
        <v>1.1000000000000001</v>
      </c>
      <c r="B127" s="1" t="s">
        <v>394</v>
      </c>
      <c r="C127" s="1" t="s">
        <v>395</v>
      </c>
      <c r="D127">
        <v>86400</v>
      </c>
      <c r="E127" s="1" t="s">
        <v>730</v>
      </c>
      <c r="F127" s="1" t="s">
        <v>396</v>
      </c>
      <c r="G127">
        <v>166</v>
      </c>
      <c r="H127">
        <v>205</v>
      </c>
      <c r="I127">
        <v>204</v>
      </c>
      <c r="J127" s="1" t="s">
        <v>731</v>
      </c>
      <c r="K127">
        <v>1</v>
      </c>
      <c r="L127" s="1" t="s">
        <v>521</v>
      </c>
      <c r="M127" s="1" t="s">
        <v>518</v>
      </c>
      <c r="N127">
        <v>100</v>
      </c>
    </row>
    <row r="128" spans="1:14">
      <c r="A128">
        <v>1.1000000000000001</v>
      </c>
      <c r="B128" s="1" t="s">
        <v>394</v>
      </c>
      <c r="C128" s="1" t="s">
        <v>395</v>
      </c>
      <c r="D128">
        <v>86400</v>
      </c>
      <c r="E128" s="1" t="s">
        <v>732</v>
      </c>
      <c r="F128" s="1" t="s">
        <v>396</v>
      </c>
      <c r="G128">
        <v>166</v>
      </c>
      <c r="H128">
        <v>206</v>
      </c>
      <c r="I128">
        <v>205</v>
      </c>
      <c r="J128" s="1" t="s">
        <v>733</v>
      </c>
      <c r="K128">
        <v>1</v>
      </c>
      <c r="L128" s="1" t="s">
        <v>524</v>
      </c>
      <c r="M128" s="1" t="s">
        <v>521</v>
      </c>
      <c r="N128">
        <v>100</v>
      </c>
    </row>
    <row r="129" spans="1:14">
      <c r="A129">
        <v>1.1000000000000001</v>
      </c>
      <c r="B129" s="1" t="s">
        <v>394</v>
      </c>
      <c r="C129" s="1" t="s">
        <v>395</v>
      </c>
      <c r="D129">
        <v>86400</v>
      </c>
      <c r="E129" s="1" t="s">
        <v>734</v>
      </c>
      <c r="F129" s="1" t="s">
        <v>396</v>
      </c>
      <c r="G129">
        <v>166</v>
      </c>
      <c r="H129">
        <v>207</v>
      </c>
      <c r="I129">
        <v>206</v>
      </c>
      <c r="J129" s="1" t="s">
        <v>735</v>
      </c>
      <c r="K129">
        <v>1</v>
      </c>
      <c r="L129" s="1" t="s">
        <v>527</v>
      </c>
      <c r="M129" s="1" t="s">
        <v>524</v>
      </c>
      <c r="N129">
        <v>100</v>
      </c>
    </row>
    <row r="130" spans="1:14">
      <c r="A130">
        <v>1.1000000000000001</v>
      </c>
      <c r="B130" s="1" t="s">
        <v>394</v>
      </c>
      <c r="C130" s="1" t="s">
        <v>395</v>
      </c>
      <c r="D130">
        <v>86400</v>
      </c>
      <c r="E130" s="1" t="s">
        <v>736</v>
      </c>
      <c r="F130" s="1" t="s">
        <v>396</v>
      </c>
      <c r="G130">
        <v>166</v>
      </c>
      <c r="H130">
        <v>208</v>
      </c>
      <c r="I130">
        <v>207</v>
      </c>
      <c r="J130" s="1" t="s">
        <v>737</v>
      </c>
      <c r="K130">
        <v>1</v>
      </c>
      <c r="L130" s="1" t="s">
        <v>530</v>
      </c>
      <c r="M130" s="1" t="s">
        <v>527</v>
      </c>
      <c r="N130">
        <v>100</v>
      </c>
    </row>
    <row r="131" spans="1:14">
      <c r="A131">
        <v>1.1000000000000001</v>
      </c>
      <c r="B131" s="1" t="s">
        <v>394</v>
      </c>
      <c r="C131" s="1" t="s">
        <v>395</v>
      </c>
      <c r="D131">
        <v>86400</v>
      </c>
      <c r="E131" s="1" t="s">
        <v>738</v>
      </c>
      <c r="F131" s="1" t="s">
        <v>396</v>
      </c>
      <c r="G131">
        <v>166</v>
      </c>
      <c r="H131">
        <v>209</v>
      </c>
      <c r="I131">
        <v>208</v>
      </c>
      <c r="J131" s="1" t="s">
        <v>739</v>
      </c>
      <c r="K131">
        <v>1</v>
      </c>
      <c r="L131" s="1" t="s">
        <v>533</v>
      </c>
      <c r="M131" s="1" t="s">
        <v>530</v>
      </c>
      <c r="N131">
        <v>100</v>
      </c>
    </row>
    <row r="132" spans="1:14">
      <c r="A132">
        <v>1.1000000000000001</v>
      </c>
      <c r="B132" s="1" t="s">
        <v>394</v>
      </c>
      <c r="C132" s="1" t="s">
        <v>395</v>
      </c>
      <c r="D132">
        <v>86400</v>
      </c>
      <c r="E132" s="1" t="s">
        <v>740</v>
      </c>
      <c r="F132" s="1" t="s">
        <v>396</v>
      </c>
      <c r="G132">
        <v>166</v>
      </c>
      <c r="H132">
        <v>210</v>
      </c>
      <c r="I132">
        <v>209</v>
      </c>
      <c r="J132" s="1" t="s">
        <v>741</v>
      </c>
      <c r="K132">
        <v>1</v>
      </c>
      <c r="L132" s="1" t="s">
        <v>536</v>
      </c>
      <c r="M132" s="1" t="s">
        <v>533</v>
      </c>
      <c r="N132">
        <v>100</v>
      </c>
    </row>
    <row r="133" spans="1:14">
      <c r="A133">
        <v>1.1000000000000001</v>
      </c>
      <c r="B133" s="1" t="s">
        <v>394</v>
      </c>
      <c r="C133" s="1" t="s">
        <v>395</v>
      </c>
      <c r="D133">
        <v>86400</v>
      </c>
      <c r="E133" s="1" t="s">
        <v>742</v>
      </c>
      <c r="F133" s="1" t="s">
        <v>396</v>
      </c>
      <c r="G133">
        <v>166</v>
      </c>
      <c r="H133">
        <v>211</v>
      </c>
      <c r="I133">
        <v>210</v>
      </c>
      <c r="J133" s="1" t="s">
        <v>743</v>
      </c>
      <c r="K133">
        <v>1</v>
      </c>
      <c r="L133" s="1" t="s">
        <v>539</v>
      </c>
      <c r="M133" s="1" t="s">
        <v>536</v>
      </c>
      <c r="N133">
        <v>100</v>
      </c>
    </row>
    <row r="134" spans="1:14">
      <c r="A134">
        <v>1.1000000000000001</v>
      </c>
      <c r="B134" s="1" t="s">
        <v>394</v>
      </c>
      <c r="C134" s="1" t="s">
        <v>395</v>
      </c>
      <c r="D134">
        <v>86400</v>
      </c>
      <c r="E134" s="1" t="s">
        <v>744</v>
      </c>
      <c r="F134" s="1" t="s">
        <v>396</v>
      </c>
      <c r="G134">
        <v>166</v>
      </c>
      <c r="H134">
        <v>212</v>
      </c>
      <c r="I134">
        <v>211</v>
      </c>
      <c r="J134" s="1" t="s">
        <v>745</v>
      </c>
      <c r="K134">
        <v>1</v>
      </c>
      <c r="L134" s="1" t="s">
        <v>542</v>
      </c>
      <c r="M134" s="1" t="s">
        <v>539</v>
      </c>
      <c r="N134">
        <v>100</v>
      </c>
    </row>
    <row r="135" spans="1:14">
      <c r="A135">
        <v>1.1000000000000001</v>
      </c>
      <c r="B135" s="1" t="s">
        <v>394</v>
      </c>
      <c r="C135" s="1" t="s">
        <v>395</v>
      </c>
      <c r="D135">
        <v>86400</v>
      </c>
      <c r="E135" s="1" t="s">
        <v>746</v>
      </c>
      <c r="F135" s="1" t="s">
        <v>396</v>
      </c>
      <c r="G135">
        <v>166</v>
      </c>
      <c r="H135">
        <v>213</v>
      </c>
      <c r="I135">
        <v>212</v>
      </c>
      <c r="J135" s="1" t="s">
        <v>747</v>
      </c>
      <c r="K135">
        <v>1</v>
      </c>
      <c r="L135" s="1" t="s">
        <v>545</v>
      </c>
      <c r="M135" s="1" t="s">
        <v>542</v>
      </c>
      <c r="N135">
        <v>100</v>
      </c>
    </row>
    <row r="136" spans="1:14">
      <c r="A136">
        <v>1.1000000000000001</v>
      </c>
      <c r="B136" s="1" t="s">
        <v>394</v>
      </c>
      <c r="C136" s="1" t="s">
        <v>395</v>
      </c>
      <c r="D136">
        <v>86400</v>
      </c>
      <c r="E136" s="1" t="s">
        <v>748</v>
      </c>
      <c r="F136" s="1" t="s">
        <v>396</v>
      </c>
      <c r="G136">
        <v>166</v>
      </c>
      <c r="H136">
        <v>215</v>
      </c>
      <c r="I136">
        <v>213</v>
      </c>
      <c r="J136" s="1" t="s">
        <v>749</v>
      </c>
      <c r="K136">
        <v>1</v>
      </c>
      <c r="L136" s="1" t="s">
        <v>548</v>
      </c>
      <c r="M136" s="1" t="s">
        <v>545</v>
      </c>
      <c r="N136">
        <v>100</v>
      </c>
    </row>
    <row r="137" spans="1:14">
      <c r="A137">
        <v>1.1000000000000001</v>
      </c>
      <c r="B137" s="1" t="s">
        <v>394</v>
      </c>
      <c r="C137" s="1" t="s">
        <v>395</v>
      </c>
      <c r="D137">
        <v>86400</v>
      </c>
      <c r="E137" s="1" t="s">
        <v>750</v>
      </c>
      <c r="F137" s="1" t="s">
        <v>396</v>
      </c>
      <c r="G137">
        <v>166</v>
      </c>
      <c r="H137">
        <v>216</v>
      </c>
      <c r="I137">
        <v>215</v>
      </c>
      <c r="J137" s="1" t="s">
        <v>751</v>
      </c>
      <c r="K137">
        <v>1</v>
      </c>
      <c r="L137" s="1" t="s">
        <v>551</v>
      </c>
      <c r="M137" s="1" t="s">
        <v>548</v>
      </c>
      <c r="N137">
        <v>100</v>
      </c>
    </row>
    <row r="138" spans="1:14">
      <c r="A138">
        <v>1.1000000000000001</v>
      </c>
      <c r="B138" s="1" t="s">
        <v>394</v>
      </c>
      <c r="C138" s="1" t="s">
        <v>395</v>
      </c>
      <c r="D138">
        <v>86400</v>
      </c>
      <c r="E138" s="1" t="s">
        <v>752</v>
      </c>
      <c r="F138" s="1" t="s">
        <v>396</v>
      </c>
      <c r="G138">
        <v>166</v>
      </c>
      <c r="H138">
        <v>217</v>
      </c>
      <c r="I138">
        <v>216</v>
      </c>
      <c r="J138" s="1" t="s">
        <v>753</v>
      </c>
      <c r="K138">
        <v>1</v>
      </c>
      <c r="L138" s="1" t="s">
        <v>554</v>
      </c>
      <c r="M138" s="1" t="s">
        <v>551</v>
      </c>
      <c r="N138">
        <v>100</v>
      </c>
    </row>
    <row r="139" spans="1:14">
      <c r="A139">
        <v>1.1000000000000001</v>
      </c>
      <c r="B139" s="1" t="s">
        <v>394</v>
      </c>
      <c r="C139" s="1" t="s">
        <v>395</v>
      </c>
      <c r="D139">
        <v>86400</v>
      </c>
      <c r="E139" s="1" t="s">
        <v>754</v>
      </c>
      <c r="F139" s="1" t="s">
        <v>396</v>
      </c>
      <c r="G139">
        <v>166</v>
      </c>
      <c r="H139">
        <v>0</v>
      </c>
      <c r="I139">
        <v>217</v>
      </c>
      <c r="J139" s="1" t="s">
        <v>755</v>
      </c>
      <c r="K139">
        <v>1</v>
      </c>
      <c r="L139" s="1" t="s">
        <v>557</v>
      </c>
      <c r="M139" s="1" t="s">
        <v>554</v>
      </c>
      <c r="N139">
        <v>100</v>
      </c>
    </row>
    <row r="140" spans="1:14">
      <c r="A140">
        <v>1.1000000000000001</v>
      </c>
      <c r="B140" s="1" t="s">
        <v>394</v>
      </c>
      <c r="C140" s="1" t="s">
        <v>395</v>
      </c>
      <c r="D140">
        <v>86400</v>
      </c>
      <c r="E140" s="1" t="s">
        <v>756</v>
      </c>
      <c r="F140" s="1" t="s">
        <v>396</v>
      </c>
      <c r="G140">
        <v>166</v>
      </c>
      <c r="H140">
        <v>218</v>
      </c>
      <c r="I140">
        <v>11538</v>
      </c>
      <c r="J140" s="1" t="s">
        <v>2804</v>
      </c>
      <c r="K140">
        <v>1</v>
      </c>
      <c r="L140" s="1" t="s">
        <v>560</v>
      </c>
      <c r="M140" s="1" t="s">
        <v>557</v>
      </c>
      <c r="N140">
        <v>100</v>
      </c>
    </row>
    <row r="141" spans="1:14">
      <c r="A141">
        <v>1.1000000000000001</v>
      </c>
      <c r="B141" s="1" t="s">
        <v>394</v>
      </c>
      <c r="C141" s="1" t="s">
        <v>395</v>
      </c>
      <c r="D141">
        <v>86400</v>
      </c>
      <c r="E141" s="1" t="s">
        <v>758</v>
      </c>
      <c r="F141" s="1" t="s">
        <v>396</v>
      </c>
      <c r="G141">
        <v>166</v>
      </c>
      <c r="H141">
        <v>219</v>
      </c>
      <c r="I141">
        <v>218</v>
      </c>
      <c r="J141" s="1" t="s">
        <v>759</v>
      </c>
      <c r="K141">
        <v>1</v>
      </c>
      <c r="L141" s="1" t="s">
        <v>563</v>
      </c>
      <c r="M141" s="1" t="s">
        <v>560</v>
      </c>
      <c r="N141">
        <v>100</v>
      </c>
    </row>
    <row r="142" spans="1:14">
      <c r="A142">
        <v>1.1000000000000001</v>
      </c>
      <c r="B142" s="1" t="s">
        <v>394</v>
      </c>
      <c r="C142" s="1" t="s">
        <v>395</v>
      </c>
      <c r="D142">
        <v>86400</v>
      </c>
      <c r="E142" s="1" t="s">
        <v>760</v>
      </c>
      <c r="F142" s="1" t="s">
        <v>396</v>
      </c>
      <c r="G142">
        <v>166</v>
      </c>
      <c r="H142">
        <v>221</v>
      </c>
      <c r="I142">
        <v>219</v>
      </c>
      <c r="J142" s="1" t="s">
        <v>2806</v>
      </c>
      <c r="K142">
        <v>1</v>
      </c>
      <c r="L142" s="1" t="s">
        <v>566</v>
      </c>
      <c r="M142" s="1" t="s">
        <v>563</v>
      </c>
      <c r="N142">
        <v>100</v>
      </c>
    </row>
    <row r="143" spans="1:14">
      <c r="A143">
        <v>1.1000000000000001</v>
      </c>
      <c r="B143" s="1" t="s">
        <v>394</v>
      </c>
      <c r="C143" s="1" t="s">
        <v>395</v>
      </c>
      <c r="D143">
        <v>86400</v>
      </c>
      <c r="E143" s="1" t="s">
        <v>762</v>
      </c>
      <c r="F143" s="1" t="s">
        <v>396</v>
      </c>
      <c r="G143">
        <v>166</v>
      </c>
      <c r="H143">
        <v>0</v>
      </c>
      <c r="I143">
        <v>221</v>
      </c>
      <c r="J143" s="1" t="s">
        <v>763</v>
      </c>
      <c r="K143">
        <v>1</v>
      </c>
      <c r="L143" s="1" t="s">
        <v>569</v>
      </c>
      <c r="M143" s="1" t="s">
        <v>566</v>
      </c>
      <c r="N143">
        <v>100</v>
      </c>
    </row>
    <row r="144" spans="1:14">
      <c r="A144">
        <v>1.1000000000000001</v>
      </c>
      <c r="B144" s="1" t="s">
        <v>394</v>
      </c>
      <c r="C144" s="1" t="s">
        <v>395</v>
      </c>
      <c r="D144">
        <v>86400</v>
      </c>
      <c r="E144" s="1" t="s">
        <v>764</v>
      </c>
      <c r="F144" s="1" t="s">
        <v>396</v>
      </c>
      <c r="G144">
        <v>166</v>
      </c>
      <c r="H144">
        <v>222</v>
      </c>
      <c r="I144">
        <v>221</v>
      </c>
      <c r="J144" s="1" t="s">
        <v>765</v>
      </c>
      <c r="K144">
        <v>1</v>
      </c>
      <c r="L144" s="1" t="s">
        <v>572</v>
      </c>
      <c r="M144" s="1" t="s">
        <v>569</v>
      </c>
      <c r="N144">
        <v>100</v>
      </c>
    </row>
    <row r="145" spans="1:14">
      <c r="A145">
        <v>1.1000000000000001</v>
      </c>
      <c r="B145" s="1" t="s">
        <v>394</v>
      </c>
      <c r="C145" s="1" t="s">
        <v>395</v>
      </c>
      <c r="D145">
        <v>86400</v>
      </c>
      <c r="E145" s="1" t="s">
        <v>766</v>
      </c>
      <c r="F145" s="1" t="s">
        <v>396</v>
      </c>
      <c r="G145">
        <v>166</v>
      </c>
      <c r="H145">
        <v>223</v>
      </c>
      <c r="I145">
        <v>222</v>
      </c>
      <c r="J145" s="1" t="s">
        <v>767</v>
      </c>
      <c r="K145">
        <v>1</v>
      </c>
      <c r="L145" s="1" t="s">
        <v>575</v>
      </c>
      <c r="M145" s="1" t="s">
        <v>572</v>
      </c>
      <c r="N145">
        <v>100</v>
      </c>
    </row>
    <row r="146" spans="1:14">
      <c r="A146">
        <v>1.1000000000000001</v>
      </c>
      <c r="B146" s="1" t="s">
        <v>394</v>
      </c>
      <c r="C146" s="1" t="s">
        <v>395</v>
      </c>
      <c r="D146">
        <v>86400</v>
      </c>
      <c r="E146" s="1" t="s">
        <v>768</v>
      </c>
      <c r="F146" s="1" t="s">
        <v>396</v>
      </c>
      <c r="G146">
        <v>166</v>
      </c>
      <c r="H146">
        <v>224</v>
      </c>
      <c r="I146">
        <v>223</v>
      </c>
      <c r="J146" s="1" t="s">
        <v>769</v>
      </c>
      <c r="K146">
        <v>1</v>
      </c>
      <c r="L146" s="1" t="s">
        <v>578</v>
      </c>
      <c r="M146" s="1" t="s">
        <v>575</v>
      </c>
      <c r="N146">
        <v>100</v>
      </c>
    </row>
    <row r="147" spans="1:14">
      <c r="A147">
        <v>1.1000000000000001</v>
      </c>
      <c r="B147" s="1" t="s">
        <v>394</v>
      </c>
      <c r="C147" s="1" t="s">
        <v>395</v>
      </c>
      <c r="D147">
        <v>86400</v>
      </c>
      <c r="E147" s="1" t="s">
        <v>770</v>
      </c>
      <c r="F147" s="1" t="s">
        <v>396</v>
      </c>
      <c r="G147">
        <v>166</v>
      </c>
      <c r="H147">
        <v>226</v>
      </c>
      <c r="I147">
        <v>224</v>
      </c>
      <c r="J147" s="1" t="s">
        <v>771</v>
      </c>
      <c r="K147">
        <v>1</v>
      </c>
      <c r="L147" s="1" t="s">
        <v>581</v>
      </c>
      <c r="M147" s="1" t="s">
        <v>578</v>
      </c>
      <c r="N147">
        <v>100</v>
      </c>
    </row>
    <row r="148" spans="1:14">
      <c r="A148">
        <v>1.1000000000000001</v>
      </c>
      <c r="B148" s="1" t="s">
        <v>394</v>
      </c>
      <c r="C148" s="1" t="s">
        <v>395</v>
      </c>
      <c r="D148">
        <v>86400</v>
      </c>
      <c r="E148" s="1" t="s">
        <v>772</v>
      </c>
      <c r="F148" s="1" t="s">
        <v>396</v>
      </c>
      <c r="G148">
        <v>166</v>
      </c>
      <c r="H148">
        <v>227</v>
      </c>
      <c r="I148">
        <v>226</v>
      </c>
      <c r="J148" s="1" t="s">
        <v>773</v>
      </c>
      <c r="K148">
        <v>1</v>
      </c>
      <c r="L148" s="1" t="s">
        <v>584</v>
      </c>
      <c r="M148" s="1" t="s">
        <v>581</v>
      </c>
      <c r="N148">
        <v>100</v>
      </c>
    </row>
    <row r="149" spans="1:14">
      <c r="A149">
        <v>1.1000000000000001</v>
      </c>
      <c r="B149" s="1" t="s">
        <v>394</v>
      </c>
      <c r="C149" s="1" t="s">
        <v>395</v>
      </c>
      <c r="D149">
        <v>86400</v>
      </c>
      <c r="E149" s="1" t="s">
        <v>774</v>
      </c>
      <c r="F149" s="1" t="s">
        <v>396</v>
      </c>
      <c r="G149">
        <v>166</v>
      </c>
      <c r="H149">
        <v>11587</v>
      </c>
      <c r="I149">
        <v>227</v>
      </c>
      <c r="J149" s="1" t="s">
        <v>775</v>
      </c>
      <c r="K149">
        <v>1</v>
      </c>
      <c r="L149" s="1" t="s">
        <v>587</v>
      </c>
      <c r="M149" s="1" t="s">
        <v>584</v>
      </c>
      <c r="N149">
        <v>100</v>
      </c>
    </row>
    <row r="150" spans="1:14">
      <c r="A150">
        <v>1.1000000000000001</v>
      </c>
      <c r="B150" s="1" t="s">
        <v>394</v>
      </c>
      <c r="C150" s="1" t="s">
        <v>395</v>
      </c>
      <c r="D150">
        <v>86400</v>
      </c>
      <c r="E150" s="1" t="s">
        <v>776</v>
      </c>
      <c r="F150" s="1" t="s">
        <v>396</v>
      </c>
      <c r="G150">
        <v>166</v>
      </c>
      <c r="H150">
        <v>228</v>
      </c>
      <c r="I150">
        <v>11587</v>
      </c>
      <c r="J150" s="1" t="s">
        <v>777</v>
      </c>
      <c r="K150">
        <v>1</v>
      </c>
      <c r="L150" s="1" t="s">
        <v>590</v>
      </c>
      <c r="M150" s="1" t="s">
        <v>587</v>
      </c>
      <c r="N150">
        <v>100</v>
      </c>
    </row>
    <row r="151" spans="1:14">
      <c r="A151">
        <v>1.1000000000000001</v>
      </c>
      <c r="B151" s="1" t="s">
        <v>394</v>
      </c>
      <c r="C151" s="1" t="s">
        <v>395</v>
      </c>
      <c r="D151">
        <v>86400</v>
      </c>
      <c r="E151" s="1" t="s">
        <v>778</v>
      </c>
      <c r="F151" s="1" t="s">
        <v>396</v>
      </c>
      <c r="G151">
        <v>166</v>
      </c>
      <c r="H151">
        <v>229</v>
      </c>
      <c r="I151">
        <v>228</v>
      </c>
      <c r="J151" s="1" t="s">
        <v>779</v>
      </c>
      <c r="K151">
        <v>1</v>
      </c>
      <c r="L151" s="1" t="s">
        <v>593</v>
      </c>
      <c r="M151" s="1" t="s">
        <v>590</v>
      </c>
      <c r="N151">
        <v>100</v>
      </c>
    </row>
    <row r="152" spans="1:14">
      <c r="A152">
        <v>1.1000000000000001</v>
      </c>
      <c r="B152" s="1" t="s">
        <v>394</v>
      </c>
      <c r="C152" s="1" t="s">
        <v>395</v>
      </c>
      <c r="D152">
        <v>86400</v>
      </c>
      <c r="E152" s="1" t="s">
        <v>780</v>
      </c>
      <c r="F152" s="1" t="s">
        <v>396</v>
      </c>
      <c r="G152">
        <v>166</v>
      </c>
      <c r="H152">
        <v>231</v>
      </c>
      <c r="I152">
        <v>229</v>
      </c>
      <c r="J152" s="1" t="s">
        <v>781</v>
      </c>
      <c r="K152">
        <v>1</v>
      </c>
      <c r="L152" s="1" t="s">
        <v>596</v>
      </c>
      <c r="M152" s="1" t="s">
        <v>593</v>
      </c>
      <c r="N152">
        <v>100</v>
      </c>
    </row>
    <row r="153" spans="1:14">
      <c r="A153">
        <v>1.1000000000000001</v>
      </c>
      <c r="B153" s="1" t="s">
        <v>394</v>
      </c>
      <c r="C153" s="1" t="s">
        <v>395</v>
      </c>
      <c r="D153">
        <v>86400</v>
      </c>
      <c r="E153" s="1" t="s">
        <v>782</v>
      </c>
      <c r="F153" s="1" t="s">
        <v>396</v>
      </c>
      <c r="G153">
        <v>166</v>
      </c>
      <c r="H153">
        <v>232</v>
      </c>
      <c r="I153">
        <v>231</v>
      </c>
      <c r="J153" s="1" t="s">
        <v>783</v>
      </c>
      <c r="K153">
        <v>1</v>
      </c>
      <c r="L153" s="1" t="s">
        <v>599</v>
      </c>
      <c r="M153" s="1" t="s">
        <v>596</v>
      </c>
      <c r="N153">
        <v>100</v>
      </c>
    </row>
    <row r="154" spans="1:14">
      <c r="A154">
        <v>1.1000000000000001</v>
      </c>
      <c r="B154" s="1" t="s">
        <v>394</v>
      </c>
      <c r="C154" s="1" t="s">
        <v>395</v>
      </c>
      <c r="D154">
        <v>86400</v>
      </c>
      <c r="E154" s="1" t="s">
        <v>784</v>
      </c>
      <c r="F154" s="1" t="s">
        <v>396</v>
      </c>
      <c r="G154">
        <v>166</v>
      </c>
      <c r="H154">
        <v>233</v>
      </c>
      <c r="I154">
        <v>232</v>
      </c>
      <c r="J154" s="1" t="s">
        <v>785</v>
      </c>
      <c r="K154">
        <v>1</v>
      </c>
      <c r="L154" s="1" t="s">
        <v>602</v>
      </c>
      <c r="M154" s="1" t="s">
        <v>599</v>
      </c>
      <c r="N154">
        <v>100</v>
      </c>
    </row>
    <row r="155" spans="1:14">
      <c r="A155">
        <v>1.1000000000000001</v>
      </c>
      <c r="B155" s="1" t="s">
        <v>394</v>
      </c>
      <c r="C155" s="1" t="s">
        <v>395</v>
      </c>
      <c r="D155">
        <v>86400</v>
      </c>
      <c r="E155" s="1" t="s">
        <v>786</v>
      </c>
      <c r="F155" s="1" t="s">
        <v>396</v>
      </c>
      <c r="G155">
        <v>166</v>
      </c>
      <c r="H155">
        <v>0</v>
      </c>
      <c r="I155">
        <v>0</v>
      </c>
      <c r="J155" s="1" t="s">
        <v>787</v>
      </c>
      <c r="K155">
        <v>1</v>
      </c>
      <c r="L155" s="1" t="s">
        <v>605</v>
      </c>
      <c r="M155" s="1" t="s">
        <v>602</v>
      </c>
      <c r="N155">
        <v>100</v>
      </c>
    </row>
    <row r="156" spans="1:14">
      <c r="A156">
        <v>1.1000000000000001</v>
      </c>
      <c r="B156" s="1" t="s">
        <v>394</v>
      </c>
      <c r="C156" s="1" t="s">
        <v>395</v>
      </c>
      <c r="D156">
        <v>86400</v>
      </c>
      <c r="E156" s="1" t="s">
        <v>788</v>
      </c>
      <c r="F156" s="1" t="s">
        <v>396</v>
      </c>
      <c r="G156">
        <v>166</v>
      </c>
      <c r="H156">
        <v>234</v>
      </c>
      <c r="I156">
        <v>233</v>
      </c>
      <c r="J156" s="1" t="s">
        <v>789</v>
      </c>
      <c r="K156">
        <v>1</v>
      </c>
      <c r="L156" s="1" t="s">
        <v>608</v>
      </c>
      <c r="M156" s="1" t="s">
        <v>605</v>
      </c>
      <c r="N156">
        <v>100</v>
      </c>
    </row>
    <row r="157" spans="1:14">
      <c r="A157">
        <v>1.1000000000000001</v>
      </c>
      <c r="B157" s="1" t="s">
        <v>394</v>
      </c>
      <c r="C157" s="1" t="s">
        <v>395</v>
      </c>
      <c r="D157">
        <v>86400</v>
      </c>
      <c r="E157" s="1" t="s">
        <v>790</v>
      </c>
      <c r="F157" s="1" t="s">
        <v>396</v>
      </c>
      <c r="G157">
        <v>166</v>
      </c>
      <c r="H157">
        <v>235</v>
      </c>
      <c r="I157">
        <v>234</v>
      </c>
      <c r="J157" s="1" t="s">
        <v>791</v>
      </c>
      <c r="K157">
        <v>1</v>
      </c>
      <c r="L157" s="1" t="s">
        <v>611</v>
      </c>
      <c r="M157" s="1" t="s">
        <v>608</v>
      </c>
      <c r="N157">
        <v>100</v>
      </c>
    </row>
    <row r="158" spans="1:14">
      <c r="A158">
        <v>1.1000000000000001</v>
      </c>
      <c r="B158" s="1" t="s">
        <v>394</v>
      </c>
      <c r="C158" s="1" t="s">
        <v>395</v>
      </c>
      <c r="D158">
        <v>86400</v>
      </c>
      <c r="E158" s="1" t="s">
        <v>792</v>
      </c>
      <c r="F158" s="1" t="s">
        <v>396</v>
      </c>
      <c r="G158">
        <v>166</v>
      </c>
      <c r="H158">
        <v>236</v>
      </c>
      <c r="I158">
        <v>235</v>
      </c>
      <c r="J158" s="1" t="s">
        <v>793</v>
      </c>
      <c r="K158">
        <v>1</v>
      </c>
      <c r="L158" s="1" t="s">
        <v>614</v>
      </c>
      <c r="M158" s="1" t="s">
        <v>611</v>
      </c>
      <c r="N158">
        <v>100</v>
      </c>
    </row>
    <row r="159" spans="1:14">
      <c r="A159">
        <v>1.1000000000000001</v>
      </c>
      <c r="B159" s="1" t="s">
        <v>394</v>
      </c>
      <c r="C159" s="1" t="s">
        <v>395</v>
      </c>
      <c r="D159">
        <v>86400</v>
      </c>
      <c r="E159" s="1" t="s">
        <v>794</v>
      </c>
      <c r="F159" s="1" t="s">
        <v>396</v>
      </c>
      <c r="G159">
        <v>166</v>
      </c>
      <c r="H159">
        <v>11580</v>
      </c>
      <c r="I159">
        <v>236</v>
      </c>
      <c r="J159" s="1" t="s">
        <v>795</v>
      </c>
      <c r="K159">
        <v>1</v>
      </c>
      <c r="L159" s="1" t="s">
        <v>617</v>
      </c>
      <c r="M159" s="1" t="s">
        <v>614</v>
      </c>
      <c r="N159">
        <v>100</v>
      </c>
    </row>
    <row r="160" spans="1:14">
      <c r="A160">
        <v>1.1000000000000001</v>
      </c>
      <c r="B160" s="1" t="s">
        <v>394</v>
      </c>
      <c r="C160" s="1" t="s">
        <v>395</v>
      </c>
      <c r="D160">
        <v>86400</v>
      </c>
      <c r="E160" s="1" t="s">
        <v>796</v>
      </c>
      <c r="F160" s="1" t="s">
        <v>396</v>
      </c>
      <c r="G160">
        <v>166</v>
      </c>
      <c r="H160">
        <v>238</v>
      </c>
      <c r="I160">
        <v>11580</v>
      </c>
      <c r="J160" s="1" t="s">
        <v>797</v>
      </c>
      <c r="K160">
        <v>1</v>
      </c>
      <c r="L160" s="1" t="s">
        <v>620</v>
      </c>
      <c r="M160" s="1" t="s">
        <v>617</v>
      </c>
      <c r="N160">
        <v>100</v>
      </c>
    </row>
    <row r="161" spans="1:14">
      <c r="A161">
        <v>1.1000000000000001</v>
      </c>
      <c r="B161" s="1" t="s">
        <v>394</v>
      </c>
      <c r="C161" s="1" t="s">
        <v>395</v>
      </c>
      <c r="D161">
        <v>86400</v>
      </c>
      <c r="E161" s="1" t="s">
        <v>798</v>
      </c>
      <c r="F161" s="1" t="s">
        <v>396</v>
      </c>
      <c r="G161">
        <v>166</v>
      </c>
      <c r="H161">
        <v>239</v>
      </c>
      <c r="I161">
        <v>238</v>
      </c>
      <c r="J161" s="1" t="s">
        <v>799</v>
      </c>
      <c r="K161">
        <v>1</v>
      </c>
      <c r="L161" s="1" t="s">
        <v>623</v>
      </c>
      <c r="M161" s="1" t="s">
        <v>620</v>
      </c>
      <c r="N161">
        <v>100</v>
      </c>
    </row>
    <row r="162" spans="1:14">
      <c r="A162">
        <v>1.1000000000000001</v>
      </c>
      <c r="B162" s="1" t="s">
        <v>394</v>
      </c>
      <c r="C162" s="1" t="s">
        <v>395</v>
      </c>
      <c r="D162">
        <v>86400</v>
      </c>
      <c r="E162" s="1" t="s">
        <v>800</v>
      </c>
      <c r="F162" s="1" t="s">
        <v>396</v>
      </c>
      <c r="G162">
        <v>166</v>
      </c>
      <c r="H162">
        <v>240</v>
      </c>
      <c r="I162">
        <v>239</v>
      </c>
      <c r="J162" s="1" t="s">
        <v>801</v>
      </c>
      <c r="K162">
        <v>1</v>
      </c>
      <c r="L162" s="1" t="s">
        <v>626</v>
      </c>
      <c r="M162" s="1" t="s">
        <v>623</v>
      </c>
      <c r="N162">
        <v>100</v>
      </c>
    </row>
    <row r="163" spans="1:14">
      <c r="A163">
        <v>1.1000000000000001</v>
      </c>
      <c r="B163" s="1" t="s">
        <v>394</v>
      </c>
      <c r="C163" s="1" t="s">
        <v>395</v>
      </c>
      <c r="D163">
        <v>86400</v>
      </c>
      <c r="E163" s="1" t="s">
        <v>802</v>
      </c>
      <c r="F163" s="1" t="s">
        <v>396</v>
      </c>
      <c r="G163">
        <v>166</v>
      </c>
      <c r="H163">
        <v>241</v>
      </c>
      <c r="I163">
        <v>240</v>
      </c>
      <c r="J163" s="1" t="s">
        <v>803</v>
      </c>
      <c r="K163">
        <v>1</v>
      </c>
      <c r="L163" s="1" t="s">
        <v>629</v>
      </c>
      <c r="M163" s="1" t="s">
        <v>626</v>
      </c>
      <c r="N163">
        <v>100</v>
      </c>
    </row>
    <row r="164" spans="1:14">
      <c r="A164">
        <v>1.1000000000000001</v>
      </c>
      <c r="B164" s="1" t="s">
        <v>394</v>
      </c>
      <c r="C164" s="1" t="s">
        <v>395</v>
      </c>
      <c r="D164">
        <v>86400</v>
      </c>
      <c r="E164" s="1" t="s">
        <v>804</v>
      </c>
      <c r="F164" s="1" t="s">
        <v>396</v>
      </c>
      <c r="G164">
        <v>166</v>
      </c>
      <c r="H164">
        <v>242</v>
      </c>
      <c r="I164">
        <v>241</v>
      </c>
      <c r="J164" s="1" t="s">
        <v>805</v>
      </c>
      <c r="K164">
        <v>1</v>
      </c>
      <c r="L164" s="1" t="s">
        <v>632</v>
      </c>
      <c r="M164" s="1" t="s">
        <v>629</v>
      </c>
      <c r="N164">
        <v>100</v>
      </c>
    </row>
    <row r="165" spans="1:14">
      <c r="A165">
        <v>1.1000000000000001</v>
      </c>
      <c r="B165" s="1" t="s">
        <v>394</v>
      </c>
      <c r="C165" s="1" t="s">
        <v>395</v>
      </c>
      <c r="D165">
        <v>86400</v>
      </c>
      <c r="E165" s="1" t="s">
        <v>806</v>
      </c>
      <c r="F165" s="1" t="s">
        <v>396</v>
      </c>
      <c r="G165">
        <v>166</v>
      </c>
      <c r="H165">
        <v>243</v>
      </c>
      <c r="I165">
        <v>242</v>
      </c>
      <c r="J165" s="1" t="s">
        <v>807</v>
      </c>
      <c r="K165">
        <v>1</v>
      </c>
      <c r="L165" s="1" t="s">
        <v>635</v>
      </c>
      <c r="M165" s="1" t="s">
        <v>632</v>
      </c>
      <c r="N165">
        <v>100</v>
      </c>
    </row>
    <row r="166" spans="1:14">
      <c r="A166">
        <v>1.1000000000000001</v>
      </c>
      <c r="B166" s="1" t="s">
        <v>394</v>
      </c>
      <c r="C166" s="1" t="s">
        <v>395</v>
      </c>
      <c r="D166">
        <v>86400</v>
      </c>
      <c r="E166" s="1" t="s">
        <v>808</v>
      </c>
      <c r="F166" s="1" t="s">
        <v>396</v>
      </c>
      <c r="G166">
        <v>166</v>
      </c>
      <c r="H166">
        <v>244</v>
      </c>
      <c r="I166">
        <v>243</v>
      </c>
      <c r="J166" s="1" t="s">
        <v>809</v>
      </c>
      <c r="K166">
        <v>1</v>
      </c>
      <c r="L166" s="1" t="s">
        <v>638</v>
      </c>
      <c r="M166" s="1" t="s">
        <v>635</v>
      </c>
      <c r="N166">
        <v>100</v>
      </c>
    </row>
    <row r="167" spans="1:14">
      <c r="A167">
        <v>1.1000000000000001</v>
      </c>
      <c r="B167" s="1" t="s">
        <v>394</v>
      </c>
      <c r="C167" s="1" t="s">
        <v>395</v>
      </c>
      <c r="D167">
        <v>86400</v>
      </c>
      <c r="E167" s="1" t="s">
        <v>810</v>
      </c>
      <c r="F167" s="1" t="s">
        <v>396</v>
      </c>
      <c r="G167">
        <v>166</v>
      </c>
      <c r="H167">
        <v>245</v>
      </c>
      <c r="I167">
        <v>244</v>
      </c>
      <c r="J167" s="1" t="s">
        <v>811</v>
      </c>
      <c r="K167">
        <v>1</v>
      </c>
      <c r="L167" s="1" t="s">
        <v>641</v>
      </c>
      <c r="M167" s="1" t="s">
        <v>638</v>
      </c>
      <c r="N167">
        <v>100</v>
      </c>
    </row>
    <row r="168" spans="1:14">
      <c r="A168">
        <v>1.1000000000000001</v>
      </c>
      <c r="B168" s="1" t="s">
        <v>394</v>
      </c>
      <c r="C168" s="1" t="s">
        <v>395</v>
      </c>
      <c r="D168">
        <v>86400</v>
      </c>
      <c r="E168" s="1" t="s">
        <v>812</v>
      </c>
      <c r="F168" s="1" t="s">
        <v>396</v>
      </c>
      <c r="G168">
        <v>166</v>
      </c>
      <c r="H168">
        <v>0</v>
      </c>
      <c r="I168">
        <v>0</v>
      </c>
      <c r="J168" s="1" t="s">
        <v>813</v>
      </c>
      <c r="K168">
        <v>1</v>
      </c>
      <c r="L168" s="1" t="s">
        <v>644</v>
      </c>
      <c r="M168" s="1" t="s">
        <v>641</v>
      </c>
      <c r="N168">
        <v>100</v>
      </c>
    </row>
    <row r="169" spans="1:14" ht="15.6" customHeight="1">
      <c r="A169">
        <v>1.1000000000000001</v>
      </c>
      <c r="B169" s="1" t="s">
        <v>394</v>
      </c>
      <c r="C169" s="1" t="s">
        <v>395</v>
      </c>
      <c r="D169">
        <v>86400</v>
      </c>
      <c r="E169" s="1" t="s">
        <v>814</v>
      </c>
      <c r="F169" s="1" t="s">
        <v>396</v>
      </c>
      <c r="G169">
        <v>166</v>
      </c>
      <c r="H169">
        <v>0</v>
      </c>
      <c r="I169">
        <v>0</v>
      </c>
      <c r="J169" s="1" t="s">
        <v>815</v>
      </c>
      <c r="K169">
        <v>1</v>
      </c>
      <c r="L169" s="1" t="s">
        <v>647</v>
      </c>
      <c r="M169" s="1" t="s">
        <v>644</v>
      </c>
      <c r="N169">
        <v>100</v>
      </c>
    </row>
    <row r="170" spans="1:14" hidden="1">
      <c r="A170">
        <v>1.1000000000000001</v>
      </c>
      <c r="B170" s="1" t="s">
        <v>394</v>
      </c>
      <c r="C170" s="1" t="s">
        <v>395</v>
      </c>
      <c r="D170">
        <v>86400</v>
      </c>
      <c r="E170" s="1" t="s">
        <v>816</v>
      </c>
      <c r="F170" s="1" t="s">
        <v>396</v>
      </c>
      <c r="G170">
        <v>147</v>
      </c>
      <c r="H170">
        <v>148</v>
      </c>
      <c r="I170">
        <v>149</v>
      </c>
      <c r="J170" s="1" t="s">
        <v>2795</v>
      </c>
      <c r="K170">
        <v>1</v>
      </c>
      <c r="L170" s="1" t="s">
        <v>818</v>
      </c>
      <c r="M170" s="1" t="s">
        <v>819</v>
      </c>
      <c r="N170">
        <v>100</v>
      </c>
    </row>
    <row r="171" spans="1:14" hidden="1">
      <c r="A171">
        <v>1.1000000000000001</v>
      </c>
      <c r="B171" s="1" t="s">
        <v>394</v>
      </c>
      <c r="C171" s="1" t="s">
        <v>395</v>
      </c>
      <c r="D171">
        <v>86400</v>
      </c>
      <c r="E171" s="1" t="s">
        <v>820</v>
      </c>
      <c r="F171" s="1" t="s">
        <v>396</v>
      </c>
      <c r="G171">
        <v>147</v>
      </c>
      <c r="H171">
        <v>149</v>
      </c>
      <c r="I171">
        <v>150</v>
      </c>
      <c r="J171" s="1" t="s">
        <v>821</v>
      </c>
      <c r="K171">
        <v>1</v>
      </c>
      <c r="L171" s="1" t="s">
        <v>819</v>
      </c>
      <c r="M171" s="1" t="s">
        <v>822</v>
      </c>
      <c r="N171">
        <v>100</v>
      </c>
    </row>
    <row r="172" spans="1:14" hidden="1">
      <c r="A172">
        <v>1.1000000000000001</v>
      </c>
      <c r="B172" s="1" t="s">
        <v>394</v>
      </c>
      <c r="C172" s="1" t="s">
        <v>395</v>
      </c>
      <c r="D172">
        <v>86400</v>
      </c>
      <c r="E172" s="1" t="s">
        <v>823</v>
      </c>
      <c r="F172" s="1" t="s">
        <v>396</v>
      </c>
      <c r="G172">
        <v>147</v>
      </c>
      <c r="H172">
        <v>150</v>
      </c>
      <c r="I172">
        <v>152</v>
      </c>
      <c r="J172" s="1" t="s">
        <v>824</v>
      </c>
      <c r="K172">
        <v>1</v>
      </c>
      <c r="L172" s="1" t="s">
        <v>822</v>
      </c>
      <c r="M172" s="1" t="s">
        <v>825</v>
      </c>
      <c r="N172">
        <v>100</v>
      </c>
    </row>
    <row r="173" spans="1:14" hidden="1">
      <c r="A173">
        <v>1.1000000000000001</v>
      </c>
      <c r="B173" s="1" t="s">
        <v>394</v>
      </c>
      <c r="C173" s="1" t="s">
        <v>395</v>
      </c>
      <c r="D173">
        <v>86400</v>
      </c>
      <c r="E173" s="1" t="s">
        <v>826</v>
      </c>
      <c r="F173" s="1" t="s">
        <v>396</v>
      </c>
      <c r="G173">
        <v>147</v>
      </c>
      <c r="H173">
        <v>152</v>
      </c>
      <c r="I173">
        <v>0</v>
      </c>
      <c r="J173" s="1" t="s">
        <v>827</v>
      </c>
      <c r="K173">
        <v>1</v>
      </c>
      <c r="L173" s="1" t="s">
        <v>825</v>
      </c>
      <c r="M173" s="1" t="s">
        <v>434</v>
      </c>
      <c r="N173">
        <v>100</v>
      </c>
    </row>
    <row r="174" spans="1:14" hidden="1">
      <c r="A174">
        <v>1.1000000000000001</v>
      </c>
      <c r="B174" s="1" t="s">
        <v>394</v>
      </c>
      <c r="C174" s="1" t="s">
        <v>395</v>
      </c>
      <c r="D174">
        <v>86400</v>
      </c>
      <c r="E174" s="1" t="s">
        <v>828</v>
      </c>
      <c r="F174" s="1" t="s">
        <v>396</v>
      </c>
      <c r="G174">
        <v>147</v>
      </c>
      <c r="H174">
        <v>0</v>
      </c>
      <c r="I174">
        <v>0</v>
      </c>
      <c r="J174" s="1" t="s">
        <v>829</v>
      </c>
      <c r="K174">
        <v>1</v>
      </c>
      <c r="L174" s="1" t="s">
        <v>434</v>
      </c>
      <c r="M174" s="1" t="s">
        <v>443</v>
      </c>
      <c r="N174">
        <v>100</v>
      </c>
    </row>
    <row r="175" spans="1:14" hidden="1">
      <c r="A175">
        <v>1.1000000000000001</v>
      </c>
      <c r="B175" s="1" t="s">
        <v>394</v>
      </c>
      <c r="C175" s="1" t="s">
        <v>395</v>
      </c>
      <c r="D175">
        <v>86400</v>
      </c>
      <c r="E175" s="1" t="s">
        <v>830</v>
      </c>
      <c r="F175" s="1" t="s">
        <v>396</v>
      </c>
      <c r="G175">
        <v>147</v>
      </c>
      <c r="H175">
        <v>0</v>
      </c>
      <c r="I175">
        <v>0</v>
      </c>
      <c r="J175" s="1" t="s">
        <v>831</v>
      </c>
      <c r="K175">
        <v>1</v>
      </c>
      <c r="L175" s="1" t="s">
        <v>443</v>
      </c>
      <c r="M175" s="1" t="s">
        <v>452</v>
      </c>
      <c r="N175">
        <v>100</v>
      </c>
    </row>
    <row r="176" spans="1:14" hidden="1">
      <c r="A176">
        <v>1.1000000000000001</v>
      </c>
      <c r="B176" s="1" t="s">
        <v>394</v>
      </c>
      <c r="C176" s="1" t="s">
        <v>395</v>
      </c>
      <c r="D176">
        <v>86400</v>
      </c>
      <c r="E176" s="1" t="s">
        <v>832</v>
      </c>
      <c r="F176" s="1" t="s">
        <v>396</v>
      </c>
      <c r="G176">
        <v>147</v>
      </c>
      <c r="H176">
        <v>0</v>
      </c>
      <c r="I176">
        <v>0</v>
      </c>
      <c r="J176" s="1" t="s">
        <v>833</v>
      </c>
      <c r="K176">
        <v>1</v>
      </c>
      <c r="L176" s="1" t="s">
        <v>452</v>
      </c>
      <c r="M176" s="1" t="s">
        <v>461</v>
      </c>
      <c r="N176">
        <v>100</v>
      </c>
    </row>
    <row r="177" spans="1:14" hidden="1">
      <c r="A177">
        <v>1.1000000000000001</v>
      </c>
      <c r="B177" s="1" t="s">
        <v>394</v>
      </c>
      <c r="C177" s="1" t="s">
        <v>395</v>
      </c>
      <c r="D177">
        <v>86400</v>
      </c>
      <c r="E177" s="1" t="s">
        <v>834</v>
      </c>
      <c r="F177" s="1" t="s">
        <v>396</v>
      </c>
      <c r="G177">
        <v>147</v>
      </c>
      <c r="H177">
        <v>0</v>
      </c>
      <c r="I177">
        <v>0</v>
      </c>
      <c r="J177" s="1" t="s">
        <v>835</v>
      </c>
      <c r="K177">
        <v>1</v>
      </c>
      <c r="L177" s="1" t="s">
        <v>461</v>
      </c>
      <c r="M177" s="1" t="s">
        <v>464</v>
      </c>
      <c r="N177">
        <v>100</v>
      </c>
    </row>
    <row r="178" spans="1:14" hidden="1">
      <c r="A178">
        <v>1.1000000000000001</v>
      </c>
      <c r="B178" s="1" t="s">
        <v>394</v>
      </c>
      <c r="C178" s="1" t="s">
        <v>395</v>
      </c>
      <c r="D178">
        <v>86400</v>
      </c>
      <c r="E178" s="1" t="s">
        <v>836</v>
      </c>
      <c r="F178" s="1" t="s">
        <v>396</v>
      </c>
      <c r="G178">
        <v>147</v>
      </c>
      <c r="H178">
        <v>0</v>
      </c>
      <c r="I178">
        <v>0</v>
      </c>
      <c r="J178" s="1" t="s">
        <v>837</v>
      </c>
      <c r="K178">
        <v>1</v>
      </c>
      <c r="L178" s="1" t="s">
        <v>464</v>
      </c>
      <c r="M178" s="1" t="s">
        <v>838</v>
      </c>
      <c r="N178">
        <v>100</v>
      </c>
    </row>
    <row r="179" spans="1:14" hidden="1">
      <c r="A179">
        <v>1.1000000000000001</v>
      </c>
      <c r="B179" s="1" t="s">
        <v>394</v>
      </c>
      <c r="C179" s="1" t="s">
        <v>395</v>
      </c>
      <c r="D179">
        <v>86400</v>
      </c>
      <c r="E179" s="1" t="s">
        <v>839</v>
      </c>
      <c r="F179" s="1" t="s">
        <v>396</v>
      </c>
      <c r="G179">
        <v>147</v>
      </c>
      <c r="H179">
        <v>0</v>
      </c>
      <c r="I179">
        <v>0</v>
      </c>
      <c r="J179" s="1" t="s">
        <v>840</v>
      </c>
      <c r="K179">
        <v>1</v>
      </c>
      <c r="L179" s="1" t="s">
        <v>838</v>
      </c>
      <c r="M179" s="1" t="s">
        <v>479</v>
      </c>
      <c r="N179">
        <v>100</v>
      </c>
    </row>
    <row r="180" spans="1:14" hidden="1">
      <c r="A180">
        <v>1.1000000000000001</v>
      </c>
      <c r="B180" s="1" t="s">
        <v>394</v>
      </c>
      <c r="C180" s="1" t="s">
        <v>395</v>
      </c>
      <c r="D180">
        <v>86400</v>
      </c>
      <c r="E180" s="1" t="s">
        <v>841</v>
      </c>
      <c r="F180" s="1" t="s">
        <v>396</v>
      </c>
      <c r="G180">
        <v>147</v>
      </c>
      <c r="H180">
        <v>149</v>
      </c>
      <c r="I180">
        <v>148</v>
      </c>
      <c r="J180" s="1" t="s">
        <v>842</v>
      </c>
      <c r="K180">
        <v>1</v>
      </c>
      <c r="L180" s="1" t="s">
        <v>819</v>
      </c>
      <c r="M180" s="1" t="s">
        <v>818</v>
      </c>
      <c r="N180">
        <v>100</v>
      </c>
    </row>
    <row r="181" spans="1:14" hidden="1">
      <c r="A181">
        <v>1.1000000000000001</v>
      </c>
      <c r="B181" s="1" t="s">
        <v>394</v>
      </c>
      <c r="C181" s="1" t="s">
        <v>395</v>
      </c>
      <c r="D181">
        <v>86400</v>
      </c>
      <c r="E181" s="1" t="s">
        <v>843</v>
      </c>
      <c r="F181" s="1" t="s">
        <v>396</v>
      </c>
      <c r="G181">
        <v>147</v>
      </c>
      <c r="H181">
        <v>150</v>
      </c>
      <c r="I181">
        <v>149</v>
      </c>
      <c r="J181" s="1" t="s">
        <v>844</v>
      </c>
      <c r="K181">
        <v>1</v>
      </c>
      <c r="L181" s="1" t="s">
        <v>822</v>
      </c>
      <c r="M181" s="1" t="s">
        <v>819</v>
      </c>
      <c r="N181">
        <v>100</v>
      </c>
    </row>
    <row r="182" spans="1:14" hidden="1">
      <c r="A182">
        <v>1.1000000000000001</v>
      </c>
      <c r="B182" s="1" t="s">
        <v>394</v>
      </c>
      <c r="C182" s="1" t="s">
        <v>395</v>
      </c>
      <c r="D182">
        <v>86400</v>
      </c>
      <c r="E182" s="1" t="s">
        <v>845</v>
      </c>
      <c r="F182" s="1" t="s">
        <v>396</v>
      </c>
      <c r="G182">
        <v>147</v>
      </c>
      <c r="H182">
        <v>152</v>
      </c>
      <c r="I182">
        <v>150</v>
      </c>
      <c r="J182" s="1" t="s">
        <v>846</v>
      </c>
      <c r="K182">
        <v>1</v>
      </c>
      <c r="L182" s="1" t="s">
        <v>825</v>
      </c>
      <c r="M182" s="1" t="s">
        <v>822</v>
      </c>
      <c r="N182">
        <v>100</v>
      </c>
    </row>
    <row r="183" spans="1:14" hidden="1">
      <c r="A183">
        <v>1.1000000000000001</v>
      </c>
      <c r="B183" s="1" t="s">
        <v>394</v>
      </c>
      <c r="C183" s="1" t="s">
        <v>395</v>
      </c>
      <c r="D183">
        <v>86400</v>
      </c>
      <c r="E183" s="1" t="s">
        <v>847</v>
      </c>
      <c r="F183" s="1" t="s">
        <v>396</v>
      </c>
      <c r="G183">
        <v>147</v>
      </c>
      <c r="H183">
        <v>0</v>
      </c>
      <c r="I183">
        <v>152</v>
      </c>
      <c r="J183" s="1" t="s">
        <v>848</v>
      </c>
      <c r="K183">
        <v>1</v>
      </c>
      <c r="L183" s="1" t="s">
        <v>434</v>
      </c>
      <c r="M183" s="1" t="s">
        <v>825</v>
      </c>
      <c r="N183">
        <v>100</v>
      </c>
    </row>
    <row r="184" spans="1:14" hidden="1">
      <c r="A184">
        <v>1.1000000000000001</v>
      </c>
      <c r="B184" s="1" t="s">
        <v>394</v>
      </c>
      <c r="C184" s="1" t="s">
        <v>395</v>
      </c>
      <c r="D184">
        <v>86400</v>
      </c>
      <c r="E184" s="1" t="s">
        <v>849</v>
      </c>
      <c r="F184" s="1" t="s">
        <v>396</v>
      </c>
      <c r="G184">
        <v>147</v>
      </c>
      <c r="H184">
        <v>0</v>
      </c>
      <c r="I184">
        <v>0</v>
      </c>
      <c r="J184" s="1" t="s">
        <v>850</v>
      </c>
      <c r="K184">
        <v>1</v>
      </c>
      <c r="L184" s="1" t="s">
        <v>443</v>
      </c>
      <c r="M184" s="1" t="s">
        <v>434</v>
      </c>
      <c r="N184">
        <v>100</v>
      </c>
    </row>
    <row r="185" spans="1:14" hidden="1">
      <c r="A185">
        <v>1.1000000000000001</v>
      </c>
      <c r="B185" s="1" t="s">
        <v>394</v>
      </c>
      <c r="C185" s="1" t="s">
        <v>395</v>
      </c>
      <c r="D185">
        <v>86400</v>
      </c>
      <c r="E185" s="1" t="s">
        <v>851</v>
      </c>
      <c r="F185" s="1" t="s">
        <v>396</v>
      </c>
      <c r="G185">
        <v>147</v>
      </c>
      <c r="H185">
        <v>0</v>
      </c>
      <c r="I185">
        <v>0</v>
      </c>
      <c r="J185" s="1" t="s">
        <v>852</v>
      </c>
      <c r="K185">
        <v>1</v>
      </c>
      <c r="L185" s="1" t="s">
        <v>452</v>
      </c>
      <c r="M185" s="1" t="s">
        <v>443</v>
      </c>
      <c r="N185">
        <v>100</v>
      </c>
    </row>
    <row r="186" spans="1:14" hidden="1">
      <c r="A186">
        <v>1.1000000000000001</v>
      </c>
      <c r="B186" s="1" t="s">
        <v>394</v>
      </c>
      <c r="C186" s="1" t="s">
        <v>395</v>
      </c>
      <c r="D186">
        <v>86400</v>
      </c>
      <c r="E186" s="1" t="s">
        <v>853</v>
      </c>
      <c r="F186" s="1" t="s">
        <v>396</v>
      </c>
      <c r="G186">
        <v>147</v>
      </c>
      <c r="H186">
        <v>0</v>
      </c>
      <c r="I186">
        <v>0</v>
      </c>
      <c r="J186" s="1" t="s">
        <v>854</v>
      </c>
      <c r="K186">
        <v>1</v>
      </c>
      <c r="L186" s="1" t="s">
        <v>461</v>
      </c>
      <c r="M186" s="1" t="s">
        <v>452</v>
      </c>
      <c r="N186">
        <v>100</v>
      </c>
    </row>
    <row r="187" spans="1:14" hidden="1">
      <c r="A187">
        <v>1.1000000000000001</v>
      </c>
      <c r="B187" s="1" t="s">
        <v>394</v>
      </c>
      <c r="C187" s="1" t="s">
        <v>395</v>
      </c>
      <c r="D187">
        <v>86400</v>
      </c>
      <c r="E187" s="1" t="s">
        <v>855</v>
      </c>
      <c r="F187" s="1" t="s">
        <v>396</v>
      </c>
      <c r="G187">
        <v>147</v>
      </c>
      <c r="H187">
        <v>0</v>
      </c>
      <c r="I187">
        <v>0</v>
      </c>
      <c r="J187" s="1" t="s">
        <v>856</v>
      </c>
      <c r="K187">
        <v>1</v>
      </c>
      <c r="L187" s="1" t="s">
        <v>464</v>
      </c>
      <c r="M187" s="1" t="s">
        <v>461</v>
      </c>
      <c r="N187">
        <v>100</v>
      </c>
    </row>
    <row r="188" spans="1:14" hidden="1">
      <c r="A188">
        <v>1.1000000000000001</v>
      </c>
      <c r="B188" s="1" t="s">
        <v>394</v>
      </c>
      <c r="C188" s="1" t="s">
        <v>395</v>
      </c>
      <c r="D188">
        <v>86400</v>
      </c>
      <c r="E188" s="1" t="s">
        <v>857</v>
      </c>
      <c r="F188" s="1" t="s">
        <v>396</v>
      </c>
      <c r="G188">
        <v>147</v>
      </c>
      <c r="H188">
        <v>0</v>
      </c>
      <c r="I188">
        <v>0</v>
      </c>
      <c r="J188" s="1" t="s">
        <v>858</v>
      </c>
      <c r="K188">
        <v>1</v>
      </c>
      <c r="L188" s="1" t="s">
        <v>838</v>
      </c>
      <c r="M188" s="1" t="s">
        <v>464</v>
      </c>
      <c r="N188">
        <v>100</v>
      </c>
    </row>
    <row r="189" spans="1:14" hidden="1">
      <c r="A189">
        <v>1.1000000000000001</v>
      </c>
      <c r="B189" s="1" t="s">
        <v>394</v>
      </c>
      <c r="C189" s="1" t="s">
        <v>395</v>
      </c>
      <c r="D189">
        <v>86400</v>
      </c>
      <c r="E189" s="1" t="s">
        <v>859</v>
      </c>
      <c r="F189" s="1" t="s">
        <v>396</v>
      </c>
      <c r="G189">
        <v>147</v>
      </c>
      <c r="H189">
        <v>0</v>
      </c>
      <c r="I189">
        <v>0</v>
      </c>
      <c r="J189" s="1" t="s">
        <v>860</v>
      </c>
      <c r="K189">
        <v>1</v>
      </c>
      <c r="L189" s="1" t="s">
        <v>479</v>
      </c>
      <c r="M189" s="1" t="s">
        <v>838</v>
      </c>
      <c r="N189">
        <v>100</v>
      </c>
    </row>
    <row r="190" spans="1:14" hidden="1">
      <c r="A190">
        <v>1.1000000000000001</v>
      </c>
      <c r="B190" s="1" t="s">
        <v>394</v>
      </c>
      <c r="C190" s="1" t="s">
        <v>395</v>
      </c>
      <c r="D190">
        <v>86400</v>
      </c>
      <c r="E190" s="1" t="s">
        <v>861</v>
      </c>
      <c r="F190" s="1" t="s">
        <v>396</v>
      </c>
      <c r="G190">
        <v>135</v>
      </c>
      <c r="H190">
        <v>136</v>
      </c>
      <c r="I190">
        <v>137</v>
      </c>
      <c r="J190" s="1" t="s">
        <v>862</v>
      </c>
      <c r="K190">
        <v>1</v>
      </c>
      <c r="L190" s="1" t="s">
        <v>397</v>
      </c>
      <c r="M190" s="1" t="s">
        <v>863</v>
      </c>
      <c r="N190">
        <v>100</v>
      </c>
    </row>
    <row r="191" spans="1:14" hidden="1">
      <c r="A191">
        <v>1.1000000000000001</v>
      </c>
      <c r="B191" s="1" t="s">
        <v>394</v>
      </c>
      <c r="C191" s="1" t="s">
        <v>395</v>
      </c>
      <c r="D191">
        <v>86400</v>
      </c>
      <c r="E191" s="1" t="s">
        <v>864</v>
      </c>
      <c r="F191" s="1" t="s">
        <v>396</v>
      </c>
      <c r="G191">
        <v>135</v>
      </c>
      <c r="H191">
        <v>137</v>
      </c>
      <c r="I191">
        <v>138</v>
      </c>
      <c r="J191" s="1" t="s">
        <v>865</v>
      </c>
      <c r="K191">
        <v>1</v>
      </c>
      <c r="L191" s="1" t="s">
        <v>863</v>
      </c>
      <c r="M191" s="1" t="s">
        <v>404</v>
      </c>
      <c r="N191">
        <v>100</v>
      </c>
    </row>
    <row r="192" spans="1:14" hidden="1">
      <c r="A192">
        <v>1.1000000000000001</v>
      </c>
      <c r="B192" s="1" t="s">
        <v>394</v>
      </c>
      <c r="C192" s="1" t="s">
        <v>395</v>
      </c>
      <c r="D192">
        <v>86400</v>
      </c>
      <c r="E192" s="1" t="s">
        <v>866</v>
      </c>
      <c r="F192" s="1" t="s">
        <v>396</v>
      </c>
      <c r="G192">
        <v>135</v>
      </c>
      <c r="H192">
        <v>138</v>
      </c>
      <c r="I192">
        <v>139</v>
      </c>
      <c r="J192" s="1" t="s">
        <v>867</v>
      </c>
      <c r="K192">
        <v>1</v>
      </c>
      <c r="L192" s="1" t="s">
        <v>404</v>
      </c>
      <c r="M192" s="1" t="s">
        <v>868</v>
      </c>
      <c r="N192">
        <v>100</v>
      </c>
    </row>
    <row r="193" spans="1:14" hidden="1">
      <c r="A193">
        <v>1.1000000000000001</v>
      </c>
      <c r="B193" s="1" t="s">
        <v>394</v>
      </c>
      <c r="C193" s="1" t="s">
        <v>395</v>
      </c>
      <c r="D193">
        <v>86400</v>
      </c>
      <c r="E193" s="1" t="s">
        <v>869</v>
      </c>
      <c r="F193" s="1" t="s">
        <v>396</v>
      </c>
      <c r="G193">
        <v>135</v>
      </c>
      <c r="H193">
        <v>139</v>
      </c>
      <c r="I193">
        <v>140</v>
      </c>
      <c r="J193" s="1" t="s">
        <v>870</v>
      </c>
      <c r="K193">
        <v>1</v>
      </c>
      <c r="L193" s="1" t="s">
        <v>868</v>
      </c>
      <c r="M193" s="1" t="s">
        <v>871</v>
      </c>
      <c r="N193">
        <v>100</v>
      </c>
    </row>
    <row r="194" spans="1:14" hidden="1">
      <c r="A194">
        <v>1.1000000000000001</v>
      </c>
      <c r="B194" s="1" t="s">
        <v>394</v>
      </c>
      <c r="C194" s="1" t="s">
        <v>395</v>
      </c>
      <c r="D194">
        <v>86400</v>
      </c>
      <c r="E194" s="1" t="s">
        <v>872</v>
      </c>
      <c r="F194" s="1" t="s">
        <v>396</v>
      </c>
      <c r="G194">
        <v>135</v>
      </c>
      <c r="H194">
        <v>140</v>
      </c>
      <c r="I194">
        <v>141</v>
      </c>
      <c r="J194" s="1" t="s">
        <v>873</v>
      </c>
      <c r="K194">
        <v>1</v>
      </c>
      <c r="L194" s="1" t="s">
        <v>871</v>
      </c>
      <c r="M194" s="1" t="s">
        <v>874</v>
      </c>
      <c r="N194">
        <v>100</v>
      </c>
    </row>
    <row r="195" spans="1:14" hidden="1">
      <c r="A195">
        <v>1.1000000000000001</v>
      </c>
      <c r="B195" s="1" t="s">
        <v>394</v>
      </c>
      <c r="C195" s="1" t="s">
        <v>395</v>
      </c>
      <c r="D195">
        <v>86400</v>
      </c>
      <c r="E195" s="1" t="s">
        <v>875</v>
      </c>
      <c r="F195" s="1" t="s">
        <v>396</v>
      </c>
      <c r="G195">
        <v>135</v>
      </c>
      <c r="H195">
        <v>141</v>
      </c>
      <c r="I195">
        <v>142</v>
      </c>
      <c r="J195" s="1" t="s">
        <v>876</v>
      </c>
      <c r="K195">
        <v>1</v>
      </c>
      <c r="L195" s="1" t="s">
        <v>874</v>
      </c>
      <c r="M195" s="1" t="s">
        <v>877</v>
      </c>
      <c r="N195">
        <v>100</v>
      </c>
    </row>
    <row r="196" spans="1:14" hidden="1">
      <c r="A196">
        <v>1.1000000000000001</v>
      </c>
      <c r="B196" s="1" t="s">
        <v>394</v>
      </c>
      <c r="C196" s="1" t="s">
        <v>395</v>
      </c>
      <c r="D196">
        <v>86400</v>
      </c>
      <c r="E196" s="1" t="s">
        <v>878</v>
      </c>
      <c r="F196" s="1" t="s">
        <v>396</v>
      </c>
      <c r="G196">
        <v>135</v>
      </c>
      <c r="H196">
        <v>137</v>
      </c>
      <c r="I196">
        <v>136</v>
      </c>
      <c r="J196" s="1" t="s">
        <v>879</v>
      </c>
      <c r="K196">
        <v>1</v>
      </c>
      <c r="L196" s="1" t="s">
        <v>863</v>
      </c>
      <c r="M196" s="1" t="s">
        <v>397</v>
      </c>
      <c r="N196">
        <v>100</v>
      </c>
    </row>
    <row r="197" spans="1:14" hidden="1">
      <c r="A197">
        <v>1.1000000000000001</v>
      </c>
      <c r="B197" s="1" t="s">
        <v>394</v>
      </c>
      <c r="C197" s="1" t="s">
        <v>395</v>
      </c>
      <c r="D197">
        <v>86400</v>
      </c>
      <c r="E197" s="1" t="s">
        <v>880</v>
      </c>
      <c r="F197" s="1" t="s">
        <v>396</v>
      </c>
      <c r="G197">
        <v>135</v>
      </c>
      <c r="H197">
        <v>138</v>
      </c>
      <c r="I197">
        <v>137</v>
      </c>
      <c r="J197" s="1" t="s">
        <v>881</v>
      </c>
      <c r="K197">
        <v>1</v>
      </c>
      <c r="L197" s="1" t="s">
        <v>404</v>
      </c>
      <c r="M197" s="1" t="s">
        <v>863</v>
      </c>
      <c r="N197">
        <v>100</v>
      </c>
    </row>
    <row r="198" spans="1:14" hidden="1">
      <c r="A198">
        <v>1.1000000000000001</v>
      </c>
      <c r="B198" s="1" t="s">
        <v>394</v>
      </c>
      <c r="C198" s="1" t="s">
        <v>395</v>
      </c>
      <c r="D198">
        <v>86400</v>
      </c>
      <c r="E198" s="1" t="s">
        <v>882</v>
      </c>
      <c r="F198" s="1" t="s">
        <v>396</v>
      </c>
      <c r="G198">
        <v>135</v>
      </c>
      <c r="H198">
        <v>139</v>
      </c>
      <c r="I198">
        <v>138</v>
      </c>
      <c r="J198" s="1" t="s">
        <v>883</v>
      </c>
      <c r="K198">
        <v>1</v>
      </c>
      <c r="L198" s="1" t="s">
        <v>868</v>
      </c>
      <c r="M198" s="1" t="s">
        <v>404</v>
      </c>
      <c r="N198">
        <v>100</v>
      </c>
    </row>
    <row r="199" spans="1:14" hidden="1">
      <c r="A199">
        <v>1.1000000000000001</v>
      </c>
      <c r="B199" s="1" t="s">
        <v>394</v>
      </c>
      <c r="C199" s="1" t="s">
        <v>395</v>
      </c>
      <c r="D199">
        <v>86400</v>
      </c>
      <c r="E199" s="1" t="s">
        <v>884</v>
      </c>
      <c r="F199" s="1" t="s">
        <v>396</v>
      </c>
      <c r="G199">
        <v>135</v>
      </c>
      <c r="H199">
        <v>140</v>
      </c>
      <c r="I199">
        <v>139</v>
      </c>
      <c r="J199" s="1" t="s">
        <v>885</v>
      </c>
      <c r="K199">
        <v>1</v>
      </c>
      <c r="L199" s="1" t="s">
        <v>871</v>
      </c>
      <c r="M199" s="1" t="s">
        <v>868</v>
      </c>
      <c r="N199">
        <v>100</v>
      </c>
    </row>
    <row r="200" spans="1:14" hidden="1">
      <c r="A200">
        <v>1.1000000000000001</v>
      </c>
      <c r="B200" s="1" t="s">
        <v>394</v>
      </c>
      <c r="C200" s="1" t="s">
        <v>395</v>
      </c>
      <c r="D200">
        <v>86400</v>
      </c>
      <c r="E200" s="1" t="s">
        <v>886</v>
      </c>
      <c r="F200" s="1" t="s">
        <v>396</v>
      </c>
      <c r="G200">
        <v>135</v>
      </c>
      <c r="H200">
        <v>141</v>
      </c>
      <c r="I200">
        <v>140</v>
      </c>
      <c r="J200" s="1" t="s">
        <v>887</v>
      </c>
      <c r="K200">
        <v>1</v>
      </c>
      <c r="L200" s="1" t="s">
        <v>874</v>
      </c>
      <c r="M200" s="1" t="s">
        <v>871</v>
      </c>
      <c r="N200">
        <v>100</v>
      </c>
    </row>
    <row r="201" spans="1:14" hidden="1">
      <c r="A201">
        <v>1.1000000000000001</v>
      </c>
      <c r="B201" s="1" t="s">
        <v>394</v>
      </c>
      <c r="C201" s="1" t="s">
        <v>395</v>
      </c>
      <c r="D201">
        <v>86400</v>
      </c>
      <c r="E201" s="1" t="s">
        <v>888</v>
      </c>
      <c r="F201" s="1" t="s">
        <v>396</v>
      </c>
      <c r="G201">
        <v>135</v>
      </c>
      <c r="H201">
        <v>142</v>
      </c>
      <c r="I201">
        <v>141</v>
      </c>
      <c r="J201" s="1" t="s">
        <v>889</v>
      </c>
      <c r="K201">
        <v>1</v>
      </c>
      <c r="L201" s="1" t="s">
        <v>877</v>
      </c>
      <c r="M201" s="1" t="s">
        <v>874</v>
      </c>
      <c r="N201">
        <v>100</v>
      </c>
    </row>
    <row r="202" spans="1:14" hidden="1">
      <c r="A202">
        <v>1.1000000000000001</v>
      </c>
      <c r="B202" s="1" t="s">
        <v>394</v>
      </c>
      <c r="C202" s="1" t="s">
        <v>395</v>
      </c>
      <c r="D202">
        <v>86400</v>
      </c>
      <c r="E202" s="1" t="s">
        <v>890</v>
      </c>
      <c r="F202" s="1" t="s">
        <v>396</v>
      </c>
      <c r="G202">
        <v>28</v>
      </c>
      <c r="H202">
        <v>29</v>
      </c>
      <c r="I202">
        <v>30</v>
      </c>
      <c r="J202" s="1" t="s">
        <v>891</v>
      </c>
      <c r="K202">
        <v>1</v>
      </c>
      <c r="L202" s="1" t="s">
        <v>397</v>
      </c>
      <c r="M202" s="1" t="s">
        <v>892</v>
      </c>
      <c r="N202">
        <v>90</v>
      </c>
    </row>
    <row r="203" spans="1:14" hidden="1">
      <c r="A203">
        <v>1.1000000000000001</v>
      </c>
      <c r="B203" s="1" t="s">
        <v>394</v>
      </c>
      <c r="C203" s="1" t="s">
        <v>395</v>
      </c>
      <c r="D203">
        <v>86400</v>
      </c>
      <c r="E203" s="1" t="s">
        <v>893</v>
      </c>
      <c r="F203" s="1" t="s">
        <v>396</v>
      </c>
      <c r="G203">
        <v>28</v>
      </c>
      <c r="H203">
        <v>30</v>
      </c>
      <c r="I203">
        <v>32</v>
      </c>
      <c r="J203" s="1" t="s">
        <v>894</v>
      </c>
      <c r="K203">
        <v>1</v>
      </c>
      <c r="L203" s="1" t="s">
        <v>892</v>
      </c>
      <c r="M203" s="1" t="s">
        <v>895</v>
      </c>
      <c r="N203">
        <v>90</v>
      </c>
    </row>
    <row r="204" spans="1:14" hidden="1">
      <c r="A204">
        <v>1.1000000000000001</v>
      </c>
      <c r="B204" s="1" t="s">
        <v>394</v>
      </c>
      <c r="C204" s="1" t="s">
        <v>395</v>
      </c>
      <c r="D204">
        <v>86400</v>
      </c>
      <c r="E204" s="1" t="s">
        <v>896</v>
      </c>
      <c r="F204" s="1" t="s">
        <v>396</v>
      </c>
      <c r="G204">
        <v>28</v>
      </c>
      <c r="H204">
        <v>32</v>
      </c>
      <c r="I204">
        <v>33</v>
      </c>
      <c r="J204" s="1" t="s">
        <v>897</v>
      </c>
      <c r="K204">
        <v>1</v>
      </c>
      <c r="L204" s="1" t="s">
        <v>895</v>
      </c>
      <c r="M204" s="1" t="s">
        <v>898</v>
      </c>
      <c r="N204">
        <v>90</v>
      </c>
    </row>
    <row r="205" spans="1:14" hidden="1">
      <c r="A205">
        <v>1.1000000000000001</v>
      </c>
      <c r="B205" s="1" t="s">
        <v>394</v>
      </c>
      <c r="C205" s="1" t="s">
        <v>395</v>
      </c>
      <c r="D205">
        <v>86400</v>
      </c>
      <c r="E205" s="1" t="s">
        <v>899</v>
      </c>
      <c r="F205" s="1" t="s">
        <v>396</v>
      </c>
      <c r="G205">
        <v>28</v>
      </c>
      <c r="H205">
        <v>33</v>
      </c>
      <c r="I205">
        <v>34</v>
      </c>
      <c r="J205" s="1" t="s">
        <v>900</v>
      </c>
      <c r="K205">
        <v>1</v>
      </c>
      <c r="L205" s="1" t="s">
        <v>898</v>
      </c>
      <c r="M205" s="1" t="s">
        <v>901</v>
      </c>
      <c r="N205">
        <v>90</v>
      </c>
    </row>
    <row r="206" spans="1:14" hidden="1">
      <c r="A206">
        <v>1.1000000000000001</v>
      </c>
      <c r="B206" s="1" t="s">
        <v>394</v>
      </c>
      <c r="C206" s="1" t="s">
        <v>395</v>
      </c>
      <c r="D206">
        <v>86400</v>
      </c>
      <c r="E206" s="1" t="s">
        <v>902</v>
      </c>
      <c r="F206" s="1" t="s">
        <v>396</v>
      </c>
      <c r="G206">
        <v>28</v>
      </c>
      <c r="H206">
        <v>34</v>
      </c>
      <c r="I206">
        <v>35</v>
      </c>
      <c r="J206" s="1" t="s">
        <v>903</v>
      </c>
      <c r="K206">
        <v>1</v>
      </c>
      <c r="L206" s="1" t="s">
        <v>901</v>
      </c>
      <c r="M206" s="1" t="s">
        <v>904</v>
      </c>
      <c r="N206">
        <v>90</v>
      </c>
    </row>
    <row r="207" spans="1:14" hidden="1">
      <c r="A207">
        <v>1.1000000000000001</v>
      </c>
      <c r="B207" s="1" t="s">
        <v>394</v>
      </c>
      <c r="C207" s="1" t="s">
        <v>395</v>
      </c>
      <c r="D207">
        <v>86400</v>
      </c>
      <c r="E207" s="1" t="s">
        <v>905</v>
      </c>
      <c r="F207" s="1" t="s">
        <v>396</v>
      </c>
      <c r="G207">
        <v>28</v>
      </c>
      <c r="H207">
        <v>35</v>
      </c>
      <c r="I207">
        <v>4427</v>
      </c>
      <c r="J207" s="1" t="s">
        <v>906</v>
      </c>
      <c r="K207">
        <v>1</v>
      </c>
      <c r="L207" s="1" t="s">
        <v>904</v>
      </c>
      <c r="M207" s="1" t="s">
        <v>907</v>
      </c>
      <c r="N207">
        <v>90</v>
      </c>
    </row>
    <row r="208" spans="1:14" hidden="1">
      <c r="A208">
        <v>1.1000000000000001</v>
      </c>
      <c r="B208" s="1" t="s">
        <v>394</v>
      </c>
      <c r="C208" s="1" t="s">
        <v>395</v>
      </c>
      <c r="D208">
        <v>86400</v>
      </c>
      <c r="E208" s="1" t="s">
        <v>908</v>
      </c>
      <c r="F208" s="1" t="s">
        <v>396</v>
      </c>
      <c r="G208">
        <v>28</v>
      </c>
      <c r="H208">
        <v>4427</v>
      </c>
      <c r="I208">
        <v>36</v>
      </c>
      <c r="J208" s="1" t="s">
        <v>909</v>
      </c>
      <c r="K208">
        <v>1</v>
      </c>
      <c r="L208" s="1" t="s">
        <v>907</v>
      </c>
      <c r="M208" s="1" t="s">
        <v>910</v>
      </c>
      <c r="N208">
        <v>90</v>
      </c>
    </row>
    <row r="209" spans="1:14" hidden="1">
      <c r="A209">
        <v>1.1000000000000001</v>
      </c>
      <c r="B209" s="1" t="s">
        <v>394</v>
      </c>
      <c r="C209" s="1" t="s">
        <v>395</v>
      </c>
      <c r="D209">
        <v>86400</v>
      </c>
      <c r="E209" s="1" t="s">
        <v>911</v>
      </c>
      <c r="F209" s="1" t="s">
        <v>396</v>
      </c>
      <c r="G209">
        <v>28</v>
      </c>
      <c r="H209">
        <v>36</v>
      </c>
      <c r="I209">
        <v>37</v>
      </c>
      <c r="J209" s="1" t="s">
        <v>912</v>
      </c>
      <c r="K209">
        <v>1</v>
      </c>
      <c r="L209" s="1" t="s">
        <v>910</v>
      </c>
      <c r="M209" s="1" t="s">
        <v>428</v>
      </c>
      <c r="N209">
        <v>90</v>
      </c>
    </row>
    <row r="210" spans="1:14" hidden="1">
      <c r="A210">
        <v>1.1000000000000001</v>
      </c>
      <c r="B210" s="1" t="s">
        <v>394</v>
      </c>
      <c r="C210" s="1" t="s">
        <v>395</v>
      </c>
      <c r="D210">
        <v>86400</v>
      </c>
      <c r="E210" s="1" t="s">
        <v>913</v>
      </c>
      <c r="F210" s="1" t="s">
        <v>396</v>
      </c>
      <c r="G210">
        <v>28</v>
      </c>
      <c r="H210">
        <v>37</v>
      </c>
      <c r="I210">
        <v>38</v>
      </c>
      <c r="J210" s="1" t="s">
        <v>914</v>
      </c>
      <c r="K210">
        <v>1</v>
      </c>
      <c r="L210" s="1" t="s">
        <v>428</v>
      </c>
      <c r="M210" s="1" t="s">
        <v>915</v>
      </c>
      <c r="N210">
        <v>90</v>
      </c>
    </row>
    <row r="211" spans="1:14" hidden="1">
      <c r="A211">
        <v>1.1000000000000001</v>
      </c>
      <c r="B211" s="1" t="s">
        <v>394</v>
      </c>
      <c r="C211" s="1" t="s">
        <v>395</v>
      </c>
      <c r="D211">
        <v>86400</v>
      </c>
      <c r="E211" s="1" t="s">
        <v>916</v>
      </c>
      <c r="F211" s="1" t="s">
        <v>396</v>
      </c>
      <c r="G211">
        <v>28</v>
      </c>
      <c r="H211">
        <v>38</v>
      </c>
      <c r="I211">
        <v>39</v>
      </c>
      <c r="J211" s="1" t="s">
        <v>917</v>
      </c>
      <c r="K211">
        <v>1</v>
      </c>
      <c r="L211" s="1" t="s">
        <v>915</v>
      </c>
      <c r="M211" s="1" t="s">
        <v>918</v>
      </c>
      <c r="N211">
        <v>90</v>
      </c>
    </row>
    <row r="212" spans="1:14" hidden="1">
      <c r="A212">
        <v>1.1000000000000001</v>
      </c>
      <c r="B212" s="1" t="s">
        <v>394</v>
      </c>
      <c r="C212" s="1" t="s">
        <v>395</v>
      </c>
      <c r="D212">
        <v>86400</v>
      </c>
      <c r="E212" s="1" t="s">
        <v>919</v>
      </c>
      <c r="F212" s="1" t="s">
        <v>396</v>
      </c>
      <c r="G212">
        <v>28</v>
      </c>
      <c r="H212">
        <v>39</v>
      </c>
      <c r="I212">
        <v>40</v>
      </c>
      <c r="J212" s="1" t="s">
        <v>920</v>
      </c>
      <c r="K212">
        <v>1</v>
      </c>
      <c r="L212" s="1" t="s">
        <v>918</v>
      </c>
      <c r="M212" s="1" t="s">
        <v>921</v>
      </c>
      <c r="N212">
        <v>90</v>
      </c>
    </row>
    <row r="213" spans="1:14" hidden="1">
      <c r="A213">
        <v>1.1000000000000001</v>
      </c>
      <c r="B213" s="1" t="s">
        <v>394</v>
      </c>
      <c r="C213" s="1" t="s">
        <v>395</v>
      </c>
      <c r="D213">
        <v>86400</v>
      </c>
      <c r="E213" s="1" t="s">
        <v>922</v>
      </c>
      <c r="F213" s="1" t="s">
        <v>396</v>
      </c>
      <c r="G213">
        <v>28</v>
      </c>
      <c r="H213">
        <v>40</v>
      </c>
      <c r="I213">
        <v>41</v>
      </c>
      <c r="J213" s="1" t="s">
        <v>923</v>
      </c>
      <c r="K213">
        <v>1</v>
      </c>
      <c r="L213" s="1" t="s">
        <v>921</v>
      </c>
      <c r="M213" s="1" t="s">
        <v>924</v>
      </c>
      <c r="N213">
        <v>100</v>
      </c>
    </row>
    <row r="214" spans="1:14" hidden="1">
      <c r="A214">
        <v>1.1000000000000001</v>
      </c>
      <c r="B214" s="1" t="s">
        <v>394</v>
      </c>
      <c r="C214" s="1" t="s">
        <v>395</v>
      </c>
      <c r="D214">
        <v>86400</v>
      </c>
      <c r="E214" s="1" t="s">
        <v>925</v>
      </c>
      <c r="F214" s="1" t="s">
        <v>396</v>
      </c>
      <c r="G214">
        <v>28</v>
      </c>
      <c r="H214">
        <v>41</v>
      </c>
      <c r="I214">
        <v>43</v>
      </c>
      <c r="J214" s="1" t="s">
        <v>926</v>
      </c>
      <c r="K214">
        <v>1</v>
      </c>
      <c r="L214" s="1" t="s">
        <v>924</v>
      </c>
      <c r="M214" s="1" t="s">
        <v>927</v>
      </c>
      <c r="N214">
        <v>110</v>
      </c>
    </row>
    <row r="215" spans="1:14" hidden="1">
      <c r="A215">
        <v>1.1000000000000001</v>
      </c>
      <c r="B215" s="1" t="s">
        <v>394</v>
      </c>
      <c r="C215" s="1" t="s">
        <v>395</v>
      </c>
      <c r="D215">
        <v>86400</v>
      </c>
      <c r="E215" s="1" t="s">
        <v>928</v>
      </c>
      <c r="F215" s="1" t="s">
        <v>396</v>
      </c>
      <c r="G215">
        <v>28</v>
      </c>
      <c r="H215">
        <v>0</v>
      </c>
      <c r="I215">
        <v>0</v>
      </c>
      <c r="J215" s="1" t="s">
        <v>929</v>
      </c>
      <c r="K215">
        <v>1</v>
      </c>
      <c r="L215" s="1" t="s">
        <v>927</v>
      </c>
      <c r="M215" s="1" t="s">
        <v>930</v>
      </c>
      <c r="N215">
        <v>110</v>
      </c>
    </row>
    <row r="216" spans="1:14" hidden="1">
      <c r="A216">
        <v>1.1000000000000001</v>
      </c>
      <c r="B216" s="1" t="s">
        <v>394</v>
      </c>
      <c r="C216" s="1" t="s">
        <v>395</v>
      </c>
      <c r="D216">
        <v>86400</v>
      </c>
      <c r="E216" s="1" t="s">
        <v>931</v>
      </c>
      <c r="F216" s="1" t="s">
        <v>396</v>
      </c>
      <c r="G216">
        <v>28</v>
      </c>
      <c r="H216">
        <v>43</v>
      </c>
      <c r="I216">
        <v>44</v>
      </c>
      <c r="J216" s="1" t="s">
        <v>932</v>
      </c>
      <c r="K216">
        <v>1</v>
      </c>
      <c r="L216" s="1" t="s">
        <v>930</v>
      </c>
      <c r="M216" s="1" t="s">
        <v>933</v>
      </c>
      <c r="N216">
        <v>110</v>
      </c>
    </row>
    <row r="217" spans="1:14" hidden="1">
      <c r="A217">
        <v>1.1000000000000001</v>
      </c>
      <c r="B217" s="1" t="s">
        <v>394</v>
      </c>
      <c r="C217" s="1" t="s">
        <v>395</v>
      </c>
      <c r="D217">
        <v>86400</v>
      </c>
      <c r="E217" s="1" t="s">
        <v>934</v>
      </c>
      <c r="F217" s="1" t="s">
        <v>396</v>
      </c>
      <c r="G217">
        <v>28</v>
      </c>
      <c r="H217">
        <v>44</v>
      </c>
      <c r="I217">
        <v>45</v>
      </c>
      <c r="J217" s="1" t="s">
        <v>935</v>
      </c>
      <c r="K217">
        <v>1</v>
      </c>
      <c r="L217" s="1" t="s">
        <v>933</v>
      </c>
      <c r="M217" s="1" t="s">
        <v>936</v>
      </c>
      <c r="N217">
        <v>110</v>
      </c>
    </row>
    <row r="218" spans="1:14" hidden="1">
      <c r="A218">
        <v>1.1000000000000001</v>
      </c>
      <c r="B218" s="1" t="s">
        <v>394</v>
      </c>
      <c r="C218" s="1" t="s">
        <v>395</v>
      </c>
      <c r="D218">
        <v>86400</v>
      </c>
      <c r="E218" s="1" t="s">
        <v>937</v>
      </c>
      <c r="F218" s="1" t="s">
        <v>396</v>
      </c>
      <c r="G218">
        <v>28</v>
      </c>
      <c r="H218">
        <v>45</v>
      </c>
      <c r="I218">
        <v>46</v>
      </c>
      <c r="J218" s="1" t="s">
        <v>938</v>
      </c>
      <c r="K218">
        <v>1</v>
      </c>
      <c r="L218" s="1" t="s">
        <v>936</v>
      </c>
      <c r="M218" s="1" t="s">
        <v>939</v>
      </c>
      <c r="N218">
        <v>110</v>
      </c>
    </row>
    <row r="219" spans="1:14" hidden="1">
      <c r="A219">
        <v>1.1000000000000001</v>
      </c>
      <c r="B219" s="1" t="s">
        <v>394</v>
      </c>
      <c r="C219" s="1" t="s">
        <v>395</v>
      </c>
      <c r="D219">
        <v>86400</v>
      </c>
      <c r="E219" s="1" t="s">
        <v>940</v>
      </c>
      <c r="F219" s="1" t="s">
        <v>396</v>
      </c>
      <c r="G219">
        <v>28</v>
      </c>
      <c r="H219">
        <v>0</v>
      </c>
      <c r="I219">
        <v>0</v>
      </c>
      <c r="J219" s="1" t="s">
        <v>941</v>
      </c>
      <c r="K219">
        <v>1</v>
      </c>
      <c r="L219" s="1" t="s">
        <v>939</v>
      </c>
      <c r="M219" s="1" t="s">
        <v>942</v>
      </c>
      <c r="N219">
        <v>110</v>
      </c>
    </row>
    <row r="220" spans="1:14" hidden="1">
      <c r="A220">
        <v>1.1000000000000001</v>
      </c>
      <c r="B220" s="1" t="s">
        <v>394</v>
      </c>
      <c r="C220" s="1" t="s">
        <v>395</v>
      </c>
      <c r="D220">
        <v>86400</v>
      </c>
      <c r="E220" s="1" t="s">
        <v>943</v>
      </c>
      <c r="F220" s="1" t="s">
        <v>396</v>
      </c>
      <c r="G220">
        <v>28</v>
      </c>
      <c r="H220">
        <v>0</v>
      </c>
      <c r="I220">
        <v>0</v>
      </c>
      <c r="J220" s="1" t="s">
        <v>944</v>
      </c>
      <c r="K220">
        <v>1</v>
      </c>
      <c r="L220" s="1" t="s">
        <v>942</v>
      </c>
      <c r="M220" s="1" t="s">
        <v>945</v>
      </c>
      <c r="N220">
        <v>110</v>
      </c>
    </row>
    <row r="221" spans="1:14" hidden="1">
      <c r="A221">
        <v>1.1000000000000001</v>
      </c>
      <c r="B221" s="1" t="s">
        <v>394</v>
      </c>
      <c r="C221" s="1" t="s">
        <v>395</v>
      </c>
      <c r="D221">
        <v>86400</v>
      </c>
      <c r="E221" s="1" t="s">
        <v>946</v>
      </c>
      <c r="F221" s="1" t="s">
        <v>396</v>
      </c>
      <c r="G221">
        <v>28</v>
      </c>
      <c r="H221">
        <v>48</v>
      </c>
      <c r="I221">
        <v>49</v>
      </c>
      <c r="J221" s="1" t="s">
        <v>947</v>
      </c>
      <c r="K221">
        <v>1</v>
      </c>
      <c r="L221" s="1" t="s">
        <v>945</v>
      </c>
      <c r="M221" s="1" t="s">
        <v>948</v>
      </c>
      <c r="N221">
        <v>110</v>
      </c>
    </row>
    <row r="222" spans="1:14" hidden="1">
      <c r="A222">
        <v>1.1000000000000001</v>
      </c>
      <c r="B222" s="1" t="s">
        <v>394</v>
      </c>
      <c r="C222" s="1" t="s">
        <v>395</v>
      </c>
      <c r="D222">
        <v>86400</v>
      </c>
      <c r="E222" s="1" t="s">
        <v>949</v>
      </c>
      <c r="F222" s="1" t="s">
        <v>396</v>
      </c>
      <c r="G222">
        <v>28</v>
      </c>
      <c r="H222">
        <v>49</v>
      </c>
      <c r="I222">
        <v>50</v>
      </c>
      <c r="J222" s="1" t="s">
        <v>950</v>
      </c>
      <c r="K222">
        <v>1</v>
      </c>
      <c r="L222" s="1" t="s">
        <v>948</v>
      </c>
      <c r="M222" s="1" t="s">
        <v>951</v>
      </c>
      <c r="N222">
        <v>110</v>
      </c>
    </row>
    <row r="223" spans="1:14" hidden="1">
      <c r="A223">
        <v>1.1000000000000001</v>
      </c>
      <c r="B223" s="1" t="s">
        <v>394</v>
      </c>
      <c r="C223" s="1" t="s">
        <v>395</v>
      </c>
      <c r="D223">
        <v>86400</v>
      </c>
      <c r="E223" s="1" t="s">
        <v>952</v>
      </c>
      <c r="F223" s="1" t="s">
        <v>396</v>
      </c>
      <c r="G223">
        <v>28</v>
      </c>
      <c r="H223">
        <v>50</v>
      </c>
      <c r="I223">
        <v>51</v>
      </c>
      <c r="J223" s="1" t="s">
        <v>953</v>
      </c>
      <c r="K223">
        <v>1</v>
      </c>
      <c r="L223" s="1" t="s">
        <v>951</v>
      </c>
      <c r="M223" s="1" t="s">
        <v>954</v>
      </c>
      <c r="N223">
        <v>110</v>
      </c>
    </row>
    <row r="224" spans="1:14" hidden="1">
      <c r="A224">
        <v>1.1000000000000001</v>
      </c>
      <c r="B224" s="1" t="s">
        <v>394</v>
      </c>
      <c r="C224" s="1" t="s">
        <v>395</v>
      </c>
      <c r="D224">
        <v>86400</v>
      </c>
      <c r="E224" s="1" t="s">
        <v>955</v>
      </c>
      <c r="F224" s="1" t="s">
        <v>396</v>
      </c>
      <c r="G224">
        <v>28</v>
      </c>
      <c r="H224">
        <v>51</v>
      </c>
      <c r="I224">
        <v>52</v>
      </c>
      <c r="J224" s="1" t="s">
        <v>2807</v>
      </c>
      <c r="K224">
        <v>1</v>
      </c>
      <c r="L224" s="1" t="s">
        <v>954</v>
      </c>
      <c r="M224" s="1" t="s">
        <v>957</v>
      </c>
      <c r="N224">
        <v>110</v>
      </c>
    </row>
    <row r="225" spans="1:14" hidden="1">
      <c r="A225">
        <v>1.1000000000000001</v>
      </c>
      <c r="B225" s="1" t="s">
        <v>394</v>
      </c>
      <c r="C225" s="1" t="s">
        <v>395</v>
      </c>
      <c r="D225">
        <v>86400</v>
      </c>
      <c r="E225" s="1" t="s">
        <v>958</v>
      </c>
      <c r="F225" s="1" t="s">
        <v>396</v>
      </c>
      <c r="G225">
        <v>28</v>
      </c>
      <c r="H225">
        <v>52</v>
      </c>
      <c r="I225">
        <v>53</v>
      </c>
      <c r="J225" s="1" t="s">
        <v>959</v>
      </c>
      <c r="K225">
        <v>1</v>
      </c>
      <c r="L225" s="1" t="s">
        <v>957</v>
      </c>
      <c r="M225" s="1" t="s">
        <v>960</v>
      </c>
      <c r="N225">
        <v>110</v>
      </c>
    </row>
    <row r="226" spans="1:14" hidden="1">
      <c r="A226">
        <v>1.1000000000000001</v>
      </c>
      <c r="B226" s="1" t="s">
        <v>394</v>
      </c>
      <c r="C226" s="1" t="s">
        <v>395</v>
      </c>
      <c r="D226">
        <v>86400</v>
      </c>
      <c r="E226" s="1" t="s">
        <v>961</v>
      </c>
      <c r="F226" s="1" t="s">
        <v>396</v>
      </c>
      <c r="G226">
        <v>28</v>
      </c>
      <c r="H226">
        <v>53</v>
      </c>
      <c r="I226">
        <v>54</v>
      </c>
      <c r="J226" s="1" t="s">
        <v>962</v>
      </c>
      <c r="K226">
        <v>1</v>
      </c>
      <c r="L226" s="1" t="s">
        <v>960</v>
      </c>
      <c r="M226" s="1" t="s">
        <v>963</v>
      </c>
      <c r="N226">
        <v>110</v>
      </c>
    </row>
    <row r="227" spans="1:14" hidden="1">
      <c r="A227">
        <v>1.1000000000000001</v>
      </c>
      <c r="B227" s="1" t="s">
        <v>394</v>
      </c>
      <c r="C227" s="1" t="s">
        <v>395</v>
      </c>
      <c r="D227">
        <v>86400</v>
      </c>
      <c r="E227" s="1" t="s">
        <v>964</v>
      </c>
      <c r="F227" s="1" t="s">
        <v>396</v>
      </c>
      <c r="G227">
        <v>28</v>
      </c>
      <c r="H227">
        <v>54</v>
      </c>
      <c r="I227">
        <v>55</v>
      </c>
      <c r="J227" s="1" t="s">
        <v>965</v>
      </c>
      <c r="K227">
        <v>1</v>
      </c>
      <c r="L227" s="1" t="s">
        <v>963</v>
      </c>
      <c r="M227" s="1" t="s">
        <v>966</v>
      </c>
      <c r="N227">
        <v>110</v>
      </c>
    </row>
    <row r="228" spans="1:14" hidden="1">
      <c r="A228">
        <v>1.1000000000000001</v>
      </c>
      <c r="B228" s="1" t="s">
        <v>394</v>
      </c>
      <c r="C228" s="1" t="s">
        <v>395</v>
      </c>
      <c r="D228">
        <v>86400</v>
      </c>
      <c r="E228" s="1" t="s">
        <v>967</v>
      </c>
      <c r="F228" s="1" t="s">
        <v>396</v>
      </c>
      <c r="G228">
        <v>28</v>
      </c>
      <c r="H228">
        <v>55</v>
      </c>
      <c r="I228">
        <v>56</v>
      </c>
      <c r="J228" s="1" t="s">
        <v>968</v>
      </c>
      <c r="K228">
        <v>1</v>
      </c>
      <c r="L228" s="1" t="s">
        <v>966</v>
      </c>
      <c r="M228" s="1" t="s">
        <v>969</v>
      </c>
      <c r="N228">
        <v>110</v>
      </c>
    </row>
    <row r="229" spans="1:14" hidden="1">
      <c r="A229">
        <v>1.1000000000000001</v>
      </c>
      <c r="B229" s="1" t="s">
        <v>394</v>
      </c>
      <c r="C229" s="1" t="s">
        <v>395</v>
      </c>
      <c r="D229">
        <v>86400</v>
      </c>
      <c r="E229" s="1" t="s">
        <v>970</v>
      </c>
      <c r="F229" s="1" t="s">
        <v>396</v>
      </c>
      <c r="G229">
        <v>28</v>
      </c>
      <c r="H229">
        <v>56</v>
      </c>
      <c r="I229">
        <v>57</v>
      </c>
      <c r="J229" s="1" t="s">
        <v>971</v>
      </c>
      <c r="K229">
        <v>1</v>
      </c>
      <c r="L229" s="1" t="s">
        <v>969</v>
      </c>
      <c r="M229" s="1" t="s">
        <v>972</v>
      </c>
      <c r="N229">
        <v>110</v>
      </c>
    </row>
    <row r="230" spans="1:14" hidden="1">
      <c r="A230">
        <v>1.1000000000000001</v>
      </c>
      <c r="B230" s="1" t="s">
        <v>394</v>
      </c>
      <c r="C230" s="1" t="s">
        <v>395</v>
      </c>
      <c r="D230">
        <v>86400</v>
      </c>
      <c r="E230" s="1" t="s">
        <v>973</v>
      </c>
      <c r="F230" s="1" t="s">
        <v>396</v>
      </c>
      <c r="G230">
        <v>28</v>
      </c>
      <c r="H230">
        <v>57</v>
      </c>
      <c r="I230">
        <v>59</v>
      </c>
      <c r="J230" s="1" t="s">
        <v>974</v>
      </c>
      <c r="K230">
        <v>1</v>
      </c>
      <c r="L230" s="1" t="s">
        <v>972</v>
      </c>
      <c r="M230" s="1" t="s">
        <v>975</v>
      </c>
      <c r="N230">
        <v>110</v>
      </c>
    </row>
    <row r="231" spans="1:14" hidden="1">
      <c r="A231">
        <v>1.1000000000000001</v>
      </c>
      <c r="B231" s="1" t="s">
        <v>394</v>
      </c>
      <c r="C231" s="1" t="s">
        <v>395</v>
      </c>
      <c r="D231">
        <v>86400</v>
      </c>
      <c r="E231" s="1" t="s">
        <v>976</v>
      </c>
      <c r="F231" s="1" t="s">
        <v>396</v>
      </c>
      <c r="G231">
        <v>28</v>
      </c>
      <c r="H231">
        <v>59</v>
      </c>
      <c r="I231">
        <v>60</v>
      </c>
      <c r="J231" s="1" t="s">
        <v>977</v>
      </c>
      <c r="K231">
        <v>1</v>
      </c>
      <c r="L231" s="1" t="s">
        <v>975</v>
      </c>
      <c r="M231" s="1" t="s">
        <v>978</v>
      </c>
      <c r="N231">
        <v>110</v>
      </c>
    </row>
    <row r="232" spans="1:14" hidden="1">
      <c r="A232">
        <v>1.1000000000000001</v>
      </c>
      <c r="B232" s="1" t="s">
        <v>394</v>
      </c>
      <c r="C232" s="1" t="s">
        <v>395</v>
      </c>
      <c r="D232">
        <v>86400</v>
      </c>
      <c r="E232" s="1" t="s">
        <v>979</v>
      </c>
      <c r="F232" s="1" t="s">
        <v>396</v>
      </c>
      <c r="G232">
        <v>28</v>
      </c>
      <c r="H232">
        <v>60</v>
      </c>
      <c r="I232">
        <v>61</v>
      </c>
      <c r="J232" s="1" t="s">
        <v>980</v>
      </c>
      <c r="K232">
        <v>1</v>
      </c>
      <c r="L232" s="1" t="s">
        <v>978</v>
      </c>
      <c r="M232" s="1" t="s">
        <v>981</v>
      </c>
      <c r="N232">
        <v>110</v>
      </c>
    </row>
    <row r="233" spans="1:14" hidden="1">
      <c r="A233">
        <v>1.1000000000000001</v>
      </c>
      <c r="B233" s="1" t="s">
        <v>394</v>
      </c>
      <c r="C233" s="1" t="s">
        <v>395</v>
      </c>
      <c r="D233">
        <v>86400</v>
      </c>
      <c r="E233" s="1" t="s">
        <v>982</v>
      </c>
      <c r="F233" s="1" t="s">
        <v>396</v>
      </c>
      <c r="G233">
        <v>28</v>
      </c>
      <c r="H233">
        <v>61</v>
      </c>
      <c r="I233">
        <v>62</v>
      </c>
      <c r="J233" s="1" t="s">
        <v>983</v>
      </c>
      <c r="K233">
        <v>1</v>
      </c>
      <c r="L233" s="1" t="s">
        <v>981</v>
      </c>
      <c r="M233" s="1" t="s">
        <v>984</v>
      </c>
      <c r="N233">
        <v>110</v>
      </c>
    </row>
    <row r="234" spans="1:14" hidden="1">
      <c r="A234">
        <v>1.1000000000000001</v>
      </c>
      <c r="B234" s="1" t="s">
        <v>394</v>
      </c>
      <c r="C234" s="1" t="s">
        <v>395</v>
      </c>
      <c r="D234">
        <v>86400</v>
      </c>
      <c r="E234" s="1" t="s">
        <v>985</v>
      </c>
      <c r="F234" s="1" t="s">
        <v>396</v>
      </c>
      <c r="G234">
        <v>28</v>
      </c>
      <c r="H234">
        <v>62</v>
      </c>
      <c r="I234">
        <v>63</v>
      </c>
      <c r="J234" s="1" t="s">
        <v>986</v>
      </c>
      <c r="K234">
        <v>1</v>
      </c>
      <c r="L234" s="1" t="s">
        <v>984</v>
      </c>
      <c r="M234" s="1" t="s">
        <v>987</v>
      </c>
      <c r="N234">
        <v>110</v>
      </c>
    </row>
    <row r="235" spans="1:14" hidden="1">
      <c r="A235">
        <v>1.1000000000000001</v>
      </c>
      <c r="B235" s="1" t="s">
        <v>394</v>
      </c>
      <c r="C235" s="1" t="s">
        <v>395</v>
      </c>
      <c r="D235">
        <v>86400</v>
      </c>
      <c r="E235" s="1" t="s">
        <v>988</v>
      </c>
      <c r="F235" s="1" t="s">
        <v>396</v>
      </c>
      <c r="G235">
        <v>28</v>
      </c>
      <c r="H235">
        <v>63</v>
      </c>
      <c r="I235">
        <v>65</v>
      </c>
      <c r="J235" s="1" t="s">
        <v>989</v>
      </c>
      <c r="K235">
        <v>1</v>
      </c>
      <c r="L235" s="1" t="s">
        <v>987</v>
      </c>
      <c r="M235" s="1" t="s">
        <v>990</v>
      </c>
      <c r="N235">
        <v>110</v>
      </c>
    </row>
    <row r="236" spans="1:14" hidden="1">
      <c r="A236">
        <v>1.1000000000000001</v>
      </c>
      <c r="B236" s="1" t="s">
        <v>394</v>
      </c>
      <c r="C236" s="1" t="s">
        <v>395</v>
      </c>
      <c r="D236">
        <v>86400</v>
      </c>
      <c r="E236" s="1" t="s">
        <v>991</v>
      </c>
      <c r="F236" s="1" t="s">
        <v>396</v>
      </c>
      <c r="G236">
        <v>28</v>
      </c>
      <c r="H236">
        <v>65</v>
      </c>
      <c r="I236">
        <v>66</v>
      </c>
      <c r="J236" s="1" t="s">
        <v>992</v>
      </c>
      <c r="K236">
        <v>1</v>
      </c>
      <c r="L236" s="1" t="s">
        <v>990</v>
      </c>
      <c r="M236" s="1" t="s">
        <v>993</v>
      </c>
      <c r="N236">
        <v>110</v>
      </c>
    </row>
    <row r="237" spans="1:14" hidden="1">
      <c r="A237">
        <v>1.1000000000000001</v>
      </c>
      <c r="B237" s="1" t="s">
        <v>394</v>
      </c>
      <c r="C237" s="1" t="s">
        <v>395</v>
      </c>
      <c r="D237">
        <v>86400</v>
      </c>
      <c r="E237" s="1" t="s">
        <v>994</v>
      </c>
      <c r="F237" s="1" t="s">
        <v>396</v>
      </c>
      <c r="G237">
        <v>28</v>
      </c>
      <c r="H237">
        <v>66</v>
      </c>
      <c r="I237">
        <v>67</v>
      </c>
      <c r="J237" s="1" t="s">
        <v>995</v>
      </c>
      <c r="K237">
        <v>1</v>
      </c>
      <c r="L237" s="1" t="s">
        <v>993</v>
      </c>
      <c r="M237" s="1" t="s">
        <v>996</v>
      </c>
      <c r="N237">
        <v>110</v>
      </c>
    </row>
    <row r="238" spans="1:14" hidden="1">
      <c r="A238">
        <v>1.1000000000000001</v>
      </c>
      <c r="B238" s="1" t="s">
        <v>394</v>
      </c>
      <c r="C238" s="1" t="s">
        <v>395</v>
      </c>
      <c r="D238">
        <v>86400</v>
      </c>
      <c r="E238" s="1" t="s">
        <v>997</v>
      </c>
      <c r="F238" s="1" t="s">
        <v>396</v>
      </c>
      <c r="G238">
        <v>28</v>
      </c>
      <c r="H238">
        <v>67</v>
      </c>
      <c r="I238">
        <v>68</v>
      </c>
      <c r="J238" s="1" t="s">
        <v>998</v>
      </c>
      <c r="K238">
        <v>1</v>
      </c>
      <c r="L238" s="1" t="s">
        <v>996</v>
      </c>
      <c r="M238" s="1" t="s">
        <v>999</v>
      </c>
      <c r="N238">
        <v>110</v>
      </c>
    </row>
    <row r="239" spans="1:14" hidden="1">
      <c r="A239">
        <v>1.1000000000000001</v>
      </c>
      <c r="B239" s="1" t="s">
        <v>394</v>
      </c>
      <c r="C239" s="1" t="s">
        <v>395</v>
      </c>
      <c r="D239">
        <v>86400</v>
      </c>
      <c r="E239" s="1" t="s">
        <v>1000</v>
      </c>
      <c r="F239" s="1" t="s">
        <v>396</v>
      </c>
      <c r="G239">
        <v>28</v>
      </c>
      <c r="H239">
        <v>68</v>
      </c>
      <c r="I239">
        <v>69</v>
      </c>
      <c r="J239" s="1" t="s">
        <v>1001</v>
      </c>
      <c r="K239">
        <v>1</v>
      </c>
      <c r="L239" s="1" t="s">
        <v>999</v>
      </c>
      <c r="M239" s="1" t="s">
        <v>1002</v>
      </c>
      <c r="N239">
        <v>110</v>
      </c>
    </row>
    <row r="240" spans="1:14" hidden="1">
      <c r="A240">
        <v>1.1000000000000001</v>
      </c>
      <c r="B240" s="1" t="s">
        <v>394</v>
      </c>
      <c r="C240" s="1" t="s">
        <v>395</v>
      </c>
      <c r="D240">
        <v>86400</v>
      </c>
      <c r="E240" s="1" t="s">
        <v>1003</v>
      </c>
      <c r="F240" s="1" t="s">
        <v>396</v>
      </c>
      <c r="G240">
        <v>28</v>
      </c>
      <c r="H240">
        <v>69</v>
      </c>
      <c r="I240">
        <v>70</v>
      </c>
      <c r="J240" s="1" t="s">
        <v>1004</v>
      </c>
      <c r="K240">
        <v>1</v>
      </c>
      <c r="L240" s="1" t="s">
        <v>1002</v>
      </c>
      <c r="M240" s="1" t="s">
        <v>1005</v>
      </c>
      <c r="N240">
        <v>110</v>
      </c>
    </row>
    <row r="241" spans="1:14" hidden="1">
      <c r="A241">
        <v>1.1000000000000001</v>
      </c>
      <c r="B241" s="1" t="s">
        <v>394</v>
      </c>
      <c r="C241" s="1" t="s">
        <v>395</v>
      </c>
      <c r="D241">
        <v>86400</v>
      </c>
      <c r="E241" s="1" t="s">
        <v>1006</v>
      </c>
      <c r="F241" s="1" t="s">
        <v>396</v>
      </c>
      <c r="G241">
        <v>28</v>
      </c>
      <c r="H241">
        <v>70</v>
      </c>
      <c r="I241">
        <v>71</v>
      </c>
      <c r="J241" s="1" t="s">
        <v>1007</v>
      </c>
      <c r="K241">
        <v>1</v>
      </c>
      <c r="L241" s="1" t="s">
        <v>1005</v>
      </c>
      <c r="M241" s="1" t="s">
        <v>1008</v>
      </c>
      <c r="N241">
        <v>110</v>
      </c>
    </row>
    <row r="242" spans="1:14" hidden="1">
      <c r="A242">
        <v>1.1000000000000001</v>
      </c>
      <c r="B242" s="1" t="s">
        <v>394</v>
      </c>
      <c r="C242" s="1" t="s">
        <v>395</v>
      </c>
      <c r="D242">
        <v>86400</v>
      </c>
      <c r="E242" s="1" t="s">
        <v>1009</v>
      </c>
      <c r="F242" s="1" t="s">
        <v>396</v>
      </c>
      <c r="G242">
        <v>28</v>
      </c>
      <c r="H242">
        <v>71</v>
      </c>
      <c r="I242">
        <v>72</v>
      </c>
      <c r="J242" s="1" t="s">
        <v>1010</v>
      </c>
      <c r="K242">
        <v>1</v>
      </c>
      <c r="L242" s="1" t="s">
        <v>1008</v>
      </c>
      <c r="M242" s="1" t="s">
        <v>1011</v>
      </c>
      <c r="N242">
        <v>110</v>
      </c>
    </row>
    <row r="243" spans="1:14" hidden="1">
      <c r="A243">
        <v>1.1000000000000001</v>
      </c>
      <c r="B243" s="1" t="s">
        <v>394</v>
      </c>
      <c r="C243" s="1" t="s">
        <v>395</v>
      </c>
      <c r="D243">
        <v>86400</v>
      </c>
      <c r="E243" s="1" t="s">
        <v>1012</v>
      </c>
      <c r="F243" s="1" t="s">
        <v>396</v>
      </c>
      <c r="G243">
        <v>28</v>
      </c>
      <c r="H243">
        <v>72</v>
      </c>
      <c r="I243">
        <v>73</v>
      </c>
      <c r="J243" s="1" t="s">
        <v>1013</v>
      </c>
      <c r="K243">
        <v>1</v>
      </c>
      <c r="L243" s="1" t="s">
        <v>1011</v>
      </c>
      <c r="M243" s="1" t="s">
        <v>1014</v>
      </c>
      <c r="N243">
        <v>110</v>
      </c>
    </row>
    <row r="244" spans="1:14" hidden="1">
      <c r="A244">
        <v>1.1000000000000001</v>
      </c>
      <c r="B244" s="1" t="s">
        <v>394</v>
      </c>
      <c r="C244" s="1" t="s">
        <v>395</v>
      </c>
      <c r="D244">
        <v>86400</v>
      </c>
      <c r="E244" s="1" t="s">
        <v>1015</v>
      </c>
      <c r="F244" s="1" t="s">
        <v>396</v>
      </c>
      <c r="G244">
        <v>28</v>
      </c>
      <c r="H244">
        <v>73</v>
      </c>
      <c r="I244">
        <v>74</v>
      </c>
      <c r="J244" s="1" t="s">
        <v>1016</v>
      </c>
      <c r="K244">
        <v>1</v>
      </c>
      <c r="L244" s="1" t="s">
        <v>1014</v>
      </c>
      <c r="M244" s="1" t="s">
        <v>1017</v>
      </c>
      <c r="N244">
        <v>110</v>
      </c>
    </row>
    <row r="245" spans="1:14" hidden="1">
      <c r="A245">
        <v>1.1000000000000001</v>
      </c>
      <c r="B245" s="1" t="s">
        <v>394</v>
      </c>
      <c r="C245" s="1" t="s">
        <v>395</v>
      </c>
      <c r="D245">
        <v>86400</v>
      </c>
      <c r="E245" s="1" t="s">
        <v>1018</v>
      </c>
      <c r="F245" s="1" t="s">
        <v>396</v>
      </c>
      <c r="G245">
        <v>28</v>
      </c>
      <c r="H245">
        <v>74</v>
      </c>
      <c r="I245">
        <v>75</v>
      </c>
      <c r="J245" s="1" t="s">
        <v>1019</v>
      </c>
      <c r="K245">
        <v>1</v>
      </c>
      <c r="L245" s="1" t="s">
        <v>1017</v>
      </c>
      <c r="M245" s="1" t="s">
        <v>1020</v>
      </c>
      <c r="N245">
        <v>110</v>
      </c>
    </row>
    <row r="246" spans="1:14" hidden="1">
      <c r="A246">
        <v>1.1000000000000001</v>
      </c>
      <c r="B246" s="1" t="s">
        <v>394</v>
      </c>
      <c r="C246" s="1" t="s">
        <v>395</v>
      </c>
      <c r="D246">
        <v>86400</v>
      </c>
      <c r="E246" s="1" t="s">
        <v>1021</v>
      </c>
      <c r="F246" s="1" t="s">
        <v>396</v>
      </c>
      <c r="G246">
        <v>28</v>
      </c>
      <c r="H246">
        <v>75</v>
      </c>
      <c r="I246">
        <v>11319</v>
      </c>
      <c r="J246" s="1" t="s">
        <v>1022</v>
      </c>
      <c r="K246">
        <v>1</v>
      </c>
      <c r="L246" s="1" t="s">
        <v>1020</v>
      </c>
      <c r="M246" s="1" t="s">
        <v>1023</v>
      </c>
      <c r="N246">
        <v>110</v>
      </c>
    </row>
    <row r="247" spans="1:14" hidden="1">
      <c r="A247">
        <v>1.1000000000000001</v>
      </c>
      <c r="B247" s="1" t="s">
        <v>394</v>
      </c>
      <c r="C247" s="1" t="s">
        <v>395</v>
      </c>
      <c r="D247">
        <v>86400</v>
      </c>
      <c r="E247" s="1" t="s">
        <v>1024</v>
      </c>
      <c r="F247" s="1" t="s">
        <v>396</v>
      </c>
      <c r="G247">
        <v>28</v>
      </c>
      <c r="H247">
        <v>11319</v>
      </c>
      <c r="I247">
        <v>76</v>
      </c>
      <c r="J247" s="1" t="s">
        <v>1025</v>
      </c>
      <c r="K247">
        <v>1</v>
      </c>
      <c r="L247" s="1" t="s">
        <v>1023</v>
      </c>
      <c r="M247" s="1" t="s">
        <v>1026</v>
      </c>
      <c r="N247">
        <v>110</v>
      </c>
    </row>
    <row r="248" spans="1:14" hidden="1">
      <c r="A248">
        <v>1.1000000000000001</v>
      </c>
      <c r="B248" s="1" t="s">
        <v>394</v>
      </c>
      <c r="C248" s="1" t="s">
        <v>395</v>
      </c>
      <c r="D248">
        <v>86400</v>
      </c>
      <c r="E248" s="1" t="s">
        <v>1027</v>
      </c>
      <c r="F248" s="1" t="s">
        <v>396</v>
      </c>
      <c r="G248">
        <v>28</v>
      </c>
      <c r="H248">
        <v>76</v>
      </c>
      <c r="I248">
        <v>77</v>
      </c>
      <c r="J248" s="1" t="s">
        <v>1028</v>
      </c>
      <c r="K248">
        <v>1</v>
      </c>
      <c r="L248" s="1" t="s">
        <v>1026</v>
      </c>
      <c r="M248" s="1" t="s">
        <v>1029</v>
      </c>
      <c r="N248">
        <v>110</v>
      </c>
    </row>
    <row r="249" spans="1:14" hidden="1">
      <c r="A249">
        <v>1.1000000000000001</v>
      </c>
      <c r="B249" s="1" t="s">
        <v>394</v>
      </c>
      <c r="C249" s="1" t="s">
        <v>395</v>
      </c>
      <c r="D249">
        <v>86400</v>
      </c>
      <c r="E249" s="1" t="s">
        <v>1030</v>
      </c>
      <c r="F249" s="1" t="s">
        <v>396</v>
      </c>
      <c r="G249">
        <v>28</v>
      </c>
      <c r="H249">
        <v>77</v>
      </c>
      <c r="I249">
        <v>78</v>
      </c>
      <c r="J249" s="1" t="s">
        <v>1031</v>
      </c>
      <c r="K249">
        <v>1</v>
      </c>
      <c r="L249" s="1" t="s">
        <v>1029</v>
      </c>
      <c r="M249" s="1" t="s">
        <v>1032</v>
      </c>
      <c r="N249">
        <v>110</v>
      </c>
    </row>
    <row r="250" spans="1:14" hidden="1">
      <c r="A250">
        <v>1.1000000000000001</v>
      </c>
      <c r="B250" s="1" t="s">
        <v>394</v>
      </c>
      <c r="C250" s="1" t="s">
        <v>395</v>
      </c>
      <c r="D250">
        <v>86400</v>
      </c>
      <c r="E250" s="1" t="s">
        <v>1033</v>
      </c>
      <c r="F250" s="1" t="s">
        <v>396</v>
      </c>
      <c r="G250">
        <v>28</v>
      </c>
      <c r="H250">
        <v>78</v>
      </c>
      <c r="I250">
        <v>0</v>
      </c>
      <c r="J250" s="1" t="s">
        <v>1034</v>
      </c>
      <c r="K250">
        <v>1</v>
      </c>
      <c r="L250" s="1" t="s">
        <v>1032</v>
      </c>
      <c r="M250" s="1" t="s">
        <v>1035</v>
      </c>
      <c r="N250">
        <v>110</v>
      </c>
    </row>
    <row r="251" spans="1:14" hidden="1">
      <c r="A251">
        <v>1.1000000000000001</v>
      </c>
      <c r="B251" s="1" t="s">
        <v>394</v>
      </c>
      <c r="C251" s="1" t="s">
        <v>395</v>
      </c>
      <c r="D251">
        <v>86400</v>
      </c>
      <c r="E251" s="1" t="s">
        <v>1036</v>
      </c>
      <c r="F251" s="1" t="s">
        <v>396</v>
      </c>
      <c r="G251">
        <v>28</v>
      </c>
      <c r="H251">
        <v>0</v>
      </c>
      <c r="I251">
        <v>0</v>
      </c>
      <c r="J251" s="1" t="s">
        <v>1037</v>
      </c>
      <c r="K251">
        <v>1</v>
      </c>
      <c r="L251" s="1" t="s">
        <v>1035</v>
      </c>
      <c r="M251" s="1" t="s">
        <v>1038</v>
      </c>
      <c r="N251">
        <v>110</v>
      </c>
    </row>
    <row r="252" spans="1:14" hidden="1">
      <c r="A252">
        <v>1.1000000000000001</v>
      </c>
      <c r="B252" s="1" t="s">
        <v>394</v>
      </c>
      <c r="C252" s="1" t="s">
        <v>395</v>
      </c>
      <c r="D252">
        <v>86400</v>
      </c>
      <c r="E252" s="1" t="s">
        <v>1039</v>
      </c>
      <c r="F252" s="1" t="s">
        <v>396</v>
      </c>
      <c r="G252">
        <v>28</v>
      </c>
      <c r="H252">
        <v>79</v>
      </c>
      <c r="I252">
        <v>81</v>
      </c>
      <c r="J252" s="1" t="s">
        <v>1040</v>
      </c>
      <c r="K252">
        <v>1</v>
      </c>
      <c r="L252" s="1" t="s">
        <v>1038</v>
      </c>
      <c r="M252" s="1" t="s">
        <v>1041</v>
      </c>
      <c r="N252">
        <v>110</v>
      </c>
    </row>
    <row r="253" spans="1:14" hidden="1">
      <c r="A253">
        <v>1.1000000000000001</v>
      </c>
      <c r="B253" s="1" t="s">
        <v>394</v>
      </c>
      <c r="C253" s="1" t="s">
        <v>395</v>
      </c>
      <c r="D253">
        <v>86400</v>
      </c>
      <c r="E253" s="1" t="s">
        <v>1042</v>
      </c>
      <c r="F253" s="1" t="s">
        <v>396</v>
      </c>
      <c r="G253">
        <v>28</v>
      </c>
      <c r="H253">
        <v>81</v>
      </c>
      <c r="I253">
        <v>82</v>
      </c>
      <c r="J253" s="1" t="s">
        <v>1043</v>
      </c>
      <c r="K253">
        <v>1</v>
      </c>
      <c r="L253" s="1" t="s">
        <v>1041</v>
      </c>
      <c r="M253" s="1" t="s">
        <v>1044</v>
      </c>
      <c r="N253">
        <v>110</v>
      </c>
    </row>
    <row r="254" spans="1:14" hidden="1">
      <c r="A254">
        <v>1.1000000000000001</v>
      </c>
      <c r="B254" s="1" t="s">
        <v>394</v>
      </c>
      <c r="C254" s="1" t="s">
        <v>395</v>
      </c>
      <c r="D254">
        <v>86400</v>
      </c>
      <c r="E254" s="1" t="s">
        <v>1045</v>
      </c>
      <c r="F254" s="1" t="s">
        <v>396</v>
      </c>
      <c r="G254">
        <v>28</v>
      </c>
      <c r="H254">
        <v>82</v>
      </c>
      <c r="I254">
        <v>83</v>
      </c>
      <c r="J254" s="1" t="s">
        <v>1046</v>
      </c>
      <c r="K254">
        <v>1</v>
      </c>
      <c r="L254" s="1" t="s">
        <v>1044</v>
      </c>
      <c r="M254" s="1" t="s">
        <v>1047</v>
      </c>
      <c r="N254">
        <v>110</v>
      </c>
    </row>
    <row r="255" spans="1:14" hidden="1">
      <c r="A255">
        <v>1.1000000000000001</v>
      </c>
      <c r="B255" s="1" t="s">
        <v>394</v>
      </c>
      <c r="C255" s="1" t="s">
        <v>395</v>
      </c>
      <c r="D255">
        <v>86400</v>
      </c>
      <c r="E255" s="1" t="s">
        <v>1048</v>
      </c>
      <c r="F255" s="1" t="s">
        <v>396</v>
      </c>
      <c r="G255">
        <v>28</v>
      </c>
      <c r="H255">
        <v>0</v>
      </c>
      <c r="I255">
        <v>0</v>
      </c>
      <c r="J255" s="1" t="s">
        <v>1049</v>
      </c>
      <c r="K255">
        <v>1</v>
      </c>
      <c r="L255" s="1" t="s">
        <v>1047</v>
      </c>
      <c r="M255" s="1" t="s">
        <v>1050</v>
      </c>
      <c r="N255">
        <v>110</v>
      </c>
    </row>
    <row r="256" spans="1:14" hidden="1">
      <c r="A256">
        <v>1.1000000000000001</v>
      </c>
      <c r="B256" s="1" t="s">
        <v>394</v>
      </c>
      <c r="C256" s="1" t="s">
        <v>395</v>
      </c>
      <c r="D256">
        <v>86400</v>
      </c>
      <c r="E256" s="1" t="s">
        <v>1051</v>
      </c>
      <c r="F256" s="1" t="s">
        <v>396</v>
      </c>
      <c r="G256">
        <v>28</v>
      </c>
      <c r="H256">
        <v>83</v>
      </c>
      <c r="I256">
        <v>84</v>
      </c>
      <c r="J256" s="1" t="s">
        <v>1052</v>
      </c>
      <c r="K256">
        <v>1</v>
      </c>
      <c r="L256" s="1" t="s">
        <v>1050</v>
      </c>
      <c r="M256" s="1" t="s">
        <v>1053</v>
      </c>
      <c r="N256">
        <v>110</v>
      </c>
    </row>
    <row r="257" spans="1:14" hidden="1">
      <c r="A257">
        <v>1.1000000000000001</v>
      </c>
      <c r="B257" s="1" t="s">
        <v>394</v>
      </c>
      <c r="C257" s="1" t="s">
        <v>395</v>
      </c>
      <c r="D257">
        <v>86400</v>
      </c>
      <c r="E257" s="1" t="s">
        <v>1054</v>
      </c>
      <c r="F257" s="1" t="s">
        <v>396</v>
      </c>
      <c r="G257">
        <v>28</v>
      </c>
      <c r="H257">
        <v>0</v>
      </c>
      <c r="I257">
        <v>0</v>
      </c>
      <c r="J257" s="1" t="s">
        <v>1055</v>
      </c>
      <c r="K257">
        <v>1</v>
      </c>
      <c r="L257" s="1" t="s">
        <v>1053</v>
      </c>
      <c r="M257" s="1" t="s">
        <v>1056</v>
      </c>
      <c r="N257">
        <v>110</v>
      </c>
    </row>
    <row r="258" spans="1:14" hidden="1">
      <c r="A258">
        <v>1.1000000000000001</v>
      </c>
      <c r="B258" s="1" t="s">
        <v>394</v>
      </c>
      <c r="C258" s="1" t="s">
        <v>395</v>
      </c>
      <c r="D258">
        <v>86400</v>
      </c>
      <c r="E258" s="1" t="s">
        <v>1057</v>
      </c>
      <c r="F258" s="1" t="s">
        <v>396</v>
      </c>
      <c r="G258">
        <v>28</v>
      </c>
      <c r="H258">
        <v>84</v>
      </c>
      <c r="I258">
        <v>86</v>
      </c>
      <c r="J258" s="1" t="s">
        <v>1058</v>
      </c>
      <c r="K258">
        <v>1</v>
      </c>
      <c r="L258" s="1" t="s">
        <v>1056</v>
      </c>
      <c r="M258" s="1" t="s">
        <v>1059</v>
      </c>
      <c r="N258">
        <v>110</v>
      </c>
    </row>
    <row r="259" spans="1:14" hidden="1">
      <c r="A259">
        <v>1.1000000000000001</v>
      </c>
      <c r="B259" s="1" t="s">
        <v>394</v>
      </c>
      <c r="C259" s="1" t="s">
        <v>395</v>
      </c>
      <c r="D259">
        <v>86400</v>
      </c>
      <c r="E259" s="1" t="s">
        <v>1060</v>
      </c>
      <c r="F259" s="1" t="s">
        <v>396</v>
      </c>
      <c r="G259">
        <v>28</v>
      </c>
      <c r="H259">
        <v>0</v>
      </c>
      <c r="I259">
        <v>0</v>
      </c>
      <c r="J259" s="1" t="s">
        <v>1061</v>
      </c>
      <c r="K259">
        <v>1</v>
      </c>
      <c r="L259" s="1" t="s">
        <v>1059</v>
      </c>
      <c r="M259" s="1" t="s">
        <v>1062</v>
      </c>
      <c r="N259">
        <v>110</v>
      </c>
    </row>
    <row r="260" spans="1:14" hidden="1">
      <c r="A260">
        <v>1.1000000000000001</v>
      </c>
      <c r="B260" s="1" t="s">
        <v>394</v>
      </c>
      <c r="C260" s="1" t="s">
        <v>395</v>
      </c>
      <c r="D260">
        <v>86400</v>
      </c>
      <c r="E260" s="1" t="s">
        <v>1063</v>
      </c>
      <c r="F260" s="1" t="s">
        <v>396</v>
      </c>
      <c r="G260">
        <v>28</v>
      </c>
      <c r="H260">
        <v>86</v>
      </c>
      <c r="I260">
        <v>87</v>
      </c>
      <c r="J260" s="1" t="s">
        <v>1064</v>
      </c>
      <c r="K260">
        <v>1</v>
      </c>
      <c r="L260" s="1" t="s">
        <v>1062</v>
      </c>
      <c r="M260" s="1" t="s">
        <v>1065</v>
      </c>
      <c r="N260">
        <v>110</v>
      </c>
    </row>
    <row r="261" spans="1:14" hidden="1">
      <c r="A261">
        <v>1.1000000000000001</v>
      </c>
      <c r="B261" s="1" t="s">
        <v>394</v>
      </c>
      <c r="C261" s="1" t="s">
        <v>395</v>
      </c>
      <c r="D261">
        <v>86400</v>
      </c>
      <c r="E261" s="1" t="s">
        <v>1066</v>
      </c>
      <c r="F261" s="1" t="s">
        <v>396</v>
      </c>
      <c r="G261">
        <v>28</v>
      </c>
      <c r="H261">
        <v>87</v>
      </c>
      <c r="I261">
        <v>88</v>
      </c>
      <c r="J261" s="1" t="s">
        <v>1067</v>
      </c>
      <c r="K261">
        <v>1</v>
      </c>
      <c r="L261" s="1" t="s">
        <v>1065</v>
      </c>
      <c r="M261" s="1" t="s">
        <v>1068</v>
      </c>
      <c r="N261">
        <v>110</v>
      </c>
    </row>
    <row r="262" spans="1:14" hidden="1">
      <c r="A262">
        <v>1.1000000000000001</v>
      </c>
      <c r="B262" s="1" t="s">
        <v>394</v>
      </c>
      <c r="C262" s="1" t="s">
        <v>395</v>
      </c>
      <c r="D262">
        <v>86400</v>
      </c>
      <c r="E262" s="1" t="s">
        <v>1069</v>
      </c>
      <c r="F262" s="1" t="s">
        <v>396</v>
      </c>
      <c r="G262">
        <v>28</v>
      </c>
      <c r="H262">
        <v>88</v>
      </c>
      <c r="I262">
        <v>89</v>
      </c>
      <c r="J262" s="1" t="s">
        <v>1070</v>
      </c>
      <c r="K262">
        <v>1</v>
      </c>
      <c r="L262" s="1" t="s">
        <v>1068</v>
      </c>
      <c r="M262" s="1" t="s">
        <v>1071</v>
      </c>
      <c r="N262">
        <v>110</v>
      </c>
    </row>
    <row r="263" spans="1:14" hidden="1">
      <c r="A263">
        <v>1.1000000000000001</v>
      </c>
      <c r="B263" s="1" t="s">
        <v>394</v>
      </c>
      <c r="C263" s="1" t="s">
        <v>395</v>
      </c>
      <c r="D263">
        <v>86400</v>
      </c>
      <c r="E263" s="1" t="s">
        <v>1072</v>
      </c>
      <c r="F263" s="1" t="s">
        <v>396</v>
      </c>
      <c r="G263">
        <v>28</v>
      </c>
      <c r="H263">
        <v>89</v>
      </c>
      <c r="I263">
        <v>90</v>
      </c>
      <c r="J263" s="1" t="s">
        <v>1073</v>
      </c>
      <c r="K263">
        <v>1</v>
      </c>
      <c r="L263" s="1" t="s">
        <v>1071</v>
      </c>
      <c r="M263" s="1" t="s">
        <v>1074</v>
      </c>
      <c r="N263">
        <v>110</v>
      </c>
    </row>
    <row r="264" spans="1:14" hidden="1">
      <c r="A264">
        <v>1.1000000000000001</v>
      </c>
      <c r="B264" s="1" t="s">
        <v>394</v>
      </c>
      <c r="C264" s="1" t="s">
        <v>395</v>
      </c>
      <c r="D264">
        <v>86400</v>
      </c>
      <c r="E264" s="1" t="s">
        <v>1075</v>
      </c>
      <c r="F264" s="1" t="s">
        <v>396</v>
      </c>
      <c r="G264">
        <v>28</v>
      </c>
      <c r="H264">
        <v>90</v>
      </c>
      <c r="I264">
        <v>91</v>
      </c>
      <c r="J264" s="1" t="s">
        <v>1076</v>
      </c>
      <c r="K264">
        <v>1</v>
      </c>
      <c r="L264" s="1" t="s">
        <v>1074</v>
      </c>
      <c r="M264" s="1" t="s">
        <v>1077</v>
      </c>
      <c r="N264">
        <v>110</v>
      </c>
    </row>
    <row r="265" spans="1:14" hidden="1">
      <c r="A265">
        <v>1.1000000000000001</v>
      </c>
      <c r="B265" s="1" t="s">
        <v>394</v>
      </c>
      <c r="C265" s="1" t="s">
        <v>395</v>
      </c>
      <c r="D265">
        <v>86400</v>
      </c>
      <c r="E265" s="1" t="s">
        <v>1078</v>
      </c>
      <c r="F265" s="1" t="s">
        <v>396</v>
      </c>
      <c r="G265">
        <v>28</v>
      </c>
      <c r="H265">
        <v>91</v>
      </c>
      <c r="I265">
        <v>93</v>
      </c>
      <c r="J265" s="1" t="s">
        <v>1079</v>
      </c>
      <c r="K265">
        <v>1</v>
      </c>
      <c r="L265" s="1" t="s">
        <v>1077</v>
      </c>
      <c r="M265" s="1" t="s">
        <v>1080</v>
      </c>
      <c r="N265">
        <v>110</v>
      </c>
    </row>
    <row r="266" spans="1:14" hidden="1">
      <c r="A266">
        <v>1.1000000000000001</v>
      </c>
      <c r="B266" s="1" t="s">
        <v>394</v>
      </c>
      <c r="C266" s="1" t="s">
        <v>395</v>
      </c>
      <c r="D266">
        <v>86400</v>
      </c>
      <c r="E266" s="1" t="s">
        <v>1081</v>
      </c>
      <c r="F266" s="1" t="s">
        <v>396</v>
      </c>
      <c r="G266">
        <v>28</v>
      </c>
      <c r="H266">
        <v>93</v>
      </c>
      <c r="I266">
        <v>0</v>
      </c>
      <c r="J266" s="1" t="s">
        <v>1082</v>
      </c>
      <c r="K266">
        <v>1</v>
      </c>
      <c r="L266" s="1" t="s">
        <v>1080</v>
      </c>
      <c r="M266" s="1" t="s">
        <v>1083</v>
      </c>
      <c r="N266">
        <v>110</v>
      </c>
    </row>
    <row r="267" spans="1:14" hidden="1">
      <c r="A267">
        <v>1.1000000000000001</v>
      </c>
      <c r="B267" s="1" t="s">
        <v>394</v>
      </c>
      <c r="C267" s="1" t="s">
        <v>395</v>
      </c>
      <c r="D267">
        <v>86400</v>
      </c>
      <c r="E267" s="1" t="s">
        <v>1084</v>
      </c>
      <c r="F267" s="1" t="s">
        <v>396</v>
      </c>
      <c r="G267">
        <v>28</v>
      </c>
      <c r="H267">
        <v>0</v>
      </c>
      <c r="I267">
        <v>0</v>
      </c>
      <c r="J267" s="1" t="s">
        <v>1085</v>
      </c>
      <c r="K267">
        <v>1</v>
      </c>
      <c r="L267" s="1" t="s">
        <v>1083</v>
      </c>
      <c r="M267" s="1" t="s">
        <v>1086</v>
      </c>
      <c r="N267">
        <v>110</v>
      </c>
    </row>
    <row r="268" spans="1:14" hidden="1">
      <c r="A268">
        <v>1.1000000000000001</v>
      </c>
      <c r="B268" s="1" t="s">
        <v>394</v>
      </c>
      <c r="C268" s="1" t="s">
        <v>395</v>
      </c>
      <c r="D268">
        <v>86400</v>
      </c>
      <c r="E268" s="1" t="s">
        <v>1087</v>
      </c>
      <c r="F268" s="1" t="s">
        <v>396</v>
      </c>
      <c r="G268">
        <v>28</v>
      </c>
      <c r="H268">
        <v>94</v>
      </c>
      <c r="I268">
        <v>95</v>
      </c>
      <c r="J268" s="1" t="s">
        <v>2808</v>
      </c>
      <c r="K268">
        <v>1</v>
      </c>
      <c r="L268" s="1" t="s">
        <v>1086</v>
      </c>
      <c r="M268" s="1" t="s">
        <v>1089</v>
      </c>
      <c r="N268">
        <v>110</v>
      </c>
    </row>
    <row r="269" spans="1:14" hidden="1">
      <c r="A269">
        <v>1.1000000000000001</v>
      </c>
      <c r="B269" s="1" t="s">
        <v>394</v>
      </c>
      <c r="C269" s="1" t="s">
        <v>395</v>
      </c>
      <c r="D269">
        <v>86400</v>
      </c>
      <c r="E269" s="1" t="s">
        <v>1090</v>
      </c>
      <c r="F269" s="1" t="s">
        <v>396</v>
      </c>
      <c r="G269">
        <v>28</v>
      </c>
      <c r="H269">
        <v>95</v>
      </c>
      <c r="I269">
        <v>96</v>
      </c>
      <c r="J269" s="1" t="s">
        <v>1091</v>
      </c>
      <c r="K269">
        <v>1</v>
      </c>
      <c r="L269" s="1" t="s">
        <v>1089</v>
      </c>
      <c r="M269" s="1" t="s">
        <v>1092</v>
      </c>
      <c r="N269">
        <v>110</v>
      </c>
    </row>
    <row r="270" spans="1:14" hidden="1">
      <c r="A270">
        <v>1.1000000000000001</v>
      </c>
      <c r="B270" s="1" t="s">
        <v>394</v>
      </c>
      <c r="C270" s="1" t="s">
        <v>395</v>
      </c>
      <c r="D270">
        <v>86400</v>
      </c>
      <c r="E270" s="1" t="s">
        <v>1093</v>
      </c>
      <c r="F270" s="1" t="s">
        <v>396</v>
      </c>
      <c r="G270">
        <v>28</v>
      </c>
      <c r="H270">
        <v>96</v>
      </c>
      <c r="I270">
        <v>98</v>
      </c>
      <c r="J270" s="1" t="s">
        <v>1094</v>
      </c>
      <c r="K270">
        <v>1</v>
      </c>
      <c r="L270" s="1" t="s">
        <v>1092</v>
      </c>
      <c r="M270" s="1" t="s">
        <v>1095</v>
      </c>
      <c r="N270">
        <v>110</v>
      </c>
    </row>
    <row r="271" spans="1:14" hidden="1">
      <c r="A271">
        <v>1.1000000000000001</v>
      </c>
      <c r="B271" s="1" t="s">
        <v>394</v>
      </c>
      <c r="C271" s="1" t="s">
        <v>395</v>
      </c>
      <c r="D271">
        <v>86400</v>
      </c>
      <c r="E271" s="1" t="s">
        <v>1096</v>
      </c>
      <c r="F271" s="1" t="s">
        <v>396</v>
      </c>
      <c r="G271">
        <v>28</v>
      </c>
      <c r="H271">
        <v>98</v>
      </c>
      <c r="I271">
        <v>99</v>
      </c>
      <c r="J271" s="1" t="s">
        <v>1097</v>
      </c>
      <c r="K271">
        <v>1</v>
      </c>
      <c r="L271" s="1" t="s">
        <v>1095</v>
      </c>
      <c r="M271" s="1" t="s">
        <v>1098</v>
      </c>
      <c r="N271">
        <v>110</v>
      </c>
    </row>
    <row r="272" spans="1:14" hidden="1">
      <c r="A272">
        <v>1.1000000000000001</v>
      </c>
      <c r="B272" s="1" t="s">
        <v>394</v>
      </c>
      <c r="C272" s="1" t="s">
        <v>395</v>
      </c>
      <c r="D272">
        <v>86400</v>
      </c>
      <c r="E272" s="1" t="s">
        <v>1099</v>
      </c>
      <c r="F272" s="1" t="s">
        <v>396</v>
      </c>
      <c r="G272">
        <v>28</v>
      </c>
      <c r="H272">
        <v>99</v>
      </c>
      <c r="I272">
        <v>100</v>
      </c>
      <c r="J272" s="1" t="s">
        <v>1100</v>
      </c>
      <c r="K272">
        <v>1</v>
      </c>
      <c r="L272" s="1" t="s">
        <v>1098</v>
      </c>
      <c r="M272" s="1" t="s">
        <v>1101</v>
      </c>
      <c r="N272">
        <v>110</v>
      </c>
    </row>
    <row r="273" spans="1:14" hidden="1">
      <c r="A273">
        <v>1.1000000000000001</v>
      </c>
      <c r="B273" s="1" t="s">
        <v>394</v>
      </c>
      <c r="C273" s="1" t="s">
        <v>395</v>
      </c>
      <c r="D273">
        <v>86400</v>
      </c>
      <c r="E273" s="1" t="s">
        <v>1102</v>
      </c>
      <c r="F273" s="1" t="s">
        <v>396</v>
      </c>
      <c r="G273">
        <v>28</v>
      </c>
      <c r="H273">
        <v>100</v>
      </c>
      <c r="I273">
        <v>101</v>
      </c>
      <c r="J273" s="1" t="s">
        <v>1103</v>
      </c>
      <c r="K273">
        <v>1</v>
      </c>
      <c r="L273" s="1" t="s">
        <v>1101</v>
      </c>
      <c r="M273" s="1" t="s">
        <v>1104</v>
      </c>
      <c r="N273">
        <v>110</v>
      </c>
    </row>
    <row r="274" spans="1:14" hidden="1">
      <c r="A274">
        <v>1.1000000000000001</v>
      </c>
      <c r="B274" s="1" t="s">
        <v>394</v>
      </c>
      <c r="C274" s="1" t="s">
        <v>395</v>
      </c>
      <c r="D274">
        <v>86400</v>
      </c>
      <c r="E274" s="1" t="s">
        <v>1105</v>
      </c>
      <c r="F274" s="1" t="s">
        <v>396</v>
      </c>
      <c r="G274">
        <v>28</v>
      </c>
      <c r="H274">
        <v>101</v>
      </c>
      <c r="I274">
        <v>102</v>
      </c>
      <c r="J274" s="1" t="s">
        <v>1106</v>
      </c>
      <c r="K274">
        <v>1</v>
      </c>
      <c r="L274" s="1" t="s">
        <v>1104</v>
      </c>
      <c r="M274" s="1" t="s">
        <v>1107</v>
      </c>
      <c r="N274">
        <v>110</v>
      </c>
    </row>
    <row r="275" spans="1:14" hidden="1">
      <c r="A275">
        <v>1.1000000000000001</v>
      </c>
      <c r="B275" s="1" t="s">
        <v>394</v>
      </c>
      <c r="C275" s="1" t="s">
        <v>395</v>
      </c>
      <c r="D275">
        <v>86400</v>
      </c>
      <c r="E275" s="1" t="s">
        <v>1108</v>
      </c>
      <c r="F275" s="1" t="s">
        <v>396</v>
      </c>
      <c r="G275">
        <v>28</v>
      </c>
      <c r="H275">
        <v>102</v>
      </c>
      <c r="I275">
        <v>104</v>
      </c>
      <c r="J275" s="1" t="s">
        <v>1109</v>
      </c>
      <c r="K275">
        <v>1</v>
      </c>
      <c r="L275" s="1" t="s">
        <v>1107</v>
      </c>
      <c r="M275" s="1" t="s">
        <v>1110</v>
      </c>
      <c r="N275">
        <v>110</v>
      </c>
    </row>
    <row r="276" spans="1:14" hidden="1">
      <c r="A276">
        <v>1.1000000000000001</v>
      </c>
      <c r="B276" s="1" t="s">
        <v>394</v>
      </c>
      <c r="C276" s="1" t="s">
        <v>395</v>
      </c>
      <c r="D276">
        <v>86400</v>
      </c>
      <c r="E276" s="1" t="s">
        <v>1111</v>
      </c>
      <c r="F276" s="1" t="s">
        <v>396</v>
      </c>
      <c r="G276">
        <v>28</v>
      </c>
      <c r="H276">
        <v>104</v>
      </c>
      <c r="I276">
        <v>105</v>
      </c>
      <c r="J276" s="1" t="s">
        <v>1112</v>
      </c>
      <c r="K276">
        <v>1</v>
      </c>
      <c r="L276" s="1" t="s">
        <v>1110</v>
      </c>
      <c r="M276" s="1" t="s">
        <v>1113</v>
      </c>
      <c r="N276">
        <v>110</v>
      </c>
    </row>
    <row r="277" spans="1:14" hidden="1">
      <c r="A277">
        <v>1.1000000000000001</v>
      </c>
      <c r="B277" s="1" t="s">
        <v>394</v>
      </c>
      <c r="C277" s="1" t="s">
        <v>395</v>
      </c>
      <c r="D277">
        <v>86400</v>
      </c>
      <c r="E277" s="1" t="s">
        <v>1114</v>
      </c>
      <c r="F277" s="1" t="s">
        <v>396</v>
      </c>
      <c r="G277">
        <v>28</v>
      </c>
      <c r="H277">
        <v>105</v>
      </c>
      <c r="I277">
        <v>106</v>
      </c>
      <c r="J277" s="1" t="s">
        <v>1115</v>
      </c>
      <c r="K277">
        <v>1</v>
      </c>
      <c r="L277" s="1" t="s">
        <v>1113</v>
      </c>
      <c r="M277" s="1" t="s">
        <v>1116</v>
      </c>
      <c r="N277">
        <v>110</v>
      </c>
    </row>
    <row r="278" spans="1:14" hidden="1">
      <c r="A278">
        <v>1.1000000000000001</v>
      </c>
      <c r="B278" s="1" t="s">
        <v>394</v>
      </c>
      <c r="C278" s="1" t="s">
        <v>395</v>
      </c>
      <c r="D278">
        <v>86400</v>
      </c>
      <c r="E278" s="1" t="s">
        <v>1117</v>
      </c>
      <c r="F278" s="1" t="s">
        <v>396</v>
      </c>
      <c r="G278">
        <v>28</v>
      </c>
      <c r="H278">
        <v>0</v>
      </c>
      <c r="I278">
        <v>0</v>
      </c>
      <c r="J278" s="1" t="s">
        <v>1118</v>
      </c>
      <c r="K278">
        <v>1</v>
      </c>
      <c r="L278" s="1" t="s">
        <v>1116</v>
      </c>
      <c r="M278" s="1" t="s">
        <v>1119</v>
      </c>
      <c r="N278">
        <v>110</v>
      </c>
    </row>
    <row r="279" spans="1:14" hidden="1">
      <c r="A279">
        <v>1.1000000000000001</v>
      </c>
      <c r="B279" s="1" t="s">
        <v>394</v>
      </c>
      <c r="C279" s="1" t="s">
        <v>395</v>
      </c>
      <c r="D279">
        <v>86400</v>
      </c>
      <c r="E279" s="1" t="s">
        <v>1120</v>
      </c>
      <c r="F279" s="1" t="s">
        <v>396</v>
      </c>
      <c r="G279">
        <v>28</v>
      </c>
      <c r="H279">
        <v>106</v>
      </c>
      <c r="I279">
        <v>107</v>
      </c>
      <c r="J279" s="1" t="s">
        <v>1121</v>
      </c>
      <c r="K279">
        <v>1</v>
      </c>
      <c r="L279" s="1" t="s">
        <v>1119</v>
      </c>
      <c r="M279" s="1" t="s">
        <v>1122</v>
      </c>
      <c r="N279">
        <v>110</v>
      </c>
    </row>
    <row r="280" spans="1:14" hidden="1">
      <c r="A280">
        <v>1.1000000000000001</v>
      </c>
      <c r="B280" s="1" t="s">
        <v>394</v>
      </c>
      <c r="C280" s="1" t="s">
        <v>395</v>
      </c>
      <c r="D280">
        <v>86400</v>
      </c>
      <c r="E280" s="1" t="s">
        <v>1123</v>
      </c>
      <c r="F280" s="1" t="s">
        <v>396</v>
      </c>
      <c r="G280">
        <v>28</v>
      </c>
      <c r="H280">
        <v>107</v>
      </c>
      <c r="I280">
        <v>109</v>
      </c>
      <c r="J280" s="1" t="s">
        <v>1124</v>
      </c>
      <c r="K280">
        <v>1</v>
      </c>
      <c r="L280" s="1" t="s">
        <v>1122</v>
      </c>
      <c r="M280" s="1" t="s">
        <v>1125</v>
      </c>
      <c r="N280">
        <v>110</v>
      </c>
    </row>
    <row r="281" spans="1:14" hidden="1">
      <c r="A281">
        <v>1.1000000000000001</v>
      </c>
      <c r="B281" s="1" t="s">
        <v>394</v>
      </c>
      <c r="C281" s="1" t="s">
        <v>395</v>
      </c>
      <c r="D281">
        <v>86400</v>
      </c>
      <c r="E281" s="1" t="s">
        <v>1126</v>
      </c>
      <c r="F281" s="1" t="s">
        <v>396</v>
      </c>
      <c r="G281">
        <v>28</v>
      </c>
      <c r="H281">
        <v>109</v>
      </c>
      <c r="I281">
        <v>110</v>
      </c>
      <c r="J281" s="1" t="s">
        <v>1127</v>
      </c>
      <c r="K281">
        <v>1</v>
      </c>
      <c r="L281" s="1" t="s">
        <v>1125</v>
      </c>
      <c r="M281" s="1" t="s">
        <v>1128</v>
      </c>
      <c r="N281">
        <v>110</v>
      </c>
    </row>
    <row r="282" spans="1:14" hidden="1">
      <c r="A282">
        <v>1.1000000000000001</v>
      </c>
      <c r="B282" s="1" t="s">
        <v>394</v>
      </c>
      <c r="C282" s="1" t="s">
        <v>395</v>
      </c>
      <c r="D282">
        <v>86400</v>
      </c>
      <c r="E282" s="1" t="s">
        <v>1129</v>
      </c>
      <c r="F282" s="1" t="s">
        <v>396</v>
      </c>
      <c r="G282">
        <v>28</v>
      </c>
      <c r="H282">
        <v>110</v>
      </c>
      <c r="I282">
        <v>111</v>
      </c>
      <c r="J282" s="1" t="s">
        <v>1130</v>
      </c>
      <c r="K282">
        <v>1</v>
      </c>
      <c r="L282" s="1" t="s">
        <v>1128</v>
      </c>
      <c r="M282" s="1" t="s">
        <v>1131</v>
      </c>
      <c r="N282">
        <v>110</v>
      </c>
    </row>
    <row r="283" spans="1:14" hidden="1">
      <c r="A283">
        <v>1.1000000000000001</v>
      </c>
      <c r="B283" s="1" t="s">
        <v>394</v>
      </c>
      <c r="C283" s="1" t="s">
        <v>395</v>
      </c>
      <c r="D283">
        <v>86400</v>
      </c>
      <c r="E283" s="1" t="s">
        <v>1132</v>
      </c>
      <c r="F283" s="1" t="s">
        <v>396</v>
      </c>
      <c r="G283">
        <v>28</v>
      </c>
      <c r="H283">
        <v>111</v>
      </c>
      <c r="I283">
        <v>112</v>
      </c>
      <c r="J283" s="1" t="s">
        <v>1133</v>
      </c>
      <c r="K283">
        <v>1</v>
      </c>
      <c r="L283" s="1" t="s">
        <v>1131</v>
      </c>
      <c r="M283" s="1" t="s">
        <v>1134</v>
      </c>
      <c r="N283">
        <v>110</v>
      </c>
    </row>
    <row r="284" spans="1:14" hidden="1">
      <c r="A284">
        <v>1.1000000000000001</v>
      </c>
      <c r="B284" s="1" t="s">
        <v>394</v>
      </c>
      <c r="C284" s="1" t="s">
        <v>395</v>
      </c>
      <c r="D284">
        <v>86400</v>
      </c>
      <c r="E284" s="1" t="s">
        <v>1135</v>
      </c>
      <c r="F284" s="1" t="s">
        <v>396</v>
      </c>
      <c r="G284">
        <v>28</v>
      </c>
      <c r="H284">
        <v>112</v>
      </c>
      <c r="I284">
        <v>11581</v>
      </c>
      <c r="J284" s="1" t="s">
        <v>1136</v>
      </c>
      <c r="K284">
        <v>1</v>
      </c>
      <c r="L284" s="1" t="s">
        <v>1134</v>
      </c>
      <c r="M284" s="1" t="s">
        <v>1137</v>
      </c>
      <c r="N284">
        <v>110</v>
      </c>
    </row>
    <row r="285" spans="1:14" hidden="1">
      <c r="A285">
        <v>1.1000000000000001</v>
      </c>
      <c r="B285" s="1" t="s">
        <v>394</v>
      </c>
      <c r="C285" s="1" t="s">
        <v>395</v>
      </c>
      <c r="D285">
        <v>86400</v>
      </c>
      <c r="E285" s="1" t="s">
        <v>1138</v>
      </c>
      <c r="F285" s="1" t="s">
        <v>396</v>
      </c>
      <c r="G285">
        <v>28</v>
      </c>
      <c r="H285">
        <v>30</v>
      </c>
      <c r="I285">
        <v>29</v>
      </c>
      <c r="J285" s="1" t="s">
        <v>1139</v>
      </c>
      <c r="K285">
        <v>1</v>
      </c>
      <c r="L285" s="1" t="s">
        <v>892</v>
      </c>
      <c r="M285" s="1" t="s">
        <v>397</v>
      </c>
      <c r="N285">
        <v>90</v>
      </c>
    </row>
    <row r="286" spans="1:14" hidden="1">
      <c r="A286">
        <v>1.1000000000000001</v>
      </c>
      <c r="B286" s="1" t="s">
        <v>394</v>
      </c>
      <c r="C286" s="1" t="s">
        <v>395</v>
      </c>
      <c r="D286">
        <v>86400</v>
      </c>
      <c r="E286" s="1" t="s">
        <v>1140</v>
      </c>
      <c r="F286" s="1" t="s">
        <v>396</v>
      </c>
      <c r="G286">
        <v>28</v>
      </c>
      <c r="H286">
        <v>32</v>
      </c>
      <c r="I286">
        <v>30</v>
      </c>
      <c r="J286" s="1" t="s">
        <v>1141</v>
      </c>
      <c r="K286">
        <v>1</v>
      </c>
      <c r="L286" s="1" t="s">
        <v>895</v>
      </c>
      <c r="M286" s="1" t="s">
        <v>892</v>
      </c>
      <c r="N286">
        <v>90</v>
      </c>
    </row>
    <row r="287" spans="1:14" hidden="1">
      <c r="A287">
        <v>1.1000000000000001</v>
      </c>
      <c r="B287" s="1" t="s">
        <v>394</v>
      </c>
      <c r="C287" s="1" t="s">
        <v>395</v>
      </c>
      <c r="D287">
        <v>86400</v>
      </c>
      <c r="E287" s="1" t="s">
        <v>1142</v>
      </c>
      <c r="F287" s="1" t="s">
        <v>396</v>
      </c>
      <c r="G287">
        <v>28</v>
      </c>
      <c r="H287">
        <v>33</v>
      </c>
      <c r="I287">
        <v>32</v>
      </c>
      <c r="J287" s="1" t="s">
        <v>1143</v>
      </c>
      <c r="K287">
        <v>1</v>
      </c>
      <c r="L287" s="1" t="s">
        <v>898</v>
      </c>
      <c r="M287" s="1" t="s">
        <v>895</v>
      </c>
      <c r="N287">
        <v>90</v>
      </c>
    </row>
    <row r="288" spans="1:14" hidden="1">
      <c r="A288">
        <v>1.1000000000000001</v>
      </c>
      <c r="B288" s="1" t="s">
        <v>394</v>
      </c>
      <c r="C288" s="1" t="s">
        <v>395</v>
      </c>
      <c r="D288">
        <v>86400</v>
      </c>
      <c r="E288" s="1" t="s">
        <v>1144</v>
      </c>
      <c r="F288" s="1" t="s">
        <v>396</v>
      </c>
      <c r="G288">
        <v>28</v>
      </c>
      <c r="H288">
        <v>34</v>
      </c>
      <c r="I288">
        <v>33</v>
      </c>
      <c r="J288" s="1" t="s">
        <v>1145</v>
      </c>
      <c r="K288">
        <v>1</v>
      </c>
      <c r="L288" s="1" t="s">
        <v>901</v>
      </c>
      <c r="M288" s="1" t="s">
        <v>898</v>
      </c>
      <c r="N288">
        <v>90</v>
      </c>
    </row>
    <row r="289" spans="1:14" hidden="1">
      <c r="A289">
        <v>1.1000000000000001</v>
      </c>
      <c r="B289" s="1" t="s">
        <v>394</v>
      </c>
      <c r="C289" s="1" t="s">
        <v>395</v>
      </c>
      <c r="D289">
        <v>86400</v>
      </c>
      <c r="E289" s="1" t="s">
        <v>1146</v>
      </c>
      <c r="F289" s="1" t="s">
        <v>396</v>
      </c>
      <c r="G289">
        <v>28</v>
      </c>
      <c r="H289">
        <v>35</v>
      </c>
      <c r="I289">
        <v>34</v>
      </c>
      <c r="J289" s="1" t="s">
        <v>1147</v>
      </c>
      <c r="K289">
        <v>1</v>
      </c>
      <c r="L289" s="1" t="s">
        <v>904</v>
      </c>
      <c r="M289" s="1" t="s">
        <v>901</v>
      </c>
      <c r="N289">
        <v>90</v>
      </c>
    </row>
    <row r="290" spans="1:14" hidden="1">
      <c r="A290">
        <v>1.1000000000000001</v>
      </c>
      <c r="B290" s="1" t="s">
        <v>394</v>
      </c>
      <c r="C290" s="1" t="s">
        <v>395</v>
      </c>
      <c r="D290">
        <v>86400</v>
      </c>
      <c r="E290" s="1" t="s">
        <v>1148</v>
      </c>
      <c r="F290" s="1" t="s">
        <v>396</v>
      </c>
      <c r="G290">
        <v>28</v>
      </c>
      <c r="H290">
        <v>4427</v>
      </c>
      <c r="I290">
        <v>35</v>
      </c>
      <c r="J290" s="1" t="s">
        <v>1149</v>
      </c>
      <c r="K290">
        <v>1</v>
      </c>
      <c r="L290" s="1" t="s">
        <v>907</v>
      </c>
      <c r="M290" s="1" t="s">
        <v>904</v>
      </c>
      <c r="N290">
        <v>90</v>
      </c>
    </row>
    <row r="291" spans="1:14" hidden="1">
      <c r="A291">
        <v>1.1000000000000001</v>
      </c>
      <c r="B291" s="1" t="s">
        <v>394</v>
      </c>
      <c r="C291" s="1" t="s">
        <v>395</v>
      </c>
      <c r="D291">
        <v>86400</v>
      </c>
      <c r="E291" s="1" t="s">
        <v>1150</v>
      </c>
      <c r="F291" s="1" t="s">
        <v>396</v>
      </c>
      <c r="G291">
        <v>28</v>
      </c>
      <c r="H291">
        <v>36</v>
      </c>
      <c r="I291">
        <v>4427</v>
      </c>
      <c r="J291" s="1" t="s">
        <v>1151</v>
      </c>
      <c r="K291">
        <v>1</v>
      </c>
      <c r="L291" s="1" t="s">
        <v>910</v>
      </c>
      <c r="M291" s="1" t="s">
        <v>907</v>
      </c>
      <c r="N291">
        <v>90</v>
      </c>
    </row>
    <row r="292" spans="1:14" hidden="1">
      <c r="A292">
        <v>1.1000000000000001</v>
      </c>
      <c r="B292" s="1" t="s">
        <v>394</v>
      </c>
      <c r="C292" s="1" t="s">
        <v>395</v>
      </c>
      <c r="D292">
        <v>86400</v>
      </c>
      <c r="E292" s="1" t="s">
        <v>1152</v>
      </c>
      <c r="F292" s="1" t="s">
        <v>396</v>
      </c>
      <c r="G292">
        <v>28</v>
      </c>
      <c r="H292">
        <v>37</v>
      </c>
      <c r="I292">
        <v>36</v>
      </c>
      <c r="J292" s="1" t="s">
        <v>1153</v>
      </c>
      <c r="K292">
        <v>1</v>
      </c>
      <c r="L292" s="1" t="s">
        <v>428</v>
      </c>
      <c r="M292" s="1" t="s">
        <v>910</v>
      </c>
      <c r="N292">
        <v>90</v>
      </c>
    </row>
    <row r="293" spans="1:14" hidden="1">
      <c r="A293">
        <v>1.1000000000000001</v>
      </c>
      <c r="B293" s="1" t="s">
        <v>394</v>
      </c>
      <c r="C293" s="1" t="s">
        <v>395</v>
      </c>
      <c r="D293">
        <v>86400</v>
      </c>
      <c r="E293" s="1" t="s">
        <v>1154</v>
      </c>
      <c r="F293" s="1" t="s">
        <v>396</v>
      </c>
      <c r="G293">
        <v>28</v>
      </c>
      <c r="H293">
        <v>38</v>
      </c>
      <c r="I293">
        <v>37</v>
      </c>
      <c r="J293" s="1" t="s">
        <v>1155</v>
      </c>
      <c r="K293">
        <v>1</v>
      </c>
      <c r="L293" s="1" t="s">
        <v>915</v>
      </c>
      <c r="M293" s="1" t="s">
        <v>428</v>
      </c>
      <c r="N293">
        <v>90</v>
      </c>
    </row>
    <row r="294" spans="1:14" hidden="1">
      <c r="A294">
        <v>1.1000000000000001</v>
      </c>
      <c r="B294" s="1" t="s">
        <v>394</v>
      </c>
      <c r="C294" s="1" t="s">
        <v>395</v>
      </c>
      <c r="D294">
        <v>86400</v>
      </c>
      <c r="E294" s="1" t="s">
        <v>1156</v>
      </c>
      <c r="F294" s="1" t="s">
        <v>396</v>
      </c>
      <c r="G294">
        <v>28</v>
      </c>
      <c r="H294">
        <v>39</v>
      </c>
      <c r="I294">
        <v>38</v>
      </c>
      <c r="J294" s="1" t="s">
        <v>1157</v>
      </c>
      <c r="K294">
        <v>1</v>
      </c>
      <c r="L294" s="1" t="s">
        <v>918</v>
      </c>
      <c r="M294" s="1" t="s">
        <v>915</v>
      </c>
      <c r="N294">
        <v>90</v>
      </c>
    </row>
    <row r="295" spans="1:14" hidden="1">
      <c r="A295">
        <v>1.1000000000000001</v>
      </c>
      <c r="B295" s="1" t="s">
        <v>394</v>
      </c>
      <c r="C295" s="1" t="s">
        <v>395</v>
      </c>
      <c r="D295">
        <v>86400</v>
      </c>
      <c r="E295" s="1" t="s">
        <v>1158</v>
      </c>
      <c r="F295" s="1" t="s">
        <v>396</v>
      </c>
      <c r="G295">
        <v>28</v>
      </c>
      <c r="H295">
        <v>40</v>
      </c>
      <c r="I295">
        <v>39</v>
      </c>
      <c r="J295" s="1" t="s">
        <v>1159</v>
      </c>
      <c r="K295">
        <v>1</v>
      </c>
      <c r="L295" s="1" t="s">
        <v>921</v>
      </c>
      <c r="M295" s="1" t="s">
        <v>918</v>
      </c>
      <c r="N295">
        <v>90</v>
      </c>
    </row>
    <row r="296" spans="1:14" hidden="1">
      <c r="A296">
        <v>1.1000000000000001</v>
      </c>
      <c r="B296" s="1" t="s">
        <v>394</v>
      </c>
      <c r="C296" s="1" t="s">
        <v>395</v>
      </c>
      <c r="D296">
        <v>86400</v>
      </c>
      <c r="E296" s="1" t="s">
        <v>1160</v>
      </c>
      <c r="F296" s="1" t="s">
        <v>396</v>
      </c>
      <c r="G296">
        <v>28</v>
      </c>
      <c r="H296">
        <v>41</v>
      </c>
      <c r="I296">
        <v>40</v>
      </c>
      <c r="J296" s="1" t="s">
        <v>1161</v>
      </c>
      <c r="K296">
        <v>1</v>
      </c>
      <c r="L296" s="1" t="s">
        <v>924</v>
      </c>
      <c r="M296" s="1" t="s">
        <v>921</v>
      </c>
      <c r="N296">
        <v>100</v>
      </c>
    </row>
    <row r="297" spans="1:14" hidden="1">
      <c r="A297">
        <v>1.1000000000000001</v>
      </c>
      <c r="B297" s="1" t="s">
        <v>394</v>
      </c>
      <c r="C297" s="1" t="s">
        <v>395</v>
      </c>
      <c r="D297">
        <v>86400</v>
      </c>
      <c r="E297" s="1" t="s">
        <v>1162</v>
      </c>
      <c r="F297" s="1" t="s">
        <v>396</v>
      </c>
      <c r="G297">
        <v>28</v>
      </c>
      <c r="H297">
        <v>43</v>
      </c>
      <c r="I297">
        <v>41</v>
      </c>
      <c r="J297" s="1" t="s">
        <v>1163</v>
      </c>
      <c r="K297">
        <v>1</v>
      </c>
      <c r="L297" s="1" t="s">
        <v>927</v>
      </c>
      <c r="M297" s="1" t="s">
        <v>924</v>
      </c>
      <c r="N297">
        <v>100</v>
      </c>
    </row>
    <row r="298" spans="1:14" hidden="1">
      <c r="A298">
        <v>1.1000000000000001</v>
      </c>
      <c r="B298" s="1" t="s">
        <v>394</v>
      </c>
      <c r="C298" s="1" t="s">
        <v>395</v>
      </c>
      <c r="D298">
        <v>86400</v>
      </c>
      <c r="E298" s="1" t="s">
        <v>1164</v>
      </c>
      <c r="F298" s="1" t="s">
        <v>396</v>
      </c>
      <c r="G298">
        <v>28</v>
      </c>
      <c r="H298">
        <v>0</v>
      </c>
      <c r="I298">
        <v>0</v>
      </c>
      <c r="J298" s="1" t="s">
        <v>1165</v>
      </c>
      <c r="K298">
        <v>1</v>
      </c>
      <c r="L298" s="1" t="s">
        <v>930</v>
      </c>
      <c r="M298" s="1" t="s">
        <v>927</v>
      </c>
      <c r="N298">
        <v>100</v>
      </c>
    </row>
    <row r="299" spans="1:14" hidden="1">
      <c r="A299">
        <v>1.1000000000000001</v>
      </c>
      <c r="B299" s="1" t="s">
        <v>394</v>
      </c>
      <c r="C299" s="1" t="s">
        <v>395</v>
      </c>
      <c r="D299">
        <v>86400</v>
      </c>
      <c r="E299" s="1" t="s">
        <v>1166</v>
      </c>
      <c r="F299" s="1" t="s">
        <v>396</v>
      </c>
      <c r="G299">
        <v>28</v>
      </c>
      <c r="H299">
        <v>44</v>
      </c>
      <c r="I299">
        <v>43</v>
      </c>
      <c r="J299" s="1" t="s">
        <v>1167</v>
      </c>
      <c r="K299">
        <v>1</v>
      </c>
      <c r="L299" s="1" t="s">
        <v>933</v>
      </c>
      <c r="M299" s="1" t="s">
        <v>930</v>
      </c>
      <c r="N299">
        <v>110</v>
      </c>
    </row>
    <row r="300" spans="1:14" hidden="1">
      <c r="A300">
        <v>1.1000000000000001</v>
      </c>
      <c r="B300" s="1" t="s">
        <v>394</v>
      </c>
      <c r="C300" s="1" t="s">
        <v>395</v>
      </c>
      <c r="D300">
        <v>86400</v>
      </c>
      <c r="E300" s="1" t="s">
        <v>1168</v>
      </c>
      <c r="F300" s="1" t="s">
        <v>396</v>
      </c>
      <c r="G300">
        <v>28</v>
      </c>
      <c r="H300">
        <v>45</v>
      </c>
      <c r="I300">
        <v>44</v>
      </c>
      <c r="J300" s="1" t="s">
        <v>1169</v>
      </c>
      <c r="K300">
        <v>1</v>
      </c>
      <c r="L300" s="1" t="s">
        <v>936</v>
      </c>
      <c r="M300" s="1" t="s">
        <v>933</v>
      </c>
      <c r="N300">
        <v>110</v>
      </c>
    </row>
    <row r="301" spans="1:14" hidden="1">
      <c r="A301">
        <v>1.1000000000000001</v>
      </c>
      <c r="B301" s="1" t="s">
        <v>394</v>
      </c>
      <c r="C301" s="1" t="s">
        <v>395</v>
      </c>
      <c r="D301">
        <v>86400</v>
      </c>
      <c r="E301" s="1" t="s">
        <v>1170</v>
      </c>
      <c r="F301" s="1" t="s">
        <v>396</v>
      </c>
      <c r="G301">
        <v>28</v>
      </c>
      <c r="H301">
        <v>46</v>
      </c>
      <c r="I301">
        <v>45</v>
      </c>
      <c r="J301" s="1" t="s">
        <v>1171</v>
      </c>
      <c r="K301">
        <v>1</v>
      </c>
      <c r="L301" s="1" t="s">
        <v>939</v>
      </c>
      <c r="M301" s="1" t="s">
        <v>936</v>
      </c>
      <c r="N301">
        <v>110</v>
      </c>
    </row>
    <row r="302" spans="1:14" hidden="1">
      <c r="A302">
        <v>1.1000000000000001</v>
      </c>
      <c r="B302" s="1" t="s">
        <v>394</v>
      </c>
      <c r="C302" s="1" t="s">
        <v>395</v>
      </c>
      <c r="D302">
        <v>86400</v>
      </c>
      <c r="E302" s="1" t="s">
        <v>1172</v>
      </c>
      <c r="F302" s="1" t="s">
        <v>396</v>
      </c>
      <c r="G302">
        <v>28</v>
      </c>
      <c r="H302">
        <v>0</v>
      </c>
      <c r="I302">
        <v>0</v>
      </c>
      <c r="J302" s="1" t="s">
        <v>1173</v>
      </c>
      <c r="K302">
        <v>1</v>
      </c>
      <c r="L302" s="1" t="s">
        <v>942</v>
      </c>
      <c r="M302" s="1" t="s">
        <v>939</v>
      </c>
      <c r="N302">
        <v>100</v>
      </c>
    </row>
    <row r="303" spans="1:14" hidden="1">
      <c r="A303">
        <v>1.1000000000000001</v>
      </c>
      <c r="B303" s="1" t="s">
        <v>394</v>
      </c>
      <c r="C303" s="1" t="s">
        <v>395</v>
      </c>
      <c r="D303">
        <v>86400</v>
      </c>
      <c r="E303" s="1" t="s">
        <v>1174</v>
      </c>
      <c r="F303" s="1" t="s">
        <v>396</v>
      </c>
      <c r="G303">
        <v>28</v>
      </c>
      <c r="H303">
        <v>0</v>
      </c>
      <c r="I303">
        <v>0</v>
      </c>
      <c r="J303" s="1" t="s">
        <v>1175</v>
      </c>
      <c r="K303">
        <v>1</v>
      </c>
      <c r="L303" s="1" t="s">
        <v>945</v>
      </c>
      <c r="M303" s="1" t="s">
        <v>942</v>
      </c>
      <c r="N303">
        <v>110</v>
      </c>
    </row>
    <row r="304" spans="1:14" hidden="1">
      <c r="A304">
        <v>1.1000000000000001</v>
      </c>
      <c r="B304" s="1" t="s">
        <v>394</v>
      </c>
      <c r="C304" s="1" t="s">
        <v>395</v>
      </c>
      <c r="D304">
        <v>86400</v>
      </c>
      <c r="E304" s="1" t="s">
        <v>1176</v>
      </c>
      <c r="F304" s="1" t="s">
        <v>396</v>
      </c>
      <c r="G304">
        <v>28</v>
      </c>
      <c r="H304">
        <v>49</v>
      </c>
      <c r="I304">
        <v>48</v>
      </c>
      <c r="J304" s="1" t="s">
        <v>1177</v>
      </c>
      <c r="K304">
        <v>1</v>
      </c>
      <c r="L304" s="1" t="s">
        <v>948</v>
      </c>
      <c r="M304" s="1" t="s">
        <v>945</v>
      </c>
      <c r="N304">
        <v>110</v>
      </c>
    </row>
    <row r="305" spans="1:14" hidden="1">
      <c r="A305">
        <v>1.1000000000000001</v>
      </c>
      <c r="B305" s="1" t="s">
        <v>394</v>
      </c>
      <c r="C305" s="1" t="s">
        <v>395</v>
      </c>
      <c r="D305">
        <v>86400</v>
      </c>
      <c r="E305" s="1" t="s">
        <v>1178</v>
      </c>
      <c r="F305" s="1" t="s">
        <v>396</v>
      </c>
      <c r="G305">
        <v>28</v>
      </c>
      <c r="H305">
        <v>50</v>
      </c>
      <c r="I305">
        <v>49</v>
      </c>
      <c r="J305" s="1" t="s">
        <v>1179</v>
      </c>
      <c r="K305">
        <v>1</v>
      </c>
      <c r="L305" s="1" t="s">
        <v>951</v>
      </c>
      <c r="M305" s="1" t="s">
        <v>948</v>
      </c>
      <c r="N305">
        <v>110</v>
      </c>
    </row>
    <row r="306" spans="1:14" hidden="1">
      <c r="A306">
        <v>1.1000000000000001</v>
      </c>
      <c r="B306" s="1" t="s">
        <v>394</v>
      </c>
      <c r="C306" s="1" t="s">
        <v>395</v>
      </c>
      <c r="D306">
        <v>86400</v>
      </c>
      <c r="E306" s="1" t="s">
        <v>1180</v>
      </c>
      <c r="F306" s="1" t="s">
        <v>396</v>
      </c>
      <c r="G306">
        <v>28</v>
      </c>
      <c r="H306">
        <v>51</v>
      </c>
      <c r="I306">
        <v>50</v>
      </c>
      <c r="J306" s="1" t="s">
        <v>1181</v>
      </c>
      <c r="K306">
        <v>1</v>
      </c>
      <c r="L306" s="1" t="s">
        <v>954</v>
      </c>
      <c r="M306" s="1" t="s">
        <v>951</v>
      </c>
      <c r="N306">
        <v>110</v>
      </c>
    </row>
    <row r="307" spans="1:14" hidden="1">
      <c r="A307">
        <v>1.1000000000000001</v>
      </c>
      <c r="B307" s="1" t="s">
        <v>394</v>
      </c>
      <c r="C307" s="1" t="s">
        <v>395</v>
      </c>
      <c r="D307">
        <v>86400</v>
      </c>
      <c r="E307" s="1" t="s">
        <v>1182</v>
      </c>
      <c r="F307" s="1" t="s">
        <v>396</v>
      </c>
      <c r="G307">
        <v>28</v>
      </c>
      <c r="H307">
        <v>52</v>
      </c>
      <c r="I307">
        <v>51</v>
      </c>
      <c r="J307" s="1" t="s">
        <v>1183</v>
      </c>
      <c r="K307">
        <v>1</v>
      </c>
      <c r="L307" s="1" t="s">
        <v>957</v>
      </c>
      <c r="M307" s="1" t="s">
        <v>954</v>
      </c>
      <c r="N307">
        <v>110</v>
      </c>
    </row>
    <row r="308" spans="1:14" hidden="1">
      <c r="A308">
        <v>1.1000000000000001</v>
      </c>
      <c r="B308" s="1" t="s">
        <v>394</v>
      </c>
      <c r="C308" s="1" t="s">
        <v>395</v>
      </c>
      <c r="D308">
        <v>86400</v>
      </c>
      <c r="E308" s="1" t="s">
        <v>1184</v>
      </c>
      <c r="F308" s="1" t="s">
        <v>396</v>
      </c>
      <c r="G308">
        <v>28</v>
      </c>
      <c r="H308">
        <v>53</v>
      </c>
      <c r="I308">
        <v>52</v>
      </c>
      <c r="J308" s="1" t="s">
        <v>1185</v>
      </c>
      <c r="K308">
        <v>1</v>
      </c>
      <c r="L308" s="1" t="s">
        <v>960</v>
      </c>
      <c r="M308" s="1" t="s">
        <v>957</v>
      </c>
      <c r="N308">
        <v>110</v>
      </c>
    </row>
    <row r="309" spans="1:14" hidden="1">
      <c r="A309">
        <v>1.1000000000000001</v>
      </c>
      <c r="B309" s="1" t="s">
        <v>394</v>
      </c>
      <c r="C309" s="1" t="s">
        <v>395</v>
      </c>
      <c r="D309">
        <v>86400</v>
      </c>
      <c r="E309" s="1" t="s">
        <v>1186</v>
      </c>
      <c r="F309" s="1" t="s">
        <v>396</v>
      </c>
      <c r="G309">
        <v>28</v>
      </c>
      <c r="H309">
        <v>54</v>
      </c>
      <c r="I309">
        <v>53</v>
      </c>
      <c r="J309" s="1" t="s">
        <v>1187</v>
      </c>
      <c r="K309">
        <v>1</v>
      </c>
      <c r="L309" s="1" t="s">
        <v>963</v>
      </c>
      <c r="M309" s="1" t="s">
        <v>960</v>
      </c>
      <c r="N309">
        <v>110</v>
      </c>
    </row>
    <row r="310" spans="1:14" hidden="1">
      <c r="A310">
        <v>1.1000000000000001</v>
      </c>
      <c r="B310" s="1" t="s">
        <v>394</v>
      </c>
      <c r="C310" s="1" t="s">
        <v>395</v>
      </c>
      <c r="D310">
        <v>86400</v>
      </c>
      <c r="E310" s="1" t="s">
        <v>1188</v>
      </c>
      <c r="F310" s="1" t="s">
        <v>396</v>
      </c>
      <c r="G310">
        <v>28</v>
      </c>
      <c r="H310">
        <v>55</v>
      </c>
      <c r="I310">
        <v>54</v>
      </c>
      <c r="J310" s="1" t="s">
        <v>1189</v>
      </c>
      <c r="K310">
        <v>1</v>
      </c>
      <c r="L310" s="1" t="s">
        <v>966</v>
      </c>
      <c r="M310" s="1" t="s">
        <v>963</v>
      </c>
      <c r="N310">
        <v>110</v>
      </c>
    </row>
    <row r="311" spans="1:14" hidden="1">
      <c r="A311">
        <v>1.1000000000000001</v>
      </c>
      <c r="B311" s="1" t="s">
        <v>394</v>
      </c>
      <c r="C311" s="1" t="s">
        <v>395</v>
      </c>
      <c r="D311">
        <v>86400</v>
      </c>
      <c r="E311" s="1" t="s">
        <v>1190</v>
      </c>
      <c r="F311" s="1" t="s">
        <v>396</v>
      </c>
      <c r="G311">
        <v>28</v>
      </c>
      <c r="H311">
        <v>56</v>
      </c>
      <c r="I311">
        <v>55</v>
      </c>
      <c r="J311" s="1" t="s">
        <v>1191</v>
      </c>
      <c r="K311">
        <v>1</v>
      </c>
      <c r="L311" s="1" t="s">
        <v>969</v>
      </c>
      <c r="M311" s="1" t="s">
        <v>966</v>
      </c>
      <c r="N311">
        <v>110</v>
      </c>
    </row>
    <row r="312" spans="1:14" hidden="1">
      <c r="A312">
        <v>1.1000000000000001</v>
      </c>
      <c r="B312" s="1" t="s">
        <v>394</v>
      </c>
      <c r="C312" s="1" t="s">
        <v>395</v>
      </c>
      <c r="D312">
        <v>86400</v>
      </c>
      <c r="E312" s="1" t="s">
        <v>1192</v>
      </c>
      <c r="F312" s="1" t="s">
        <v>396</v>
      </c>
      <c r="G312">
        <v>28</v>
      </c>
      <c r="H312">
        <v>57</v>
      </c>
      <c r="I312">
        <v>56</v>
      </c>
      <c r="J312" s="1" t="s">
        <v>1193</v>
      </c>
      <c r="K312">
        <v>1</v>
      </c>
      <c r="L312" s="1" t="s">
        <v>972</v>
      </c>
      <c r="M312" s="1" t="s">
        <v>969</v>
      </c>
      <c r="N312">
        <v>110</v>
      </c>
    </row>
    <row r="313" spans="1:14" hidden="1">
      <c r="A313">
        <v>1.1000000000000001</v>
      </c>
      <c r="B313" s="1" t="s">
        <v>394</v>
      </c>
      <c r="C313" s="1" t="s">
        <v>395</v>
      </c>
      <c r="D313">
        <v>86400</v>
      </c>
      <c r="E313" s="1" t="s">
        <v>1194</v>
      </c>
      <c r="F313" s="1" t="s">
        <v>396</v>
      </c>
      <c r="G313">
        <v>28</v>
      </c>
      <c r="H313">
        <v>59</v>
      </c>
      <c r="I313">
        <v>57</v>
      </c>
      <c r="J313" s="1" t="s">
        <v>1195</v>
      </c>
      <c r="K313">
        <v>1</v>
      </c>
      <c r="L313" s="1" t="s">
        <v>975</v>
      </c>
      <c r="M313" s="1" t="s">
        <v>972</v>
      </c>
      <c r="N313">
        <v>110</v>
      </c>
    </row>
    <row r="314" spans="1:14" hidden="1">
      <c r="A314">
        <v>1.1000000000000001</v>
      </c>
      <c r="B314" s="1" t="s">
        <v>394</v>
      </c>
      <c r="C314" s="1" t="s">
        <v>395</v>
      </c>
      <c r="D314">
        <v>86400</v>
      </c>
      <c r="E314" s="1" t="s">
        <v>1196</v>
      </c>
      <c r="F314" s="1" t="s">
        <v>396</v>
      </c>
      <c r="G314">
        <v>28</v>
      </c>
      <c r="H314">
        <v>60</v>
      </c>
      <c r="I314">
        <v>59</v>
      </c>
      <c r="J314" s="1" t="s">
        <v>1197</v>
      </c>
      <c r="K314">
        <v>1</v>
      </c>
      <c r="L314" s="1" t="s">
        <v>978</v>
      </c>
      <c r="M314" s="1" t="s">
        <v>975</v>
      </c>
      <c r="N314">
        <v>110</v>
      </c>
    </row>
    <row r="315" spans="1:14" hidden="1">
      <c r="A315">
        <v>1.1000000000000001</v>
      </c>
      <c r="B315" s="1" t="s">
        <v>394</v>
      </c>
      <c r="C315" s="1" t="s">
        <v>395</v>
      </c>
      <c r="D315">
        <v>86400</v>
      </c>
      <c r="E315" s="1" t="s">
        <v>1198</v>
      </c>
      <c r="F315" s="1" t="s">
        <v>396</v>
      </c>
      <c r="G315">
        <v>28</v>
      </c>
      <c r="H315">
        <v>61</v>
      </c>
      <c r="I315">
        <v>60</v>
      </c>
      <c r="J315" s="1" t="s">
        <v>1199</v>
      </c>
      <c r="K315">
        <v>1</v>
      </c>
      <c r="L315" s="1" t="s">
        <v>981</v>
      </c>
      <c r="M315" s="1" t="s">
        <v>978</v>
      </c>
      <c r="N315">
        <v>110</v>
      </c>
    </row>
    <row r="316" spans="1:14" hidden="1">
      <c r="A316">
        <v>1.1000000000000001</v>
      </c>
      <c r="B316" s="1" t="s">
        <v>394</v>
      </c>
      <c r="C316" s="1" t="s">
        <v>395</v>
      </c>
      <c r="D316">
        <v>86400</v>
      </c>
      <c r="E316" s="1" t="s">
        <v>1200</v>
      </c>
      <c r="F316" s="1" t="s">
        <v>396</v>
      </c>
      <c r="G316">
        <v>28</v>
      </c>
      <c r="H316">
        <v>62</v>
      </c>
      <c r="I316">
        <v>61</v>
      </c>
      <c r="J316" s="1" t="s">
        <v>1201</v>
      </c>
      <c r="K316">
        <v>1</v>
      </c>
      <c r="L316" s="1" t="s">
        <v>984</v>
      </c>
      <c r="M316" s="1" t="s">
        <v>981</v>
      </c>
      <c r="N316">
        <v>110</v>
      </c>
    </row>
    <row r="317" spans="1:14" hidden="1">
      <c r="A317">
        <v>1.1000000000000001</v>
      </c>
      <c r="B317" s="1" t="s">
        <v>394</v>
      </c>
      <c r="C317" s="1" t="s">
        <v>395</v>
      </c>
      <c r="D317">
        <v>86400</v>
      </c>
      <c r="E317" s="1" t="s">
        <v>1202</v>
      </c>
      <c r="F317" s="1" t="s">
        <v>396</v>
      </c>
      <c r="G317">
        <v>28</v>
      </c>
      <c r="H317">
        <v>63</v>
      </c>
      <c r="I317">
        <v>62</v>
      </c>
      <c r="J317" s="1" t="s">
        <v>1203</v>
      </c>
      <c r="K317">
        <v>1</v>
      </c>
      <c r="L317" s="1" t="s">
        <v>987</v>
      </c>
      <c r="M317" s="1" t="s">
        <v>984</v>
      </c>
      <c r="N317">
        <v>110</v>
      </c>
    </row>
    <row r="318" spans="1:14" hidden="1">
      <c r="A318">
        <v>1.1000000000000001</v>
      </c>
      <c r="B318" s="1" t="s">
        <v>394</v>
      </c>
      <c r="C318" s="1" t="s">
        <v>395</v>
      </c>
      <c r="D318">
        <v>86400</v>
      </c>
      <c r="E318" s="1" t="s">
        <v>1204</v>
      </c>
      <c r="F318" s="1" t="s">
        <v>396</v>
      </c>
      <c r="G318">
        <v>28</v>
      </c>
      <c r="H318">
        <v>65</v>
      </c>
      <c r="I318">
        <v>63</v>
      </c>
      <c r="J318" s="1" t="s">
        <v>1205</v>
      </c>
      <c r="K318">
        <v>1</v>
      </c>
      <c r="L318" s="1" t="s">
        <v>990</v>
      </c>
      <c r="M318" s="1" t="s">
        <v>987</v>
      </c>
      <c r="N318">
        <v>110</v>
      </c>
    </row>
    <row r="319" spans="1:14" hidden="1">
      <c r="A319">
        <v>1.1000000000000001</v>
      </c>
      <c r="B319" s="1" t="s">
        <v>394</v>
      </c>
      <c r="C319" s="1" t="s">
        <v>395</v>
      </c>
      <c r="D319">
        <v>86400</v>
      </c>
      <c r="E319" s="1" t="s">
        <v>1206</v>
      </c>
      <c r="F319" s="1" t="s">
        <v>396</v>
      </c>
      <c r="G319">
        <v>28</v>
      </c>
      <c r="H319">
        <v>66</v>
      </c>
      <c r="I319">
        <v>65</v>
      </c>
      <c r="J319" s="1" t="s">
        <v>1207</v>
      </c>
      <c r="K319">
        <v>1</v>
      </c>
      <c r="L319" s="1" t="s">
        <v>993</v>
      </c>
      <c r="M319" s="1" t="s">
        <v>990</v>
      </c>
      <c r="N319">
        <v>110</v>
      </c>
    </row>
    <row r="320" spans="1:14" hidden="1">
      <c r="A320">
        <v>1.1000000000000001</v>
      </c>
      <c r="B320" s="1" t="s">
        <v>394</v>
      </c>
      <c r="C320" s="1" t="s">
        <v>395</v>
      </c>
      <c r="D320">
        <v>86400</v>
      </c>
      <c r="E320" s="1" t="s">
        <v>1208</v>
      </c>
      <c r="F320" s="1" t="s">
        <v>396</v>
      </c>
      <c r="G320">
        <v>28</v>
      </c>
      <c r="H320">
        <v>67</v>
      </c>
      <c r="I320">
        <v>66</v>
      </c>
      <c r="J320" s="1" t="s">
        <v>1209</v>
      </c>
      <c r="K320">
        <v>1</v>
      </c>
      <c r="L320" s="1" t="s">
        <v>996</v>
      </c>
      <c r="M320" s="1" t="s">
        <v>993</v>
      </c>
      <c r="N320">
        <v>110</v>
      </c>
    </row>
    <row r="321" spans="1:14" hidden="1">
      <c r="A321">
        <v>1.1000000000000001</v>
      </c>
      <c r="B321" s="1" t="s">
        <v>394</v>
      </c>
      <c r="C321" s="1" t="s">
        <v>395</v>
      </c>
      <c r="D321">
        <v>86400</v>
      </c>
      <c r="E321" s="1" t="s">
        <v>1210</v>
      </c>
      <c r="F321" s="1" t="s">
        <v>396</v>
      </c>
      <c r="G321">
        <v>28</v>
      </c>
      <c r="H321">
        <v>68</v>
      </c>
      <c r="I321">
        <v>67</v>
      </c>
      <c r="J321" s="1" t="s">
        <v>1211</v>
      </c>
      <c r="K321">
        <v>1</v>
      </c>
      <c r="L321" s="1" t="s">
        <v>999</v>
      </c>
      <c r="M321" s="1" t="s">
        <v>996</v>
      </c>
      <c r="N321">
        <v>110</v>
      </c>
    </row>
    <row r="322" spans="1:14" hidden="1">
      <c r="A322">
        <v>1.1000000000000001</v>
      </c>
      <c r="B322" s="1" t="s">
        <v>394</v>
      </c>
      <c r="C322" s="1" t="s">
        <v>395</v>
      </c>
      <c r="D322">
        <v>86400</v>
      </c>
      <c r="E322" s="1" t="s">
        <v>1212</v>
      </c>
      <c r="F322" s="1" t="s">
        <v>396</v>
      </c>
      <c r="G322">
        <v>28</v>
      </c>
      <c r="H322">
        <v>69</v>
      </c>
      <c r="I322">
        <v>68</v>
      </c>
      <c r="J322" s="1" t="s">
        <v>1213</v>
      </c>
      <c r="K322">
        <v>1</v>
      </c>
      <c r="L322" s="1" t="s">
        <v>1002</v>
      </c>
      <c r="M322" s="1" t="s">
        <v>999</v>
      </c>
      <c r="N322">
        <v>110</v>
      </c>
    </row>
    <row r="323" spans="1:14" hidden="1">
      <c r="A323">
        <v>1.1000000000000001</v>
      </c>
      <c r="B323" s="1" t="s">
        <v>394</v>
      </c>
      <c r="C323" s="1" t="s">
        <v>395</v>
      </c>
      <c r="D323">
        <v>86400</v>
      </c>
      <c r="E323" s="1" t="s">
        <v>1214</v>
      </c>
      <c r="F323" s="1" t="s">
        <v>396</v>
      </c>
      <c r="G323">
        <v>28</v>
      </c>
      <c r="H323">
        <v>70</v>
      </c>
      <c r="I323">
        <v>69</v>
      </c>
      <c r="J323" s="1" t="s">
        <v>1215</v>
      </c>
      <c r="K323">
        <v>1</v>
      </c>
      <c r="L323" s="1" t="s">
        <v>1005</v>
      </c>
      <c r="M323" s="1" t="s">
        <v>1002</v>
      </c>
      <c r="N323">
        <v>110</v>
      </c>
    </row>
    <row r="324" spans="1:14" hidden="1">
      <c r="A324">
        <v>1.1000000000000001</v>
      </c>
      <c r="B324" s="1" t="s">
        <v>394</v>
      </c>
      <c r="C324" s="1" t="s">
        <v>395</v>
      </c>
      <c r="D324">
        <v>86400</v>
      </c>
      <c r="E324" s="1" t="s">
        <v>1216</v>
      </c>
      <c r="F324" s="1" t="s">
        <v>396</v>
      </c>
      <c r="G324">
        <v>28</v>
      </c>
      <c r="H324">
        <v>71</v>
      </c>
      <c r="I324">
        <v>70</v>
      </c>
      <c r="J324" s="1" t="s">
        <v>1217</v>
      </c>
      <c r="K324">
        <v>1</v>
      </c>
      <c r="L324" s="1" t="s">
        <v>1008</v>
      </c>
      <c r="M324" s="1" t="s">
        <v>1005</v>
      </c>
      <c r="N324">
        <v>110</v>
      </c>
    </row>
    <row r="325" spans="1:14" hidden="1">
      <c r="A325">
        <v>1.1000000000000001</v>
      </c>
      <c r="B325" s="1" t="s">
        <v>394</v>
      </c>
      <c r="C325" s="1" t="s">
        <v>395</v>
      </c>
      <c r="D325">
        <v>86400</v>
      </c>
      <c r="E325" s="1" t="s">
        <v>1218</v>
      </c>
      <c r="F325" s="1" t="s">
        <v>396</v>
      </c>
      <c r="G325">
        <v>28</v>
      </c>
      <c r="H325">
        <v>72</v>
      </c>
      <c r="I325">
        <v>71</v>
      </c>
      <c r="J325" s="1" t="s">
        <v>1219</v>
      </c>
      <c r="K325">
        <v>1</v>
      </c>
      <c r="L325" s="1" t="s">
        <v>1011</v>
      </c>
      <c r="M325" s="1" t="s">
        <v>1008</v>
      </c>
      <c r="N325">
        <v>110</v>
      </c>
    </row>
    <row r="326" spans="1:14" hidden="1">
      <c r="A326">
        <v>1.1000000000000001</v>
      </c>
      <c r="B326" s="1" t="s">
        <v>394</v>
      </c>
      <c r="C326" s="1" t="s">
        <v>395</v>
      </c>
      <c r="D326">
        <v>86400</v>
      </c>
      <c r="E326" s="1" t="s">
        <v>1220</v>
      </c>
      <c r="F326" s="1" t="s">
        <v>396</v>
      </c>
      <c r="G326">
        <v>28</v>
      </c>
      <c r="H326">
        <v>73</v>
      </c>
      <c r="I326">
        <v>72</v>
      </c>
      <c r="J326" s="1" t="s">
        <v>1221</v>
      </c>
      <c r="K326">
        <v>1</v>
      </c>
      <c r="L326" s="1" t="s">
        <v>1014</v>
      </c>
      <c r="M326" s="1" t="s">
        <v>1011</v>
      </c>
      <c r="N326">
        <v>110</v>
      </c>
    </row>
    <row r="327" spans="1:14" hidden="1">
      <c r="A327">
        <v>1.1000000000000001</v>
      </c>
      <c r="B327" s="1" t="s">
        <v>394</v>
      </c>
      <c r="C327" s="1" t="s">
        <v>395</v>
      </c>
      <c r="D327">
        <v>86400</v>
      </c>
      <c r="E327" s="1" t="s">
        <v>1222</v>
      </c>
      <c r="F327" s="1" t="s">
        <v>396</v>
      </c>
      <c r="G327">
        <v>28</v>
      </c>
      <c r="H327">
        <v>74</v>
      </c>
      <c r="I327">
        <v>73</v>
      </c>
      <c r="J327" s="1" t="s">
        <v>1223</v>
      </c>
      <c r="K327">
        <v>1</v>
      </c>
      <c r="L327" s="1" t="s">
        <v>1017</v>
      </c>
      <c r="M327" s="1" t="s">
        <v>1014</v>
      </c>
      <c r="N327">
        <v>110</v>
      </c>
    </row>
    <row r="328" spans="1:14" hidden="1">
      <c r="A328">
        <v>1.1000000000000001</v>
      </c>
      <c r="B328" s="1" t="s">
        <v>394</v>
      </c>
      <c r="C328" s="1" t="s">
        <v>395</v>
      </c>
      <c r="D328">
        <v>86400</v>
      </c>
      <c r="E328" s="1" t="s">
        <v>1224</v>
      </c>
      <c r="F328" s="1" t="s">
        <v>396</v>
      </c>
      <c r="G328">
        <v>28</v>
      </c>
      <c r="H328">
        <v>75</v>
      </c>
      <c r="I328">
        <v>74</v>
      </c>
      <c r="J328" s="1" t="s">
        <v>1225</v>
      </c>
      <c r="K328">
        <v>1</v>
      </c>
      <c r="L328" s="1" t="s">
        <v>1020</v>
      </c>
      <c r="M328" s="1" t="s">
        <v>1017</v>
      </c>
      <c r="N328">
        <v>110</v>
      </c>
    </row>
    <row r="329" spans="1:14" hidden="1">
      <c r="A329">
        <v>1.1000000000000001</v>
      </c>
      <c r="B329" s="1" t="s">
        <v>394</v>
      </c>
      <c r="C329" s="1" t="s">
        <v>395</v>
      </c>
      <c r="D329">
        <v>86400</v>
      </c>
      <c r="E329" s="1" t="s">
        <v>1226</v>
      </c>
      <c r="F329" s="1" t="s">
        <v>396</v>
      </c>
      <c r="G329">
        <v>28</v>
      </c>
      <c r="H329">
        <v>11319</v>
      </c>
      <c r="I329">
        <v>75</v>
      </c>
      <c r="J329" s="1" t="s">
        <v>1227</v>
      </c>
      <c r="K329">
        <v>1</v>
      </c>
      <c r="L329" s="1" t="s">
        <v>1023</v>
      </c>
      <c r="M329" s="1" t="s">
        <v>1020</v>
      </c>
      <c r="N329">
        <v>110</v>
      </c>
    </row>
    <row r="330" spans="1:14" hidden="1">
      <c r="A330">
        <v>1.1000000000000001</v>
      </c>
      <c r="B330" s="1" t="s">
        <v>394</v>
      </c>
      <c r="C330" s="1" t="s">
        <v>395</v>
      </c>
      <c r="D330">
        <v>86400</v>
      </c>
      <c r="E330" s="1" t="s">
        <v>1228</v>
      </c>
      <c r="F330" s="1" t="s">
        <v>396</v>
      </c>
      <c r="G330">
        <v>28</v>
      </c>
      <c r="H330">
        <v>76</v>
      </c>
      <c r="I330">
        <v>11319</v>
      </c>
      <c r="J330" s="1" t="s">
        <v>1229</v>
      </c>
      <c r="K330">
        <v>1</v>
      </c>
      <c r="L330" s="1" t="s">
        <v>1026</v>
      </c>
      <c r="M330" s="1" t="s">
        <v>1023</v>
      </c>
      <c r="N330">
        <v>110</v>
      </c>
    </row>
    <row r="331" spans="1:14" hidden="1">
      <c r="A331">
        <v>1.1000000000000001</v>
      </c>
      <c r="B331" s="1" t="s">
        <v>394</v>
      </c>
      <c r="C331" s="1" t="s">
        <v>395</v>
      </c>
      <c r="D331">
        <v>86400</v>
      </c>
      <c r="E331" s="1" t="s">
        <v>1230</v>
      </c>
      <c r="F331" s="1" t="s">
        <v>396</v>
      </c>
      <c r="G331">
        <v>28</v>
      </c>
      <c r="H331">
        <v>77</v>
      </c>
      <c r="I331">
        <v>76</v>
      </c>
      <c r="J331" s="1" t="s">
        <v>1231</v>
      </c>
      <c r="K331">
        <v>1</v>
      </c>
      <c r="L331" s="1" t="s">
        <v>1029</v>
      </c>
      <c r="M331" s="1" t="s">
        <v>1026</v>
      </c>
      <c r="N331">
        <v>110</v>
      </c>
    </row>
    <row r="332" spans="1:14" hidden="1">
      <c r="A332">
        <v>1.1000000000000001</v>
      </c>
      <c r="B332" s="1" t="s">
        <v>394</v>
      </c>
      <c r="C332" s="1" t="s">
        <v>395</v>
      </c>
      <c r="D332">
        <v>86400</v>
      </c>
      <c r="E332" s="1" t="s">
        <v>1232</v>
      </c>
      <c r="F332" s="1" t="s">
        <v>396</v>
      </c>
      <c r="G332">
        <v>28</v>
      </c>
      <c r="H332">
        <v>78</v>
      </c>
      <c r="I332">
        <v>77</v>
      </c>
      <c r="J332" s="1" t="s">
        <v>1233</v>
      </c>
      <c r="K332">
        <v>1</v>
      </c>
      <c r="L332" s="1" t="s">
        <v>1032</v>
      </c>
      <c r="M332" s="1" t="s">
        <v>1029</v>
      </c>
      <c r="N332">
        <v>110</v>
      </c>
    </row>
    <row r="333" spans="1:14" hidden="1">
      <c r="A333">
        <v>1.1000000000000001</v>
      </c>
      <c r="B333" s="1" t="s">
        <v>394</v>
      </c>
      <c r="C333" s="1" t="s">
        <v>395</v>
      </c>
      <c r="D333">
        <v>86400</v>
      </c>
      <c r="E333" s="1" t="s">
        <v>1234</v>
      </c>
      <c r="F333" s="1" t="s">
        <v>396</v>
      </c>
      <c r="G333">
        <v>28</v>
      </c>
      <c r="H333">
        <v>0</v>
      </c>
      <c r="I333">
        <v>78</v>
      </c>
      <c r="J333" s="1" t="s">
        <v>1235</v>
      </c>
      <c r="K333">
        <v>1</v>
      </c>
      <c r="L333" s="1" t="s">
        <v>1035</v>
      </c>
      <c r="M333" s="1" t="s">
        <v>1032</v>
      </c>
      <c r="N333">
        <v>110</v>
      </c>
    </row>
    <row r="334" spans="1:14" hidden="1">
      <c r="A334">
        <v>1.1000000000000001</v>
      </c>
      <c r="B334" s="1" t="s">
        <v>394</v>
      </c>
      <c r="C334" s="1" t="s">
        <v>395</v>
      </c>
      <c r="D334">
        <v>86400</v>
      </c>
      <c r="E334" s="1" t="s">
        <v>1236</v>
      </c>
      <c r="F334" s="1" t="s">
        <v>396</v>
      </c>
      <c r="G334">
        <v>28</v>
      </c>
      <c r="H334">
        <v>0</v>
      </c>
      <c r="I334">
        <v>0</v>
      </c>
      <c r="J334" s="1" t="s">
        <v>1237</v>
      </c>
      <c r="K334">
        <v>1</v>
      </c>
      <c r="L334" s="1" t="s">
        <v>1038</v>
      </c>
      <c r="M334" s="1" t="s">
        <v>1035</v>
      </c>
      <c r="N334">
        <v>110</v>
      </c>
    </row>
    <row r="335" spans="1:14" hidden="1">
      <c r="A335">
        <v>1.1000000000000001</v>
      </c>
      <c r="B335" s="1" t="s">
        <v>394</v>
      </c>
      <c r="C335" s="1" t="s">
        <v>395</v>
      </c>
      <c r="D335">
        <v>86400</v>
      </c>
      <c r="E335" s="1" t="s">
        <v>1238</v>
      </c>
      <c r="F335" s="1" t="s">
        <v>396</v>
      </c>
      <c r="G335">
        <v>28</v>
      </c>
      <c r="H335">
        <v>81</v>
      </c>
      <c r="I335">
        <v>79</v>
      </c>
      <c r="J335" s="1" t="s">
        <v>1239</v>
      </c>
      <c r="K335">
        <v>1</v>
      </c>
      <c r="L335" s="1" t="s">
        <v>1041</v>
      </c>
      <c r="M335" s="1" t="s">
        <v>1038</v>
      </c>
      <c r="N335">
        <v>110</v>
      </c>
    </row>
    <row r="336" spans="1:14" hidden="1">
      <c r="A336">
        <v>1.1000000000000001</v>
      </c>
      <c r="B336" s="1" t="s">
        <v>394</v>
      </c>
      <c r="C336" s="1" t="s">
        <v>395</v>
      </c>
      <c r="D336">
        <v>86400</v>
      </c>
      <c r="E336" s="1" t="s">
        <v>1240</v>
      </c>
      <c r="F336" s="1" t="s">
        <v>396</v>
      </c>
      <c r="G336">
        <v>28</v>
      </c>
      <c r="H336">
        <v>82</v>
      </c>
      <c r="I336">
        <v>81</v>
      </c>
      <c r="J336" s="1" t="s">
        <v>1241</v>
      </c>
      <c r="K336">
        <v>1</v>
      </c>
      <c r="L336" s="1" t="s">
        <v>1044</v>
      </c>
      <c r="M336" s="1" t="s">
        <v>1041</v>
      </c>
      <c r="N336">
        <v>110</v>
      </c>
    </row>
    <row r="337" spans="1:14" hidden="1">
      <c r="A337">
        <v>1.1000000000000001</v>
      </c>
      <c r="B337" s="1" t="s">
        <v>394</v>
      </c>
      <c r="C337" s="1" t="s">
        <v>395</v>
      </c>
      <c r="D337">
        <v>86400</v>
      </c>
      <c r="E337" s="1" t="s">
        <v>1242</v>
      </c>
      <c r="F337" s="1" t="s">
        <v>396</v>
      </c>
      <c r="G337">
        <v>28</v>
      </c>
      <c r="H337">
        <v>83</v>
      </c>
      <c r="I337">
        <v>82</v>
      </c>
      <c r="J337" s="1" t="s">
        <v>1243</v>
      </c>
      <c r="K337">
        <v>1</v>
      </c>
      <c r="L337" s="1" t="s">
        <v>1047</v>
      </c>
      <c r="M337" s="1" t="s">
        <v>1044</v>
      </c>
      <c r="N337">
        <v>110</v>
      </c>
    </row>
    <row r="338" spans="1:14" hidden="1">
      <c r="A338">
        <v>1.1000000000000001</v>
      </c>
      <c r="B338" s="1" t="s">
        <v>394</v>
      </c>
      <c r="C338" s="1" t="s">
        <v>395</v>
      </c>
      <c r="D338">
        <v>86400</v>
      </c>
      <c r="E338" s="1" t="s">
        <v>1244</v>
      </c>
      <c r="F338" s="1" t="s">
        <v>396</v>
      </c>
      <c r="G338">
        <v>28</v>
      </c>
      <c r="H338">
        <v>0</v>
      </c>
      <c r="I338">
        <v>0</v>
      </c>
      <c r="J338" s="1" t="s">
        <v>1245</v>
      </c>
      <c r="K338">
        <v>1</v>
      </c>
      <c r="L338" s="1" t="s">
        <v>1050</v>
      </c>
      <c r="M338" s="1" t="s">
        <v>1047</v>
      </c>
      <c r="N338">
        <v>110</v>
      </c>
    </row>
    <row r="339" spans="1:14" hidden="1">
      <c r="A339">
        <v>1.1000000000000001</v>
      </c>
      <c r="B339" s="1" t="s">
        <v>394</v>
      </c>
      <c r="C339" s="1" t="s">
        <v>395</v>
      </c>
      <c r="D339">
        <v>86400</v>
      </c>
      <c r="E339" s="1" t="s">
        <v>1246</v>
      </c>
      <c r="F339" s="1" t="s">
        <v>396</v>
      </c>
      <c r="G339">
        <v>28</v>
      </c>
      <c r="H339">
        <v>84</v>
      </c>
      <c r="I339">
        <v>83</v>
      </c>
      <c r="J339" s="1" t="s">
        <v>1247</v>
      </c>
      <c r="K339">
        <v>1</v>
      </c>
      <c r="L339" s="1" t="s">
        <v>1053</v>
      </c>
      <c r="M339" s="1" t="s">
        <v>1050</v>
      </c>
      <c r="N339">
        <v>110</v>
      </c>
    </row>
    <row r="340" spans="1:14" hidden="1">
      <c r="A340">
        <v>1.1000000000000001</v>
      </c>
      <c r="B340" s="1" t="s">
        <v>394</v>
      </c>
      <c r="C340" s="1" t="s">
        <v>395</v>
      </c>
      <c r="D340">
        <v>86400</v>
      </c>
      <c r="E340" s="1" t="s">
        <v>1248</v>
      </c>
      <c r="F340" s="1" t="s">
        <v>396</v>
      </c>
      <c r="G340">
        <v>28</v>
      </c>
      <c r="H340">
        <v>0</v>
      </c>
      <c r="I340">
        <v>0</v>
      </c>
      <c r="J340" s="1" t="s">
        <v>1249</v>
      </c>
      <c r="K340">
        <v>1</v>
      </c>
      <c r="L340" s="1" t="s">
        <v>1056</v>
      </c>
      <c r="M340" s="1" t="s">
        <v>1053</v>
      </c>
      <c r="N340">
        <v>110</v>
      </c>
    </row>
    <row r="341" spans="1:14" hidden="1">
      <c r="A341">
        <v>1.1000000000000001</v>
      </c>
      <c r="B341" s="1" t="s">
        <v>394</v>
      </c>
      <c r="C341" s="1" t="s">
        <v>395</v>
      </c>
      <c r="D341">
        <v>86400</v>
      </c>
      <c r="E341" s="1" t="s">
        <v>1250</v>
      </c>
      <c r="F341" s="1" t="s">
        <v>396</v>
      </c>
      <c r="G341">
        <v>28</v>
      </c>
      <c r="H341">
        <v>86</v>
      </c>
      <c r="I341">
        <v>84</v>
      </c>
      <c r="J341" s="1" t="s">
        <v>1251</v>
      </c>
      <c r="K341">
        <v>1</v>
      </c>
      <c r="L341" s="1" t="s">
        <v>1059</v>
      </c>
      <c r="M341" s="1" t="s">
        <v>1056</v>
      </c>
      <c r="N341">
        <v>110</v>
      </c>
    </row>
    <row r="342" spans="1:14" hidden="1">
      <c r="A342">
        <v>1.1000000000000001</v>
      </c>
      <c r="B342" s="1" t="s">
        <v>394</v>
      </c>
      <c r="C342" s="1" t="s">
        <v>395</v>
      </c>
      <c r="D342">
        <v>86400</v>
      </c>
      <c r="E342" s="1" t="s">
        <v>1252</v>
      </c>
      <c r="F342" s="1" t="s">
        <v>396</v>
      </c>
      <c r="G342">
        <v>28</v>
      </c>
      <c r="H342">
        <v>0</v>
      </c>
      <c r="I342">
        <v>0</v>
      </c>
      <c r="J342" s="1" t="s">
        <v>1253</v>
      </c>
      <c r="K342">
        <v>1</v>
      </c>
      <c r="L342" s="1" t="s">
        <v>1062</v>
      </c>
      <c r="M342" s="1" t="s">
        <v>1059</v>
      </c>
      <c r="N342">
        <v>110</v>
      </c>
    </row>
    <row r="343" spans="1:14" hidden="1">
      <c r="A343">
        <v>1.1000000000000001</v>
      </c>
      <c r="B343" s="1" t="s">
        <v>394</v>
      </c>
      <c r="C343" s="1" t="s">
        <v>395</v>
      </c>
      <c r="D343">
        <v>86400</v>
      </c>
      <c r="E343" s="1" t="s">
        <v>1254</v>
      </c>
      <c r="F343" s="1" t="s">
        <v>396</v>
      </c>
      <c r="G343">
        <v>28</v>
      </c>
      <c r="H343">
        <v>87</v>
      </c>
      <c r="I343">
        <v>86</v>
      </c>
      <c r="J343" s="1" t="s">
        <v>1255</v>
      </c>
      <c r="K343">
        <v>1</v>
      </c>
      <c r="L343" s="1" t="s">
        <v>1065</v>
      </c>
      <c r="M343" s="1" t="s">
        <v>1062</v>
      </c>
      <c r="N343">
        <v>110</v>
      </c>
    </row>
    <row r="344" spans="1:14" hidden="1">
      <c r="A344">
        <v>1.1000000000000001</v>
      </c>
      <c r="B344" s="1" t="s">
        <v>394</v>
      </c>
      <c r="C344" s="1" t="s">
        <v>395</v>
      </c>
      <c r="D344">
        <v>86400</v>
      </c>
      <c r="E344" s="1" t="s">
        <v>1256</v>
      </c>
      <c r="F344" s="1" t="s">
        <v>396</v>
      </c>
      <c r="G344">
        <v>28</v>
      </c>
      <c r="H344">
        <v>88</v>
      </c>
      <c r="I344">
        <v>87</v>
      </c>
      <c r="J344" s="1" t="s">
        <v>1257</v>
      </c>
      <c r="K344">
        <v>1</v>
      </c>
      <c r="L344" s="1" t="s">
        <v>1068</v>
      </c>
      <c r="M344" s="1" t="s">
        <v>1065</v>
      </c>
      <c r="N344">
        <v>110</v>
      </c>
    </row>
    <row r="345" spans="1:14" hidden="1">
      <c r="A345">
        <v>1.1000000000000001</v>
      </c>
      <c r="B345" s="1" t="s">
        <v>394</v>
      </c>
      <c r="C345" s="1" t="s">
        <v>395</v>
      </c>
      <c r="D345">
        <v>86400</v>
      </c>
      <c r="E345" s="1" t="s">
        <v>1258</v>
      </c>
      <c r="F345" s="1" t="s">
        <v>396</v>
      </c>
      <c r="G345">
        <v>28</v>
      </c>
      <c r="H345">
        <v>89</v>
      </c>
      <c r="I345">
        <v>88</v>
      </c>
      <c r="J345" s="1" t="s">
        <v>1259</v>
      </c>
      <c r="K345">
        <v>1</v>
      </c>
      <c r="L345" s="1" t="s">
        <v>1071</v>
      </c>
      <c r="M345" s="1" t="s">
        <v>1068</v>
      </c>
      <c r="N345">
        <v>110</v>
      </c>
    </row>
    <row r="346" spans="1:14" hidden="1">
      <c r="A346">
        <v>1.1000000000000001</v>
      </c>
      <c r="B346" s="1" t="s">
        <v>394</v>
      </c>
      <c r="C346" s="1" t="s">
        <v>395</v>
      </c>
      <c r="D346">
        <v>86400</v>
      </c>
      <c r="E346" s="1" t="s">
        <v>1260</v>
      </c>
      <c r="F346" s="1" t="s">
        <v>396</v>
      </c>
      <c r="G346">
        <v>28</v>
      </c>
      <c r="H346">
        <v>90</v>
      </c>
      <c r="I346">
        <v>89</v>
      </c>
      <c r="J346" s="1" t="s">
        <v>1261</v>
      </c>
      <c r="K346">
        <v>1</v>
      </c>
      <c r="L346" s="1" t="s">
        <v>1074</v>
      </c>
      <c r="M346" s="1" t="s">
        <v>1071</v>
      </c>
      <c r="N346">
        <v>110</v>
      </c>
    </row>
    <row r="347" spans="1:14" hidden="1">
      <c r="A347">
        <v>1.1000000000000001</v>
      </c>
      <c r="B347" s="1" t="s">
        <v>394</v>
      </c>
      <c r="C347" s="1" t="s">
        <v>395</v>
      </c>
      <c r="D347">
        <v>86400</v>
      </c>
      <c r="E347" s="1" t="s">
        <v>1262</v>
      </c>
      <c r="F347" s="1" t="s">
        <v>396</v>
      </c>
      <c r="G347">
        <v>28</v>
      </c>
      <c r="H347">
        <v>91</v>
      </c>
      <c r="I347">
        <v>90</v>
      </c>
      <c r="J347" s="1" t="s">
        <v>1263</v>
      </c>
      <c r="K347">
        <v>1</v>
      </c>
      <c r="L347" s="1" t="s">
        <v>1077</v>
      </c>
      <c r="M347" s="1" t="s">
        <v>1074</v>
      </c>
      <c r="N347">
        <v>110</v>
      </c>
    </row>
    <row r="348" spans="1:14" hidden="1">
      <c r="A348">
        <v>1.1000000000000001</v>
      </c>
      <c r="B348" s="1" t="s">
        <v>394</v>
      </c>
      <c r="C348" s="1" t="s">
        <v>395</v>
      </c>
      <c r="D348">
        <v>86400</v>
      </c>
      <c r="E348" s="1" t="s">
        <v>1264</v>
      </c>
      <c r="F348" s="1" t="s">
        <v>396</v>
      </c>
      <c r="G348">
        <v>28</v>
      </c>
      <c r="H348">
        <v>93</v>
      </c>
      <c r="I348">
        <v>91</v>
      </c>
      <c r="J348" s="1" t="s">
        <v>1265</v>
      </c>
      <c r="K348">
        <v>1</v>
      </c>
      <c r="L348" s="1" t="s">
        <v>1080</v>
      </c>
      <c r="M348" s="1" t="s">
        <v>1077</v>
      </c>
      <c r="N348">
        <v>110</v>
      </c>
    </row>
    <row r="349" spans="1:14" hidden="1">
      <c r="A349">
        <v>1.1000000000000001</v>
      </c>
      <c r="B349" s="1" t="s">
        <v>394</v>
      </c>
      <c r="C349" s="1" t="s">
        <v>395</v>
      </c>
      <c r="D349">
        <v>86400</v>
      </c>
      <c r="E349" s="1" t="s">
        <v>1266</v>
      </c>
      <c r="F349" s="1" t="s">
        <v>396</v>
      </c>
      <c r="G349">
        <v>28</v>
      </c>
      <c r="H349">
        <v>0</v>
      </c>
      <c r="I349">
        <v>93</v>
      </c>
      <c r="J349" s="1" t="s">
        <v>1267</v>
      </c>
      <c r="K349">
        <v>1</v>
      </c>
      <c r="L349" s="1" t="s">
        <v>1083</v>
      </c>
      <c r="M349" s="1" t="s">
        <v>1080</v>
      </c>
      <c r="N349">
        <v>110</v>
      </c>
    </row>
    <row r="350" spans="1:14" hidden="1">
      <c r="A350">
        <v>1.1000000000000001</v>
      </c>
      <c r="B350" s="1" t="s">
        <v>394</v>
      </c>
      <c r="C350" s="1" t="s">
        <v>395</v>
      </c>
      <c r="D350">
        <v>86400</v>
      </c>
      <c r="E350" s="1" t="s">
        <v>1268</v>
      </c>
      <c r="F350" s="1" t="s">
        <v>396</v>
      </c>
      <c r="G350">
        <v>28</v>
      </c>
      <c r="H350">
        <v>0</v>
      </c>
      <c r="I350">
        <v>0</v>
      </c>
      <c r="J350" s="1" t="s">
        <v>1269</v>
      </c>
      <c r="K350">
        <v>1</v>
      </c>
      <c r="L350" s="1" t="s">
        <v>1086</v>
      </c>
      <c r="M350" s="1" t="s">
        <v>1083</v>
      </c>
      <c r="N350">
        <v>110</v>
      </c>
    </row>
    <row r="351" spans="1:14" hidden="1">
      <c r="A351">
        <v>1.1000000000000001</v>
      </c>
      <c r="B351" s="1" t="s">
        <v>394</v>
      </c>
      <c r="C351" s="1" t="s">
        <v>395</v>
      </c>
      <c r="D351">
        <v>86400</v>
      </c>
      <c r="E351" s="1" t="s">
        <v>1270</v>
      </c>
      <c r="F351" s="1" t="s">
        <v>396</v>
      </c>
      <c r="G351">
        <v>28</v>
      </c>
      <c r="H351">
        <v>95</v>
      </c>
      <c r="I351">
        <v>94</v>
      </c>
      <c r="J351" s="1" t="s">
        <v>1271</v>
      </c>
      <c r="K351">
        <v>1</v>
      </c>
      <c r="L351" s="1" t="s">
        <v>1089</v>
      </c>
      <c r="M351" s="1" t="s">
        <v>1086</v>
      </c>
      <c r="N351">
        <v>110</v>
      </c>
    </row>
    <row r="352" spans="1:14" hidden="1">
      <c r="A352">
        <v>1.1000000000000001</v>
      </c>
      <c r="B352" s="1" t="s">
        <v>394</v>
      </c>
      <c r="C352" s="1" t="s">
        <v>395</v>
      </c>
      <c r="D352">
        <v>86400</v>
      </c>
      <c r="E352" s="1" t="s">
        <v>1272</v>
      </c>
      <c r="F352" s="1" t="s">
        <v>396</v>
      </c>
      <c r="G352">
        <v>28</v>
      </c>
      <c r="H352">
        <v>96</v>
      </c>
      <c r="I352">
        <v>95</v>
      </c>
      <c r="J352" s="1" t="s">
        <v>1273</v>
      </c>
      <c r="K352">
        <v>1</v>
      </c>
      <c r="L352" s="1" t="s">
        <v>1092</v>
      </c>
      <c r="M352" s="1" t="s">
        <v>1089</v>
      </c>
      <c r="N352">
        <v>110</v>
      </c>
    </row>
    <row r="353" spans="1:14" hidden="1">
      <c r="A353">
        <v>1.1000000000000001</v>
      </c>
      <c r="B353" s="1" t="s">
        <v>394</v>
      </c>
      <c r="C353" s="1" t="s">
        <v>395</v>
      </c>
      <c r="D353">
        <v>86400</v>
      </c>
      <c r="E353" s="1" t="s">
        <v>1274</v>
      </c>
      <c r="F353" s="1" t="s">
        <v>396</v>
      </c>
      <c r="G353">
        <v>28</v>
      </c>
      <c r="H353">
        <v>98</v>
      </c>
      <c r="I353">
        <v>96</v>
      </c>
      <c r="J353" s="1" t="s">
        <v>1275</v>
      </c>
      <c r="K353">
        <v>1</v>
      </c>
      <c r="L353" s="1" t="s">
        <v>1095</v>
      </c>
      <c r="M353" s="1" t="s">
        <v>1092</v>
      </c>
      <c r="N353">
        <v>110</v>
      </c>
    </row>
    <row r="354" spans="1:14" hidden="1">
      <c r="A354">
        <v>1.1000000000000001</v>
      </c>
      <c r="B354" s="1" t="s">
        <v>394</v>
      </c>
      <c r="C354" s="1" t="s">
        <v>395</v>
      </c>
      <c r="D354">
        <v>86400</v>
      </c>
      <c r="E354" s="1" t="s">
        <v>1276</v>
      </c>
      <c r="F354" s="1" t="s">
        <v>396</v>
      </c>
      <c r="G354">
        <v>28</v>
      </c>
      <c r="H354">
        <v>99</v>
      </c>
      <c r="I354">
        <v>98</v>
      </c>
      <c r="J354" s="1" t="s">
        <v>1277</v>
      </c>
      <c r="K354">
        <v>1</v>
      </c>
      <c r="L354" s="1" t="s">
        <v>1098</v>
      </c>
      <c r="M354" s="1" t="s">
        <v>1095</v>
      </c>
      <c r="N354">
        <v>110</v>
      </c>
    </row>
    <row r="355" spans="1:14" hidden="1">
      <c r="A355">
        <v>1.1000000000000001</v>
      </c>
      <c r="B355" s="1" t="s">
        <v>394</v>
      </c>
      <c r="C355" s="1" t="s">
        <v>395</v>
      </c>
      <c r="D355">
        <v>86400</v>
      </c>
      <c r="E355" s="1" t="s">
        <v>1278</v>
      </c>
      <c r="F355" s="1" t="s">
        <v>396</v>
      </c>
      <c r="G355">
        <v>28</v>
      </c>
      <c r="H355">
        <v>100</v>
      </c>
      <c r="I355">
        <v>99</v>
      </c>
      <c r="J355" s="1" t="s">
        <v>1279</v>
      </c>
      <c r="K355">
        <v>1</v>
      </c>
      <c r="L355" s="1" t="s">
        <v>1101</v>
      </c>
      <c r="M355" s="1" t="s">
        <v>1098</v>
      </c>
      <c r="N355">
        <v>110</v>
      </c>
    </row>
    <row r="356" spans="1:14" hidden="1">
      <c r="A356">
        <v>1.1000000000000001</v>
      </c>
      <c r="B356" s="1" t="s">
        <v>394</v>
      </c>
      <c r="C356" s="1" t="s">
        <v>395</v>
      </c>
      <c r="D356">
        <v>86400</v>
      </c>
      <c r="E356" s="1" t="s">
        <v>1280</v>
      </c>
      <c r="F356" s="1" t="s">
        <v>396</v>
      </c>
      <c r="G356">
        <v>28</v>
      </c>
      <c r="H356">
        <v>101</v>
      </c>
      <c r="I356">
        <v>100</v>
      </c>
      <c r="J356" s="1" t="s">
        <v>1281</v>
      </c>
      <c r="K356">
        <v>1</v>
      </c>
      <c r="L356" s="1" t="s">
        <v>1104</v>
      </c>
      <c r="M356" s="1" t="s">
        <v>1101</v>
      </c>
      <c r="N356">
        <v>110</v>
      </c>
    </row>
    <row r="357" spans="1:14" hidden="1">
      <c r="A357">
        <v>1.1000000000000001</v>
      </c>
      <c r="B357" s="1" t="s">
        <v>394</v>
      </c>
      <c r="C357" s="1" t="s">
        <v>395</v>
      </c>
      <c r="D357">
        <v>86400</v>
      </c>
      <c r="E357" s="1" t="s">
        <v>1282</v>
      </c>
      <c r="F357" s="1" t="s">
        <v>396</v>
      </c>
      <c r="G357">
        <v>28</v>
      </c>
      <c r="H357">
        <v>102</v>
      </c>
      <c r="I357">
        <v>101</v>
      </c>
      <c r="J357" s="1" t="s">
        <v>1283</v>
      </c>
      <c r="K357">
        <v>1</v>
      </c>
      <c r="L357" s="1" t="s">
        <v>1107</v>
      </c>
      <c r="M357" s="1" t="s">
        <v>1104</v>
      </c>
      <c r="N357">
        <v>110</v>
      </c>
    </row>
    <row r="358" spans="1:14" hidden="1">
      <c r="A358">
        <v>1.1000000000000001</v>
      </c>
      <c r="B358" s="1" t="s">
        <v>394</v>
      </c>
      <c r="C358" s="1" t="s">
        <v>395</v>
      </c>
      <c r="D358">
        <v>86400</v>
      </c>
      <c r="E358" s="1" t="s">
        <v>1284</v>
      </c>
      <c r="F358" s="1" t="s">
        <v>396</v>
      </c>
      <c r="G358">
        <v>28</v>
      </c>
      <c r="H358">
        <v>104</v>
      </c>
      <c r="I358">
        <v>102</v>
      </c>
      <c r="J358" s="1" t="s">
        <v>1285</v>
      </c>
      <c r="K358">
        <v>1</v>
      </c>
      <c r="L358" s="1" t="s">
        <v>1110</v>
      </c>
      <c r="M358" s="1" t="s">
        <v>1107</v>
      </c>
      <c r="N358">
        <v>110</v>
      </c>
    </row>
    <row r="359" spans="1:14" hidden="1">
      <c r="A359">
        <v>1.1000000000000001</v>
      </c>
      <c r="B359" s="1" t="s">
        <v>394</v>
      </c>
      <c r="C359" s="1" t="s">
        <v>395</v>
      </c>
      <c r="D359">
        <v>86400</v>
      </c>
      <c r="E359" s="1" t="s">
        <v>1286</v>
      </c>
      <c r="F359" s="1" t="s">
        <v>396</v>
      </c>
      <c r="G359">
        <v>28</v>
      </c>
      <c r="H359">
        <v>105</v>
      </c>
      <c r="I359">
        <v>104</v>
      </c>
      <c r="J359" s="1" t="s">
        <v>1287</v>
      </c>
      <c r="K359">
        <v>1</v>
      </c>
      <c r="L359" s="1" t="s">
        <v>1113</v>
      </c>
      <c r="M359" s="1" t="s">
        <v>1110</v>
      </c>
      <c r="N359">
        <v>110</v>
      </c>
    </row>
    <row r="360" spans="1:14" hidden="1">
      <c r="A360">
        <v>1.1000000000000001</v>
      </c>
      <c r="B360" s="1" t="s">
        <v>394</v>
      </c>
      <c r="C360" s="1" t="s">
        <v>395</v>
      </c>
      <c r="D360">
        <v>86400</v>
      </c>
      <c r="E360" s="1" t="s">
        <v>1288</v>
      </c>
      <c r="F360" s="1" t="s">
        <v>396</v>
      </c>
      <c r="G360">
        <v>28</v>
      </c>
      <c r="H360">
        <v>106</v>
      </c>
      <c r="I360">
        <v>105</v>
      </c>
      <c r="J360" s="1" t="s">
        <v>1289</v>
      </c>
      <c r="K360">
        <v>1</v>
      </c>
      <c r="L360" s="1" t="s">
        <v>1116</v>
      </c>
      <c r="M360" s="1" t="s">
        <v>1113</v>
      </c>
      <c r="N360">
        <v>110</v>
      </c>
    </row>
    <row r="361" spans="1:14" hidden="1">
      <c r="A361">
        <v>1.1000000000000001</v>
      </c>
      <c r="B361" s="1" t="s">
        <v>394</v>
      </c>
      <c r="C361" s="1" t="s">
        <v>395</v>
      </c>
      <c r="D361">
        <v>86400</v>
      </c>
      <c r="E361" s="1" t="s">
        <v>1290</v>
      </c>
      <c r="F361" s="1" t="s">
        <v>396</v>
      </c>
      <c r="G361">
        <v>28</v>
      </c>
      <c r="H361">
        <v>0</v>
      </c>
      <c r="I361">
        <v>0</v>
      </c>
      <c r="J361" s="1" t="s">
        <v>1291</v>
      </c>
      <c r="K361">
        <v>1</v>
      </c>
      <c r="L361" s="1" t="s">
        <v>1119</v>
      </c>
      <c r="M361" s="1" t="s">
        <v>1116</v>
      </c>
      <c r="N361">
        <v>110</v>
      </c>
    </row>
    <row r="362" spans="1:14" hidden="1">
      <c r="A362">
        <v>1.1000000000000001</v>
      </c>
      <c r="B362" s="1" t="s">
        <v>394</v>
      </c>
      <c r="C362" s="1" t="s">
        <v>395</v>
      </c>
      <c r="D362">
        <v>86400</v>
      </c>
      <c r="E362" s="1" t="s">
        <v>1292</v>
      </c>
      <c r="F362" s="1" t="s">
        <v>396</v>
      </c>
      <c r="G362">
        <v>28</v>
      </c>
      <c r="H362">
        <v>107</v>
      </c>
      <c r="I362">
        <v>106</v>
      </c>
      <c r="J362" s="1" t="s">
        <v>1293</v>
      </c>
      <c r="K362">
        <v>1</v>
      </c>
      <c r="L362" s="1" t="s">
        <v>1122</v>
      </c>
      <c r="M362" s="1" t="s">
        <v>1119</v>
      </c>
      <c r="N362">
        <v>110</v>
      </c>
    </row>
    <row r="363" spans="1:14" hidden="1">
      <c r="A363">
        <v>1.1000000000000001</v>
      </c>
      <c r="B363" s="1" t="s">
        <v>394</v>
      </c>
      <c r="C363" s="1" t="s">
        <v>395</v>
      </c>
      <c r="D363">
        <v>86400</v>
      </c>
      <c r="E363" s="1" t="s">
        <v>1294</v>
      </c>
      <c r="F363" s="1" t="s">
        <v>396</v>
      </c>
      <c r="G363">
        <v>28</v>
      </c>
      <c r="H363">
        <v>109</v>
      </c>
      <c r="I363">
        <v>107</v>
      </c>
      <c r="J363" s="1" t="s">
        <v>1295</v>
      </c>
      <c r="K363">
        <v>1</v>
      </c>
      <c r="L363" s="1" t="s">
        <v>1125</v>
      </c>
      <c r="M363" s="1" t="s">
        <v>1122</v>
      </c>
      <c r="N363">
        <v>110</v>
      </c>
    </row>
    <row r="364" spans="1:14" hidden="1">
      <c r="A364">
        <v>1.1000000000000001</v>
      </c>
      <c r="B364" s="1" t="s">
        <v>394</v>
      </c>
      <c r="C364" s="1" t="s">
        <v>395</v>
      </c>
      <c r="D364">
        <v>86400</v>
      </c>
      <c r="E364" s="1" t="s">
        <v>1296</v>
      </c>
      <c r="F364" s="1" t="s">
        <v>396</v>
      </c>
      <c r="G364">
        <v>28</v>
      </c>
      <c r="H364">
        <v>110</v>
      </c>
      <c r="I364">
        <v>109</v>
      </c>
      <c r="J364" s="1" t="s">
        <v>1297</v>
      </c>
      <c r="K364">
        <v>1</v>
      </c>
      <c r="L364" s="1" t="s">
        <v>1128</v>
      </c>
      <c r="M364" s="1" t="s">
        <v>1125</v>
      </c>
      <c r="N364">
        <v>110</v>
      </c>
    </row>
    <row r="365" spans="1:14" hidden="1">
      <c r="A365">
        <v>1.1000000000000001</v>
      </c>
      <c r="B365" s="1" t="s">
        <v>394</v>
      </c>
      <c r="C365" s="1" t="s">
        <v>395</v>
      </c>
      <c r="D365">
        <v>86400</v>
      </c>
      <c r="E365" s="1" t="s">
        <v>1298</v>
      </c>
      <c r="F365" s="1" t="s">
        <v>396</v>
      </c>
      <c r="G365">
        <v>28</v>
      </c>
      <c r="H365">
        <v>111</v>
      </c>
      <c r="I365">
        <v>110</v>
      </c>
      <c r="J365" s="1" t="s">
        <v>1299</v>
      </c>
      <c r="K365">
        <v>1</v>
      </c>
      <c r="L365" s="1" t="s">
        <v>1131</v>
      </c>
      <c r="M365" s="1" t="s">
        <v>1128</v>
      </c>
      <c r="N365">
        <v>110</v>
      </c>
    </row>
    <row r="366" spans="1:14" hidden="1">
      <c r="A366">
        <v>1.1000000000000001</v>
      </c>
      <c r="B366" s="1" t="s">
        <v>394</v>
      </c>
      <c r="C366" s="1" t="s">
        <v>395</v>
      </c>
      <c r="D366">
        <v>86400</v>
      </c>
      <c r="E366" s="1" t="s">
        <v>1300</v>
      </c>
      <c r="F366" s="1" t="s">
        <v>396</v>
      </c>
      <c r="G366">
        <v>28</v>
      </c>
      <c r="H366">
        <v>112</v>
      </c>
      <c r="I366">
        <v>111</v>
      </c>
      <c r="J366" s="1" t="s">
        <v>1301</v>
      </c>
      <c r="K366">
        <v>1</v>
      </c>
      <c r="L366" s="1" t="s">
        <v>1134</v>
      </c>
      <c r="M366" s="1" t="s">
        <v>1131</v>
      </c>
      <c r="N366">
        <v>110</v>
      </c>
    </row>
    <row r="367" spans="1:14" hidden="1">
      <c r="A367">
        <v>1.1000000000000001</v>
      </c>
      <c r="B367" s="1" t="s">
        <v>394</v>
      </c>
      <c r="C367" s="1" t="s">
        <v>395</v>
      </c>
      <c r="D367">
        <v>86400</v>
      </c>
      <c r="E367" s="1" t="s">
        <v>1302</v>
      </c>
      <c r="F367" s="1" t="s">
        <v>396</v>
      </c>
      <c r="G367">
        <v>28</v>
      </c>
      <c r="H367">
        <v>11581</v>
      </c>
      <c r="I367">
        <v>112</v>
      </c>
      <c r="J367" s="1" t="s">
        <v>1303</v>
      </c>
      <c r="K367">
        <v>1</v>
      </c>
      <c r="L367" s="1" t="s">
        <v>1137</v>
      </c>
      <c r="M367" s="1" t="s">
        <v>1134</v>
      </c>
      <c r="N367">
        <v>110</v>
      </c>
    </row>
    <row r="368" spans="1:14" hidden="1">
      <c r="A368">
        <v>1.1000000000000001</v>
      </c>
      <c r="B368" s="1" t="s">
        <v>394</v>
      </c>
      <c r="C368" s="1" t="s">
        <v>395</v>
      </c>
      <c r="D368">
        <v>86400</v>
      </c>
      <c r="E368" s="1" t="s">
        <v>1304</v>
      </c>
      <c r="F368" s="1" t="s">
        <v>396</v>
      </c>
      <c r="G368">
        <v>143</v>
      </c>
      <c r="H368">
        <v>144</v>
      </c>
      <c r="I368">
        <v>145</v>
      </c>
      <c r="J368" s="1" t="s">
        <v>1305</v>
      </c>
      <c r="K368">
        <v>1</v>
      </c>
      <c r="L368" s="1" t="s">
        <v>397</v>
      </c>
      <c r="M368" s="1" t="s">
        <v>1306</v>
      </c>
      <c r="N368">
        <v>80</v>
      </c>
    </row>
    <row r="369" spans="1:14" hidden="1">
      <c r="A369">
        <v>1.1000000000000001</v>
      </c>
      <c r="B369" s="1" t="s">
        <v>394</v>
      </c>
      <c r="C369" s="1" t="s">
        <v>395</v>
      </c>
      <c r="D369">
        <v>86400</v>
      </c>
      <c r="E369" s="1" t="s">
        <v>1307</v>
      </c>
      <c r="F369" s="1" t="s">
        <v>396</v>
      </c>
      <c r="G369">
        <v>143</v>
      </c>
      <c r="H369">
        <v>145</v>
      </c>
      <c r="I369">
        <v>146</v>
      </c>
      <c r="J369" s="1" t="s">
        <v>1308</v>
      </c>
      <c r="K369">
        <v>1</v>
      </c>
      <c r="L369" s="1" t="s">
        <v>1306</v>
      </c>
      <c r="M369" s="1" t="s">
        <v>1309</v>
      </c>
      <c r="N369">
        <v>80</v>
      </c>
    </row>
    <row r="370" spans="1:14" hidden="1">
      <c r="A370">
        <v>1.1000000000000001</v>
      </c>
      <c r="B370" s="1" t="s">
        <v>394</v>
      </c>
      <c r="C370" s="1" t="s">
        <v>395</v>
      </c>
      <c r="D370">
        <v>86400</v>
      </c>
      <c r="E370" s="1" t="s">
        <v>1310</v>
      </c>
      <c r="F370" s="1" t="s">
        <v>396</v>
      </c>
      <c r="G370">
        <v>143</v>
      </c>
      <c r="H370">
        <v>146</v>
      </c>
      <c r="I370">
        <v>11536</v>
      </c>
      <c r="J370" s="1" t="s">
        <v>1311</v>
      </c>
      <c r="K370">
        <v>1</v>
      </c>
      <c r="L370" s="1" t="s">
        <v>1309</v>
      </c>
      <c r="M370" s="1" t="s">
        <v>1312</v>
      </c>
      <c r="N370">
        <v>80</v>
      </c>
    </row>
    <row r="371" spans="1:14" hidden="1">
      <c r="A371">
        <v>1.1000000000000001</v>
      </c>
      <c r="B371" s="1" t="s">
        <v>394</v>
      </c>
      <c r="C371" s="1" t="s">
        <v>395</v>
      </c>
      <c r="D371">
        <v>86400</v>
      </c>
      <c r="E371" s="1" t="s">
        <v>1313</v>
      </c>
      <c r="F371" s="1" t="s">
        <v>396</v>
      </c>
      <c r="G371">
        <v>143</v>
      </c>
      <c r="H371">
        <v>145</v>
      </c>
      <c r="I371">
        <v>144</v>
      </c>
      <c r="J371" s="1" t="s">
        <v>1314</v>
      </c>
      <c r="K371">
        <v>1</v>
      </c>
      <c r="L371" s="1" t="s">
        <v>1306</v>
      </c>
      <c r="M371" s="1" t="s">
        <v>397</v>
      </c>
      <c r="N371">
        <v>80</v>
      </c>
    </row>
    <row r="372" spans="1:14" hidden="1">
      <c r="A372">
        <v>1.1000000000000001</v>
      </c>
      <c r="B372" s="1" t="s">
        <v>394</v>
      </c>
      <c r="C372" s="1" t="s">
        <v>395</v>
      </c>
      <c r="D372">
        <v>86400</v>
      </c>
      <c r="E372" s="1" t="s">
        <v>1315</v>
      </c>
      <c r="F372" s="1" t="s">
        <v>396</v>
      </c>
      <c r="G372">
        <v>143</v>
      </c>
      <c r="H372">
        <v>146</v>
      </c>
      <c r="I372">
        <v>145</v>
      </c>
      <c r="J372" s="1" t="s">
        <v>1316</v>
      </c>
      <c r="K372">
        <v>1</v>
      </c>
      <c r="L372" s="1" t="s">
        <v>1309</v>
      </c>
      <c r="M372" s="1" t="s">
        <v>1306</v>
      </c>
      <c r="N372">
        <v>80</v>
      </c>
    </row>
    <row r="373" spans="1:14" hidden="1">
      <c r="A373">
        <v>1.1000000000000001</v>
      </c>
      <c r="B373" s="1" t="s">
        <v>394</v>
      </c>
      <c r="C373" s="1" t="s">
        <v>395</v>
      </c>
      <c r="D373">
        <v>86400</v>
      </c>
      <c r="E373" s="1" t="s">
        <v>1317</v>
      </c>
      <c r="F373" s="1" t="s">
        <v>396</v>
      </c>
      <c r="G373">
        <v>143</v>
      </c>
      <c r="H373">
        <v>11536</v>
      </c>
      <c r="I373">
        <v>146</v>
      </c>
      <c r="J373" s="1" t="s">
        <v>3070</v>
      </c>
      <c r="K373">
        <v>1</v>
      </c>
      <c r="L373" s="1" t="s">
        <v>1312</v>
      </c>
      <c r="M373" s="1" t="s">
        <v>1309</v>
      </c>
      <c r="N373">
        <v>80</v>
      </c>
    </row>
    <row r="374" spans="1:14" hidden="1">
      <c r="A374">
        <v>1.1000000000000001</v>
      </c>
      <c r="B374" s="1" t="s">
        <v>394</v>
      </c>
      <c r="C374" s="1" t="s">
        <v>395</v>
      </c>
      <c r="D374">
        <v>86400</v>
      </c>
      <c r="E374" s="1" t="s">
        <v>1318</v>
      </c>
      <c r="F374" s="1" t="s">
        <v>396</v>
      </c>
      <c r="G374">
        <v>4969</v>
      </c>
      <c r="H374">
        <v>4971</v>
      </c>
      <c r="I374">
        <v>6068</v>
      </c>
      <c r="J374" s="1" t="s">
        <v>1319</v>
      </c>
      <c r="K374">
        <v>1</v>
      </c>
      <c r="L374" s="1" t="s">
        <v>397</v>
      </c>
      <c r="M374" s="1" t="s">
        <v>1320</v>
      </c>
      <c r="N374">
        <v>50</v>
      </c>
    </row>
    <row r="375" spans="1:14" hidden="1">
      <c r="A375">
        <v>1.1000000000000001</v>
      </c>
      <c r="B375" s="1" t="s">
        <v>394</v>
      </c>
      <c r="C375" s="1" t="s">
        <v>395</v>
      </c>
      <c r="D375">
        <v>86400</v>
      </c>
      <c r="E375" s="1" t="s">
        <v>1321</v>
      </c>
      <c r="F375" s="1" t="s">
        <v>396</v>
      </c>
      <c r="G375">
        <v>4969</v>
      </c>
      <c r="H375">
        <v>6068</v>
      </c>
      <c r="I375">
        <v>6067</v>
      </c>
      <c r="J375" s="1" t="s">
        <v>1322</v>
      </c>
      <c r="K375">
        <v>1</v>
      </c>
      <c r="L375" s="1" t="s">
        <v>1320</v>
      </c>
      <c r="M375" s="1" t="s">
        <v>1323</v>
      </c>
      <c r="N375">
        <v>50</v>
      </c>
    </row>
    <row r="376" spans="1:14" hidden="1">
      <c r="A376">
        <v>1.1000000000000001</v>
      </c>
      <c r="B376" s="1" t="s">
        <v>394</v>
      </c>
      <c r="C376" s="1" t="s">
        <v>395</v>
      </c>
      <c r="D376">
        <v>86400</v>
      </c>
      <c r="E376" s="1" t="s">
        <v>1324</v>
      </c>
      <c r="F376" s="1" t="s">
        <v>396</v>
      </c>
      <c r="G376">
        <v>4969</v>
      </c>
      <c r="H376">
        <v>6067</v>
      </c>
      <c r="I376">
        <v>4970</v>
      </c>
      <c r="J376" s="1" t="s">
        <v>2589</v>
      </c>
      <c r="K376">
        <v>1</v>
      </c>
      <c r="L376" s="1" t="s">
        <v>1323</v>
      </c>
      <c r="M376" s="1" t="s">
        <v>1325</v>
      </c>
      <c r="N376">
        <v>50</v>
      </c>
    </row>
    <row r="377" spans="1:14" hidden="1">
      <c r="A377">
        <v>1.1000000000000001</v>
      </c>
      <c r="B377" s="1" t="s">
        <v>394</v>
      </c>
      <c r="C377" s="1" t="s">
        <v>395</v>
      </c>
      <c r="D377">
        <v>86400</v>
      </c>
      <c r="E377" s="1" t="s">
        <v>1326</v>
      </c>
      <c r="F377" s="1" t="s">
        <v>396</v>
      </c>
      <c r="G377">
        <v>4969</v>
      </c>
      <c r="H377">
        <v>6068</v>
      </c>
      <c r="I377">
        <v>4971</v>
      </c>
      <c r="J377" s="1" t="s">
        <v>1327</v>
      </c>
      <c r="K377">
        <v>1</v>
      </c>
      <c r="L377" s="1" t="s">
        <v>1320</v>
      </c>
      <c r="M377" s="1" t="s">
        <v>397</v>
      </c>
      <c r="N377">
        <v>50</v>
      </c>
    </row>
    <row r="378" spans="1:14" hidden="1">
      <c r="A378">
        <v>1.1000000000000001</v>
      </c>
      <c r="B378" s="1" t="s">
        <v>394</v>
      </c>
      <c r="C378" s="1" t="s">
        <v>395</v>
      </c>
      <c r="D378">
        <v>86400</v>
      </c>
      <c r="E378" s="1" t="s">
        <v>1328</v>
      </c>
      <c r="F378" s="1" t="s">
        <v>396</v>
      </c>
      <c r="G378">
        <v>4969</v>
      </c>
      <c r="H378">
        <v>6067</v>
      </c>
      <c r="I378">
        <v>6068</v>
      </c>
      <c r="J378" s="1" t="s">
        <v>1329</v>
      </c>
      <c r="K378">
        <v>1</v>
      </c>
      <c r="L378" s="1" t="s">
        <v>1323</v>
      </c>
      <c r="M378" s="1" t="s">
        <v>1320</v>
      </c>
      <c r="N378">
        <v>50</v>
      </c>
    </row>
    <row r="379" spans="1:14" hidden="1">
      <c r="A379">
        <v>1.1000000000000001</v>
      </c>
      <c r="B379" s="1" t="s">
        <v>394</v>
      </c>
      <c r="C379" s="1" t="s">
        <v>395</v>
      </c>
      <c r="D379">
        <v>86400</v>
      </c>
      <c r="E379" s="1" t="s">
        <v>1330</v>
      </c>
      <c r="F379" s="1" t="s">
        <v>396</v>
      </c>
      <c r="G379">
        <v>4969</v>
      </c>
      <c r="H379">
        <v>4970</v>
      </c>
      <c r="I379">
        <v>6067</v>
      </c>
      <c r="J379" s="1" t="s">
        <v>1331</v>
      </c>
      <c r="K379">
        <v>1</v>
      </c>
      <c r="L379" s="1" t="s">
        <v>1325</v>
      </c>
      <c r="M379" s="1" t="s">
        <v>1323</v>
      </c>
      <c r="N379">
        <v>50</v>
      </c>
    </row>
    <row r="380" spans="1:14" hidden="1">
      <c r="A380">
        <v>1.1000000000000001</v>
      </c>
      <c r="B380" s="1" t="s">
        <v>394</v>
      </c>
      <c r="C380" s="1" t="s">
        <v>395</v>
      </c>
      <c r="D380">
        <v>86400</v>
      </c>
      <c r="E380" s="1" t="s">
        <v>1332</v>
      </c>
      <c r="F380" s="1" t="s">
        <v>396</v>
      </c>
      <c r="G380">
        <v>490</v>
      </c>
      <c r="H380">
        <v>11535</v>
      </c>
      <c r="I380">
        <v>2922</v>
      </c>
      <c r="J380" s="1" t="s">
        <v>3075</v>
      </c>
      <c r="K380">
        <v>1</v>
      </c>
      <c r="L380" s="1" t="s">
        <v>397</v>
      </c>
      <c r="M380" s="1" t="s">
        <v>1333</v>
      </c>
      <c r="N380">
        <v>70</v>
      </c>
    </row>
    <row r="381" spans="1:14" hidden="1">
      <c r="A381">
        <v>1.1000000000000001</v>
      </c>
      <c r="B381" s="1" t="s">
        <v>394</v>
      </c>
      <c r="C381" s="1" t="s">
        <v>395</v>
      </c>
      <c r="D381">
        <v>86400</v>
      </c>
      <c r="E381" s="1" t="s">
        <v>1334</v>
      </c>
      <c r="F381" s="1" t="s">
        <v>396</v>
      </c>
      <c r="G381">
        <v>490</v>
      </c>
      <c r="H381">
        <v>2922</v>
      </c>
      <c r="I381">
        <v>11535</v>
      </c>
      <c r="J381" s="1" t="s">
        <v>1335</v>
      </c>
      <c r="K381">
        <v>1</v>
      </c>
      <c r="L381" s="1" t="s">
        <v>1333</v>
      </c>
      <c r="M381" s="1" t="s">
        <v>397</v>
      </c>
      <c r="N381">
        <v>70</v>
      </c>
    </row>
    <row r="382" spans="1:14" hidden="1">
      <c r="A382">
        <v>1.1000000000000001</v>
      </c>
      <c r="B382" s="1" t="s">
        <v>394</v>
      </c>
      <c r="C382" s="1" t="s">
        <v>395</v>
      </c>
      <c r="D382">
        <v>86400</v>
      </c>
      <c r="E382" s="1" t="s">
        <v>1336</v>
      </c>
      <c r="F382" s="1" t="s">
        <v>396</v>
      </c>
      <c r="G382">
        <v>128</v>
      </c>
      <c r="H382">
        <v>129</v>
      </c>
      <c r="I382">
        <v>130</v>
      </c>
      <c r="J382" s="1" t="s">
        <v>1337</v>
      </c>
      <c r="K382">
        <v>1</v>
      </c>
      <c r="L382" s="1" t="s">
        <v>397</v>
      </c>
      <c r="M382" s="1" t="s">
        <v>1338</v>
      </c>
      <c r="N382">
        <v>100</v>
      </c>
    </row>
    <row r="383" spans="1:14" hidden="1">
      <c r="A383">
        <v>1.1000000000000001</v>
      </c>
      <c r="B383" s="1" t="s">
        <v>394</v>
      </c>
      <c r="C383" s="1" t="s">
        <v>395</v>
      </c>
      <c r="D383">
        <v>86400</v>
      </c>
      <c r="E383" s="1" t="s">
        <v>1339</v>
      </c>
      <c r="F383" s="1" t="s">
        <v>396</v>
      </c>
      <c r="G383">
        <v>128</v>
      </c>
      <c r="H383">
        <v>130</v>
      </c>
      <c r="I383">
        <v>131</v>
      </c>
      <c r="J383" s="1" t="s">
        <v>1340</v>
      </c>
      <c r="K383">
        <v>1</v>
      </c>
      <c r="L383" s="1" t="s">
        <v>1338</v>
      </c>
      <c r="M383" s="1" t="s">
        <v>1341</v>
      </c>
      <c r="N383">
        <v>100</v>
      </c>
    </row>
    <row r="384" spans="1:14" hidden="1">
      <c r="A384">
        <v>1.1000000000000001</v>
      </c>
      <c r="B384" s="1" t="s">
        <v>394</v>
      </c>
      <c r="C384" s="1" t="s">
        <v>395</v>
      </c>
      <c r="D384">
        <v>86400</v>
      </c>
      <c r="E384" s="1" t="s">
        <v>1342</v>
      </c>
      <c r="F384" s="1" t="s">
        <v>396</v>
      </c>
      <c r="G384">
        <v>128</v>
      </c>
      <c r="H384">
        <v>131</v>
      </c>
      <c r="I384">
        <v>132</v>
      </c>
      <c r="J384" s="1" t="s">
        <v>1343</v>
      </c>
      <c r="K384">
        <v>1</v>
      </c>
      <c r="L384" s="1" t="s">
        <v>1341</v>
      </c>
      <c r="M384" s="1" t="s">
        <v>1344</v>
      </c>
      <c r="N384">
        <v>100</v>
      </c>
    </row>
    <row r="385" spans="1:14" hidden="1">
      <c r="A385">
        <v>1.1000000000000001</v>
      </c>
      <c r="B385" s="1" t="s">
        <v>394</v>
      </c>
      <c r="C385" s="1" t="s">
        <v>395</v>
      </c>
      <c r="D385">
        <v>86400</v>
      </c>
      <c r="E385" s="1" t="s">
        <v>1345</v>
      </c>
      <c r="F385" s="1" t="s">
        <v>396</v>
      </c>
      <c r="G385">
        <v>128</v>
      </c>
      <c r="H385">
        <v>132</v>
      </c>
      <c r="I385">
        <v>133</v>
      </c>
      <c r="J385" s="1" t="s">
        <v>1346</v>
      </c>
      <c r="K385">
        <v>1</v>
      </c>
      <c r="L385" s="1" t="s">
        <v>1344</v>
      </c>
      <c r="M385" s="1" t="s">
        <v>1347</v>
      </c>
      <c r="N385">
        <v>100</v>
      </c>
    </row>
    <row r="386" spans="1:14" hidden="1">
      <c r="A386">
        <v>1.1000000000000001</v>
      </c>
      <c r="B386" s="1" t="s">
        <v>394</v>
      </c>
      <c r="C386" s="1" t="s">
        <v>395</v>
      </c>
      <c r="D386">
        <v>86400</v>
      </c>
      <c r="E386" s="1" t="s">
        <v>1348</v>
      </c>
      <c r="F386" s="1" t="s">
        <v>396</v>
      </c>
      <c r="G386">
        <v>128</v>
      </c>
      <c r="H386">
        <v>0</v>
      </c>
      <c r="I386">
        <v>0</v>
      </c>
      <c r="J386" s="1" t="s">
        <v>1349</v>
      </c>
      <c r="K386">
        <v>1</v>
      </c>
      <c r="L386" s="1" t="s">
        <v>1347</v>
      </c>
      <c r="M386" s="1" t="s">
        <v>1350</v>
      </c>
      <c r="N386">
        <v>100</v>
      </c>
    </row>
    <row r="387" spans="1:14" hidden="1">
      <c r="A387">
        <v>1.1000000000000001</v>
      </c>
      <c r="B387" s="1" t="s">
        <v>394</v>
      </c>
      <c r="C387" s="1" t="s">
        <v>395</v>
      </c>
      <c r="D387">
        <v>86400</v>
      </c>
      <c r="E387" s="1" t="s">
        <v>1351</v>
      </c>
      <c r="F387" s="1" t="s">
        <v>396</v>
      </c>
      <c r="G387">
        <v>128</v>
      </c>
      <c r="H387">
        <v>130</v>
      </c>
      <c r="I387">
        <v>129</v>
      </c>
      <c r="J387" s="1" t="s">
        <v>1352</v>
      </c>
      <c r="K387">
        <v>1</v>
      </c>
      <c r="L387" s="1" t="s">
        <v>1338</v>
      </c>
      <c r="M387" s="1" t="s">
        <v>397</v>
      </c>
      <c r="N387">
        <v>100</v>
      </c>
    </row>
    <row r="388" spans="1:14" hidden="1">
      <c r="A388">
        <v>1.1000000000000001</v>
      </c>
      <c r="B388" s="1" t="s">
        <v>394</v>
      </c>
      <c r="C388" s="1" t="s">
        <v>395</v>
      </c>
      <c r="D388">
        <v>86400</v>
      </c>
      <c r="E388" s="1" t="s">
        <v>1353</v>
      </c>
      <c r="F388" s="1" t="s">
        <v>396</v>
      </c>
      <c r="G388">
        <v>128</v>
      </c>
      <c r="H388">
        <v>131</v>
      </c>
      <c r="I388">
        <v>130</v>
      </c>
      <c r="J388" s="1" t="s">
        <v>1354</v>
      </c>
      <c r="K388">
        <v>1</v>
      </c>
      <c r="L388" s="1" t="s">
        <v>1341</v>
      </c>
      <c r="M388" s="1" t="s">
        <v>1338</v>
      </c>
      <c r="N388">
        <v>100</v>
      </c>
    </row>
    <row r="389" spans="1:14" hidden="1">
      <c r="A389">
        <v>1.1000000000000001</v>
      </c>
      <c r="B389" s="1" t="s">
        <v>394</v>
      </c>
      <c r="C389" s="1" t="s">
        <v>395</v>
      </c>
      <c r="D389">
        <v>86400</v>
      </c>
      <c r="E389" s="1" t="s">
        <v>1355</v>
      </c>
      <c r="F389" s="1" t="s">
        <v>396</v>
      </c>
      <c r="G389">
        <v>128</v>
      </c>
      <c r="H389">
        <v>132</v>
      </c>
      <c r="I389">
        <v>131</v>
      </c>
      <c r="J389" s="1" t="s">
        <v>1356</v>
      </c>
      <c r="K389">
        <v>1</v>
      </c>
      <c r="L389" s="1" t="s">
        <v>1344</v>
      </c>
      <c r="M389" s="1" t="s">
        <v>1341</v>
      </c>
      <c r="N389">
        <v>100</v>
      </c>
    </row>
    <row r="390" spans="1:14" hidden="1">
      <c r="A390">
        <v>1.1000000000000001</v>
      </c>
      <c r="B390" s="1" t="s">
        <v>394</v>
      </c>
      <c r="C390" s="1" t="s">
        <v>395</v>
      </c>
      <c r="D390">
        <v>86400</v>
      </c>
      <c r="E390" s="1" t="s">
        <v>1357</v>
      </c>
      <c r="F390" s="1" t="s">
        <v>396</v>
      </c>
      <c r="G390">
        <v>128</v>
      </c>
      <c r="H390">
        <v>133</v>
      </c>
      <c r="I390">
        <v>132</v>
      </c>
      <c r="J390" s="1" t="s">
        <v>1358</v>
      </c>
      <c r="K390">
        <v>1</v>
      </c>
      <c r="L390" s="1" t="s">
        <v>1347</v>
      </c>
      <c r="M390" s="1" t="s">
        <v>1344</v>
      </c>
      <c r="N390">
        <v>100</v>
      </c>
    </row>
    <row r="391" spans="1:14" hidden="1">
      <c r="A391">
        <v>1.1000000000000001</v>
      </c>
      <c r="B391" s="1" t="s">
        <v>394</v>
      </c>
      <c r="C391" s="1" t="s">
        <v>395</v>
      </c>
      <c r="D391">
        <v>86400</v>
      </c>
      <c r="E391" s="1" t="s">
        <v>1359</v>
      </c>
      <c r="F391" s="1" t="s">
        <v>396</v>
      </c>
      <c r="G391">
        <v>128</v>
      </c>
      <c r="H391">
        <v>0</v>
      </c>
      <c r="I391">
        <v>0</v>
      </c>
      <c r="J391" s="1" t="s">
        <v>1360</v>
      </c>
      <c r="K391">
        <v>1</v>
      </c>
      <c r="L391" s="1" t="s">
        <v>1350</v>
      </c>
      <c r="M391" s="1" t="s">
        <v>1347</v>
      </c>
      <c r="N391">
        <v>100</v>
      </c>
    </row>
    <row r="392" spans="1:14" hidden="1">
      <c r="A392">
        <v>1.1000000000000001</v>
      </c>
      <c r="B392" s="1" t="s">
        <v>394</v>
      </c>
      <c r="C392" s="1" t="s">
        <v>395</v>
      </c>
      <c r="D392">
        <v>86400</v>
      </c>
      <c r="E392" s="1" t="s">
        <v>1361</v>
      </c>
      <c r="F392" s="1" t="s">
        <v>396</v>
      </c>
      <c r="G392">
        <v>154</v>
      </c>
      <c r="H392">
        <v>155</v>
      </c>
      <c r="I392">
        <v>156</v>
      </c>
      <c r="J392" s="1" t="s">
        <v>1362</v>
      </c>
      <c r="K392">
        <v>1</v>
      </c>
      <c r="L392" s="1" t="s">
        <v>397</v>
      </c>
      <c r="M392" s="1" t="s">
        <v>1363</v>
      </c>
      <c r="N392">
        <v>80</v>
      </c>
    </row>
    <row r="393" spans="1:14" hidden="1">
      <c r="A393">
        <v>1.1000000000000001</v>
      </c>
      <c r="B393" s="1" t="s">
        <v>394</v>
      </c>
      <c r="C393" s="1" t="s">
        <v>395</v>
      </c>
      <c r="D393">
        <v>86400</v>
      </c>
      <c r="E393" s="1" t="s">
        <v>1364</v>
      </c>
      <c r="F393" s="1" t="s">
        <v>396</v>
      </c>
      <c r="G393">
        <v>154</v>
      </c>
      <c r="H393">
        <v>156</v>
      </c>
      <c r="I393">
        <v>157</v>
      </c>
      <c r="J393" s="1" t="s">
        <v>1365</v>
      </c>
      <c r="K393">
        <v>1</v>
      </c>
      <c r="L393" s="1" t="s">
        <v>1363</v>
      </c>
      <c r="M393" s="1" t="s">
        <v>1366</v>
      </c>
      <c r="N393">
        <v>80</v>
      </c>
    </row>
    <row r="394" spans="1:14" hidden="1">
      <c r="A394">
        <v>1.1000000000000001</v>
      </c>
      <c r="B394" s="1" t="s">
        <v>394</v>
      </c>
      <c r="C394" s="1" t="s">
        <v>395</v>
      </c>
      <c r="D394">
        <v>86400</v>
      </c>
      <c r="E394" s="1" t="s">
        <v>1367</v>
      </c>
      <c r="F394" s="1" t="s">
        <v>396</v>
      </c>
      <c r="G394">
        <v>154</v>
      </c>
      <c r="H394">
        <v>157</v>
      </c>
      <c r="I394">
        <v>159</v>
      </c>
      <c r="J394" s="1" t="s">
        <v>1368</v>
      </c>
      <c r="K394">
        <v>1</v>
      </c>
      <c r="L394" s="1" t="s">
        <v>1366</v>
      </c>
      <c r="M394" s="1" t="s">
        <v>1369</v>
      </c>
      <c r="N394">
        <v>90</v>
      </c>
    </row>
    <row r="395" spans="1:14" hidden="1">
      <c r="A395">
        <v>1.1000000000000001</v>
      </c>
      <c r="B395" s="1" t="s">
        <v>394</v>
      </c>
      <c r="C395" s="1" t="s">
        <v>395</v>
      </c>
      <c r="D395">
        <v>86400</v>
      </c>
      <c r="E395" s="1" t="s">
        <v>1370</v>
      </c>
      <c r="F395" s="1" t="s">
        <v>396</v>
      </c>
      <c r="G395">
        <v>154</v>
      </c>
      <c r="H395">
        <v>159</v>
      </c>
      <c r="I395">
        <v>161</v>
      </c>
      <c r="J395" s="1" t="s">
        <v>1371</v>
      </c>
      <c r="K395">
        <v>1</v>
      </c>
      <c r="L395" s="1" t="s">
        <v>1369</v>
      </c>
      <c r="M395" s="1" t="s">
        <v>1372</v>
      </c>
      <c r="N395">
        <v>90</v>
      </c>
    </row>
    <row r="396" spans="1:14" hidden="1">
      <c r="A396">
        <v>1.1000000000000001</v>
      </c>
      <c r="B396" s="1" t="s">
        <v>394</v>
      </c>
      <c r="C396" s="1" t="s">
        <v>395</v>
      </c>
      <c r="D396">
        <v>86400</v>
      </c>
      <c r="E396" s="1" t="s">
        <v>1373</v>
      </c>
      <c r="F396" s="1" t="s">
        <v>396</v>
      </c>
      <c r="G396">
        <v>154</v>
      </c>
      <c r="H396">
        <v>160</v>
      </c>
      <c r="I396">
        <v>163</v>
      </c>
      <c r="J396" s="1" t="s">
        <v>1374</v>
      </c>
      <c r="K396">
        <v>1</v>
      </c>
      <c r="L396" s="1" t="s">
        <v>1372</v>
      </c>
      <c r="M396" s="1" t="s">
        <v>1375</v>
      </c>
      <c r="N396">
        <v>90</v>
      </c>
    </row>
    <row r="397" spans="1:14" hidden="1">
      <c r="A397">
        <v>1.1000000000000001</v>
      </c>
      <c r="B397" s="1" t="s">
        <v>394</v>
      </c>
      <c r="C397" s="1" t="s">
        <v>395</v>
      </c>
      <c r="D397">
        <v>86400</v>
      </c>
      <c r="E397" s="1" t="s">
        <v>1376</v>
      </c>
      <c r="F397" s="1" t="s">
        <v>396</v>
      </c>
      <c r="G397">
        <v>154</v>
      </c>
      <c r="H397">
        <v>163</v>
      </c>
      <c r="I397">
        <v>164</v>
      </c>
      <c r="J397" s="1" t="s">
        <v>1377</v>
      </c>
      <c r="K397">
        <v>1</v>
      </c>
      <c r="L397" s="1" t="s">
        <v>1375</v>
      </c>
      <c r="M397" s="1" t="s">
        <v>1378</v>
      </c>
      <c r="N397">
        <v>90</v>
      </c>
    </row>
    <row r="398" spans="1:14" hidden="1">
      <c r="A398">
        <v>1.1000000000000001</v>
      </c>
      <c r="B398" s="1" t="s">
        <v>394</v>
      </c>
      <c r="C398" s="1" t="s">
        <v>395</v>
      </c>
      <c r="D398">
        <v>86400</v>
      </c>
      <c r="E398" s="1" t="s">
        <v>1379</v>
      </c>
      <c r="F398" s="1" t="s">
        <v>396</v>
      </c>
      <c r="G398">
        <v>154</v>
      </c>
      <c r="H398">
        <v>156</v>
      </c>
      <c r="I398">
        <v>155</v>
      </c>
      <c r="J398" s="1" t="s">
        <v>1380</v>
      </c>
      <c r="K398">
        <v>1</v>
      </c>
      <c r="L398" s="1" t="s">
        <v>1363</v>
      </c>
      <c r="M398" s="1" t="s">
        <v>397</v>
      </c>
      <c r="N398">
        <v>80</v>
      </c>
    </row>
    <row r="399" spans="1:14" hidden="1">
      <c r="A399">
        <v>1.1000000000000001</v>
      </c>
      <c r="B399" s="1" t="s">
        <v>394</v>
      </c>
      <c r="C399" s="1" t="s">
        <v>395</v>
      </c>
      <c r="D399">
        <v>86400</v>
      </c>
      <c r="E399" s="1" t="s">
        <v>1381</v>
      </c>
      <c r="F399" s="1" t="s">
        <v>396</v>
      </c>
      <c r="G399">
        <v>154</v>
      </c>
      <c r="H399">
        <v>157</v>
      </c>
      <c r="I399">
        <v>156</v>
      </c>
      <c r="J399" s="1" t="s">
        <v>1382</v>
      </c>
      <c r="K399">
        <v>1</v>
      </c>
      <c r="L399" s="1" t="s">
        <v>1366</v>
      </c>
      <c r="M399" s="1" t="s">
        <v>1363</v>
      </c>
      <c r="N399">
        <v>80</v>
      </c>
    </row>
    <row r="400" spans="1:14" hidden="1">
      <c r="A400">
        <v>1.1000000000000001</v>
      </c>
      <c r="B400" s="1" t="s">
        <v>394</v>
      </c>
      <c r="C400" s="1" t="s">
        <v>395</v>
      </c>
      <c r="D400">
        <v>86400</v>
      </c>
      <c r="E400" s="1" t="s">
        <v>1383</v>
      </c>
      <c r="F400" s="1" t="s">
        <v>396</v>
      </c>
      <c r="G400">
        <v>154</v>
      </c>
      <c r="H400">
        <v>159</v>
      </c>
      <c r="I400">
        <v>157</v>
      </c>
      <c r="J400" s="1" t="s">
        <v>1384</v>
      </c>
      <c r="K400">
        <v>1</v>
      </c>
      <c r="L400" s="1" t="s">
        <v>1369</v>
      </c>
      <c r="M400" s="1" t="s">
        <v>1366</v>
      </c>
      <c r="N400">
        <v>90</v>
      </c>
    </row>
    <row r="401" spans="1:14" hidden="1">
      <c r="A401">
        <v>1.1000000000000001</v>
      </c>
      <c r="B401" s="1" t="s">
        <v>394</v>
      </c>
      <c r="C401" s="1" t="s">
        <v>395</v>
      </c>
      <c r="D401">
        <v>86400</v>
      </c>
      <c r="E401" s="1" t="s">
        <v>1385</v>
      </c>
      <c r="F401" s="1" t="s">
        <v>396</v>
      </c>
      <c r="G401">
        <v>154</v>
      </c>
      <c r="H401">
        <v>160</v>
      </c>
      <c r="I401">
        <v>159</v>
      </c>
      <c r="J401" s="1" t="s">
        <v>1386</v>
      </c>
      <c r="K401">
        <v>1</v>
      </c>
      <c r="L401" s="1" t="s">
        <v>1372</v>
      </c>
      <c r="M401" s="1" t="s">
        <v>1369</v>
      </c>
      <c r="N401">
        <v>90</v>
      </c>
    </row>
    <row r="402" spans="1:14" hidden="1">
      <c r="A402">
        <v>1.1000000000000001</v>
      </c>
      <c r="B402" s="1" t="s">
        <v>394</v>
      </c>
      <c r="C402" s="1" t="s">
        <v>395</v>
      </c>
      <c r="D402">
        <v>86400</v>
      </c>
      <c r="E402" s="1" t="s">
        <v>1387</v>
      </c>
      <c r="F402" s="1" t="s">
        <v>396</v>
      </c>
      <c r="G402">
        <v>154</v>
      </c>
      <c r="H402">
        <v>162</v>
      </c>
      <c r="I402">
        <v>160</v>
      </c>
      <c r="J402" s="1" t="s">
        <v>1388</v>
      </c>
      <c r="K402">
        <v>1</v>
      </c>
      <c r="L402" s="1" t="s">
        <v>1375</v>
      </c>
      <c r="M402" s="1" t="s">
        <v>1372</v>
      </c>
      <c r="N402">
        <v>90</v>
      </c>
    </row>
    <row r="403" spans="1:14" hidden="1">
      <c r="A403">
        <v>1.1000000000000001</v>
      </c>
      <c r="B403" s="1" t="s">
        <v>394</v>
      </c>
      <c r="C403" s="1" t="s">
        <v>395</v>
      </c>
      <c r="D403">
        <v>86400</v>
      </c>
      <c r="E403" s="1" t="s">
        <v>1389</v>
      </c>
      <c r="F403" s="1" t="s">
        <v>396</v>
      </c>
      <c r="G403">
        <v>154</v>
      </c>
      <c r="H403">
        <v>164</v>
      </c>
      <c r="I403">
        <v>162</v>
      </c>
      <c r="J403" s="1" t="s">
        <v>1390</v>
      </c>
      <c r="K403">
        <v>1</v>
      </c>
      <c r="L403" s="1" t="s">
        <v>1378</v>
      </c>
      <c r="M403" s="1" t="s">
        <v>1375</v>
      </c>
      <c r="N403">
        <v>90</v>
      </c>
    </row>
    <row r="404" spans="1:14" hidden="1">
      <c r="A404">
        <v>1.1000000000000001</v>
      </c>
      <c r="B404" s="1" t="s">
        <v>394</v>
      </c>
      <c r="C404" s="1" t="s">
        <v>395</v>
      </c>
      <c r="D404">
        <v>86400</v>
      </c>
      <c r="E404" s="1" t="s">
        <v>1391</v>
      </c>
      <c r="F404" s="1" t="s">
        <v>396</v>
      </c>
      <c r="G404">
        <v>5104</v>
      </c>
      <c r="H404">
        <v>11582</v>
      </c>
      <c r="I404">
        <v>11583</v>
      </c>
      <c r="J404" s="1" t="s">
        <v>1392</v>
      </c>
      <c r="K404">
        <v>1</v>
      </c>
      <c r="L404" s="1" t="s">
        <v>397</v>
      </c>
      <c r="M404" s="1" t="s">
        <v>1393</v>
      </c>
      <c r="N404">
        <v>90</v>
      </c>
    </row>
    <row r="405" spans="1:14" hidden="1">
      <c r="A405">
        <v>1.1000000000000001</v>
      </c>
      <c r="B405" s="1" t="s">
        <v>394</v>
      </c>
      <c r="C405" s="1" t="s">
        <v>395</v>
      </c>
      <c r="D405">
        <v>86400</v>
      </c>
      <c r="E405" s="1" t="s">
        <v>1394</v>
      </c>
      <c r="F405" s="1" t="s">
        <v>396</v>
      </c>
      <c r="G405">
        <v>5104</v>
      </c>
      <c r="H405">
        <v>11583</v>
      </c>
      <c r="I405">
        <v>11317</v>
      </c>
      <c r="J405" s="1" t="s">
        <v>1395</v>
      </c>
      <c r="K405">
        <v>1</v>
      </c>
      <c r="L405" s="1" t="s">
        <v>1393</v>
      </c>
      <c r="M405" s="1" t="s">
        <v>404</v>
      </c>
      <c r="N405">
        <v>90</v>
      </c>
    </row>
    <row r="406" spans="1:14" hidden="1">
      <c r="A406">
        <v>1.1000000000000001</v>
      </c>
      <c r="B406" s="1" t="s">
        <v>394</v>
      </c>
      <c r="C406" s="1" t="s">
        <v>395</v>
      </c>
      <c r="D406">
        <v>86400</v>
      </c>
      <c r="E406" s="1" t="s">
        <v>1396</v>
      </c>
      <c r="F406" s="1" t="s">
        <v>396</v>
      </c>
      <c r="G406">
        <v>5104</v>
      </c>
      <c r="H406">
        <v>11317</v>
      </c>
      <c r="I406">
        <v>11539</v>
      </c>
      <c r="J406" s="1" t="s">
        <v>1397</v>
      </c>
      <c r="K406">
        <v>1</v>
      </c>
      <c r="L406" s="1" t="s">
        <v>404</v>
      </c>
      <c r="M406" s="1" t="s">
        <v>1398</v>
      </c>
      <c r="N406">
        <v>90</v>
      </c>
    </row>
    <row r="407" spans="1:14" hidden="1">
      <c r="A407">
        <v>1.1000000000000001</v>
      </c>
      <c r="B407" s="1" t="s">
        <v>394</v>
      </c>
      <c r="C407" s="1" t="s">
        <v>395</v>
      </c>
      <c r="D407">
        <v>86400</v>
      </c>
      <c r="E407" s="1" t="s">
        <v>1399</v>
      </c>
      <c r="F407" s="1" t="s">
        <v>396</v>
      </c>
      <c r="G407">
        <v>5104</v>
      </c>
      <c r="H407">
        <v>11539</v>
      </c>
      <c r="I407">
        <v>0</v>
      </c>
      <c r="J407" s="1" t="s">
        <v>1400</v>
      </c>
      <c r="K407">
        <v>1</v>
      </c>
      <c r="L407" s="1" t="s">
        <v>1398</v>
      </c>
      <c r="M407" s="1" t="s">
        <v>1401</v>
      </c>
      <c r="N407">
        <v>90</v>
      </c>
    </row>
    <row r="408" spans="1:14" hidden="1">
      <c r="A408">
        <v>1.1000000000000001</v>
      </c>
      <c r="B408" s="1" t="s">
        <v>394</v>
      </c>
      <c r="C408" s="1" t="s">
        <v>395</v>
      </c>
      <c r="D408">
        <v>86400</v>
      </c>
      <c r="E408" s="1" t="s">
        <v>1402</v>
      </c>
      <c r="F408" s="1" t="s">
        <v>396</v>
      </c>
      <c r="G408">
        <v>5104</v>
      </c>
      <c r="H408">
        <v>0</v>
      </c>
      <c r="I408">
        <v>5105</v>
      </c>
      <c r="J408" s="1" t="s">
        <v>1403</v>
      </c>
      <c r="K408">
        <v>1</v>
      </c>
      <c r="L408" s="1" t="s">
        <v>1401</v>
      </c>
      <c r="M408" s="1" t="s">
        <v>1404</v>
      </c>
      <c r="N408">
        <v>90</v>
      </c>
    </row>
    <row r="409" spans="1:14" hidden="1">
      <c r="A409">
        <v>1.1000000000000001</v>
      </c>
      <c r="B409" s="1" t="s">
        <v>394</v>
      </c>
      <c r="C409" s="1" t="s">
        <v>395</v>
      </c>
      <c r="D409">
        <v>86400</v>
      </c>
      <c r="E409" s="1" t="s">
        <v>1405</v>
      </c>
      <c r="F409" s="1" t="s">
        <v>396</v>
      </c>
      <c r="G409">
        <v>5104</v>
      </c>
      <c r="H409">
        <v>5105</v>
      </c>
      <c r="I409">
        <v>5106</v>
      </c>
      <c r="J409" s="1" t="s">
        <v>1406</v>
      </c>
      <c r="K409">
        <v>1</v>
      </c>
      <c r="L409" s="1" t="s">
        <v>1404</v>
      </c>
      <c r="M409" s="1" t="s">
        <v>1407</v>
      </c>
      <c r="N409">
        <v>90</v>
      </c>
    </row>
    <row r="410" spans="1:14" hidden="1">
      <c r="A410">
        <v>1.1000000000000001</v>
      </c>
      <c r="B410" s="1" t="s">
        <v>394</v>
      </c>
      <c r="C410" s="1" t="s">
        <v>395</v>
      </c>
      <c r="D410">
        <v>86400</v>
      </c>
      <c r="E410" s="1" t="s">
        <v>1408</v>
      </c>
      <c r="F410" s="1" t="s">
        <v>396</v>
      </c>
      <c r="G410">
        <v>5104</v>
      </c>
      <c r="H410">
        <v>5106</v>
      </c>
      <c r="I410">
        <v>5107</v>
      </c>
      <c r="J410" s="1" t="s">
        <v>1409</v>
      </c>
      <c r="K410">
        <v>1</v>
      </c>
      <c r="L410" s="1" t="s">
        <v>1407</v>
      </c>
      <c r="M410" s="1" t="s">
        <v>1410</v>
      </c>
      <c r="N410">
        <v>90</v>
      </c>
    </row>
    <row r="411" spans="1:14" hidden="1">
      <c r="A411">
        <v>1.1000000000000001</v>
      </c>
      <c r="B411" s="1" t="s">
        <v>394</v>
      </c>
      <c r="C411" s="1" t="s">
        <v>395</v>
      </c>
      <c r="D411">
        <v>86400</v>
      </c>
      <c r="E411" s="1" t="s">
        <v>1411</v>
      </c>
      <c r="F411" s="1" t="s">
        <v>396</v>
      </c>
      <c r="G411">
        <v>5104</v>
      </c>
      <c r="H411">
        <v>11583</v>
      </c>
      <c r="I411">
        <v>11582</v>
      </c>
      <c r="J411" s="1" t="s">
        <v>1412</v>
      </c>
      <c r="K411">
        <v>1</v>
      </c>
      <c r="L411" s="1" t="s">
        <v>1393</v>
      </c>
      <c r="M411" s="1" t="s">
        <v>397</v>
      </c>
      <c r="N411">
        <v>90</v>
      </c>
    </row>
    <row r="412" spans="1:14" hidden="1">
      <c r="A412">
        <v>1.1000000000000001</v>
      </c>
      <c r="B412" s="1" t="s">
        <v>394</v>
      </c>
      <c r="C412" s="1" t="s">
        <v>395</v>
      </c>
      <c r="D412">
        <v>86400</v>
      </c>
      <c r="E412" s="1" t="s">
        <v>1413</v>
      </c>
      <c r="F412" s="1" t="s">
        <v>396</v>
      </c>
      <c r="G412">
        <v>5104</v>
      </c>
      <c r="H412">
        <v>11317</v>
      </c>
      <c r="I412">
        <v>11583</v>
      </c>
      <c r="J412" s="1" t="s">
        <v>1414</v>
      </c>
      <c r="K412">
        <v>1</v>
      </c>
      <c r="L412" s="1" t="s">
        <v>404</v>
      </c>
      <c r="M412" s="1" t="s">
        <v>1393</v>
      </c>
      <c r="N412">
        <v>90</v>
      </c>
    </row>
    <row r="413" spans="1:14" hidden="1">
      <c r="A413">
        <v>1.1000000000000001</v>
      </c>
      <c r="B413" s="1" t="s">
        <v>394</v>
      </c>
      <c r="C413" s="1" t="s">
        <v>395</v>
      </c>
      <c r="D413">
        <v>86400</v>
      </c>
      <c r="E413" s="1" t="s">
        <v>1415</v>
      </c>
      <c r="F413" s="1" t="s">
        <v>396</v>
      </c>
      <c r="G413">
        <v>5104</v>
      </c>
      <c r="H413">
        <v>11539</v>
      </c>
      <c r="I413">
        <v>11317</v>
      </c>
      <c r="J413" s="1" t="s">
        <v>1416</v>
      </c>
      <c r="K413">
        <v>1</v>
      </c>
      <c r="L413" s="1" t="s">
        <v>1398</v>
      </c>
      <c r="M413" s="1" t="s">
        <v>404</v>
      </c>
      <c r="N413">
        <v>90</v>
      </c>
    </row>
    <row r="414" spans="1:14" hidden="1">
      <c r="A414">
        <v>1.1000000000000001</v>
      </c>
      <c r="B414" s="1" t="s">
        <v>394</v>
      </c>
      <c r="C414" s="1" t="s">
        <v>395</v>
      </c>
      <c r="D414">
        <v>86400</v>
      </c>
      <c r="E414" s="1" t="s">
        <v>1417</v>
      </c>
      <c r="F414" s="1" t="s">
        <v>396</v>
      </c>
      <c r="G414">
        <v>5104</v>
      </c>
      <c r="H414">
        <v>0</v>
      </c>
      <c r="I414">
        <v>11539</v>
      </c>
      <c r="J414" s="1" t="s">
        <v>1418</v>
      </c>
      <c r="K414">
        <v>1</v>
      </c>
      <c r="L414" s="1" t="s">
        <v>1401</v>
      </c>
      <c r="M414" s="1" t="s">
        <v>1398</v>
      </c>
      <c r="N414">
        <v>90</v>
      </c>
    </row>
    <row r="415" spans="1:14" hidden="1">
      <c r="A415">
        <v>1.1000000000000001</v>
      </c>
      <c r="B415" s="1" t="s">
        <v>394</v>
      </c>
      <c r="C415" s="1" t="s">
        <v>395</v>
      </c>
      <c r="D415">
        <v>86400</v>
      </c>
      <c r="E415" s="1" t="s">
        <v>1419</v>
      </c>
      <c r="F415" s="1" t="s">
        <v>396</v>
      </c>
      <c r="G415">
        <v>5104</v>
      </c>
      <c r="H415">
        <v>5105</v>
      </c>
      <c r="I415">
        <v>0</v>
      </c>
      <c r="J415" s="1" t="s">
        <v>1420</v>
      </c>
      <c r="K415">
        <v>1</v>
      </c>
      <c r="L415" s="1" t="s">
        <v>1404</v>
      </c>
      <c r="M415" s="1" t="s">
        <v>1401</v>
      </c>
      <c r="N415">
        <v>90</v>
      </c>
    </row>
    <row r="416" spans="1:14" hidden="1">
      <c r="A416">
        <v>1.1000000000000001</v>
      </c>
      <c r="B416" s="1" t="s">
        <v>394</v>
      </c>
      <c r="C416" s="1" t="s">
        <v>395</v>
      </c>
      <c r="D416">
        <v>86400</v>
      </c>
      <c r="E416" s="1" t="s">
        <v>1421</v>
      </c>
      <c r="F416" s="1" t="s">
        <v>396</v>
      </c>
      <c r="G416">
        <v>5104</v>
      </c>
      <c r="H416">
        <v>5106</v>
      </c>
      <c r="I416">
        <v>5105</v>
      </c>
      <c r="J416" s="1" t="s">
        <v>1422</v>
      </c>
      <c r="K416">
        <v>1</v>
      </c>
      <c r="L416" s="1" t="s">
        <v>1407</v>
      </c>
      <c r="M416" s="1" t="s">
        <v>1404</v>
      </c>
      <c r="N416">
        <v>90</v>
      </c>
    </row>
    <row r="417" spans="1:14" hidden="1">
      <c r="A417">
        <v>1.1000000000000001</v>
      </c>
      <c r="B417" s="1" t="s">
        <v>394</v>
      </c>
      <c r="C417" s="1" t="s">
        <v>395</v>
      </c>
      <c r="D417">
        <v>86400</v>
      </c>
      <c r="E417" s="1" t="s">
        <v>1423</v>
      </c>
      <c r="F417" s="1" t="s">
        <v>396</v>
      </c>
      <c r="G417">
        <v>5104</v>
      </c>
      <c r="H417">
        <v>5107</v>
      </c>
      <c r="I417">
        <v>5106</v>
      </c>
      <c r="J417" s="1" t="s">
        <v>1424</v>
      </c>
      <c r="K417">
        <v>1</v>
      </c>
      <c r="L417" s="1" t="s">
        <v>1410</v>
      </c>
      <c r="M417" s="1" t="s">
        <v>1407</v>
      </c>
      <c r="N417">
        <v>90</v>
      </c>
    </row>
    <row r="418" spans="1:14" hidden="1">
      <c r="A418">
        <v>1.1000000000000001</v>
      </c>
      <c r="B418" s="1" t="s">
        <v>394</v>
      </c>
      <c r="C418" s="1" t="s">
        <v>395</v>
      </c>
      <c r="D418">
        <v>86400</v>
      </c>
      <c r="E418" s="1" t="s">
        <v>1425</v>
      </c>
      <c r="F418" s="1" t="s">
        <v>396</v>
      </c>
      <c r="G418">
        <v>121</v>
      </c>
      <c r="H418">
        <v>122</v>
      </c>
      <c r="I418">
        <v>123</v>
      </c>
      <c r="J418" s="1" t="s">
        <v>1426</v>
      </c>
      <c r="K418">
        <v>1</v>
      </c>
      <c r="L418" s="1" t="s">
        <v>397</v>
      </c>
      <c r="M418" s="1" t="s">
        <v>892</v>
      </c>
      <c r="N418">
        <v>100</v>
      </c>
    </row>
    <row r="419" spans="1:14" hidden="1">
      <c r="A419">
        <v>1.1000000000000001</v>
      </c>
      <c r="B419" s="1" t="s">
        <v>394</v>
      </c>
      <c r="C419" s="1" t="s">
        <v>395</v>
      </c>
      <c r="D419">
        <v>86400</v>
      </c>
      <c r="E419" s="1" t="s">
        <v>1427</v>
      </c>
      <c r="F419" s="1" t="s">
        <v>396</v>
      </c>
      <c r="G419">
        <v>121</v>
      </c>
      <c r="H419">
        <v>123</v>
      </c>
      <c r="I419">
        <v>124</v>
      </c>
      <c r="J419" s="1" t="s">
        <v>1428</v>
      </c>
      <c r="K419">
        <v>1</v>
      </c>
      <c r="L419" s="1" t="s">
        <v>892</v>
      </c>
      <c r="M419" s="1" t="s">
        <v>1429</v>
      </c>
      <c r="N419">
        <v>100</v>
      </c>
    </row>
    <row r="420" spans="1:14" hidden="1">
      <c r="A420">
        <v>1.1000000000000001</v>
      </c>
      <c r="B420" s="1" t="s">
        <v>394</v>
      </c>
      <c r="C420" s="1" t="s">
        <v>395</v>
      </c>
      <c r="D420">
        <v>86400</v>
      </c>
      <c r="E420" s="1" t="s">
        <v>1430</v>
      </c>
      <c r="F420" s="1" t="s">
        <v>396</v>
      </c>
      <c r="G420">
        <v>121</v>
      </c>
      <c r="H420">
        <v>124</v>
      </c>
      <c r="I420">
        <v>125</v>
      </c>
      <c r="J420" s="1" t="s">
        <v>1431</v>
      </c>
      <c r="K420">
        <v>1</v>
      </c>
      <c r="L420" s="1" t="s">
        <v>1429</v>
      </c>
      <c r="M420" s="1" t="s">
        <v>1432</v>
      </c>
      <c r="N420">
        <v>100</v>
      </c>
    </row>
    <row r="421" spans="1:14" hidden="1">
      <c r="A421">
        <v>1.1000000000000001</v>
      </c>
      <c r="B421" s="1" t="s">
        <v>394</v>
      </c>
      <c r="C421" s="1" t="s">
        <v>395</v>
      </c>
      <c r="D421">
        <v>86400</v>
      </c>
      <c r="E421" s="1" t="s">
        <v>1433</v>
      </c>
      <c r="F421" s="1" t="s">
        <v>396</v>
      </c>
      <c r="G421">
        <v>121</v>
      </c>
      <c r="H421">
        <v>125</v>
      </c>
      <c r="I421">
        <v>126</v>
      </c>
      <c r="J421" s="1" t="s">
        <v>1434</v>
      </c>
      <c r="K421">
        <v>1</v>
      </c>
      <c r="L421" s="1" t="s">
        <v>1432</v>
      </c>
      <c r="M421" s="1" t="s">
        <v>1435</v>
      </c>
      <c r="N421">
        <v>100</v>
      </c>
    </row>
    <row r="422" spans="1:14" hidden="1">
      <c r="A422">
        <v>1.1000000000000001</v>
      </c>
      <c r="B422" s="1" t="s">
        <v>394</v>
      </c>
      <c r="C422" s="1" t="s">
        <v>395</v>
      </c>
      <c r="D422">
        <v>86400</v>
      </c>
      <c r="E422" s="1" t="s">
        <v>1436</v>
      </c>
      <c r="F422" s="1" t="s">
        <v>396</v>
      </c>
      <c r="G422">
        <v>121</v>
      </c>
      <c r="H422">
        <v>126</v>
      </c>
      <c r="I422">
        <v>127</v>
      </c>
      <c r="J422" s="1" t="s">
        <v>1437</v>
      </c>
      <c r="K422">
        <v>1</v>
      </c>
      <c r="L422" s="1" t="s">
        <v>1435</v>
      </c>
      <c r="M422" s="1" t="s">
        <v>1438</v>
      </c>
      <c r="N422">
        <v>100</v>
      </c>
    </row>
    <row r="423" spans="1:14" hidden="1">
      <c r="A423">
        <v>1.1000000000000001</v>
      </c>
      <c r="B423" s="1" t="s">
        <v>394</v>
      </c>
      <c r="C423" s="1" t="s">
        <v>395</v>
      </c>
      <c r="D423">
        <v>86400</v>
      </c>
      <c r="E423" s="1" t="s">
        <v>1439</v>
      </c>
      <c r="F423" s="1" t="s">
        <v>396</v>
      </c>
      <c r="G423">
        <v>121</v>
      </c>
      <c r="H423">
        <v>123</v>
      </c>
      <c r="I423">
        <v>122</v>
      </c>
      <c r="J423" s="1" t="s">
        <v>1440</v>
      </c>
      <c r="K423">
        <v>1</v>
      </c>
      <c r="L423" s="1" t="s">
        <v>892</v>
      </c>
      <c r="M423" s="1" t="s">
        <v>397</v>
      </c>
      <c r="N423">
        <v>100</v>
      </c>
    </row>
    <row r="424" spans="1:14" hidden="1">
      <c r="A424">
        <v>1.1000000000000001</v>
      </c>
      <c r="B424" s="1" t="s">
        <v>394</v>
      </c>
      <c r="C424" s="1" t="s">
        <v>395</v>
      </c>
      <c r="D424">
        <v>86400</v>
      </c>
      <c r="E424" s="1" t="s">
        <v>1441</v>
      </c>
      <c r="F424" s="1" t="s">
        <v>396</v>
      </c>
      <c r="G424">
        <v>121</v>
      </c>
      <c r="H424">
        <v>124</v>
      </c>
      <c r="I424">
        <v>123</v>
      </c>
      <c r="J424" s="1" t="s">
        <v>1442</v>
      </c>
      <c r="K424">
        <v>1</v>
      </c>
      <c r="L424" s="1" t="s">
        <v>1429</v>
      </c>
      <c r="M424" s="1" t="s">
        <v>892</v>
      </c>
      <c r="N424">
        <v>100</v>
      </c>
    </row>
    <row r="425" spans="1:14" hidden="1">
      <c r="A425">
        <v>1.1000000000000001</v>
      </c>
      <c r="B425" s="1" t="s">
        <v>394</v>
      </c>
      <c r="C425" s="1" t="s">
        <v>395</v>
      </c>
      <c r="D425">
        <v>86400</v>
      </c>
      <c r="E425" s="1" t="s">
        <v>1443</v>
      </c>
      <c r="F425" s="1" t="s">
        <v>396</v>
      </c>
      <c r="G425">
        <v>121</v>
      </c>
      <c r="H425">
        <v>125</v>
      </c>
      <c r="I425">
        <v>124</v>
      </c>
      <c r="J425" s="1" t="s">
        <v>1444</v>
      </c>
      <c r="K425">
        <v>1</v>
      </c>
      <c r="L425" s="1" t="s">
        <v>1432</v>
      </c>
      <c r="M425" s="1" t="s">
        <v>1429</v>
      </c>
      <c r="N425">
        <v>100</v>
      </c>
    </row>
    <row r="426" spans="1:14" hidden="1">
      <c r="A426">
        <v>1.1000000000000001</v>
      </c>
      <c r="B426" s="1" t="s">
        <v>394</v>
      </c>
      <c r="C426" s="1" t="s">
        <v>395</v>
      </c>
      <c r="D426">
        <v>86400</v>
      </c>
      <c r="E426" s="1" t="s">
        <v>1445</v>
      </c>
      <c r="F426" s="1" t="s">
        <v>396</v>
      </c>
      <c r="G426">
        <v>121</v>
      </c>
      <c r="H426">
        <v>126</v>
      </c>
      <c r="I426">
        <v>125</v>
      </c>
      <c r="J426" s="1" t="s">
        <v>1446</v>
      </c>
      <c r="K426">
        <v>1</v>
      </c>
      <c r="L426" s="1" t="s">
        <v>1435</v>
      </c>
      <c r="M426" s="1" t="s">
        <v>1432</v>
      </c>
      <c r="N426">
        <v>100</v>
      </c>
    </row>
    <row r="427" spans="1:14" hidden="1">
      <c r="A427">
        <v>1.1000000000000001</v>
      </c>
      <c r="B427" s="1" t="s">
        <v>394</v>
      </c>
      <c r="C427" s="1" t="s">
        <v>395</v>
      </c>
      <c r="D427">
        <v>86400</v>
      </c>
      <c r="E427" s="1" t="s">
        <v>1447</v>
      </c>
      <c r="F427" s="1" t="s">
        <v>396</v>
      </c>
      <c r="G427">
        <v>121</v>
      </c>
      <c r="H427">
        <v>127</v>
      </c>
      <c r="I427">
        <v>126</v>
      </c>
      <c r="J427" s="1" t="s">
        <v>1448</v>
      </c>
      <c r="K427">
        <v>1</v>
      </c>
      <c r="L427" s="1" t="s">
        <v>1438</v>
      </c>
      <c r="M427" s="1" t="s">
        <v>1435</v>
      </c>
      <c r="N427">
        <v>100</v>
      </c>
    </row>
    <row r="428" spans="1:14" hidden="1">
      <c r="A428">
        <v>1.1000000000000001</v>
      </c>
      <c r="B428" s="1" t="s">
        <v>394</v>
      </c>
      <c r="C428" s="1" t="s">
        <v>395</v>
      </c>
      <c r="D428">
        <v>86400</v>
      </c>
      <c r="E428" s="1" t="s">
        <v>1449</v>
      </c>
      <c r="F428" s="1" t="s">
        <v>396</v>
      </c>
      <c r="G428">
        <v>113</v>
      </c>
      <c r="H428">
        <v>120</v>
      </c>
      <c r="I428">
        <v>119</v>
      </c>
      <c r="J428" s="1" t="s">
        <v>1450</v>
      </c>
      <c r="K428">
        <v>1</v>
      </c>
      <c r="L428" s="1" t="s">
        <v>397</v>
      </c>
      <c r="M428" s="1" t="s">
        <v>1451</v>
      </c>
      <c r="N428">
        <v>100</v>
      </c>
    </row>
    <row r="429" spans="1:14" hidden="1">
      <c r="A429">
        <v>1.1000000000000001</v>
      </c>
      <c r="B429" s="1" t="s">
        <v>394</v>
      </c>
      <c r="C429" s="1" t="s">
        <v>395</v>
      </c>
      <c r="D429">
        <v>86400</v>
      </c>
      <c r="E429" s="1" t="s">
        <v>1452</v>
      </c>
      <c r="F429" s="1" t="s">
        <v>396</v>
      </c>
      <c r="G429">
        <v>113</v>
      </c>
      <c r="H429">
        <v>119</v>
      </c>
      <c r="I429">
        <v>118</v>
      </c>
      <c r="J429" s="1" t="s">
        <v>1453</v>
      </c>
      <c r="K429">
        <v>1</v>
      </c>
      <c r="L429" s="1" t="s">
        <v>1451</v>
      </c>
      <c r="M429" s="1" t="s">
        <v>1454</v>
      </c>
      <c r="N429">
        <v>100</v>
      </c>
    </row>
    <row r="430" spans="1:14" hidden="1">
      <c r="A430">
        <v>1.1000000000000001</v>
      </c>
      <c r="B430" s="1" t="s">
        <v>394</v>
      </c>
      <c r="C430" s="1" t="s">
        <v>395</v>
      </c>
      <c r="D430">
        <v>86400</v>
      </c>
      <c r="E430" s="1" t="s">
        <v>1455</v>
      </c>
      <c r="F430" s="1" t="s">
        <v>396</v>
      </c>
      <c r="G430">
        <v>113</v>
      </c>
      <c r="H430">
        <v>118</v>
      </c>
      <c r="I430">
        <v>117</v>
      </c>
      <c r="J430" s="1" t="s">
        <v>1456</v>
      </c>
      <c r="K430">
        <v>1</v>
      </c>
      <c r="L430" s="1" t="s">
        <v>1454</v>
      </c>
      <c r="M430" s="1" t="s">
        <v>1457</v>
      </c>
      <c r="N430">
        <v>100</v>
      </c>
    </row>
    <row r="431" spans="1:14" hidden="1">
      <c r="A431">
        <v>1.1000000000000001</v>
      </c>
      <c r="B431" s="1" t="s">
        <v>394</v>
      </c>
      <c r="C431" s="1" t="s">
        <v>395</v>
      </c>
      <c r="D431">
        <v>86400</v>
      </c>
      <c r="E431" s="1" t="s">
        <v>1458</v>
      </c>
      <c r="F431" s="1" t="s">
        <v>396</v>
      </c>
      <c r="G431">
        <v>113</v>
      </c>
      <c r="H431">
        <v>117</v>
      </c>
      <c r="I431">
        <v>116</v>
      </c>
      <c r="J431" s="1" t="s">
        <v>1459</v>
      </c>
      <c r="K431">
        <v>1</v>
      </c>
      <c r="L431" s="1" t="s">
        <v>1457</v>
      </c>
      <c r="M431" s="1" t="s">
        <v>1460</v>
      </c>
      <c r="N431">
        <v>100</v>
      </c>
    </row>
    <row r="432" spans="1:14" hidden="1">
      <c r="A432">
        <v>1.1000000000000001</v>
      </c>
      <c r="B432" s="1" t="s">
        <v>394</v>
      </c>
      <c r="C432" s="1" t="s">
        <v>395</v>
      </c>
      <c r="D432">
        <v>86400</v>
      </c>
      <c r="E432" s="1" t="s">
        <v>1461</v>
      </c>
      <c r="F432" s="1" t="s">
        <v>396</v>
      </c>
      <c r="G432">
        <v>113</v>
      </c>
      <c r="H432">
        <v>116</v>
      </c>
      <c r="I432">
        <v>115</v>
      </c>
      <c r="J432" s="1" t="s">
        <v>1462</v>
      </c>
      <c r="K432">
        <v>1</v>
      </c>
      <c r="L432" s="1" t="s">
        <v>1460</v>
      </c>
      <c r="M432" s="1" t="s">
        <v>1463</v>
      </c>
      <c r="N432">
        <v>100</v>
      </c>
    </row>
    <row r="433" spans="1:14" hidden="1">
      <c r="A433">
        <v>1.1000000000000001</v>
      </c>
      <c r="B433" s="1" t="s">
        <v>394</v>
      </c>
      <c r="C433" s="1" t="s">
        <v>395</v>
      </c>
      <c r="D433">
        <v>86400</v>
      </c>
      <c r="E433" s="1" t="s">
        <v>1464</v>
      </c>
      <c r="F433" s="1" t="s">
        <v>396</v>
      </c>
      <c r="G433">
        <v>113</v>
      </c>
      <c r="H433">
        <v>115</v>
      </c>
      <c r="I433">
        <v>114</v>
      </c>
      <c r="J433" s="1" t="s">
        <v>1465</v>
      </c>
      <c r="K433">
        <v>1</v>
      </c>
      <c r="L433" s="1" t="s">
        <v>1463</v>
      </c>
      <c r="M433" s="1" t="s">
        <v>428</v>
      </c>
      <c r="N433">
        <v>100</v>
      </c>
    </row>
    <row r="434" spans="1:14" hidden="1">
      <c r="A434">
        <v>1.1000000000000001</v>
      </c>
      <c r="B434" s="1" t="s">
        <v>394</v>
      </c>
      <c r="C434" s="1" t="s">
        <v>395</v>
      </c>
      <c r="D434">
        <v>86400</v>
      </c>
      <c r="E434" s="1" t="s">
        <v>1466</v>
      </c>
      <c r="F434" s="1" t="s">
        <v>396</v>
      </c>
      <c r="G434">
        <v>113</v>
      </c>
      <c r="H434">
        <v>0</v>
      </c>
      <c r="I434">
        <v>0</v>
      </c>
      <c r="J434" s="1" t="s">
        <v>1467</v>
      </c>
      <c r="K434">
        <v>1</v>
      </c>
      <c r="L434" s="1" t="s">
        <v>428</v>
      </c>
      <c r="M434" s="1" t="s">
        <v>1468</v>
      </c>
      <c r="N434">
        <v>100</v>
      </c>
    </row>
    <row r="435" spans="1:14" hidden="1">
      <c r="A435">
        <v>1.1000000000000001</v>
      </c>
      <c r="B435" s="1" t="s">
        <v>394</v>
      </c>
      <c r="C435" s="1" t="s">
        <v>395</v>
      </c>
      <c r="D435">
        <v>86400</v>
      </c>
      <c r="E435" s="1" t="s">
        <v>1469</v>
      </c>
      <c r="F435" s="1" t="s">
        <v>396</v>
      </c>
      <c r="G435">
        <v>113</v>
      </c>
      <c r="H435">
        <v>119</v>
      </c>
      <c r="I435">
        <v>120</v>
      </c>
      <c r="J435" s="1" t="s">
        <v>1470</v>
      </c>
      <c r="K435">
        <v>1</v>
      </c>
      <c r="L435" s="1" t="s">
        <v>1451</v>
      </c>
      <c r="M435" s="1" t="s">
        <v>397</v>
      </c>
      <c r="N435">
        <v>100</v>
      </c>
    </row>
    <row r="436" spans="1:14" hidden="1">
      <c r="A436">
        <v>1.1000000000000001</v>
      </c>
      <c r="B436" s="1" t="s">
        <v>394</v>
      </c>
      <c r="C436" s="1" t="s">
        <v>395</v>
      </c>
      <c r="D436">
        <v>86400</v>
      </c>
      <c r="E436" s="1" t="s">
        <v>1471</v>
      </c>
      <c r="F436" s="1" t="s">
        <v>396</v>
      </c>
      <c r="G436">
        <v>113</v>
      </c>
      <c r="H436">
        <v>118</v>
      </c>
      <c r="I436">
        <v>119</v>
      </c>
      <c r="J436" s="1" t="s">
        <v>1472</v>
      </c>
      <c r="K436">
        <v>1</v>
      </c>
      <c r="L436" s="1" t="s">
        <v>1454</v>
      </c>
      <c r="M436" s="1" t="s">
        <v>1451</v>
      </c>
      <c r="N436">
        <v>100</v>
      </c>
    </row>
    <row r="437" spans="1:14" hidden="1">
      <c r="A437">
        <v>1.1000000000000001</v>
      </c>
      <c r="B437" s="1" t="s">
        <v>394</v>
      </c>
      <c r="C437" s="1" t="s">
        <v>395</v>
      </c>
      <c r="D437">
        <v>86400</v>
      </c>
      <c r="E437" s="1" t="s">
        <v>1473</v>
      </c>
      <c r="F437" s="1" t="s">
        <v>396</v>
      </c>
      <c r="G437">
        <v>113</v>
      </c>
      <c r="H437">
        <v>117</v>
      </c>
      <c r="I437">
        <v>118</v>
      </c>
      <c r="J437" s="1" t="s">
        <v>1474</v>
      </c>
      <c r="K437">
        <v>1</v>
      </c>
      <c r="L437" s="1" t="s">
        <v>1457</v>
      </c>
      <c r="M437" s="1" t="s">
        <v>1454</v>
      </c>
      <c r="N437">
        <v>100</v>
      </c>
    </row>
    <row r="438" spans="1:14" hidden="1">
      <c r="A438">
        <v>1.1000000000000001</v>
      </c>
      <c r="B438" s="1" t="s">
        <v>394</v>
      </c>
      <c r="C438" s="1" t="s">
        <v>395</v>
      </c>
      <c r="D438">
        <v>86400</v>
      </c>
      <c r="E438" s="1" t="s">
        <v>1475</v>
      </c>
      <c r="F438" s="1" t="s">
        <v>396</v>
      </c>
      <c r="G438">
        <v>113</v>
      </c>
      <c r="H438">
        <v>116</v>
      </c>
      <c r="I438">
        <v>117</v>
      </c>
      <c r="J438" s="1" t="s">
        <v>1476</v>
      </c>
      <c r="K438">
        <v>1</v>
      </c>
      <c r="L438" s="1" t="s">
        <v>1460</v>
      </c>
      <c r="M438" s="1" t="s">
        <v>1457</v>
      </c>
      <c r="N438">
        <v>100</v>
      </c>
    </row>
    <row r="439" spans="1:14" hidden="1">
      <c r="A439">
        <v>1.1000000000000001</v>
      </c>
      <c r="B439" s="1" t="s">
        <v>394</v>
      </c>
      <c r="C439" s="1" t="s">
        <v>395</v>
      </c>
      <c r="D439">
        <v>86400</v>
      </c>
      <c r="E439" s="1" t="s">
        <v>1477</v>
      </c>
      <c r="F439" s="1" t="s">
        <v>396</v>
      </c>
      <c r="G439">
        <v>113</v>
      </c>
      <c r="H439">
        <v>115</v>
      </c>
      <c r="I439">
        <v>116</v>
      </c>
      <c r="J439" s="1" t="s">
        <v>1478</v>
      </c>
      <c r="K439">
        <v>1</v>
      </c>
      <c r="L439" s="1" t="s">
        <v>1463</v>
      </c>
      <c r="M439" s="1" t="s">
        <v>1460</v>
      </c>
      <c r="N439">
        <v>100</v>
      </c>
    </row>
    <row r="440" spans="1:14" hidden="1">
      <c r="A440">
        <v>1.1000000000000001</v>
      </c>
      <c r="B440" s="1" t="s">
        <v>394</v>
      </c>
      <c r="C440" s="1" t="s">
        <v>395</v>
      </c>
      <c r="D440">
        <v>86400</v>
      </c>
      <c r="E440" s="1" t="s">
        <v>1479</v>
      </c>
      <c r="F440" s="1" t="s">
        <v>396</v>
      </c>
      <c r="G440">
        <v>113</v>
      </c>
      <c r="H440">
        <v>114</v>
      </c>
      <c r="I440">
        <v>115</v>
      </c>
      <c r="J440" s="1" t="s">
        <v>1480</v>
      </c>
      <c r="K440">
        <v>1</v>
      </c>
      <c r="L440" s="1" t="s">
        <v>428</v>
      </c>
      <c r="M440" s="1" t="s">
        <v>1463</v>
      </c>
      <c r="N440">
        <v>100</v>
      </c>
    </row>
    <row r="441" spans="1:14" hidden="1">
      <c r="A441">
        <v>1.1000000000000001</v>
      </c>
      <c r="B441" s="1" t="s">
        <v>394</v>
      </c>
      <c r="C441" s="1" t="s">
        <v>395</v>
      </c>
      <c r="D441">
        <v>86400</v>
      </c>
      <c r="E441" s="1" t="s">
        <v>1481</v>
      </c>
      <c r="F441" s="1" t="s">
        <v>396</v>
      </c>
      <c r="G441">
        <v>113</v>
      </c>
      <c r="H441">
        <v>0</v>
      </c>
      <c r="I441">
        <v>0</v>
      </c>
      <c r="J441" s="1" t="s">
        <v>1482</v>
      </c>
      <c r="K441">
        <v>1</v>
      </c>
      <c r="L441" s="1" t="s">
        <v>1468</v>
      </c>
      <c r="M441" s="1" t="s">
        <v>428</v>
      </c>
      <c r="N441">
        <v>100</v>
      </c>
    </row>
    <row r="442" spans="1:14" hidden="1">
      <c r="A442">
        <v>1.1000000000000001</v>
      </c>
      <c r="B442" s="1" t="s">
        <v>394</v>
      </c>
      <c r="C442" s="1" t="s">
        <v>395</v>
      </c>
      <c r="D442">
        <v>86400</v>
      </c>
      <c r="E442" s="1" t="s">
        <v>1483</v>
      </c>
      <c r="F442" s="1" t="s">
        <v>396</v>
      </c>
      <c r="G442">
        <v>4104</v>
      </c>
      <c r="H442">
        <v>4105</v>
      </c>
      <c r="I442">
        <v>4111</v>
      </c>
      <c r="J442" s="1" t="s">
        <v>1484</v>
      </c>
      <c r="K442">
        <v>2</v>
      </c>
      <c r="L442" s="1" t="s">
        <v>397</v>
      </c>
      <c r="M442" s="1" t="s">
        <v>1485</v>
      </c>
      <c r="N442">
        <v>80</v>
      </c>
    </row>
    <row r="443" spans="1:14" hidden="1">
      <c r="A443">
        <v>1.1000000000000001</v>
      </c>
      <c r="B443" s="1" t="s">
        <v>394</v>
      </c>
      <c r="C443" s="1" t="s">
        <v>395</v>
      </c>
      <c r="D443">
        <v>86400</v>
      </c>
      <c r="E443" s="1" t="s">
        <v>1486</v>
      </c>
      <c r="F443" s="1" t="s">
        <v>396</v>
      </c>
      <c r="G443">
        <v>4104</v>
      </c>
      <c r="H443">
        <v>4111</v>
      </c>
      <c r="I443">
        <v>4112</v>
      </c>
      <c r="J443" s="1" t="s">
        <v>1487</v>
      </c>
      <c r="K443">
        <v>2</v>
      </c>
      <c r="L443" s="1" t="s">
        <v>1485</v>
      </c>
      <c r="M443" s="1" t="s">
        <v>1488</v>
      </c>
      <c r="N443">
        <v>80</v>
      </c>
    </row>
    <row r="444" spans="1:14" hidden="1">
      <c r="A444">
        <v>1.1000000000000001</v>
      </c>
      <c r="B444" s="1" t="s">
        <v>394</v>
      </c>
      <c r="C444" s="1" t="s">
        <v>395</v>
      </c>
      <c r="D444">
        <v>86400</v>
      </c>
      <c r="E444" s="1" t="s">
        <v>1489</v>
      </c>
      <c r="F444" s="1" t="s">
        <v>396</v>
      </c>
      <c r="G444">
        <v>4104</v>
      </c>
      <c r="H444">
        <v>4112</v>
      </c>
      <c r="I444">
        <v>4106</v>
      </c>
      <c r="J444" s="1" t="s">
        <v>1490</v>
      </c>
      <c r="K444">
        <v>2</v>
      </c>
      <c r="L444" s="1" t="s">
        <v>1488</v>
      </c>
      <c r="M444" s="1" t="s">
        <v>1457</v>
      </c>
      <c r="N444">
        <v>90</v>
      </c>
    </row>
    <row r="445" spans="1:14" hidden="1">
      <c r="A445">
        <v>1.1000000000000001</v>
      </c>
      <c r="B445" s="1" t="s">
        <v>394</v>
      </c>
      <c r="C445" s="1" t="s">
        <v>395</v>
      </c>
      <c r="D445">
        <v>86400</v>
      </c>
      <c r="E445" s="1" t="s">
        <v>1491</v>
      </c>
      <c r="F445" s="1" t="s">
        <v>396</v>
      </c>
      <c r="G445">
        <v>4104</v>
      </c>
      <c r="H445">
        <v>0</v>
      </c>
      <c r="I445">
        <v>0</v>
      </c>
      <c r="J445" s="1" t="s">
        <v>1492</v>
      </c>
      <c r="K445">
        <v>2</v>
      </c>
      <c r="L445" s="1" t="s">
        <v>1457</v>
      </c>
      <c r="M445" s="1" t="s">
        <v>1493</v>
      </c>
      <c r="N445">
        <v>90</v>
      </c>
    </row>
    <row r="446" spans="1:14" hidden="1">
      <c r="A446">
        <v>1.1000000000000001</v>
      </c>
      <c r="B446" s="1" t="s">
        <v>394</v>
      </c>
      <c r="C446" s="1" t="s">
        <v>395</v>
      </c>
      <c r="D446">
        <v>86400</v>
      </c>
      <c r="E446" s="1" t="s">
        <v>1494</v>
      </c>
      <c r="F446" s="1" t="s">
        <v>396</v>
      </c>
      <c r="G446">
        <v>4104</v>
      </c>
      <c r="H446">
        <v>4106</v>
      </c>
      <c r="I446">
        <v>4107</v>
      </c>
      <c r="J446" s="1" t="s">
        <v>1495</v>
      </c>
      <c r="K446">
        <v>2</v>
      </c>
      <c r="L446" s="1" t="s">
        <v>1493</v>
      </c>
      <c r="M446" s="1" t="s">
        <v>1496</v>
      </c>
      <c r="N446">
        <v>90</v>
      </c>
    </row>
    <row r="447" spans="1:14" hidden="1">
      <c r="A447">
        <v>1.1000000000000001</v>
      </c>
      <c r="B447" s="1" t="s">
        <v>394</v>
      </c>
      <c r="C447" s="1" t="s">
        <v>395</v>
      </c>
      <c r="D447">
        <v>86400</v>
      </c>
      <c r="E447" s="1" t="s">
        <v>1497</v>
      </c>
      <c r="F447" s="1" t="s">
        <v>396</v>
      </c>
      <c r="G447">
        <v>4104</v>
      </c>
      <c r="H447">
        <v>4107</v>
      </c>
      <c r="I447">
        <v>4109</v>
      </c>
      <c r="J447" s="1" t="s">
        <v>1498</v>
      </c>
      <c r="K447">
        <v>2</v>
      </c>
      <c r="L447" s="1" t="s">
        <v>1496</v>
      </c>
      <c r="M447" s="1" t="s">
        <v>822</v>
      </c>
      <c r="N447">
        <v>90</v>
      </c>
    </row>
    <row r="448" spans="1:14" hidden="1">
      <c r="A448">
        <v>1.1000000000000001</v>
      </c>
      <c r="B448" s="1" t="s">
        <v>394</v>
      </c>
      <c r="C448" s="1" t="s">
        <v>395</v>
      </c>
      <c r="D448">
        <v>86400</v>
      </c>
      <c r="E448" s="1" t="s">
        <v>1499</v>
      </c>
      <c r="F448" s="1" t="s">
        <v>396</v>
      </c>
      <c r="G448">
        <v>4104</v>
      </c>
      <c r="H448">
        <v>4109</v>
      </c>
      <c r="I448">
        <v>4110</v>
      </c>
      <c r="J448" s="1" t="s">
        <v>1500</v>
      </c>
      <c r="K448">
        <v>2</v>
      </c>
      <c r="L448" s="1" t="s">
        <v>822</v>
      </c>
      <c r="M448" s="1" t="s">
        <v>425</v>
      </c>
      <c r="N448">
        <v>90</v>
      </c>
    </row>
    <row r="449" spans="1:14" hidden="1">
      <c r="A449">
        <v>1.1000000000000001</v>
      </c>
      <c r="B449" s="1" t="s">
        <v>394</v>
      </c>
      <c r="C449" s="1" t="s">
        <v>395</v>
      </c>
      <c r="D449">
        <v>86400</v>
      </c>
      <c r="E449" s="1" t="s">
        <v>1501</v>
      </c>
      <c r="F449" s="1" t="s">
        <v>396</v>
      </c>
      <c r="G449">
        <v>4104</v>
      </c>
      <c r="H449">
        <v>4110</v>
      </c>
      <c r="I449">
        <v>4108</v>
      </c>
      <c r="J449" s="1" t="s">
        <v>1502</v>
      </c>
      <c r="K449">
        <v>2</v>
      </c>
      <c r="L449" s="1" t="s">
        <v>425</v>
      </c>
      <c r="M449" s="1" t="s">
        <v>1503</v>
      </c>
      <c r="N449">
        <v>90</v>
      </c>
    </row>
    <row r="450" spans="1:14" hidden="1">
      <c r="A450">
        <v>1.1000000000000001</v>
      </c>
      <c r="B450" s="1" t="s">
        <v>394</v>
      </c>
      <c r="C450" s="1" t="s">
        <v>395</v>
      </c>
      <c r="D450">
        <v>86400</v>
      </c>
      <c r="E450" s="1" t="s">
        <v>1504</v>
      </c>
      <c r="F450" s="1" t="s">
        <v>396</v>
      </c>
      <c r="G450">
        <v>4104</v>
      </c>
      <c r="H450">
        <v>4111</v>
      </c>
      <c r="I450">
        <v>4105</v>
      </c>
      <c r="J450" s="1" t="s">
        <v>1505</v>
      </c>
      <c r="K450">
        <v>2</v>
      </c>
      <c r="L450" s="1" t="s">
        <v>1485</v>
      </c>
      <c r="M450" s="1" t="s">
        <v>397</v>
      </c>
      <c r="N450">
        <v>80</v>
      </c>
    </row>
    <row r="451" spans="1:14" hidden="1">
      <c r="A451">
        <v>1.1000000000000001</v>
      </c>
      <c r="B451" s="1" t="s">
        <v>394</v>
      </c>
      <c r="C451" s="1" t="s">
        <v>395</v>
      </c>
      <c r="D451">
        <v>86400</v>
      </c>
      <c r="E451" s="1" t="s">
        <v>1506</v>
      </c>
      <c r="F451" s="1" t="s">
        <v>396</v>
      </c>
      <c r="G451">
        <v>4104</v>
      </c>
      <c r="H451">
        <v>4112</v>
      </c>
      <c r="I451">
        <v>4111</v>
      </c>
      <c r="J451" s="1" t="s">
        <v>1507</v>
      </c>
      <c r="K451">
        <v>2</v>
      </c>
      <c r="L451" s="1" t="s">
        <v>1488</v>
      </c>
      <c r="M451" s="1" t="s">
        <v>1485</v>
      </c>
      <c r="N451">
        <v>80</v>
      </c>
    </row>
    <row r="452" spans="1:14" hidden="1">
      <c r="A452">
        <v>1.1000000000000001</v>
      </c>
      <c r="B452" s="1" t="s">
        <v>394</v>
      </c>
      <c r="C452" s="1" t="s">
        <v>395</v>
      </c>
      <c r="D452">
        <v>86400</v>
      </c>
      <c r="E452" s="1" t="s">
        <v>1508</v>
      </c>
      <c r="F452" s="1" t="s">
        <v>396</v>
      </c>
      <c r="G452">
        <v>4104</v>
      </c>
      <c r="H452">
        <v>4106</v>
      </c>
      <c r="I452">
        <v>4112</v>
      </c>
      <c r="J452" s="1" t="s">
        <v>1509</v>
      </c>
      <c r="K452">
        <v>2</v>
      </c>
      <c r="L452" s="1" t="s">
        <v>1457</v>
      </c>
      <c r="M452" s="1" t="s">
        <v>1488</v>
      </c>
      <c r="N452">
        <v>90</v>
      </c>
    </row>
    <row r="453" spans="1:14" hidden="1">
      <c r="A453">
        <v>1.1000000000000001</v>
      </c>
      <c r="B453" s="1" t="s">
        <v>394</v>
      </c>
      <c r="C453" s="1" t="s">
        <v>395</v>
      </c>
      <c r="D453">
        <v>86400</v>
      </c>
      <c r="E453" s="1" t="s">
        <v>1510</v>
      </c>
      <c r="F453" s="1" t="s">
        <v>396</v>
      </c>
      <c r="G453">
        <v>4104</v>
      </c>
      <c r="H453">
        <v>0</v>
      </c>
      <c r="I453">
        <v>0</v>
      </c>
      <c r="J453" s="1" t="s">
        <v>1511</v>
      </c>
      <c r="K453">
        <v>2</v>
      </c>
      <c r="L453" s="1" t="s">
        <v>1493</v>
      </c>
      <c r="M453" s="1" t="s">
        <v>1457</v>
      </c>
      <c r="N453">
        <v>90</v>
      </c>
    </row>
    <row r="454" spans="1:14" hidden="1">
      <c r="A454">
        <v>1.1000000000000001</v>
      </c>
      <c r="B454" s="1" t="s">
        <v>394</v>
      </c>
      <c r="C454" s="1" t="s">
        <v>395</v>
      </c>
      <c r="D454">
        <v>86400</v>
      </c>
      <c r="E454" s="1" t="s">
        <v>1512</v>
      </c>
      <c r="F454" s="1" t="s">
        <v>396</v>
      </c>
      <c r="G454">
        <v>4104</v>
      </c>
      <c r="H454">
        <v>4107</v>
      </c>
      <c r="I454">
        <v>4106</v>
      </c>
      <c r="J454" s="1" t="s">
        <v>1513</v>
      </c>
      <c r="K454">
        <v>2</v>
      </c>
      <c r="L454" s="1" t="s">
        <v>1496</v>
      </c>
      <c r="M454" s="1" t="s">
        <v>1493</v>
      </c>
      <c r="N454">
        <v>90</v>
      </c>
    </row>
    <row r="455" spans="1:14" hidden="1">
      <c r="A455">
        <v>1.1000000000000001</v>
      </c>
      <c r="B455" s="1" t="s">
        <v>394</v>
      </c>
      <c r="C455" s="1" t="s">
        <v>395</v>
      </c>
      <c r="D455">
        <v>86400</v>
      </c>
      <c r="E455" s="1" t="s">
        <v>1514</v>
      </c>
      <c r="F455" s="1" t="s">
        <v>396</v>
      </c>
      <c r="G455">
        <v>4104</v>
      </c>
      <c r="H455">
        <v>4109</v>
      </c>
      <c r="I455">
        <v>4107</v>
      </c>
      <c r="J455" s="1" t="s">
        <v>1515</v>
      </c>
      <c r="K455">
        <v>2</v>
      </c>
      <c r="L455" s="1" t="s">
        <v>822</v>
      </c>
      <c r="M455" s="1" t="s">
        <v>1496</v>
      </c>
      <c r="N455">
        <v>90</v>
      </c>
    </row>
    <row r="456" spans="1:14" hidden="1">
      <c r="A456">
        <v>1.1000000000000001</v>
      </c>
      <c r="B456" s="1" t="s">
        <v>394</v>
      </c>
      <c r="C456" s="1" t="s">
        <v>395</v>
      </c>
      <c r="D456">
        <v>86400</v>
      </c>
      <c r="E456" s="1" t="s">
        <v>1516</v>
      </c>
      <c r="F456" s="1" t="s">
        <v>396</v>
      </c>
      <c r="G456">
        <v>4104</v>
      </c>
      <c r="H456">
        <v>4110</v>
      </c>
      <c r="I456">
        <v>4109</v>
      </c>
      <c r="J456" s="1" t="s">
        <v>1517</v>
      </c>
      <c r="K456">
        <v>2</v>
      </c>
      <c r="L456" s="1" t="s">
        <v>425</v>
      </c>
      <c r="M456" s="1" t="s">
        <v>822</v>
      </c>
      <c r="N456">
        <v>90</v>
      </c>
    </row>
    <row r="457" spans="1:14" hidden="1">
      <c r="A457">
        <v>1.1000000000000001</v>
      </c>
      <c r="B457" s="1" t="s">
        <v>394</v>
      </c>
      <c r="C457" s="1" t="s">
        <v>395</v>
      </c>
      <c r="D457">
        <v>86400</v>
      </c>
      <c r="E457" s="1" t="s">
        <v>1518</v>
      </c>
      <c r="F457" s="1" t="s">
        <v>396</v>
      </c>
      <c r="G457">
        <v>4104</v>
      </c>
      <c r="H457">
        <v>4108</v>
      </c>
      <c r="I457">
        <v>4110</v>
      </c>
      <c r="J457" s="1" t="s">
        <v>1519</v>
      </c>
      <c r="K457">
        <v>2</v>
      </c>
      <c r="L457" s="1" t="s">
        <v>1503</v>
      </c>
      <c r="M457" s="1" t="s">
        <v>425</v>
      </c>
      <c r="N457">
        <v>90</v>
      </c>
    </row>
    <row r="458" spans="1:14" hidden="1">
      <c r="A458">
        <v>1.1000000000000001</v>
      </c>
      <c r="B458" s="1" t="s">
        <v>394</v>
      </c>
      <c r="C458" s="1" t="s">
        <v>395</v>
      </c>
      <c r="D458">
        <v>86400</v>
      </c>
      <c r="E458" s="1" t="s">
        <v>1520</v>
      </c>
      <c r="F458" s="1" t="s">
        <v>396</v>
      </c>
      <c r="G458">
        <v>4113</v>
      </c>
      <c r="H458">
        <v>4114</v>
      </c>
      <c r="I458">
        <v>4115</v>
      </c>
      <c r="J458" s="1" t="s">
        <v>1521</v>
      </c>
      <c r="K458">
        <v>2</v>
      </c>
      <c r="L458" s="1" t="s">
        <v>397</v>
      </c>
      <c r="M458" s="1" t="s">
        <v>404</v>
      </c>
      <c r="N458">
        <v>90</v>
      </c>
    </row>
    <row r="459" spans="1:14" hidden="1">
      <c r="A459">
        <v>1.1000000000000001</v>
      </c>
      <c r="B459" s="1" t="s">
        <v>394</v>
      </c>
      <c r="C459" s="1" t="s">
        <v>395</v>
      </c>
      <c r="D459">
        <v>86400</v>
      </c>
      <c r="E459" s="1" t="s">
        <v>1522</v>
      </c>
      <c r="F459" s="1" t="s">
        <v>396</v>
      </c>
      <c r="G459">
        <v>4113</v>
      </c>
      <c r="H459">
        <v>4115</v>
      </c>
      <c r="I459">
        <v>4117</v>
      </c>
      <c r="J459" s="1" t="s">
        <v>3077</v>
      </c>
      <c r="K459">
        <v>2</v>
      </c>
      <c r="L459" s="1" t="s">
        <v>404</v>
      </c>
      <c r="M459" s="1" t="s">
        <v>1523</v>
      </c>
      <c r="N459">
        <v>90</v>
      </c>
    </row>
    <row r="460" spans="1:14" hidden="1">
      <c r="A460">
        <v>1.1000000000000001</v>
      </c>
      <c r="B460" s="1" t="s">
        <v>394</v>
      </c>
      <c r="C460" s="1" t="s">
        <v>395</v>
      </c>
      <c r="D460">
        <v>86400</v>
      </c>
      <c r="E460" s="1" t="s">
        <v>1524</v>
      </c>
      <c r="F460" s="1" t="s">
        <v>396</v>
      </c>
      <c r="G460">
        <v>4113</v>
      </c>
      <c r="H460">
        <v>4117</v>
      </c>
      <c r="I460">
        <v>4116</v>
      </c>
      <c r="J460" s="1" t="s">
        <v>1525</v>
      </c>
      <c r="K460">
        <v>2</v>
      </c>
      <c r="L460" s="1" t="s">
        <v>1523</v>
      </c>
      <c r="M460" s="1" t="s">
        <v>1341</v>
      </c>
      <c r="N460">
        <v>90</v>
      </c>
    </row>
    <row r="461" spans="1:14" hidden="1">
      <c r="A461">
        <v>1.1000000000000001</v>
      </c>
      <c r="B461" s="1" t="s">
        <v>394</v>
      </c>
      <c r="C461" s="1" t="s">
        <v>395</v>
      </c>
      <c r="D461">
        <v>86400</v>
      </c>
      <c r="E461" s="1" t="s">
        <v>1526</v>
      </c>
      <c r="F461" s="1" t="s">
        <v>396</v>
      </c>
      <c r="G461">
        <v>4113</v>
      </c>
      <c r="H461">
        <v>4116</v>
      </c>
      <c r="I461">
        <v>4118</v>
      </c>
      <c r="J461" s="1" t="s">
        <v>1527</v>
      </c>
      <c r="K461">
        <v>2</v>
      </c>
      <c r="L461" s="1" t="s">
        <v>1341</v>
      </c>
      <c r="M461" s="1" t="s">
        <v>1528</v>
      </c>
      <c r="N461">
        <v>90</v>
      </c>
    </row>
    <row r="462" spans="1:14" hidden="1">
      <c r="A462">
        <v>1.1000000000000001</v>
      </c>
      <c r="B462" s="1" t="s">
        <v>394</v>
      </c>
      <c r="C462" s="1" t="s">
        <v>395</v>
      </c>
      <c r="D462">
        <v>86400</v>
      </c>
      <c r="E462" s="1" t="s">
        <v>1529</v>
      </c>
      <c r="F462" s="1" t="s">
        <v>396</v>
      </c>
      <c r="G462">
        <v>4113</v>
      </c>
      <c r="H462">
        <v>4118</v>
      </c>
      <c r="I462">
        <v>5244</v>
      </c>
      <c r="J462" s="1" t="s">
        <v>1530</v>
      </c>
      <c r="K462">
        <v>2</v>
      </c>
      <c r="L462" s="1" t="s">
        <v>1528</v>
      </c>
      <c r="M462" s="1" t="s">
        <v>1493</v>
      </c>
      <c r="N462">
        <v>70</v>
      </c>
    </row>
    <row r="463" spans="1:14" hidden="1">
      <c r="A463">
        <v>1.1000000000000001</v>
      </c>
      <c r="B463" s="1" t="s">
        <v>394</v>
      </c>
      <c r="C463" s="1" t="s">
        <v>395</v>
      </c>
      <c r="D463">
        <v>86400</v>
      </c>
      <c r="E463" s="1" t="s">
        <v>1531</v>
      </c>
      <c r="F463" s="1" t="s">
        <v>396</v>
      </c>
      <c r="G463">
        <v>4113</v>
      </c>
      <c r="H463">
        <v>0</v>
      </c>
      <c r="I463">
        <v>0</v>
      </c>
      <c r="J463" s="1" t="s">
        <v>1532</v>
      </c>
      <c r="K463">
        <v>2</v>
      </c>
      <c r="L463" s="1" t="s">
        <v>1493</v>
      </c>
      <c r="M463" s="1" t="s">
        <v>1533</v>
      </c>
      <c r="N463">
        <v>70</v>
      </c>
    </row>
    <row r="464" spans="1:14" hidden="1">
      <c r="A464">
        <v>1.1000000000000001</v>
      </c>
      <c r="B464" s="1" t="s">
        <v>394</v>
      </c>
      <c r="C464" s="1" t="s">
        <v>395</v>
      </c>
      <c r="D464">
        <v>86400</v>
      </c>
      <c r="E464" s="1" t="s">
        <v>1534</v>
      </c>
      <c r="F464" s="1" t="s">
        <v>396</v>
      </c>
      <c r="G464">
        <v>4113</v>
      </c>
      <c r="H464">
        <v>5244</v>
      </c>
      <c r="I464">
        <v>4120</v>
      </c>
      <c r="J464" s="1" t="s">
        <v>1535</v>
      </c>
      <c r="K464">
        <v>2</v>
      </c>
      <c r="L464" s="1" t="s">
        <v>1533</v>
      </c>
      <c r="M464" s="1" t="s">
        <v>1536</v>
      </c>
      <c r="N464">
        <v>70</v>
      </c>
    </row>
    <row r="465" spans="1:14" hidden="1">
      <c r="A465">
        <v>1.1000000000000001</v>
      </c>
      <c r="B465" s="1" t="s">
        <v>394</v>
      </c>
      <c r="C465" s="1" t="s">
        <v>395</v>
      </c>
      <c r="D465">
        <v>86400</v>
      </c>
      <c r="E465" s="1" t="s">
        <v>1537</v>
      </c>
      <c r="F465" s="1" t="s">
        <v>396</v>
      </c>
      <c r="G465">
        <v>4113</v>
      </c>
      <c r="H465">
        <v>4115</v>
      </c>
      <c r="I465">
        <v>4114</v>
      </c>
      <c r="J465" s="1" t="s">
        <v>1538</v>
      </c>
      <c r="K465">
        <v>2</v>
      </c>
      <c r="L465" s="1" t="s">
        <v>404</v>
      </c>
      <c r="M465" s="1" t="s">
        <v>397</v>
      </c>
      <c r="N465">
        <v>90</v>
      </c>
    </row>
    <row r="466" spans="1:14" hidden="1">
      <c r="A466">
        <v>1.1000000000000001</v>
      </c>
      <c r="B466" s="1" t="s">
        <v>394</v>
      </c>
      <c r="C466" s="1" t="s">
        <v>395</v>
      </c>
      <c r="D466">
        <v>86400</v>
      </c>
      <c r="E466" s="1" t="s">
        <v>1539</v>
      </c>
      <c r="F466" s="1" t="s">
        <v>396</v>
      </c>
      <c r="G466">
        <v>4113</v>
      </c>
      <c r="H466">
        <v>4117</v>
      </c>
      <c r="I466">
        <v>4115</v>
      </c>
      <c r="J466" s="1" t="s">
        <v>1540</v>
      </c>
      <c r="K466">
        <v>2</v>
      </c>
      <c r="L466" s="1" t="s">
        <v>1523</v>
      </c>
      <c r="M466" s="1" t="s">
        <v>404</v>
      </c>
      <c r="N466">
        <v>90</v>
      </c>
    </row>
    <row r="467" spans="1:14" hidden="1">
      <c r="A467">
        <v>1.1000000000000001</v>
      </c>
      <c r="B467" s="1" t="s">
        <v>394</v>
      </c>
      <c r="C467" s="1" t="s">
        <v>395</v>
      </c>
      <c r="D467">
        <v>86400</v>
      </c>
      <c r="E467" s="1" t="s">
        <v>1541</v>
      </c>
      <c r="F467" s="1" t="s">
        <v>396</v>
      </c>
      <c r="G467">
        <v>4113</v>
      </c>
      <c r="H467">
        <v>4116</v>
      </c>
      <c r="I467">
        <v>4117</v>
      </c>
      <c r="J467" s="1" t="s">
        <v>1542</v>
      </c>
      <c r="K467">
        <v>2</v>
      </c>
      <c r="L467" s="1" t="s">
        <v>1341</v>
      </c>
      <c r="M467" s="1" t="s">
        <v>1523</v>
      </c>
      <c r="N467">
        <v>90</v>
      </c>
    </row>
    <row r="468" spans="1:14" hidden="1">
      <c r="A468">
        <v>1.1000000000000001</v>
      </c>
      <c r="B468" s="1" t="s">
        <v>394</v>
      </c>
      <c r="C468" s="1" t="s">
        <v>395</v>
      </c>
      <c r="D468">
        <v>86400</v>
      </c>
      <c r="E468" s="1" t="s">
        <v>1543</v>
      </c>
      <c r="F468" s="1" t="s">
        <v>396</v>
      </c>
      <c r="G468">
        <v>4113</v>
      </c>
      <c r="H468">
        <v>4118</v>
      </c>
      <c r="I468">
        <v>4116</v>
      </c>
      <c r="J468" s="1" t="s">
        <v>1544</v>
      </c>
      <c r="K468">
        <v>2</v>
      </c>
      <c r="L468" s="1" t="s">
        <v>1528</v>
      </c>
      <c r="M468" s="1" t="s">
        <v>1341</v>
      </c>
      <c r="N468">
        <v>90</v>
      </c>
    </row>
    <row r="469" spans="1:14" hidden="1">
      <c r="A469">
        <v>1.1000000000000001</v>
      </c>
      <c r="B469" s="1" t="s">
        <v>394</v>
      </c>
      <c r="C469" s="1" t="s">
        <v>395</v>
      </c>
      <c r="D469">
        <v>86400</v>
      </c>
      <c r="E469" s="1" t="s">
        <v>1545</v>
      </c>
      <c r="F469" s="1" t="s">
        <v>396</v>
      </c>
      <c r="G469">
        <v>4113</v>
      </c>
      <c r="H469">
        <v>5244</v>
      </c>
      <c r="I469">
        <v>4118</v>
      </c>
      <c r="J469" s="1" t="s">
        <v>1546</v>
      </c>
      <c r="K469">
        <v>2</v>
      </c>
      <c r="L469" s="1" t="s">
        <v>1493</v>
      </c>
      <c r="M469" s="1" t="s">
        <v>1528</v>
      </c>
      <c r="N469">
        <v>90</v>
      </c>
    </row>
    <row r="470" spans="1:14" hidden="1">
      <c r="A470">
        <v>1.1000000000000001</v>
      </c>
      <c r="B470" s="1" t="s">
        <v>394</v>
      </c>
      <c r="C470" s="1" t="s">
        <v>395</v>
      </c>
      <c r="D470">
        <v>86400</v>
      </c>
      <c r="E470" s="1" t="s">
        <v>1547</v>
      </c>
      <c r="F470" s="1" t="s">
        <v>396</v>
      </c>
      <c r="G470">
        <v>4113</v>
      </c>
      <c r="H470">
        <v>0</v>
      </c>
      <c r="I470">
        <v>0</v>
      </c>
      <c r="J470" s="1" t="s">
        <v>1548</v>
      </c>
      <c r="K470">
        <v>2</v>
      </c>
      <c r="L470" s="1" t="s">
        <v>1533</v>
      </c>
      <c r="M470" s="1" t="s">
        <v>1493</v>
      </c>
      <c r="N470">
        <v>90</v>
      </c>
    </row>
    <row r="471" spans="1:14" hidden="1">
      <c r="A471">
        <v>1.1000000000000001</v>
      </c>
      <c r="B471" s="1" t="s">
        <v>394</v>
      </c>
      <c r="C471" s="1" t="s">
        <v>395</v>
      </c>
      <c r="D471">
        <v>86400</v>
      </c>
      <c r="E471" s="1" t="s">
        <v>1549</v>
      </c>
      <c r="F471" s="1" t="s">
        <v>396</v>
      </c>
      <c r="G471">
        <v>4113</v>
      </c>
      <c r="H471">
        <v>4120</v>
      </c>
      <c r="I471">
        <v>5244</v>
      </c>
      <c r="J471" s="1" t="s">
        <v>1550</v>
      </c>
      <c r="K471">
        <v>2</v>
      </c>
      <c r="L471" s="1" t="s">
        <v>1536</v>
      </c>
      <c r="M471" s="1" t="s">
        <v>1533</v>
      </c>
      <c r="N471">
        <v>70</v>
      </c>
    </row>
    <row r="472" spans="1:14" hidden="1">
      <c r="A472">
        <v>1.1000000000000001</v>
      </c>
      <c r="B472" s="1" t="s">
        <v>394</v>
      </c>
      <c r="C472" s="1" t="s">
        <v>395</v>
      </c>
      <c r="D472">
        <v>86400</v>
      </c>
      <c r="E472" s="1" t="s">
        <v>1551</v>
      </c>
      <c r="F472" s="1" t="s">
        <v>396</v>
      </c>
      <c r="G472">
        <v>4121</v>
      </c>
      <c r="H472">
        <v>4122</v>
      </c>
      <c r="I472">
        <v>11540</v>
      </c>
      <c r="J472" s="1" t="s">
        <v>1552</v>
      </c>
      <c r="K472">
        <v>2</v>
      </c>
      <c r="L472" s="1" t="s">
        <v>397</v>
      </c>
      <c r="M472" s="1" t="s">
        <v>404</v>
      </c>
      <c r="N472">
        <v>100</v>
      </c>
    </row>
    <row r="473" spans="1:14" hidden="1">
      <c r="A473">
        <v>1.1000000000000001</v>
      </c>
      <c r="B473" s="1" t="s">
        <v>394</v>
      </c>
      <c r="C473" s="1" t="s">
        <v>395</v>
      </c>
      <c r="D473">
        <v>86400</v>
      </c>
      <c r="E473" s="1" t="s">
        <v>1553</v>
      </c>
      <c r="F473" s="1" t="s">
        <v>396</v>
      </c>
      <c r="G473">
        <v>4121</v>
      </c>
      <c r="H473">
        <v>11540</v>
      </c>
      <c r="I473">
        <v>4123</v>
      </c>
      <c r="J473" s="1" t="s">
        <v>1554</v>
      </c>
      <c r="K473">
        <v>2</v>
      </c>
      <c r="L473" s="1" t="s">
        <v>404</v>
      </c>
      <c r="M473" s="1" t="s">
        <v>1555</v>
      </c>
      <c r="N473">
        <v>100</v>
      </c>
    </row>
    <row r="474" spans="1:14" hidden="1">
      <c r="A474">
        <v>1.1000000000000001</v>
      </c>
      <c r="B474" s="1" t="s">
        <v>394</v>
      </c>
      <c r="C474" s="1" t="s">
        <v>395</v>
      </c>
      <c r="D474">
        <v>86400</v>
      </c>
      <c r="E474" s="1" t="s">
        <v>1556</v>
      </c>
      <c r="F474" s="1" t="s">
        <v>396</v>
      </c>
      <c r="G474">
        <v>4121</v>
      </c>
      <c r="H474">
        <v>4123</v>
      </c>
      <c r="I474">
        <v>4124</v>
      </c>
      <c r="J474" s="1" t="s">
        <v>1557</v>
      </c>
      <c r="K474">
        <v>2</v>
      </c>
      <c r="L474" s="1" t="s">
        <v>1555</v>
      </c>
      <c r="M474" s="1" t="s">
        <v>1558</v>
      </c>
      <c r="N474">
        <v>100</v>
      </c>
    </row>
    <row r="475" spans="1:14" hidden="1">
      <c r="A475">
        <v>1.1000000000000001</v>
      </c>
      <c r="B475" s="1" t="s">
        <v>394</v>
      </c>
      <c r="C475" s="1" t="s">
        <v>395</v>
      </c>
      <c r="D475">
        <v>86400</v>
      </c>
      <c r="E475" s="1" t="s">
        <v>1559</v>
      </c>
      <c r="F475" s="1" t="s">
        <v>396</v>
      </c>
      <c r="G475">
        <v>4121</v>
      </c>
      <c r="H475">
        <v>4124</v>
      </c>
      <c r="I475">
        <v>4125</v>
      </c>
      <c r="J475" s="1" t="s">
        <v>1560</v>
      </c>
      <c r="K475">
        <v>2</v>
      </c>
      <c r="L475" s="1" t="s">
        <v>1558</v>
      </c>
      <c r="M475" s="1" t="s">
        <v>1561</v>
      </c>
      <c r="N475">
        <v>100</v>
      </c>
    </row>
    <row r="476" spans="1:14" hidden="1">
      <c r="A476">
        <v>1.1000000000000001</v>
      </c>
      <c r="B476" s="1" t="s">
        <v>394</v>
      </c>
      <c r="C476" s="1" t="s">
        <v>395</v>
      </c>
      <c r="D476">
        <v>86400</v>
      </c>
      <c r="E476" s="1" t="s">
        <v>1562</v>
      </c>
      <c r="F476" s="1" t="s">
        <v>396</v>
      </c>
      <c r="G476">
        <v>4121</v>
      </c>
      <c r="H476">
        <v>4125</v>
      </c>
      <c r="I476">
        <v>4126</v>
      </c>
      <c r="J476" s="1" t="s">
        <v>1563</v>
      </c>
      <c r="K476">
        <v>2</v>
      </c>
      <c r="L476" s="1" t="s">
        <v>1561</v>
      </c>
      <c r="M476" s="1" t="s">
        <v>1564</v>
      </c>
      <c r="N476">
        <v>100</v>
      </c>
    </row>
    <row r="477" spans="1:14" hidden="1">
      <c r="A477">
        <v>1.1000000000000001</v>
      </c>
      <c r="B477" s="1" t="s">
        <v>394</v>
      </c>
      <c r="C477" s="1" t="s">
        <v>395</v>
      </c>
      <c r="D477">
        <v>86400</v>
      </c>
      <c r="E477" s="1" t="s">
        <v>1565</v>
      </c>
      <c r="F477" s="1" t="s">
        <v>396</v>
      </c>
      <c r="G477">
        <v>4121</v>
      </c>
      <c r="H477">
        <v>4126</v>
      </c>
      <c r="I477">
        <v>4127</v>
      </c>
      <c r="J477" s="1" t="s">
        <v>1566</v>
      </c>
      <c r="K477">
        <v>2</v>
      </c>
      <c r="L477" s="1" t="s">
        <v>1564</v>
      </c>
      <c r="M477" s="1" t="s">
        <v>1567</v>
      </c>
      <c r="N477">
        <v>100</v>
      </c>
    </row>
    <row r="478" spans="1:14" hidden="1">
      <c r="A478">
        <v>1.1000000000000001</v>
      </c>
      <c r="B478" s="1" t="s">
        <v>394</v>
      </c>
      <c r="C478" s="1" t="s">
        <v>395</v>
      </c>
      <c r="D478">
        <v>86400</v>
      </c>
      <c r="E478" s="1" t="s">
        <v>1568</v>
      </c>
      <c r="F478" s="1" t="s">
        <v>396</v>
      </c>
      <c r="G478">
        <v>4121</v>
      </c>
      <c r="H478">
        <v>4127</v>
      </c>
      <c r="I478">
        <v>4253</v>
      </c>
      <c r="J478" s="1" t="s">
        <v>1569</v>
      </c>
      <c r="K478">
        <v>2</v>
      </c>
      <c r="L478" s="1" t="s">
        <v>1567</v>
      </c>
      <c r="M478" s="1" t="s">
        <v>1570</v>
      </c>
      <c r="N478">
        <v>100</v>
      </c>
    </row>
    <row r="479" spans="1:14" hidden="1">
      <c r="A479">
        <v>1.1000000000000001</v>
      </c>
      <c r="B479" s="1" t="s">
        <v>394</v>
      </c>
      <c r="C479" s="1" t="s">
        <v>395</v>
      </c>
      <c r="D479">
        <v>86400</v>
      </c>
      <c r="E479" s="1" t="s">
        <v>1571</v>
      </c>
      <c r="F479" s="1" t="s">
        <v>396</v>
      </c>
      <c r="G479">
        <v>4121</v>
      </c>
      <c r="H479">
        <v>4253</v>
      </c>
      <c r="I479">
        <v>11586</v>
      </c>
      <c r="J479" s="1" t="s">
        <v>1572</v>
      </c>
      <c r="K479">
        <v>2</v>
      </c>
      <c r="L479" s="1" t="s">
        <v>1570</v>
      </c>
      <c r="M479" s="1" t="s">
        <v>1573</v>
      </c>
      <c r="N479">
        <v>100</v>
      </c>
    </row>
    <row r="480" spans="1:14" hidden="1">
      <c r="A480">
        <v>1.1000000000000001</v>
      </c>
      <c r="B480" s="1" t="s">
        <v>394</v>
      </c>
      <c r="C480" s="1" t="s">
        <v>395</v>
      </c>
      <c r="D480">
        <v>86400</v>
      </c>
      <c r="E480" s="1" t="s">
        <v>1574</v>
      </c>
      <c r="F480" s="1" t="s">
        <v>396</v>
      </c>
      <c r="G480">
        <v>4121</v>
      </c>
      <c r="H480">
        <v>11586</v>
      </c>
      <c r="I480">
        <v>4254</v>
      </c>
      <c r="J480" s="1" t="s">
        <v>1575</v>
      </c>
      <c r="K480">
        <v>2</v>
      </c>
      <c r="L480" s="1" t="s">
        <v>1573</v>
      </c>
      <c r="M480" s="1" t="s">
        <v>825</v>
      </c>
      <c r="N480">
        <v>100</v>
      </c>
    </row>
    <row r="481" spans="1:14" hidden="1">
      <c r="A481">
        <v>1.1000000000000001</v>
      </c>
      <c r="B481" s="1" t="s">
        <v>394</v>
      </c>
      <c r="C481" s="1" t="s">
        <v>395</v>
      </c>
      <c r="D481">
        <v>86400</v>
      </c>
      <c r="E481" s="1" t="s">
        <v>1576</v>
      </c>
      <c r="F481" s="1" t="s">
        <v>396</v>
      </c>
      <c r="G481">
        <v>4121</v>
      </c>
      <c r="H481">
        <v>4254</v>
      </c>
      <c r="I481">
        <v>4256</v>
      </c>
      <c r="J481" s="1" t="s">
        <v>1577</v>
      </c>
      <c r="K481">
        <v>2</v>
      </c>
      <c r="L481" s="1" t="s">
        <v>825</v>
      </c>
      <c r="M481" s="1" t="s">
        <v>1578</v>
      </c>
      <c r="N481">
        <v>100</v>
      </c>
    </row>
    <row r="482" spans="1:14" hidden="1">
      <c r="A482">
        <v>1.1000000000000001</v>
      </c>
      <c r="B482" s="1" t="s">
        <v>394</v>
      </c>
      <c r="C482" s="1" t="s">
        <v>395</v>
      </c>
      <c r="D482">
        <v>86400</v>
      </c>
      <c r="E482" s="1" t="s">
        <v>1579</v>
      </c>
      <c r="F482" s="1" t="s">
        <v>396</v>
      </c>
      <c r="G482">
        <v>4121</v>
      </c>
      <c r="H482">
        <v>4256</v>
      </c>
      <c r="I482">
        <v>4257</v>
      </c>
      <c r="J482" s="1" t="s">
        <v>1580</v>
      </c>
      <c r="K482">
        <v>2</v>
      </c>
      <c r="L482" s="1" t="s">
        <v>1578</v>
      </c>
      <c r="M482" s="1" t="s">
        <v>1581</v>
      </c>
      <c r="N482">
        <v>100</v>
      </c>
    </row>
    <row r="483" spans="1:14" hidden="1">
      <c r="A483">
        <v>1.1000000000000001</v>
      </c>
      <c r="B483" s="1" t="s">
        <v>394</v>
      </c>
      <c r="C483" s="1" t="s">
        <v>395</v>
      </c>
      <c r="D483">
        <v>86400</v>
      </c>
      <c r="E483" s="1" t="s">
        <v>1582</v>
      </c>
      <c r="F483" s="1" t="s">
        <v>396</v>
      </c>
      <c r="G483">
        <v>4121</v>
      </c>
      <c r="H483">
        <v>4257</v>
      </c>
      <c r="I483">
        <v>4128</v>
      </c>
      <c r="J483" s="1" t="s">
        <v>1583</v>
      </c>
      <c r="K483">
        <v>2</v>
      </c>
      <c r="L483" s="1" t="s">
        <v>1581</v>
      </c>
      <c r="M483" s="1" t="s">
        <v>1584</v>
      </c>
      <c r="N483">
        <v>100</v>
      </c>
    </row>
    <row r="484" spans="1:14" hidden="1">
      <c r="A484">
        <v>1.1000000000000001</v>
      </c>
      <c r="B484" s="1" t="s">
        <v>394</v>
      </c>
      <c r="C484" s="1" t="s">
        <v>395</v>
      </c>
      <c r="D484">
        <v>86400</v>
      </c>
      <c r="E484" s="1" t="s">
        <v>1585</v>
      </c>
      <c r="F484" s="1" t="s">
        <v>396</v>
      </c>
      <c r="G484">
        <v>4121</v>
      </c>
      <c r="H484">
        <v>11540</v>
      </c>
      <c r="I484">
        <v>4122</v>
      </c>
      <c r="J484" s="1" t="s">
        <v>1586</v>
      </c>
      <c r="K484">
        <v>2</v>
      </c>
      <c r="L484" s="1" t="s">
        <v>404</v>
      </c>
      <c r="M484" s="1" t="s">
        <v>397</v>
      </c>
      <c r="N484">
        <v>100</v>
      </c>
    </row>
    <row r="485" spans="1:14" hidden="1">
      <c r="A485">
        <v>1.1000000000000001</v>
      </c>
      <c r="B485" s="1" t="s">
        <v>394</v>
      </c>
      <c r="C485" s="1" t="s">
        <v>395</v>
      </c>
      <c r="D485">
        <v>86400</v>
      </c>
      <c r="E485" s="1" t="s">
        <v>1587</v>
      </c>
      <c r="F485" s="1" t="s">
        <v>396</v>
      </c>
      <c r="G485">
        <v>4121</v>
      </c>
      <c r="H485">
        <v>4123</v>
      </c>
      <c r="I485">
        <v>11540</v>
      </c>
      <c r="J485" s="1" t="s">
        <v>1588</v>
      </c>
      <c r="K485">
        <v>2</v>
      </c>
      <c r="L485" s="1" t="s">
        <v>1555</v>
      </c>
      <c r="M485" s="1" t="s">
        <v>404</v>
      </c>
      <c r="N485">
        <v>100</v>
      </c>
    </row>
    <row r="486" spans="1:14" hidden="1">
      <c r="A486">
        <v>1.1000000000000001</v>
      </c>
      <c r="B486" s="1" t="s">
        <v>394</v>
      </c>
      <c r="C486" s="1" t="s">
        <v>395</v>
      </c>
      <c r="D486">
        <v>86400</v>
      </c>
      <c r="E486" s="1" t="s">
        <v>1589</v>
      </c>
      <c r="F486" s="1" t="s">
        <v>396</v>
      </c>
      <c r="G486">
        <v>4121</v>
      </c>
      <c r="H486">
        <v>4124</v>
      </c>
      <c r="I486">
        <v>4123</v>
      </c>
      <c r="J486" s="1" t="s">
        <v>1590</v>
      </c>
      <c r="K486">
        <v>2</v>
      </c>
      <c r="L486" s="1" t="s">
        <v>1558</v>
      </c>
      <c r="M486" s="1" t="s">
        <v>1555</v>
      </c>
      <c r="N486">
        <v>100</v>
      </c>
    </row>
    <row r="487" spans="1:14" hidden="1">
      <c r="A487">
        <v>1.1000000000000001</v>
      </c>
      <c r="B487" s="1" t="s">
        <v>394</v>
      </c>
      <c r="C487" s="1" t="s">
        <v>395</v>
      </c>
      <c r="D487">
        <v>86400</v>
      </c>
      <c r="E487" s="1" t="s">
        <v>1591</v>
      </c>
      <c r="F487" s="1" t="s">
        <v>396</v>
      </c>
      <c r="G487">
        <v>4121</v>
      </c>
      <c r="H487">
        <v>4125</v>
      </c>
      <c r="I487">
        <v>4124</v>
      </c>
      <c r="J487" s="1" t="s">
        <v>1592</v>
      </c>
      <c r="K487">
        <v>2</v>
      </c>
      <c r="L487" s="1" t="s">
        <v>1561</v>
      </c>
      <c r="M487" s="1" t="s">
        <v>1558</v>
      </c>
      <c r="N487">
        <v>100</v>
      </c>
    </row>
    <row r="488" spans="1:14" hidden="1">
      <c r="A488">
        <v>1.1000000000000001</v>
      </c>
      <c r="B488" s="1" t="s">
        <v>394</v>
      </c>
      <c r="C488" s="1" t="s">
        <v>395</v>
      </c>
      <c r="D488">
        <v>86400</v>
      </c>
      <c r="E488" s="1" t="s">
        <v>1593</v>
      </c>
      <c r="F488" s="1" t="s">
        <v>396</v>
      </c>
      <c r="G488">
        <v>4121</v>
      </c>
      <c r="H488">
        <v>4126</v>
      </c>
      <c r="I488">
        <v>4125</v>
      </c>
      <c r="J488" s="1" t="s">
        <v>1594</v>
      </c>
      <c r="K488">
        <v>2</v>
      </c>
      <c r="L488" s="1" t="s">
        <v>1564</v>
      </c>
      <c r="M488" s="1" t="s">
        <v>1561</v>
      </c>
      <c r="N488">
        <v>100</v>
      </c>
    </row>
    <row r="489" spans="1:14" hidden="1">
      <c r="A489">
        <v>1.1000000000000001</v>
      </c>
      <c r="B489" s="1" t="s">
        <v>394</v>
      </c>
      <c r="C489" s="1" t="s">
        <v>395</v>
      </c>
      <c r="D489">
        <v>86400</v>
      </c>
      <c r="E489" s="1" t="s">
        <v>1595</v>
      </c>
      <c r="F489" s="1" t="s">
        <v>396</v>
      </c>
      <c r="G489">
        <v>4121</v>
      </c>
      <c r="H489">
        <v>4127</v>
      </c>
      <c r="I489">
        <v>4126</v>
      </c>
      <c r="J489" s="1" t="s">
        <v>1596</v>
      </c>
      <c r="K489">
        <v>2</v>
      </c>
      <c r="L489" s="1" t="s">
        <v>1567</v>
      </c>
      <c r="M489" s="1" t="s">
        <v>1564</v>
      </c>
      <c r="N489">
        <v>100</v>
      </c>
    </row>
    <row r="490" spans="1:14" hidden="1">
      <c r="A490">
        <v>1.1000000000000001</v>
      </c>
      <c r="B490" s="1" t="s">
        <v>394</v>
      </c>
      <c r="C490" s="1" t="s">
        <v>395</v>
      </c>
      <c r="D490">
        <v>86400</v>
      </c>
      <c r="E490" s="1" t="s">
        <v>1597</v>
      </c>
      <c r="F490" s="1" t="s">
        <v>396</v>
      </c>
      <c r="G490">
        <v>4121</v>
      </c>
      <c r="H490">
        <v>4253</v>
      </c>
      <c r="I490">
        <v>4127</v>
      </c>
      <c r="J490" s="1" t="s">
        <v>1598</v>
      </c>
      <c r="K490">
        <v>2</v>
      </c>
      <c r="L490" s="1" t="s">
        <v>1570</v>
      </c>
      <c r="M490" s="1" t="s">
        <v>1567</v>
      </c>
      <c r="N490">
        <v>100</v>
      </c>
    </row>
    <row r="491" spans="1:14" hidden="1">
      <c r="A491">
        <v>1.1000000000000001</v>
      </c>
      <c r="B491" s="1" t="s">
        <v>394</v>
      </c>
      <c r="C491" s="1" t="s">
        <v>395</v>
      </c>
      <c r="D491">
        <v>86400</v>
      </c>
      <c r="E491" s="1" t="s">
        <v>1599</v>
      </c>
      <c r="F491" s="1" t="s">
        <v>396</v>
      </c>
      <c r="G491">
        <v>4121</v>
      </c>
      <c r="H491">
        <v>11586</v>
      </c>
      <c r="I491">
        <v>4253</v>
      </c>
      <c r="J491" s="1" t="s">
        <v>1600</v>
      </c>
      <c r="K491">
        <v>2</v>
      </c>
      <c r="L491" s="1" t="s">
        <v>1573</v>
      </c>
      <c r="M491" s="1" t="s">
        <v>1570</v>
      </c>
      <c r="N491">
        <v>100</v>
      </c>
    </row>
    <row r="492" spans="1:14" hidden="1">
      <c r="A492">
        <v>1.1000000000000001</v>
      </c>
      <c r="B492" s="1" t="s">
        <v>394</v>
      </c>
      <c r="C492" s="1" t="s">
        <v>395</v>
      </c>
      <c r="D492">
        <v>86400</v>
      </c>
      <c r="E492" s="1" t="s">
        <v>1601</v>
      </c>
      <c r="F492" s="1" t="s">
        <v>396</v>
      </c>
      <c r="G492">
        <v>4121</v>
      </c>
      <c r="H492">
        <v>4254</v>
      </c>
      <c r="I492">
        <v>11586</v>
      </c>
      <c r="J492" s="1" t="s">
        <v>1602</v>
      </c>
      <c r="K492">
        <v>2</v>
      </c>
      <c r="L492" s="1" t="s">
        <v>825</v>
      </c>
      <c r="M492" s="1" t="s">
        <v>1573</v>
      </c>
      <c r="N492">
        <v>100</v>
      </c>
    </row>
    <row r="493" spans="1:14" hidden="1">
      <c r="A493">
        <v>1.1000000000000001</v>
      </c>
      <c r="B493" s="1" t="s">
        <v>394</v>
      </c>
      <c r="C493" s="1" t="s">
        <v>395</v>
      </c>
      <c r="D493">
        <v>86400</v>
      </c>
      <c r="E493" s="1" t="s">
        <v>1603</v>
      </c>
      <c r="F493" s="1" t="s">
        <v>396</v>
      </c>
      <c r="G493">
        <v>4121</v>
      </c>
      <c r="H493">
        <v>4256</v>
      </c>
      <c r="I493">
        <v>4254</v>
      </c>
      <c r="J493" s="1" t="s">
        <v>1604</v>
      </c>
      <c r="K493">
        <v>2</v>
      </c>
      <c r="L493" s="1" t="s">
        <v>1578</v>
      </c>
      <c r="M493" s="1" t="s">
        <v>825</v>
      </c>
      <c r="N493">
        <v>100</v>
      </c>
    </row>
    <row r="494" spans="1:14" hidden="1">
      <c r="A494">
        <v>1.1000000000000001</v>
      </c>
      <c r="B494" s="1" t="s">
        <v>394</v>
      </c>
      <c r="C494" s="1" t="s">
        <v>395</v>
      </c>
      <c r="D494">
        <v>86400</v>
      </c>
      <c r="E494" s="1" t="s">
        <v>1605</v>
      </c>
      <c r="F494" s="1" t="s">
        <v>396</v>
      </c>
      <c r="G494">
        <v>4121</v>
      </c>
      <c r="H494">
        <v>4257</v>
      </c>
      <c r="I494">
        <v>4256</v>
      </c>
      <c r="J494" s="1" t="s">
        <v>1606</v>
      </c>
      <c r="K494">
        <v>2</v>
      </c>
      <c r="L494" s="1" t="s">
        <v>1581</v>
      </c>
      <c r="M494" s="1" t="s">
        <v>1578</v>
      </c>
      <c r="N494">
        <v>100</v>
      </c>
    </row>
    <row r="495" spans="1:14" hidden="1">
      <c r="A495">
        <v>1.1000000000000001</v>
      </c>
      <c r="B495" s="1" t="s">
        <v>394</v>
      </c>
      <c r="C495" s="1" t="s">
        <v>395</v>
      </c>
      <c r="D495">
        <v>86400</v>
      </c>
      <c r="E495" s="1" t="s">
        <v>1607</v>
      </c>
      <c r="F495" s="1" t="s">
        <v>396</v>
      </c>
      <c r="G495">
        <v>4121</v>
      </c>
      <c r="H495">
        <v>4128</v>
      </c>
      <c r="I495">
        <v>4257</v>
      </c>
      <c r="J495" s="1" t="s">
        <v>1608</v>
      </c>
      <c r="K495">
        <v>2</v>
      </c>
      <c r="L495" s="1" t="s">
        <v>1584</v>
      </c>
      <c r="M495" s="1" t="s">
        <v>1581</v>
      </c>
      <c r="N495">
        <v>100</v>
      </c>
    </row>
    <row r="496" spans="1:14" hidden="1">
      <c r="A496">
        <v>1.1000000000000001</v>
      </c>
      <c r="B496" s="1" t="s">
        <v>394</v>
      </c>
      <c r="C496" s="1" t="s">
        <v>395</v>
      </c>
      <c r="D496">
        <v>86400</v>
      </c>
      <c r="E496" s="1" t="s">
        <v>1609</v>
      </c>
      <c r="F496" s="1" t="s">
        <v>396</v>
      </c>
      <c r="G496">
        <v>4129</v>
      </c>
      <c r="H496">
        <v>4139</v>
      </c>
      <c r="I496">
        <v>4138</v>
      </c>
      <c r="J496" s="1" t="s">
        <v>1610</v>
      </c>
      <c r="K496">
        <v>2</v>
      </c>
      <c r="L496" s="1" t="s">
        <v>397</v>
      </c>
      <c r="M496" s="1" t="s">
        <v>1611</v>
      </c>
      <c r="N496">
        <v>100</v>
      </c>
    </row>
    <row r="497" spans="1:14" hidden="1">
      <c r="A497">
        <v>1.1000000000000001</v>
      </c>
      <c r="B497" s="1" t="s">
        <v>394</v>
      </c>
      <c r="C497" s="1" t="s">
        <v>395</v>
      </c>
      <c r="D497">
        <v>86400</v>
      </c>
      <c r="E497" s="1" t="s">
        <v>1612</v>
      </c>
      <c r="F497" s="1" t="s">
        <v>396</v>
      </c>
      <c r="G497">
        <v>4129</v>
      </c>
      <c r="H497">
        <v>4138</v>
      </c>
      <c r="I497">
        <v>6043</v>
      </c>
      <c r="J497" s="1" t="s">
        <v>1613</v>
      </c>
      <c r="K497">
        <v>2</v>
      </c>
      <c r="L497" s="1" t="s">
        <v>1611</v>
      </c>
      <c r="M497" s="1" t="s">
        <v>1363</v>
      </c>
      <c r="N497">
        <v>100</v>
      </c>
    </row>
    <row r="498" spans="1:14" hidden="1">
      <c r="A498">
        <v>1.1000000000000001</v>
      </c>
      <c r="B498" s="1" t="s">
        <v>394</v>
      </c>
      <c r="C498" s="1" t="s">
        <v>395</v>
      </c>
      <c r="D498">
        <v>86400</v>
      </c>
      <c r="E498" s="1" t="s">
        <v>1614</v>
      </c>
      <c r="F498" s="1" t="s">
        <v>396</v>
      </c>
      <c r="G498">
        <v>4129</v>
      </c>
      <c r="H498">
        <v>6043</v>
      </c>
      <c r="I498">
        <v>4137</v>
      </c>
      <c r="J498" s="1" t="s">
        <v>1615</v>
      </c>
      <c r="K498">
        <v>2</v>
      </c>
      <c r="L498" s="1" t="s">
        <v>1363</v>
      </c>
      <c r="M498" s="1" t="s">
        <v>1616</v>
      </c>
      <c r="N498">
        <v>100</v>
      </c>
    </row>
    <row r="499" spans="1:14" hidden="1">
      <c r="A499">
        <v>1.1000000000000001</v>
      </c>
      <c r="B499" s="1" t="s">
        <v>394</v>
      </c>
      <c r="C499" s="1" t="s">
        <v>395</v>
      </c>
      <c r="D499">
        <v>86400</v>
      </c>
      <c r="E499" s="1" t="s">
        <v>1617</v>
      </c>
      <c r="F499" s="1" t="s">
        <v>396</v>
      </c>
      <c r="G499">
        <v>4129</v>
      </c>
      <c r="H499">
        <v>4137</v>
      </c>
      <c r="I499">
        <v>4136</v>
      </c>
      <c r="J499" s="1" t="s">
        <v>1618</v>
      </c>
      <c r="K499">
        <v>2</v>
      </c>
      <c r="L499" s="1" t="s">
        <v>1616</v>
      </c>
      <c r="M499" s="1" t="s">
        <v>1619</v>
      </c>
      <c r="N499">
        <v>100</v>
      </c>
    </row>
    <row r="500" spans="1:14" hidden="1">
      <c r="A500">
        <v>1.1000000000000001</v>
      </c>
      <c r="B500" s="1" t="s">
        <v>394</v>
      </c>
      <c r="C500" s="1" t="s">
        <v>395</v>
      </c>
      <c r="D500">
        <v>86400</v>
      </c>
      <c r="E500" s="1" t="s">
        <v>1620</v>
      </c>
      <c r="F500" s="1" t="s">
        <v>396</v>
      </c>
      <c r="G500">
        <v>4129</v>
      </c>
      <c r="H500">
        <v>4136</v>
      </c>
      <c r="I500">
        <v>4135</v>
      </c>
      <c r="J500" s="1" t="s">
        <v>1621</v>
      </c>
      <c r="K500">
        <v>2</v>
      </c>
      <c r="L500" s="1" t="s">
        <v>1619</v>
      </c>
      <c r="M500" s="1" t="s">
        <v>1622</v>
      </c>
      <c r="N500">
        <v>100</v>
      </c>
    </row>
    <row r="501" spans="1:14" hidden="1">
      <c r="A501">
        <v>1.1000000000000001</v>
      </c>
      <c r="B501" s="1" t="s">
        <v>394</v>
      </c>
      <c r="C501" s="1" t="s">
        <v>395</v>
      </c>
      <c r="D501">
        <v>86400</v>
      </c>
      <c r="E501" s="1" t="s">
        <v>1623</v>
      </c>
      <c r="F501" s="1" t="s">
        <v>396</v>
      </c>
      <c r="G501">
        <v>4129</v>
      </c>
      <c r="H501">
        <v>4135</v>
      </c>
      <c r="I501">
        <v>4134</v>
      </c>
      <c r="J501" s="1" t="s">
        <v>1624</v>
      </c>
      <c r="K501">
        <v>2</v>
      </c>
      <c r="L501" s="1" t="s">
        <v>1622</v>
      </c>
      <c r="M501" s="1" t="s">
        <v>1625</v>
      </c>
      <c r="N501">
        <v>100</v>
      </c>
    </row>
    <row r="502" spans="1:14" hidden="1">
      <c r="A502">
        <v>1.1000000000000001</v>
      </c>
      <c r="B502" s="1" t="s">
        <v>394</v>
      </c>
      <c r="C502" s="1" t="s">
        <v>395</v>
      </c>
      <c r="D502">
        <v>86400</v>
      </c>
      <c r="E502" s="1" t="s">
        <v>1626</v>
      </c>
      <c r="F502" s="1" t="s">
        <v>396</v>
      </c>
      <c r="G502">
        <v>4129</v>
      </c>
      <c r="H502">
        <v>4134</v>
      </c>
      <c r="I502">
        <v>7621</v>
      </c>
      <c r="J502" s="1" t="s">
        <v>1627</v>
      </c>
      <c r="K502">
        <v>2</v>
      </c>
      <c r="L502" s="1" t="s">
        <v>1625</v>
      </c>
      <c r="M502" s="1" t="s">
        <v>1628</v>
      </c>
      <c r="N502">
        <v>100</v>
      </c>
    </row>
    <row r="503" spans="1:14" hidden="1">
      <c r="A503">
        <v>1.1000000000000001</v>
      </c>
      <c r="B503" s="1" t="s">
        <v>394</v>
      </c>
      <c r="C503" s="1" t="s">
        <v>395</v>
      </c>
      <c r="D503">
        <v>86400</v>
      </c>
      <c r="E503" s="1" t="s">
        <v>1629</v>
      </c>
      <c r="F503" s="1" t="s">
        <v>396</v>
      </c>
      <c r="G503">
        <v>4129</v>
      </c>
      <c r="H503">
        <v>7621</v>
      </c>
      <c r="I503">
        <v>4131</v>
      </c>
      <c r="J503" s="1" t="s">
        <v>1630</v>
      </c>
      <c r="K503">
        <v>2</v>
      </c>
      <c r="L503" s="1" t="s">
        <v>1628</v>
      </c>
      <c r="M503" s="1" t="s">
        <v>1457</v>
      </c>
      <c r="N503">
        <v>100</v>
      </c>
    </row>
    <row r="504" spans="1:14" hidden="1">
      <c r="A504">
        <v>1.1000000000000001</v>
      </c>
      <c r="B504" s="1" t="s">
        <v>394</v>
      </c>
      <c r="C504" s="1" t="s">
        <v>395</v>
      </c>
      <c r="D504">
        <v>86400</v>
      </c>
      <c r="E504" s="1" t="s">
        <v>1631</v>
      </c>
      <c r="F504" s="1" t="s">
        <v>396</v>
      </c>
      <c r="G504">
        <v>4129</v>
      </c>
      <c r="H504">
        <v>4131</v>
      </c>
      <c r="I504">
        <v>4130</v>
      </c>
      <c r="J504" s="1" t="s">
        <v>1632</v>
      </c>
      <c r="K504">
        <v>2</v>
      </c>
      <c r="L504" s="1" t="s">
        <v>1457</v>
      </c>
      <c r="M504" s="1" t="s">
        <v>1633</v>
      </c>
      <c r="N504">
        <v>100</v>
      </c>
    </row>
    <row r="505" spans="1:14" hidden="1">
      <c r="A505">
        <v>1.1000000000000001</v>
      </c>
      <c r="B505" s="1" t="s">
        <v>394</v>
      </c>
      <c r="C505" s="1" t="s">
        <v>395</v>
      </c>
      <c r="D505">
        <v>86400</v>
      </c>
      <c r="E505" s="1" t="s">
        <v>1634</v>
      </c>
      <c r="F505" s="1" t="s">
        <v>396</v>
      </c>
      <c r="G505">
        <v>4129</v>
      </c>
      <c r="H505">
        <v>0</v>
      </c>
      <c r="I505">
        <v>0</v>
      </c>
      <c r="J505" s="1" t="s">
        <v>1635</v>
      </c>
      <c r="K505">
        <v>2</v>
      </c>
      <c r="L505" s="1" t="s">
        <v>1633</v>
      </c>
      <c r="M505" s="1" t="s">
        <v>1636</v>
      </c>
      <c r="N505">
        <v>100</v>
      </c>
    </row>
    <row r="506" spans="1:14" hidden="1">
      <c r="A506">
        <v>1.1000000000000001</v>
      </c>
      <c r="B506" s="1" t="s">
        <v>394</v>
      </c>
      <c r="C506" s="1" t="s">
        <v>395</v>
      </c>
      <c r="D506">
        <v>86400</v>
      </c>
      <c r="E506" s="1" t="s">
        <v>1637</v>
      </c>
      <c r="F506" s="1" t="s">
        <v>396</v>
      </c>
      <c r="G506">
        <v>4129</v>
      </c>
      <c r="H506">
        <v>0</v>
      </c>
      <c r="I506">
        <v>0</v>
      </c>
      <c r="J506" s="1" t="s">
        <v>1638</v>
      </c>
      <c r="K506">
        <v>2</v>
      </c>
      <c r="L506" s="1" t="s">
        <v>1636</v>
      </c>
      <c r="M506" s="1" t="s">
        <v>1639</v>
      </c>
      <c r="N506">
        <v>100</v>
      </c>
    </row>
    <row r="507" spans="1:14" hidden="1">
      <c r="A507">
        <v>1.1000000000000001</v>
      </c>
      <c r="B507" s="1" t="s">
        <v>394</v>
      </c>
      <c r="C507" s="1" t="s">
        <v>395</v>
      </c>
      <c r="D507">
        <v>86400</v>
      </c>
      <c r="E507" s="1" t="s">
        <v>1640</v>
      </c>
      <c r="F507" s="1" t="s">
        <v>396</v>
      </c>
      <c r="G507">
        <v>4129</v>
      </c>
      <c r="H507">
        <v>0</v>
      </c>
      <c r="I507">
        <v>0</v>
      </c>
      <c r="J507" s="1" t="s">
        <v>1641</v>
      </c>
      <c r="K507">
        <v>2</v>
      </c>
      <c r="L507" s="1" t="s">
        <v>1639</v>
      </c>
      <c r="M507" s="1" t="s">
        <v>1642</v>
      </c>
      <c r="N507">
        <v>100</v>
      </c>
    </row>
    <row r="508" spans="1:14" hidden="1">
      <c r="A508">
        <v>1.1000000000000001</v>
      </c>
      <c r="B508" s="1" t="s">
        <v>394</v>
      </c>
      <c r="C508" s="1" t="s">
        <v>395</v>
      </c>
      <c r="D508">
        <v>86400</v>
      </c>
      <c r="E508" s="1" t="s">
        <v>1643</v>
      </c>
      <c r="F508" s="1" t="s">
        <v>396</v>
      </c>
      <c r="G508">
        <v>4129</v>
      </c>
      <c r="H508">
        <v>0</v>
      </c>
      <c r="I508">
        <v>0</v>
      </c>
      <c r="J508" s="1" t="s">
        <v>1644</v>
      </c>
      <c r="K508">
        <v>2</v>
      </c>
      <c r="L508" s="1" t="s">
        <v>1642</v>
      </c>
      <c r="M508" s="1" t="s">
        <v>1645</v>
      </c>
      <c r="N508">
        <v>100</v>
      </c>
    </row>
    <row r="509" spans="1:14" hidden="1">
      <c r="A509">
        <v>1.1000000000000001</v>
      </c>
      <c r="B509" s="1" t="s">
        <v>394</v>
      </c>
      <c r="C509" s="1" t="s">
        <v>395</v>
      </c>
      <c r="D509">
        <v>86400</v>
      </c>
      <c r="E509" s="1" t="s">
        <v>1646</v>
      </c>
      <c r="F509" s="1" t="s">
        <v>396</v>
      </c>
      <c r="G509">
        <v>4129</v>
      </c>
      <c r="H509">
        <v>0</v>
      </c>
      <c r="I509">
        <v>0</v>
      </c>
      <c r="J509" s="1" t="s">
        <v>1647</v>
      </c>
      <c r="K509">
        <v>2</v>
      </c>
      <c r="L509" s="1" t="s">
        <v>1645</v>
      </c>
      <c r="M509" s="1" t="s">
        <v>1648</v>
      </c>
      <c r="N509">
        <v>100</v>
      </c>
    </row>
    <row r="510" spans="1:14" hidden="1">
      <c r="A510">
        <v>1.1000000000000001</v>
      </c>
      <c r="B510" s="1" t="s">
        <v>394</v>
      </c>
      <c r="C510" s="1" t="s">
        <v>395</v>
      </c>
      <c r="D510">
        <v>86400</v>
      </c>
      <c r="E510" s="1" t="s">
        <v>1649</v>
      </c>
      <c r="F510" s="1" t="s">
        <v>396</v>
      </c>
      <c r="G510">
        <v>4129</v>
      </c>
      <c r="H510">
        <v>0</v>
      </c>
      <c r="I510">
        <v>0</v>
      </c>
      <c r="J510" s="1" t="s">
        <v>1650</v>
      </c>
      <c r="K510">
        <v>2</v>
      </c>
      <c r="L510" s="1" t="s">
        <v>1648</v>
      </c>
      <c r="M510" s="1" t="s">
        <v>1651</v>
      </c>
      <c r="N510">
        <v>100</v>
      </c>
    </row>
    <row r="511" spans="1:14" hidden="1">
      <c r="A511">
        <v>1.1000000000000001</v>
      </c>
      <c r="B511" s="1" t="s">
        <v>394</v>
      </c>
      <c r="C511" s="1" t="s">
        <v>395</v>
      </c>
      <c r="D511">
        <v>86400</v>
      </c>
      <c r="E511" s="1" t="s">
        <v>1652</v>
      </c>
      <c r="F511" s="1" t="s">
        <v>396</v>
      </c>
      <c r="G511">
        <v>4129</v>
      </c>
      <c r="H511">
        <v>0</v>
      </c>
      <c r="I511">
        <v>0</v>
      </c>
      <c r="J511" s="1" t="s">
        <v>1653</v>
      </c>
      <c r="K511">
        <v>2</v>
      </c>
      <c r="L511" s="1" t="s">
        <v>1651</v>
      </c>
      <c r="M511" s="1" t="s">
        <v>1654</v>
      </c>
      <c r="N511">
        <v>100</v>
      </c>
    </row>
    <row r="512" spans="1:14" hidden="1">
      <c r="A512">
        <v>1.1000000000000001</v>
      </c>
      <c r="B512" s="1" t="s">
        <v>394</v>
      </c>
      <c r="C512" s="1" t="s">
        <v>395</v>
      </c>
      <c r="D512">
        <v>86400</v>
      </c>
      <c r="E512" s="1" t="s">
        <v>1655</v>
      </c>
      <c r="F512" s="1" t="s">
        <v>396</v>
      </c>
      <c r="G512">
        <v>4129</v>
      </c>
      <c r="H512">
        <v>0</v>
      </c>
      <c r="I512">
        <v>0</v>
      </c>
      <c r="J512" s="1" t="s">
        <v>1656</v>
      </c>
      <c r="K512">
        <v>2</v>
      </c>
      <c r="L512" s="1" t="s">
        <v>1654</v>
      </c>
      <c r="M512" s="1" t="s">
        <v>1657</v>
      </c>
      <c r="N512">
        <v>100</v>
      </c>
    </row>
    <row r="513" spans="1:14" hidden="1">
      <c r="A513">
        <v>1.1000000000000001</v>
      </c>
      <c r="B513" s="1" t="s">
        <v>394</v>
      </c>
      <c r="C513" s="1" t="s">
        <v>395</v>
      </c>
      <c r="D513">
        <v>86400</v>
      </c>
      <c r="E513" s="1" t="s">
        <v>1658</v>
      </c>
      <c r="F513" s="1" t="s">
        <v>396</v>
      </c>
      <c r="G513">
        <v>4129</v>
      </c>
      <c r="H513">
        <v>4138</v>
      </c>
      <c r="I513">
        <v>4139</v>
      </c>
      <c r="J513" s="1" t="s">
        <v>1659</v>
      </c>
      <c r="K513">
        <v>2</v>
      </c>
      <c r="L513" s="1" t="s">
        <v>1611</v>
      </c>
      <c r="M513" s="1" t="s">
        <v>397</v>
      </c>
      <c r="N513">
        <v>100</v>
      </c>
    </row>
    <row r="514" spans="1:14" hidden="1">
      <c r="A514">
        <v>1.1000000000000001</v>
      </c>
      <c r="B514" s="1" t="s">
        <v>394</v>
      </c>
      <c r="C514" s="1" t="s">
        <v>395</v>
      </c>
      <c r="D514">
        <v>86400</v>
      </c>
      <c r="E514" s="1" t="s">
        <v>1660</v>
      </c>
      <c r="F514" s="1" t="s">
        <v>396</v>
      </c>
      <c r="G514">
        <v>4129</v>
      </c>
      <c r="H514">
        <v>6043</v>
      </c>
      <c r="I514">
        <v>4138</v>
      </c>
      <c r="J514" s="1" t="s">
        <v>1661</v>
      </c>
      <c r="K514">
        <v>2</v>
      </c>
      <c r="L514" s="1" t="s">
        <v>1363</v>
      </c>
      <c r="M514" s="1" t="s">
        <v>1611</v>
      </c>
      <c r="N514">
        <v>100</v>
      </c>
    </row>
    <row r="515" spans="1:14" hidden="1">
      <c r="A515">
        <v>1.1000000000000001</v>
      </c>
      <c r="B515" s="1" t="s">
        <v>394</v>
      </c>
      <c r="C515" s="1" t="s">
        <v>395</v>
      </c>
      <c r="D515">
        <v>86400</v>
      </c>
      <c r="E515" s="1" t="s">
        <v>1662</v>
      </c>
      <c r="F515" s="1" t="s">
        <v>396</v>
      </c>
      <c r="G515">
        <v>4129</v>
      </c>
      <c r="H515">
        <v>4137</v>
      </c>
      <c r="I515">
        <v>6043</v>
      </c>
      <c r="J515" s="1" t="s">
        <v>1663</v>
      </c>
      <c r="K515">
        <v>2</v>
      </c>
      <c r="L515" s="1" t="s">
        <v>1616</v>
      </c>
      <c r="M515" s="1" t="s">
        <v>1363</v>
      </c>
      <c r="N515">
        <v>100</v>
      </c>
    </row>
    <row r="516" spans="1:14" hidden="1">
      <c r="A516">
        <v>1.1000000000000001</v>
      </c>
      <c r="B516" s="1" t="s">
        <v>394</v>
      </c>
      <c r="C516" s="1" t="s">
        <v>395</v>
      </c>
      <c r="D516">
        <v>86400</v>
      </c>
      <c r="E516" s="1" t="s">
        <v>1664</v>
      </c>
      <c r="F516" s="1" t="s">
        <v>396</v>
      </c>
      <c r="G516">
        <v>4129</v>
      </c>
      <c r="H516">
        <v>4136</v>
      </c>
      <c r="I516">
        <v>4137</v>
      </c>
      <c r="J516" s="1" t="s">
        <v>1665</v>
      </c>
      <c r="K516">
        <v>2</v>
      </c>
      <c r="L516" s="1" t="s">
        <v>1619</v>
      </c>
      <c r="M516" s="1" t="s">
        <v>1616</v>
      </c>
      <c r="N516">
        <v>100</v>
      </c>
    </row>
    <row r="517" spans="1:14" hidden="1">
      <c r="A517">
        <v>1.1000000000000001</v>
      </c>
      <c r="B517" s="1" t="s">
        <v>394</v>
      </c>
      <c r="C517" s="1" t="s">
        <v>395</v>
      </c>
      <c r="D517">
        <v>86400</v>
      </c>
      <c r="E517" s="1" t="s">
        <v>1666</v>
      </c>
      <c r="F517" s="1" t="s">
        <v>396</v>
      </c>
      <c r="G517">
        <v>4129</v>
      </c>
      <c r="H517">
        <v>4135</v>
      </c>
      <c r="I517">
        <v>4136</v>
      </c>
      <c r="J517" s="1" t="s">
        <v>1667</v>
      </c>
      <c r="K517">
        <v>2</v>
      </c>
      <c r="L517" s="1" t="s">
        <v>1622</v>
      </c>
      <c r="M517" s="1" t="s">
        <v>1619</v>
      </c>
      <c r="N517">
        <v>100</v>
      </c>
    </row>
    <row r="518" spans="1:14" hidden="1">
      <c r="A518">
        <v>1.1000000000000001</v>
      </c>
      <c r="B518" s="1" t="s">
        <v>394</v>
      </c>
      <c r="C518" s="1" t="s">
        <v>395</v>
      </c>
      <c r="D518">
        <v>86400</v>
      </c>
      <c r="E518" s="1" t="s">
        <v>1668</v>
      </c>
      <c r="F518" s="1" t="s">
        <v>396</v>
      </c>
      <c r="G518">
        <v>4129</v>
      </c>
      <c r="H518">
        <v>4134</v>
      </c>
      <c r="I518">
        <v>4135</v>
      </c>
      <c r="J518" s="1" t="s">
        <v>1669</v>
      </c>
      <c r="K518">
        <v>2</v>
      </c>
      <c r="L518" s="1" t="s">
        <v>1625</v>
      </c>
      <c r="M518" s="1" t="s">
        <v>1622</v>
      </c>
      <c r="N518">
        <v>100</v>
      </c>
    </row>
    <row r="519" spans="1:14" hidden="1">
      <c r="A519">
        <v>1.1000000000000001</v>
      </c>
      <c r="B519" s="1" t="s">
        <v>394</v>
      </c>
      <c r="C519" s="1" t="s">
        <v>395</v>
      </c>
      <c r="D519">
        <v>86400</v>
      </c>
      <c r="E519" s="1" t="s">
        <v>1670</v>
      </c>
      <c r="F519" s="1" t="s">
        <v>396</v>
      </c>
      <c r="G519">
        <v>4129</v>
      </c>
      <c r="H519">
        <v>7621</v>
      </c>
      <c r="I519">
        <v>4134</v>
      </c>
      <c r="J519" s="1" t="s">
        <v>1671</v>
      </c>
      <c r="K519">
        <v>2</v>
      </c>
      <c r="L519" s="1" t="s">
        <v>1628</v>
      </c>
      <c r="M519" s="1" t="s">
        <v>1625</v>
      </c>
      <c r="N519">
        <v>100</v>
      </c>
    </row>
    <row r="520" spans="1:14" hidden="1">
      <c r="A520">
        <v>1.1000000000000001</v>
      </c>
      <c r="B520" s="1" t="s">
        <v>394</v>
      </c>
      <c r="C520" s="1" t="s">
        <v>395</v>
      </c>
      <c r="D520">
        <v>86400</v>
      </c>
      <c r="E520" s="1" t="s">
        <v>1672</v>
      </c>
      <c r="F520" s="1" t="s">
        <v>396</v>
      </c>
      <c r="G520">
        <v>4129</v>
      </c>
      <c r="H520">
        <v>4131</v>
      </c>
      <c r="I520">
        <v>7621</v>
      </c>
      <c r="J520" s="1" t="s">
        <v>1673</v>
      </c>
      <c r="K520">
        <v>2</v>
      </c>
      <c r="L520" s="1" t="s">
        <v>1457</v>
      </c>
      <c r="M520" s="1" t="s">
        <v>1628</v>
      </c>
      <c r="N520">
        <v>100</v>
      </c>
    </row>
    <row r="521" spans="1:14" hidden="1">
      <c r="A521">
        <v>1.1000000000000001</v>
      </c>
      <c r="B521" s="1" t="s">
        <v>394</v>
      </c>
      <c r="C521" s="1" t="s">
        <v>395</v>
      </c>
      <c r="D521">
        <v>86400</v>
      </c>
      <c r="E521" s="1" t="s">
        <v>1674</v>
      </c>
      <c r="F521" s="1" t="s">
        <v>396</v>
      </c>
      <c r="G521">
        <v>4129</v>
      </c>
      <c r="H521">
        <v>4130</v>
      </c>
      <c r="I521">
        <v>4131</v>
      </c>
      <c r="J521" s="1" t="s">
        <v>1675</v>
      </c>
      <c r="K521">
        <v>2</v>
      </c>
      <c r="L521" s="1" t="s">
        <v>1633</v>
      </c>
      <c r="M521" s="1" t="s">
        <v>1457</v>
      </c>
      <c r="N521">
        <v>100</v>
      </c>
    </row>
    <row r="522" spans="1:14" hidden="1">
      <c r="A522">
        <v>1.1000000000000001</v>
      </c>
      <c r="B522" s="1" t="s">
        <v>394</v>
      </c>
      <c r="C522" s="1" t="s">
        <v>395</v>
      </c>
      <c r="D522">
        <v>86400</v>
      </c>
      <c r="E522" s="1" t="s">
        <v>1676</v>
      </c>
      <c r="F522" s="1" t="s">
        <v>396</v>
      </c>
      <c r="G522">
        <v>4129</v>
      </c>
      <c r="H522">
        <v>0</v>
      </c>
      <c r="I522">
        <v>0</v>
      </c>
      <c r="J522" s="1" t="s">
        <v>1677</v>
      </c>
      <c r="K522">
        <v>2</v>
      </c>
      <c r="L522" s="1" t="s">
        <v>1636</v>
      </c>
      <c r="M522" s="1" t="s">
        <v>1633</v>
      </c>
      <c r="N522">
        <v>100</v>
      </c>
    </row>
    <row r="523" spans="1:14" hidden="1">
      <c r="A523">
        <v>1.1000000000000001</v>
      </c>
      <c r="B523" s="1" t="s">
        <v>394</v>
      </c>
      <c r="C523" s="1" t="s">
        <v>395</v>
      </c>
      <c r="D523">
        <v>86400</v>
      </c>
      <c r="E523" s="1" t="s">
        <v>1678</v>
      </c>
      <c r="F523" s="1" t="s">
        <v>396</v>
      </c>
      <c r="G523">
        <v>4129</v>
      </c>
      <c r="H523">
        <v>0</v>
      </c>
      <c r="I523">
        <v>0</v>
      </c>
      <c r="J523" s="1" t="s">
        <v>1679</v>
      </c>
      <c r="K523">
        <v>2</v>
      </c>
      <c r="L523" s="1" t="s">
        <v>1639</v>
      </c>
      <c r="M523" s="1" t="s">
        <v>1636</v>
      </c>
      <c r="N523">
        <v>100</v>
      </c>
    </row>
    <row r="524" spans="1:14" hidden="1">
      <c r="A524">
        <v>1.1000000000000001</v>
      </c>
      <c r="B524" s="1" t="s">
        <v>394</v>
      </c>
      <c r="C524" s="1" t="s">
        <v>395</v>
      </c>
      <c r="D524">
        <v>86400</v>
      </c>
      <c r="E524" s="1" t="s">
        <v>1680</v>
      </c>
      <c r="F524" s="1" t="s">
        <v>396</v>
      </c>
      <c r="G524">
        <v>4129</v>
      </c>
      <c r="H524">
        <v>0</v>
      </c>
      <c r="I524">
        <v>0</v>
      </c>
      <c r="J524" s="1" t="s">
        <v>1681</v>
      </c>
      <c r="K524">
        <v>2</v>
      </c>
      <c r="L524" s="1" t="s">
        <v>1642</v>
      </c>
      <c r="M524" s="1" t="s">
        <v>1639</v>
      </c>
      <c r="N524">
        <v>100</v>
      </c>
    </row>
    <row r="525" spans="1:14" hidden="1">
      <c r="A525">
        <v>1.1000000000000001</v>
      </c>
      <c r="B525" s="1" t="s">
        <v>394</v>
      </c>
      <c r="C525" s="1" t="s">
        <v>395</v>
      </c>
      <c r="D525">
        <v>86400</v>
      </c>
      <c r="E525" s="1" t="s">
        <v>1682</v>
      </c>
      <c r="F525" s="1" t="s">
        <v>396</v>
      </c>
      <c r="G525">
        <v>4129</v>
      </c>
      <c r="H525">
        <v>0</v>
      </c>
      <c r="I525">
        <v>0</v>
      </c>
      <c r="J525" s="1" t="s">
        <v>1683</v>
      </c>
      <c r="K525">
        <v>2</v>
      </c>
      <c r="L525" s="1" t="s">
        <v>1645</v>
      </c>
      <c r="M525" s="1" t="s">
        <v>1642</v>
      </c>
      <c r="N525">
        <v>100</v>
      </c>
    </row>
    <row r="526" spans="1:14" hidden="1">
      <c r="A526">
        <v>1.1000000000000001</v>
      </c>
      <c r="B526" s="1" t="s">
        <v>394</v>
      </c>
      <c r="C526" s="1" t="s">
        <v>395</v>
      </c>
      <c r="D526">
        <v>86400</v>
      </c>
      <c r="E526" s="1" t="s">
        <v>1684</v>
      </c>
      <c r="F526" s="1" t="s">
        <v>396</v>
      </c>
      <c r="G526">
        <v>4129</v>
      </c>
      <c r="H526">
        <v>0</v>
      </c>
      <c r="I526">
        <v>0</v>
      </c>
      <c r="J526" s="1" t="s">
        <v>1685</v>
      </c>
      <c r="K526">
        <v>2</v>
      </c>
      <c r="L526" s="1" t="s">
        <v>1648</v>
      </c>
      <c r="M526" s="1" t="s">
        <v>1645</v>
      </c>
      <c r="N526">
        <v>100</v>
      </c>
    </row>
    <row r="527" spans="1:14" hidden="1">
      <c r="A527">
        <v>1.1000000000000001</v>
      </c>
      <c r="B527" s="1" t="s">
        <v>394</v>
      </c>
      <c r="C527" s="1" t="s">
        <v>395</v>
      </c>
      <c r="D527">
        <v>86400</v>
      </c>
      <c r="E527" s="1" t="s">
        <v>1686</v>
      </c>
      <c r="F527" s="1" t="s">
        <v>396</v>
      </c>
      <c r="G527">
        <v>4129</v>
      </c>
      <c r="H527">
        <v>0</v>
      </c>
      <c r="I527">
        <v>0</v>
      </c>
      <c r="J527" s="1" t="s">
        <v>1687</v>
      </c>
      <c r="K527">
        <v>2</v>
      </c>
      <c r="L527" s="1" t="s">
        <v>1651</v>
      </c>
      <c r="M527" s="1" t="s">
        <v>1648</v>
      </c>
      <c r="N527">
        <v>100</v>
      </c>
    </row>
    <row r="528" spans="1:14" hidden="1">
      <c r="A528">
        <v>1.1000000000000001</v>
      </c>
      <c r="B528" s="1" t="s">
        <v>394</v>
      </c>
      <c r="C528" s="1" t="s">
        <v>395</v>
      </c>
      <c r="D528">
        <v>86400</v>
      </c>
      <c r="E528" s="1" t="s">
        <v>1688</v>
      </c>
      <c r="F528" s="1" t="s">
        <v>396</v>
      </c>
      <c r="G528">
        <v>4129</v>
      </c>
      <c r="H528">
        <v>0</v>
      </c>
      <c r="I528">
        <v>0</v>
      </c>
      <c r="J528" s="1" t="s">
        <v>1689</v>
      </c>
      <c r="K528">
        <v>2</v>
      </c>
      <c r="L528" s="1" t="s">
        <v>1654</v>
      </c>
      <c r="M528" s="1" t="s">
        <v>1651</v>
      </c>
      <c r="N528">
        <v>100</v>
      </c>
    </row>
    <row r="529" spans="1:14" hidden="1">
      <c r="A529">
        <v>1.1000000000000001</v>
      </c>
      <c r="B529" s="1" t="s">
        <v>394</v>
      </c>
      <c r="C529" s="1" t="s">
        <v>395</v>
      </c>
      <c r="D529">
        <v>86400</v>
      </c>
      <c r="E529" s="1" t="s">
        <v>1690</v>
      </c>
      <c r="F529" s="1" t="s">
        <v>396</v>
      </c>
      <c r="G529">
        <v>4129</v>
      </c>
      <c r="H529">
        <v>0</v>
      </c>
      <c r="I529">
        <v>0</v>
      </c>
      <c r="J529" s="1" t="s">
        <v>1691</v>
      </c>
      <c r="K529">
        <v>2</v>
      </c>
      <c r="L529" s="1" t="s">
        <v>1657</v>
      </c>
      <c r="M529" s="1" t="s">
        <v>1654</v>
      </c>
      <c r="N529">
        <v>100</v>
      </c>
    </row>
    <row r="530" spans="1:14" hidden="1">
      <c r="A530">
        <v>1.1000000000000001</v>
      </c>
      <c r="B530" s="1" t="s">
        <v>394</v>
      </c>
      <c r="C530" s="1" t="s">
        <v>395</v>
      </c>
      <c r="D530">
        <v>86400</v>
      </c>
      <c r="E530" s="1" t="s">
        <v>1692</v>
      </c>
      <c r="F530" s="1" t="s">
        <v>396</v>
      </c>
      <c r="G530">
        <v>5253</v>
      </c>
      <c r="H530">
        <v>11542</v>
      </c>
      <c r="I530">
        <v>7618</v>
      </c>
      <c r="J530" s="1" t="s">
        <v>1693</v>
      </c>
      <c r="K530">
        <v>2</v>
      </c>
      <c r="L530" s="1" t="s">
        <v>1694</v>
      </c>
      <c r="M530" s="1" t="s">
        <v>397</v>
      </c>
      <c r="N530">
        <v>100</v>
      </c>
    </row>
    <row r="531" spans="1:14" hidden="1">
      <c r="A531">
        <v>1.1000000000000001</v>
      </c>
      <c r="B531" s="1" t="s">
        <v>394</v>
      </c>
      <c r="C531" s="1" t="s">
        <v>395</v>
      </c>
      <c r="D531">
        <v>86400</v>
      </c>
      <c r="E531" s="1" t="s">
        <v>1695</v>
      </c>
      <c r="F531" s="1" t="s">
        <v>396</v>
      </c>
      <c r="G531">
        <v>5253</v>
      </c>
      <c r="H531">
        <v>7618</v>
      </c>
      <c r="I531">
        <v>11542</v>
      </c>
      <c r="J531" s="1" t="s">
        <v>3079</v>
      </c>
      <c r="K531">
        <v>2</v>
      </c>
      <c r="L531" s="1" t="s">
        <v>397</v>
      </c>
      <c r="M531" s="1" t="s">
        <v>1694</v>
      </c>
      <c r="N531">
        <v>100</v>
      </c>
    </row>
    <row r="532" spans="1:14" hidden="1">
      <c r="A532">
        <v>1.1000000000000001</v>
      </c>
      <c r="B532" s="1" t="s">
        <v>394</v>
      </c>
      <c r="C532" s="1" t="s">
        <v>395</v>
      </c>
      <c r="D532">
        <v>86400</v>
      </c>
      <c r="E532" s="1" t="s">
        <v>1696</v>
      </c>
      <c r="F532" s="1" t="s">
        <v>396</v>
      </c>
      <c r="G532">
        <v>4141</v>
      </c>
      <c r="H532">
        <v>4142</v>
      </c>
      <c r="I532">
        <v>4143</v>
      </c>
      <c r="J532" s="1" t="s">
        <v>1697</v>
      </c>
      <c r="K532">
        <v>2</v>
      </c>
      <c r="L532" s="1" t="s">
        <v>1698</v>
      </c>
      <c r="M532" s="1" t="s">
        <v>1699</v>
      </c>
      <c r="N532">
        <v>100</v>
      </c>
    </row>
    <row r="533" spans="1:14" hidden="1">
      <c r="A533">
        <v>1.1000000000000001</v>
      </c>
      <c r="B533" s="1" t="s">
        <v>394</v>
      </c>
      <c r="C533" s="1" t="s">
        <v>395</v>
      </c>
      <c r="D533">
        <v>86400</v>
      </c>
      <c r="E533" s="1" t="s">
        <v>1700</v>
      </c>
      <c r="F533" s="1" t="s">
        <v>396</v>
      </c>
      <c r="G533">
        <v>4141</v>
      </c>
      <c r="H533">
        <v>4143</v>
      </c>
      <c r="I533">
        <v>4144</v>
      </c>
      <c r="J533" s="1" t="s">
        <v>1701</v>
      </c>
      <c r="K533">
        <v>2</v>
      </c>
      <c r="L533" s="1" t="s">
        <v>1699</v>
      </c>
      <c r="M533" s="1" t="s">
        <v>1702</v>
      </c>
      <c r="N533">
        <v>100</v>
      </c>
    </row>
    <row r="534" spans="1:14" hidden="1">
      <c r="A534">
        <v>1.1000000000000001</v>
      </c>
      <c r="B534" s="1" t="s">
        <v>394</v>
      </c>
      <c r="C534" s="1" t="s">
        <v>395</v>
      </c>
      <c r="D534">
        <v>86400</v>
      </c>
      <c r="E534" s="1" t="s">
        <v>1703</v>
      </c>
      <c r="F534" s="1" t="s">
        <v>396</v>
      </c>
      <c r="G534">
        <v>4141</v>
      </c>
      <c r="H534">
        <v>4144</v>
      </c>
      <c r="I534">
        <v>4145</v>
      </c>
      <c r="J534" s="1" t="s">
        <v>1704</v>
      </c>
      <c r="K534">
        <v>2</v>
      </c>
      <c r="L534" s="1" t="s">
        <v>1702</v>
      </c>
      <c r="M534" s="1" t="s">
        <v>1705</v>
      </c>
      <c r="N534">
        <v>100</v>
      </c>
    </row>
    <row r="535" spans="1:14" hidden="1">
      <c r="A535">
        <v>1.1000000000000001</v>
      </c>
      <c r="B535" s="1" t="s">
        <v>394</v>
      </c>
      <c r="C535" s="1" t="s">
        <v>395</v>
      </c>
      <c r="D535">
        <v>86400</v>
      </c>
      <c r="E535" s="1" t="s">
        <v>1706</v>
      </c>
      <c r="F535" s="1" t="s">
        <v>396</v>
      </c>
      <c r="G535">
        <v>4141</v>
      </c>
      <c r="H535">
        <v>4145</v>
      </c>
      <c r="I535">
        <v>4147</v>
      </c>
      <c r="J535" s="1" t="s">
        <v>1707</v>
      </c>
      <c r="K535">
        <v>2</v>
      </c>
      <c r="L535" s="1" t="s">
        <v>1705</v>
      </c>
      <c r="M535" s="1" t="s">
        <v>915</v>
      </c>
      <c r="N535">
        <v>100</v>
      </c>
    </row>
    <row r="536" spans="1:14" hidden="1">
      <c r="A536">
        <v>1.1000000000000001</v>
      </c>
      <c r="B536" s="1" t="s">
        <v>394</v>
      </c>
      <c r="C536" s="1" t="s">
        <v>395</v>
      </c>
      <c r="D536">
        <v>86400</v>
      </c>
      <c r="E536" s="1" t="s">
        <v>1708</v>
      </c>
      <c r="F536" s="1" t="s">
        <v>396</v>
      </c>
      <c r="G536">
        <v>4141</v>
      </c>
      <c r="H536">
        <v>4147</v>
      </c>
      <c r="I536">
        <v>4148</v>
      </c>
      <c r="J536" s="1" t="s">
        <v>1709</v>
      </c>
      <c r="K536">
        <v>2</v>
      </c>
      <c r="L536" s="1" t="s">
        <v>915</v>
      </c>
      <c r="M536" s="1" t="s">
        <v>1710</v>
      </c>
      <c r="N536">
        <v>100</v>
      </c>
    </row>
    <row r="537" spans="1:14" hidden="1">
      <c r="A537">
        <v>1.1000000000000001</v>
      </c>
      <c r="B537" s="1" t="s">
        <v>394</v>
      </c>
      <c r="C537" s="1" t="s">
        <v>395</v>
      </c>
      <c r="D537">
        <v>86400</v>
      </c>
      <c r="E537" s="1" t="s">
        <v>1711</v>
      </c>
      <c r="F537" s="1" t="s">
        <v>396</v>
      </c>
      <c r="G537">
        <v>4141</v>
      </c>
      <c r="H537">
        <v>4143</v>
      </c>
      <c r="I537">
        <v>4142</v>
      </c>
      <c r="J537" s="1" t="s">
        <v>1712</v>
      </c>
      <c r="K537">
        <v>2</v>
      </c>
      <c r="L537" s="1" t="s">
        <v>1699</v>
      </c>
      <c r="M537" s="1" t="s">
        <v>1698</v>
      </c>
      <c r="N537">
        <v>100</v>
      </c>
    </row>
    <row r="538" spans="1:14" hidden="1">
      <c r="A538">
        <v>1.1000000000000001</v>
      </c>
      <c r="B538" s="1" t="s">
        <v>394</v>
      </c>
      <c r="C538" s="1" t="s">
        <v>395</v>
      </c>
      <c r="D538">
        <v>86400</v>
      </c>
      <c r="E538" s="1" t="s">
        <v>1713</v>
      </c>
      <c r="F538" s="1" t="s">
        <v>396</v>
      </c>
      <c r="G538">
        <v>4141</v>
      </c>
      <c r="H538">
        <v>4144</v>
      </c>
      <c r="I538">
        <v>4143</v>
      </c>
      <c r="J538" s="1" t="s">
        <v>1714</v>
      </c>
      <c r="K538">
        <v>2</v>
      </c>
      <c r="L538" s="1" t="s">
        <v>1702</v>
      </c>
      <c r="M538" s="1" t="s">
        <v>1699</v>
      </c>
      <c r="N538">
        <v>100</v>
      </c>
    </row>
    <row r="539" spans="1:14" hidden="1">
      <c r="A539">
        <v>1.1000000000000001</v>
      </c>
      <c r="B539" s="1" t="s">
        <v>394</v>
      </c>
      <c r="C539" s="1" t="s">
        <v>395</v>
      </c>
      <c r="D539">
        <v>86400</v>
      </c>
      <c r="E539" s="1" t="s">
        <v>1715</v>
      </c>
      <c r="F539" s="1" t="s">
        <v>396</v>
      </c>
      <c r="G539">
        <v>4141</v>
      </c>
      <c r="H539">
        <v>4145</v>
      </c>
      <c r="I539">
        <v>4144</v>
      </c>
      <c r="J539" s="1" t="s">
        <v>1716</v>
      </c>
      <c r="K539">
        <v>2</v>
      </c>
      <c r="L539" s="1" t="s">
        <v>1705</v>
      </c>
      <c r="M539" s="1" t="s">
        <v>1702</v>
      </c>
      <c r="N539">
        <v>100</v>
      </c>
    </row>
    <row r="540" spans="1:14" hidden="1">
      <c r="A540">
        <v>1.1000000000000001</v>
      </c>
      <c r="B540" s="1" t="s">
        <v>394</v>
      </c>
      <c r="C540" s="1" t="s">
        <v>395</v>
      </c>
      <c r="D540">
        <v>86400</v>
      </c>
      <c r="E540" s="1" t="s">
        <v>1717</v>
      </c>
      <c r="F540" s="1" t="s">
        <v>396</v>
      </c>
      <c r="G540">
        <v>4141</v>
      </c>
      <c r="H540">
        <v>4147</v>
      </c>
      <c r="I540">
        <v>4145</v>
      </c>
      <c r="J540" s="1" t="s">
        <v>1718</v>
      </c>
      <c r="K540">
        <v>2</v>
      </c>
      <c r="L540" s="1" t="s">
        <v>915</v>
      </c>
      <c r="M540" s="1" t="s">
        <v>1705</v>
      </c>
      <c r="N540">
        <v>100</v>
      </c>
    </row>
    <row r="541" spans="1:14" hidden="1">
      <c r="A541">
        <v>1.1000000000000001</v>
      </c>
      <c r="B541" s="1" t="s">
        <v>394</v>
      </c>
      <c r="C541" s="1" t="s">
        <v>395</v>
      </c>
      <c r="D541">
        <v>86400</v>
      </c>
      <c r="E541" s="1" t="s">
        <v>1719</v>
      </c>
      <c r="F541" s="1" t="s">
        <v>396</v>
      </c>
      <c r="G541">
        <v>4141</v>
      </c>
      <c r="H541">
        <v>4148</v>
      </c>
      <c r="I541">
        <v>4147</v>
      </c>
      <c r="J541" s="1" t="s">
        <v>1720</v>
      </c>
      <c r="K541">
        <v>2</v>
      </c>
      <c r="L541" s="1" t="s">
        <v>1710</v>
      </c>
      <c r="M541" s="1" t="s">
        <v>915</v>
      </c>
      <c r="N541">
        <v>100</v>
      </c>
    </row>
    <row r="542" spans="1:14" hidden="1">
      <c r="A542">
        <v>1.1000000000000001</v>
      </c>
      <c r="B542" s="1" t="s">
        <v>394</v>
      </c>
      <c r="C542" s="1" t="s">
        <v>395</v>
      </c>
      <c r="D542">
        <v>86400</v>
      </c>
      <c r="E542" s="1" t="s">
        <v>1721</v>
      </c>
      <c r="F542" s="1" t="s">
        <v>396</v>
      </c>
      <c r="G542">
        <v>4149</v>
      </c>
      <c r="H542">
        <v>4150</v>
      </c>
      <c r="I542">
        <v>4151</v>
      </c>
      <c r="J542" s="1" t="s">
        <v>1722</v>
      </c>
      <c r="K542">
        <v>2</v>
      </c>
      <c r="L542" s="1" t="s">
        <v>397</v>
      </c>
      <c r="M542" s="1" t="s">
        <v>1723</v>
      </c>
      <c r="N542">
        <v>100</v>
      </c>
    </row>
    <row r="543" spans="1:14" hidden="1">
      <c r="A543">
        <v>1.1000000000000001</v>
      </c>
      <c r="B543" s="1" t="s">
        <v>394</v>
      </c>
      <c r="C543" s="1" t="s">
        <v>395</v>
      </c>
      <c r="D543">
        <v>86400</v>
      </c>
      <c r="E543" s="1" t="s">
        <v>1724</v>
      </c>
      <c r="F543" s="1" t="s">
        <v>396</v>
      </c>
      <c r="G543">
        <v>4149</v>
      </c>
      <c r="H543">
        <v>4151</v>
      </c>
      <c r="I543">
        <v>4152</v>
      </c>
      <c r="J543" s="1" t="s">
        <v>1725</v>
      </c>
      <c r="K543">
        <v>2</v>
      </c>
      <c r="L543" s="1" t="s">
        <v>1723</v>
      </c>
      <c r="M543" s="1" t="s">
        <v>1726</v>
      </c>
      <c r="N543">
        <v>100</v>
      </c>
    </row>
    <row r="544" spans="1:14" hidden="1">
      <c r="A544">
        <v>1.1000000000000001</v>
      </c>
      <c r="B544" s="1" t="s">
        <v>394</v>
      </c>
      <c r="C544" s="1" t="s">
        <v>395</v>
      </c>
      <c r="D544">
        <v>86400</v>
      </c>
      <c r="E544" s="1" t="s">
        <v>1727</v>
      </c>
      <c r="F544" s="1" t="s">
        <v>396</v>
      </c>
      <c r="G544">
        <v>4149</v>
      </c>
      <c r="H544">
        <v>4152</v>
      </c>
      <c r="I544">
        <v>11544</v>
      </c>
      <c r="J544" s="1" t="s">
        <v>1728</v>
      </c>
      <c r="K544">
        <v>2</v>
      </c>
      <c r="L544" s="1" t="s">
        <v>1726</v>
      </c>
      <c r="M544" s="1" t="s">
        <v>1729</v>
      </c>
      <c r="N544">
        <v>100</v>
      </c>
    </row>
    <row r="545" spans="1:14" hidden="1">
      <c r="A545">
        <v>1.1000000000000001</v>
      </c>
      <c r="B545" s="1" t="s">
        <v>394</v>
      </c>
      <c r="C545" s="1" t="s">
        <v>395</v>
      </c>
      <c r="D545">
        <v>86400</v>
      </c>
      <c r="E545" s="1" t="s">
        <v>1730</v>
      </c>
      <c r="F545" s="1" t="s">
        <v>396</v>
      </c>
      <c r="G545">
        <v>4149</v>
      </c>
      <c r="H545">
        <v>11544</v>
      </c>
      <c r="I545">
        <v>4153</v>
      </c>
      <c r="J545" s="1" t="s">
        <v>1731</v>
      </c>
      <c r="K545">
        <v>2</v>
      </c>
      <c r="L545" s="1" t="s">
        <v>1729</v>
      </c>
      <c r="M545" s="1" t="s">
        <v>1732</v>
      </c>
      <c r="N545">
        <v>100</v>
      </c>
    </row>
    <row r="546" spans="1:14" hidden="1">
      <c r="A546">
        <v>1.1000000000000001</v>
      </c>
      <c r="B546" s="1" t="s">
        <v>394</v>
      </c>
      <c r="C546" s="1" t="s">
        <v>395</v>
      </c>
      <c r="D546">
        <v>86400</v>
      </c>
      <c r="E546" s="1" t="s">
        <v>1733</v>
      </c>
      <c r="F546" s="1" t="s">
        <v>396</v>
      </c>
      <c r="G546">
        <v>4149</v>
      </c>
      <c r="H546">
        <v>4153</v>
      </c>
      <c r="I546">
        <v>4154</v>
      </c>
      <c r="J546" s="1" t="s">
        <v>1734</v>
      </c>
      <c r="K546">
        <v>2</v>
      </c>
      <c r="L546" s="1" t="s">
        <v>1732</v>
      </c>
      <c r="M546" s="1" t="s">
        <v>1735</v>
      </c>
      <c r="N546">
        <v>100</v>
      </c>
    </row>
    <row r="547" spans="1:14" hidden="1">
      <c r="A547">
        <v>1.1000000000000001</v>
      </c>
      <c r="B547" s="1" t="s">
        <v>394</v>
      </c>
      <c r="C547" s="1" t="s">
        <v>395</v>
      </c>
      <c r="D547">
        <v>86400</v>
      </c>
      <c r="E547" s="1" t="s">
        <v>1736</v>
      </c>
      <c r="F547" s="1" t="s">
        <v>396</v>
      </c>
      <c r="G547">
        <v>4149</v>
      </c>
      <c r="H547">
        <v>4154</v>
      </c>
      <c r="I547">
        <v>4155</v>
      </c>
      <c r="J547" s="1" t="s">
        <v>1737</v>
      </c>
      <c r="K547">
        <v>2</v>
      </c>
      <c r="L547" s="1" t="s">
        <v>1735</v>
      </c>
      <c r="M547" s="1" t="s">
        <v>1738</v>
      </c>
      <c r="N547">
        <v>100</v>
      </c>
    </row>
    <row r="548" spans="1:14" hidden="1">
      <c r="A548">
        <v>1.1000000000000001</v>
      </c>
      <c r="B548" s="1" t="s">
        <v>394</v>
      </c>
      <c r="C548" s="1" t="s">
        <v>395</v>
      </c>
      <c r="D548">
        <v>86400</v>
      </c>
      <c r="E548" s="1" t="s">
        <v>1739</v>
      </c>
      <c r="F548" s="1" t="s">
        <v>396</v>
      </c>
      <c r="G548">
        <v>4149</v>
      </c>
      <c r="H548">
        <v>4155</v>
      </c>
      <c r="I548">
        <v>4156</v>
      </c>
      <c r="J548" s="1" t="s">
        <v>1740</v>
      </c>
      <c r="K548">
        <v>2</v>
      </c>
      <c r="L548" s="1" t="s">
        <v>1738</v>
      </c>
      <c r="M548" s="1" t="s">
        <v>1741</v>
      </c>
      <c r="N548">
        <v>100</v>
      </c>
    </row>
    <row r="549" spans="1:14" hidden="1">
      <c r="A549">
        <v>1.1000000000000001</v>
      </c>
      <c r="B549" s="1" t="s">
        <v>394</v>
      </c>
      <c r="C549" s="1" t="s">
        <v>395</v>
      </c>
      <c r="D549">
        <v>86400</v>
      </c>
      <c r="E549" s="1" t="s">
        <v>1742</v>
      </c>
      <c r="F549" s="1" t="s">
        <v>396</v>
      </c>
      <c r="G549">
        <v>4149</v>
      </c>
      <c r="H549">
        <v>4156</v>
      </c>
      <c r="I549">
        <v>4157</v>
      </c>
      <c r="J549" s="1" t="s">
        <v>1743</v>
      </c>
      <c r="K549">
        <v>2</v>
      </c>
      <c r="L549" s="1" t="s">
        <v>1741</v>
      </c>
      <c r="M549" s="1" t="s">
        <v>1744</v>
      </c>
      <c r="N549">
        <v>100</v>
      </c>
    </row>
    <row r="550" spans="1:14" hidden="1">
      <c r="A550">
        <v>1.1000000000000001</v>
      </c>
      <c r="B550" s="1" t="s">
        <v>394</v>
      </c>
      <c r="C550" s="1" t="s">
        <v>395</v>
      </c>
      <c r="D550">
        <v>86400</v>
      </c>
      <c r="E550" s="1" t="s">
        <v>1745</v>
      </c>
      <c r="F550" s="1" t="s">
        <v>396</v>
      </c>
      <c r="G550">
        <v>4149</v>
      </c>
      <c r="H550">
        <v>4151</v>
      </c>
      <c r="I550">
        <v>4150</v>
      </c>
      <c r="J550" s="1" t="s">
        <v>1746</v>
      </c>
      <c r="K550">
        <v>2</v>
      </c>
      <c r="L550" s="1" t="s">
        <v>1723</v>
      </c>
      <c r="M550" s="1" t="s">
        <v>397</v>
      </c>
      <c r="N550">
        <v>100</v>
      </c>
    </row>
    <row r="551" spans="1:14" hidden="1">
      <c r="A551">
        <v>1.1000000000000001</v>
      </c>
      <c r="B551" s="1" t="s">
        <v>394</v>
      </c>
      <c r="C551" s="1" t="s">
        <v>395</v>
      </c>
      <c r="D551">
        <v>86400</v>
      </c>
      <c r="E551" s="1" t="s">
        <v>1747</v>
      </c>
      <c r="F551" s="1" t="s">
        <v>396</v>
      </c>
      <c r="G551">
        <v>4149</v>
      </c>
      <c r="H551">
        <v>4152</v>
      </c>
      <c r="I551">
        <v>4151</v>
      </c>
      <c r="J551" s="1" t="s">
        <v>1748</v>
      </c>
      <c r="K551">
        <v>2</v>
      </c>
      <c r="L551" s="1" t="s">
        <v>1726</v>
      </c>
      <c r="M551" s="1" t="s">
        <v>1723</v>
      </c>
      <c r="N551">
        <v>100</v>
      </c>
    </row>
    <row r="552" spans="1:14" hidden="1">
      <c r="A552">
        <v>1.1000000000000001</v>
      </c>
      <c r="B552" s="1" t="s">
        <v>394</v>
      </c>
      <c r="C552" s="1" t="s">
        <v>395</v>
      </c>
      <c r="D552">
        <v>86400</v>
      </c>
      <c r="E552" s="1" t="s">
        <v>1749</v>
      </c>
      <c r="F552" s="1" t="s">
        <v>396</v>
      </c>
      <c r="G552">
        <v>4149</v>
      </c>
      <c r="H552">
        <v>11544</v>
      </c>
      <c r="I552">
        <v>4152</v>
      </c>
      <c r="J552" s="1" t="s">
        <v>1750</v>
      </c>
      <c r="K552">
        <v>2</v>
      </c>
      <c r="L552" s="1" t="s">
        <v>1729</v>
      </c>
      <c r="M552" s="1" t="s">
        <v>1726</v>
      </c>
      <c r="N552">
        <v>100</v>
      </c>
    </row>
    <row r="553" spans="1:14" hidden="1">
      <c r="A553">
        <v>1.1000000000000001</v>
      </c>
      <c r="B553" s="1" t="s">
        <v>394</v>
      </c>
      <c r="C553" s="1" t="s">
        <v>395</v>
      </c>
      <c r="D553">
        <v>86400</v>
      </c>
      <c r="E553" s="1" t="s">
        <v>1751</v>
      </c>
      <c r="F553" s="1" t="s">
        <v>396</v>
      </c>
      <c r="G553">
        <v>4149</v>
      </c>
      <c r="H553">
        <v>4153</v>
      </c>
      <c r="I553">
        <v>11544</v>
      </c>
      <c r="J553" s="1" t="s">
        <v>1752</v>
      </c>
      <c r="K553">
        <v>2</v>
      </c>
      <c r="L553" s="1" t="s">
        <v>1732</v>
      </c>
      <c r="M553" s="1" t="s">
        <v>1729</v>
      </c>
      <c r="N553">
        <v>100</v>
      </c>
    </row>
    <row r="554" spans="1:14" hidden="1">
      <c r="A554">
        <v>1.1000000000000001</v>
      </c>
      <c r="B554" s="1" t="s">
        <v>394</v>
      </c>
      <c r="C554" s="1" t="s">
        <v>395</v>
      </c>
      <c r="D554">
        <v>86400</v>
      </c>
      <c r="E554" s="1" t="s">
        <v>1753</v>
      </c>
      <c r="F554" s="1" t="s">
        <v>396</v>
      </c>
      <c r="G554">
        <v>4149</v>
      </c>
      <c r="H554">
        <v>4154</v>
      </c>
      <c r="I554">
        <v>4153</v>
      </c>
      <c r="J554" s="1" t="s">
        <v>1754</v>
      </c>
      <c r="K554">
        <v>2</v>
      </c>
      <c r="L554" s="1" t="s">
        <v>1735</v>
      </c>
      <c r="M554" s="1" t="s">
        <v>1732</v>
      </c>
      <c r="N554">
        <v>100</v>
      </c>
    </row>
    <row r="555" spans="1:14" hidden="1">
      <c r="A555">
        <v>1.1000000000000001</v>
      </c>
      <c r="B555" s="1" t="s">
        <v>394</v>
      </c>
      <c r="C555" s="1" t="s">
        <v>395</v>
      </c>
      <c r="D555">
        <v>86400</v>
      </c>
      <c r="E555" s="1" t="s">
        <v>1755</v>
      </c>
      <c r="F555" s="1" t="s">
        <v>396</v>
      </c>
      <c r="G555">
        <v>4149</v>
      </c>
      <c r="H555">
        <v>4155</v>
      </c>
      <c r="I555">
        <v>4154</v>
      </c>
      <c r="J555" s="1" t="s">
        <v>1756</v>
      </c>
      <c r="K555">
        <v>2</v>
      </c>
      <c r="L555" s="1" t="s">
        <v>1738</v>
      </c>
      <c r="M555" s="1" t="s">
        <v>1735</v>
      </c>
      <c r="N555">
        <v>100</v>
      </c>
    </row>
    <row r="556" spans="1:14" hidden="1">
      <c r="A556">
        <v>1.1000000000000001</v>
      </c>
      <c r="B556" s="1" t="s">
        <v>394</v>
      </c>
      <c r="C556" s="1" t="s">
        <v>395</v>
      </c>
      <c r="D556">
        <v>86400</v>
      </c>
      <c r="E556" s="1" t="s">
        <v>2679</v>
      </c>
      <c r="F556" s="1" t="s">
        <v>396</v>
      </c>
      <c r="G556">
        <v>4149</v>
      </c>
      <c r="H556">
        <v>4156</v>
      </c>
      <c r="I556">
        <v>4155</v>
      </c>
      <c r="J556" s="1" t="s">
        <v>1757</v>
      </c>
      <c r="K556">
        <v>2</v>
      </c>
      <c r="L556" s="1" t="s">
        <v>1741</v>
      </c>
      <c r="M556" s="1" t="s">
        <v>1738</v>
      </c>
      <c r="N556">
        <v>100</v>
      </c>
    </row>
    <row r="557" spans="1:14" hidden="1">
      <c r="A557">
        <v>1.1000000000000001</v>
      </c>
      <c r="B557" s="1" t="s">
        <v>394</v>
      </c>
      <c r="C557" s="1" t="s">
        <v>395</v>
      </c>
      <c r="D557">
        <v>86400</v>
      </c>
      <c r="E557" s="1" t="s">
        <v>1758</v>
      </c>
      <c r="F557" s="1" t="s">
        <v>396</v>
      </c>
      <c r="G557">
        <v>4149</v>
      </c>
      <c r="H557">
        <v>4157</v>
      </c>
      <c r="I557">
        <v>4156</v>
      </c>
      <c r="J557" s="1" t="s">
        <v>1759</v>
      </c>
      <c r="K557">
        <v>2</v>
      </c>
      <c r="L557" s="1" t="s">
        <v>1744</v>
      </c>
      <c r="M557" s="1" t="s">
        <v>1741</v>
      </c>
      <c r="N557">
        <v>100</v>
      </c>
    </row>
    <row r="558" spans="1:14" hidden="1">
      <c r="A558">
        <v>1.1000000000000001</v>
      </c>
      <c r="B558" s="1" t="s">
        <v>394</v>
      </c>
      <c r="C558" s="1" t="s">
        <v>395</v>
      </c>
      <c r="D558">
        <v>86400</v>
      </c>
      <c r="E558" s="1" t="s">
        <v>1760</v>
      </c>
      <c r="F558" s="1" t="s">
        <v>396</v>
      </c>
      <c r="G558">
        <v>4158</v>
      </c>
      <c r="H558">
        <v>0</v>
      </c>
      <c r="I558">
        <v>0</v>
      </c>
      <c r="J558" s="1" t="s">
        <v>1761</v>
      </c>
      <c r="K558">
        <v>2</v>
      </c>
      <c r="L558" s="1" t="s">
        <v>397</v>
      </c>
      <c r="M558" s="1" t="s">
        <v>1762</v>
      </c>
      <c r="N558">
        <v>100</v>
      </c>
    </row>
    <row r="559" spans="1:14" hidden="1">
      <c r="A559">
        <v>1.1000000000000001</v>
      </c>
      <c r="B559" s="1" t="s">
        <v>394</v>
      </c>
      <c r="C559" s="1" t="s">
        <v>395</v>
      </c>
      <c r="D559">
        <v>86400</v>
      </c>
      <c r="E559" s="1" t="s">
        <v>1763</v>
      </c>
      <c r="F559" s="1" t="s">
        <v>396</v>
      </c>
      <c r="G559">
        <v>4158</v>
      </c>
      <c r="H559">
        <v>11545</v>
      </c>
      <c r="I559">
        <v>8034</v>
      </c>
      <c r="J559" s="1" t="s">
        <v>1764</v>
      </c>
      <c r="K559">
        <v>2</v>
      </c>
      <c r="L559" s="1" t="s">
        <v>1762</v>
      </c>
      <c r="M559" s="1" t="s">
        <v>1765</v>
      </c>
      <c r="N559">
        <v>100</v>
      </c>
    </row>
    <row r="560" spans="1:14" hidden="1">
      <c r="A560">
        <v>1.1000000000000001</v>
      </c>
      <c r="B560" s="1" t="s">
        <v>394</v>
      </c>
      <c r="C560" s="1" t="s">
        <v>395</v>
      </c>
      <c r="D560">
        <v>86400</v>
      </c>
      <c r="E560" s="1" t="s">
        <v>1766</v>
      </c>
      <c r="F560" s="1" t="s">
        <v>396</v>
      </c>
      <c r="G560">
        <v>4158</v>
      </c>
      <c r="H560">
        <v>8034</v>
      </c>
      <c r="I560">
        <v>4159</v>
      </c>
      <c r="J560" s="1" t="s">
        <v>1767</v>
      </c>
      <c r="K560">
        <v>2</v>
      </c>
      <c r="L560" s="1" t="s">
        <v>1765</v>
      </c>
      <c r="M560" s="1" t="s">
        <v>1768</v>
      </c>
      <c r="N560">
        <v>100</v>
      </c>
    </row>
    <row r="561" spans="1:14" hidden="1">
      <c r="A561">
        <v>1.1000000000000001</v>
      </c>
      <c r="B561" s="1" t="s">
        <v>394</v>
      </c>
      <c r="C561" s="1" t="s">
        <v>395</v>
      </c>
      <c r="D561">
        <v>86400</v>
      </c>
      <c r="E561" s="1" t="s">
        <v>1769</v>
      </c>
      <c r="F561" s="1" t="s">
        <v>396</v>
      </c>
      <c r="G561">
        <v>4158</v>
      </c>
      <c r="H561">
        <v>4159</v>
      </c>
      <c r="I561">
        <v>4160</v>
      </c>
      <c r="J561" s="1" t="s">
        <v>1770</v>
      </c>
      <c r="K561">
        <v>2</v>
      </c>
      <c r="L561" s="1" t="s">
        <v>1768</v>
      </c>
      <c r="M561" s="1" t="s">
        <v>1771</v>
      </c>
      <c r="N561">
        <v>100</v>
      </c>
    </row>
    <row r="562" spans="1:14" hidden="1">
      <c r="A562">
        <v>1.1000000000000001</v>
      </c>
      <c r="B562" s="1" t="s">
        <v>394</v>
      </c>
      <c r="C562" s="1" t="s">
        <v>395</v>
      </c>
      <c r="D562">
        <v>86400</v>
      </c>
      <c r="E562" s="1" t="s">
        <v>1772</v>
      </c>
      <c r="F562" s="1" t="s">
        <v>396</v>
      </c>
      <c r="G562">
        <v>4158</v>
      </c>
      <c r="H562">
        <v>4160</v>
      </c>
      <c r="I562">
        <v>4161</v>
      </c>
      <c r="J562" s="1" t="s">
        <v>1773</v>
      </c>
      <c r="K562">
        <v>2</v>
      </c>
      <c r="L562" s="1" t="s">
        <v>1771</v>
      </c>
      <c r="M562" s="1" t="s">
        <v>1774</v>
      </c>
      <c r="N562">
        <v>100</v>
      </c>
    </row>
    <row r="563" spans="1:14" hidden="1">
      <c r="A563">
        <v>1.1000000000000001</v>
      </c>
      <c r="B563" s="1" t="s">
        <v>394</v>
      </c>
      <c r="C563" s="1" t="s">
        <v>395</v>
      </c>
      <c r="D563">
        <v>86400</v>
      </c>
      <c r="E563" s="1" t="s">
        <v>1775</v>
      </c>
      <c r="F563" s="1" t="s">
        <v>396</v>
      </c>
      <c r="G563">
        <v>4158</v>
      </c>
      <c r="H563">
        <v>4161</v>
      </c>
      <c r="I563">
        <v>4162</v>
      </c>
      <c r="J563" s="1" t="s">
        <v>1776</v>
      </c>
      <c r="K563">
        <v>2</v>
      </c>
      <c r="L563" s="1" t="s">
        <v>1774</v>
      </c>
      <c r="M563" s="1" t="s">
        <v>1777</v>
      </c>
      <c r="N563">
        <v>100</v>
      </c>
    </row>
    <row r="564" spans="1:14" hidden="1">
      <c r="A564">
        <v>1.1000000000000001</v>
      </c>
      <c r="B564" s="1" t="s">
        <v>394</v>
      </c>
      <c r="C564" s="1" t="s">
        <v>395</v>
      </c>
      <c r="D564">
        <v>86400</v>
      </c>
      <c r="E564" s="1" t="s">
        <v>1778</v>
      </c>
      <c r="F564" s="1" t="s">
        <v>396</v>
      </c>
      <c r="G564">
        <v>4158</v>
      </c>
      <c r="H564">
        <v>4162</v>
      </c>
      <c r="I564">
        <v>4163</v>
      </c>
      <c r="J564" s="1" t="s">
        <v>1779</v>
      </c>
      <c r="K564">
        <v>2</v>
      </c>
      <c r="L564" s="1" t="s">
        <v>1777</v>
      </c>
      <c r="M564" s="1" t="s">
        <v>1780</v>
      </c>
      <c r="N564">
        <v>100</v>
      </c>
    </row>
    <row r="565" spans="1:14" hidden="1">
      <c r="A565">
        <v>1.1000000000000001</v>
      </c>
      <c r="B565" s="1" t="s">
        <v>394</v>
      </c>
      <c r="C565" s="1" t="s">
        <v>395</v>
      </c>
      <c r="D565">
        <v>86400</v>
      </c>
      <c r="E565" s="1" t="s">
        <v>1781</v>
      </c>
      <c r="F565" s="1" t="s">
        <v>396</v>
      </c>
      <c r="G565">
        <v>4158</v>
      </c>
      <c r="H565">
        <v>4163</v>
      </c>
      <c r="I565">
        <v>4164</v>
      </c>
      <c r="J565" s="1" t="s">
        <v>1782</v>
      </c>
      <c r="K565">
        <v>2</v>
      </c>
      <c r="L565" s="1" t="s">
        <v>1780</v>
      </c>
      <c r="M565" s="1" t="s">
        <v>1783</v>
      </c>
      <c r="N565">
        <v>100</v>
      </c>
    </row>
    <row r="566" spans="1:14" hidden="1">
      <c r="A566">
        <v>1.1000000000000001</v>
      </c>
      <c r="B566" s="1" t="s">
        <v>394</v>
      </c>
      <c r="C566" s="1" t="s">
        <v>395</v>
      </c>
      <c r="D566">
        <v>86400</v>
      </c>
      <c r="E566" s="1" t="s">
        <v>1784</v>
      </c>
      <c r="F566" s="1" t="s">
        <v>396</v>
      </c>
      <c r="G566">
        <v>4158</v>
      </c>
      <c r="H566">
        <v>0</v>
      </c>
      <c r="I566">
        <v>0</v>
      </c>
      <c r="J566" s="1" t="s">
        <v>1785</v>
      </c>
      <c r="K566">
        <v>2</v>
      </c>
      <c r="L566" s="1" t="s">
        <v>1762</v>
      </c>
      <c r="M566" s="1" t="s">
        <v>397</v>
      </c>
      <c r="N566">
        <v>100</v>
      </c>
    </row>
    <row r="567" spans="1:14" hidden="1">
      <c r="A567">
        <v>1.1000000000000001</v>
      </c>
      <c r="B567" s="1" t="s">
        <v>394</v>
      </c>
      <c r="C567" s="1" t="s">
        <v>395</v>
      </c>
      <c r="D567">
        <v>86400</v>
      </c>
      <c r="E567" s="1" t="s">
        <v>1786</v>
      </c>
      <c r="F567" s="1" t="s">
        <v>396</v>
      </c>
      <c r="G567">
        <v>4158</v>
      </c>
      <c r="H567">
        <v>8034</v>
      </c>
      <c r="I567">
        <v>11545</v>
      </c>
      <c r="J567" s="1" t="s">
        <v>1787</v>
      </c>
      <c r="K567">
        <v>2</v>
      </c>
      <c r="L567" s="1" t="s">
        <v>1765</v>
      </c>
      <c r="M567" s="1" t="s">
        <v>1762</v>
      </c>
      <c r="N567">
        <v>100</v>
      </c>
    </row>
    <row r="568" spans="1:14" hidden="1">
      <c r="A568">
        <v>1.1000000000000001</v>
      </c>
      <c r="B568" s="1" t="s">
        <v>394</v>
      </c>
      <c r="C568" s="1" t="s">
        <v>395</v>
      </c>
      <c r="D568">
        <v>86400</v>
      </c>
      <c r="E568" s="1" t="s">
        <v>1788</v>
      </c>
      <c r="F568" s="1" t="s">
        <v>396</v>
      </c>
      <c r="G568">
        <v>4158</v>
      </c>
      <c r="H568">
        <v>4159</v>
      </c>
      <c r="I568">
        <v>8034</v>
      </c>
      <c r="J568" s="1" t="s">
        <v>1789</v>
      </c>
      <c r="K568">
        <v>2</v>
      </c>
      <c r="L568" s="1" t="s">
        <v>1768</v>
      </c>
      <c r="M568" s="1" t="s">
        <v>1765</v>
      </c>
      <c r="N568">
        <v>100</v>
      </c>
    </row>
    <row r="569" spans="1:14" hidden="1">
      <c r="A569">
        <v>1.1000000000000001</v>
      </c>
      <c r="B569" s="1" t="s">
        <v>394</v>
      </c>
      <c r="C569" s="1" t="s">
        <v>395</v>
      </c>
      <c r="D569">
        <v>86400</v>
      </c>
      <c r="E569" s="1" t="s">
        <v>1790</v>
      </c>
      <c r="F569" s="1" t="s">
        <v>396</v>
      </c>
      <c r="G569">
        <v>4158</v>
      </c>
      <c r="H569">
        <v>4160</v>
      </c>
      <c r="I569">
        <v>4159</v>
      </c>
      <c r="J569" s="1" t="s">
        <v>1791</v>
      </c>
      <c r="K569">
        <v>2</v>
      </c>
      <c r="L569" s="1" t="s">
        <v>1771</v>
      </c>
      <c r="M569" s="1" t="s">
        <v>1768</v>
      </c>
      <c r="N569">
        <v>100</v>
      </c>
    </row>
    <row r="570" spans="1:14" hidden="1">
      <c r="A570">
        <v>1.1000000000000001</v>
      </c>
      <c r="B570" s="1" t="s">
        <v>394</v>
      </c>
      <c r="C570" s="1" t="s">
        <v>395</v>
      </c>
      <c r="D570">
        <v>86400</v>
      </c>
      <c r="E570" s="1" t="s">
        <v>1792</v>
      </c>
      <c r="F570" s="1" t="s">
        <v>396</v>
      </c>
      <c r="G570">
        <v>4158</v>
      </c>
      <c r="H570">
        <v>4161</v>
      </c>
      <c r="I570">
        <v>4160</v>
      </c>
      <c r="J570" s="1" t="s">
        <v>1793</v>
      </c>
      <c r="K570">
        <v>2</v>
      </c>
      <c r="L570" s="1" t="s">
        <v>1774</v>
      </c>
      <c r="M570" s="1" t="s">
        <v>1771</v>
      </c>
      <c r="N570">
        <v>100</v>
      </c>
    </row>
    <row r="571" spans="1:14" hidden="1">
      <c r="A571">
        <v>1.1000000000000001</v>
      </c>
      <c r="B571" s="1" t="s">
        <v>394</v>
      </c>
      <c r="C571" s="1" t="s">
        <v>395</v>
      </c>
      <c r="D571">
        <v>86400</v>
      </c>
      <c r="E571" s="1" t="s">
        <v>1794</v>
      </c>
      <c r="F571" s="1" t="s">
        <v>396</v>
      </c>
      <c r="G571">
        <v>4158</v>
      </c>
      <c r="H571">
        <v>4162</v>
      </c>
      <c r="I571">
        <v>4161</v>
      </c>
      <c r="J571" s="1" t="s">
        <v>1795</v>
      </c>
      <c r="K571">
        <v>2</v>
      </c>
      <c r="L571" s="1" t="s">
        <v>1777</v>
      </c>
      <c r="M571" s="1" t="s">
        <v>1774</v>
      </c>
      <c r="N571">
        <v>100</v>
      </c>
    </row>
    <row r="572" spans="1:14" hidden="1">
      <c r="A572">
        <v>1.1000000000000001</v>
      </c>
      <c r="B572" s="1" t="s">
        <v>394</v>
      </c>
      <c r="C572" s="1" t="s">
        <v>395</v>
      </c>
      <c r="D572">
        <v>86400</v>
      </c>
      <c r="E572" s="1" t="s">
        <v>1796</v>
      </c>
      <c r="F572" s="1" t="s">
        <v>396</v>
      </c>
      <c r="G572">
        <v>4158</v>
      </c>
      <c r="H572">
        <v>4163</v>
      </c>
      <c r="I572">
        <v>4162</v>
      </c>
      <c r="J572" s="1" t="s">
        <v>1797</v>
      </c>
      <c r="K572">
        <v>2</v>
      </c>
      <c r="L572" s="1" t="s">
        <v>1780</v>
      </c>
      <c r="M572" s="1" t="s">
        <v>1777</v>
      </c>
      <c r="N572">
        <v>100</v>
      </c>
    </row>
    <row r="573" spans="1:14" hidden="1">
      <c r="A573">
        <v>1.1000000000000001</v>
      </c>
      <c r="B573" s="1" t="s">
        <v>394</v>
      </c>
      <c r="C573" s="1" t="s">
        <v>395</v>
      </c>
      <c r="D573">
        <v>86400</v>
      </c>
      <c r="E573" s="1" t="s">
        <v>1798</v>
      </c>
      <c r="F573" s="1" t="s">
        <v>396</v>
      </c>
      <c r="G573">
        <v>4158</v>
      </c>
      <c r="H573">
        <v>4164</v>
      </c>
      <c r="I573">
        <v>4163</v>
      </c>
      <c r="J573" s="1" t="s">
        <v>1799</v>
      </c>
      <c r="K573">
        <v>2</v>
      </c>
      <c r="L573" s="1" t="s">
        <v>1783</v>
      </c>
      <c r="M573" s="1" t="s">
        <v>1780</v>
      </c>
      <c r="N573">
        <v>100</v>
      </c>
    </row>
    <row r="574" spans="1:14" hidden="1">
      <c r="A574">
        <v>1.1000000000000001</v>
      </c>
      <c r="B574" s="1" t="s">
        <v>394</v>
      </c>
      <c r="C574" s="1" t="s">
        <v>395</v>
      </c>
      <c r="D574">
        <v>86400</v>
      </c>
      <c r="E574" s="1" t="s">
        <v>1800</v>
      </c>
      <c r="F574" s="1" t="s">
        <v>396</v>
      </c>
      <c r="G574">
        <v>4165</v>
      </c>
      <c r="H574">
        <v>0</v>
      </c>
      <c r="I574">
        <v>0</v>
      </c>
      <c r="J574" s="1" t="s">
        <v>1801</v>
      </c>
      <c r="K574">
        <v>2</v>
      </c>
      <c r="L574" s="1" t="s">
        <v>397</v>
      </c>
      <c r="M574" s="1" t="s">
        <v>1802</v>
      </c>
      <c r="N574">
        <v>100</v>
      </c>
    </row>
    <row r="575" spans="1:14" hidden="1">
      <c r="A575">
        <v>1.1000000000000001</v>
      </c>
      <c r="B575" s="1" t="s">
        <v>394</v>
      </c>
      <c r="C575" s="1" t="s">
        <v>395</v>
      </c>
      <c r="D575">
        <v>86400</v>
      </c>
      <c r="E575" s="1" t="s">
        <v>1803</v>
      </c>
      <c r="F575" s="1" t="s">
        <v>396</v>
      </c>
      <c r="G575">
        <v>4165</v>
      </c>
      <c r="H575">
        <v>0</v>
      </c>
      <c r="I575">
        <v>0</v>
      </c>
      <c r="J575" s="1" t="s">
        <v>1804</v>
      </c>
      <c r="K575">
        <v>2</v>
      </c>
      <c r="L575" s="1" t="s">
        <v>1802</v>
      </c>
      <c r="M575" s="1" t="s">
        <v>1805</v>
      </c>
      <c r="N575">
        <v>100</v>
      </c>
    </row>
    <row r="576" spans="1:14" hidden="1">
      <c r="A576">
        <v>1.1000000000000001</v>
      </c>
      <c r="B576" s="1" t="s">
        <v>394</v>
      </c>
      <c r="C576" s="1" t="s">
        <v>395</v>
      </c>
      <c r="D576">
        <v>86400</v>
      </c>
      <c r="E576" s="1" t="s">
        <v>1806</v>
      </c>
      <c r="F576" s="1" t="s">
        <v>396</v>
      </c>
      <c r="G576">
        <v>4165</v>
      </c>
      <c r="H576">
        <v>11546</v>
      </c>
      <c r="I576">
        <v>11547</v>
      </c>
      <c r="J576" s="1" t="s">
        <v>1807</v>
      </c>
      <c r="K576">
        <v>2</v>
      </c>
      <c r="L576" s="1" t="s">
        <v>1805</v>
      </c>
      <c r="M576" s="1" t="s">
        <v>1808</v>
      </c>
      <c r="N576">
        <v>100</v>
      </c>
    </row>
    <row r="577" spans="1:14" hidden="1">
      <c r="A577">
        <v>1.1000000000000001</v>
      </c>
      <c r="B577" s="1" t="s">
        <v>394</v>
      </c>
      <c r="C577" s="1" t="s">
        <v>395</v>
      </c>
      <c r="D577">
        <v>86400</v>
      </c>
      <c r="E577" s="1" t="s">
        <v>1809</v>
      </c>
      <c r="F577" s="1" t="s">
        <v>396</v>
      </c>
      <c r="G577">
        <v>4165</v>
      </c>
      <c r="H577">
        <v>11547</v>
      </c>
      <c r="I577">
        <v>11548</v>
      </c>
      <c r="J577" s="1" t="s">
        <v>1810</v>
      </c>
      <c r="K577">
        <v>2</v>
      </c>
      <c r="L577" s="1" t="s">
        <v>1808</v>
      </c>
      <c r="M577" s="1" t="s">
        <v>1811</v>
      </c>
      <c r="N577">
        <v>100</v>
      </c>
    </row>
    <row r="578" spans="1:14" hidden="1">
      <c r="A578">
        <v>1.1000000000000001</v>
      </c>
      <c r="B578" s="1" t="s">
        <v>394</v>
      </c>
      <c r="C578" s="1" t="s">
        <v>395</v>
      </c>
      <c r="D578">
        <v>86400</v>
      </c>
      <c r="E578" s="1" t="s">
        <v>1812</v>
      </c>
      <c r="F578" s="1" t="s">
        <v>396</v>
      </c>
      <c r="G578">
        <v>4165</v>
      </c>
      <c r="H578">
        <v>11548</v>
      </c>
      <c r="I578">
        <v>4166</v>
      </c>
      <c r="J578" s="1" t="s">
        <v>1813</v>
      </c>
      <c r="K578">
        <v>2</v>
      </c>
      <c r="L578" s="1" t="s">
        <v>1811</v>
      </c>
      <c r="M578" s="1" t="s">
        <v>1814</v>
      </c>
      <c r="N578">
        <v>100</v>
      </c>
    </row>
    <row r="579" spans="1:14" hidden="1">
      <c r="A579">
        <v>1.1000000000000001</v>
      </c>
      <c r="B579" s="1" t="s">
        <v>394</v>
      </c>
      <c r="C579" s="1" t="s">
        <v>395</v>
      </c>
      <c r="D579">
        <v>86400</v>
      </c>
      <c r="E579" s="1" t="s">
        <v>1815</v>
      </c>
      <c r="F579" s="1" t="s">
        <v>396</v>
      </c>
      <c r="G579">
        <v>4165</v>
      </c>
      <c r="H579">
        <v>4166</v>
      </c>
      <c r="I579">
        <v>4167</v>
      </c>
      <c r="J579" s="1" t="s">
        <v>1816</v>
      </c>
      <c r="K579">
        <v>2</v>
      </c>
      <c r="L579" s="1" t="s">
        <v>1814</v>
      </c>
      <c r="M579" s="1" t="s">
        <v>1817</v>
      </c>
      <c r="N579">
        <v>100</v>
      </c>
    </row>
    <row r="580" spans="1:14" hidden="1">
      <c r="A580">
        <v>1.1000000000000001</v>
      </c>
      <c r="B580" s="1" t="s">
        <v>394</v>
      </c>
      <c r="C580" s="1" t="s">
        <v>395</v>
      </c>
      <c r="D580">
        <v>86400</v>
      </c>
      <c r="E580" s="1" t="s">
        <v>1818</v>
      </c>
      <c r="F580" s="1" t="s">
        <v>396</v>
      </c>
      <c r="G580">
        <v>4165</v>
      </c>
      <c r="H580">
        <v>4167</v>
      </c>
      <c r="I580">
        <v>4168</v>
      </c>
      <c r="J580" s="1" t="s">
        <v>1819</v>
      </c>
      <c r="K580">
        <v>2</v>
      </c>
      <c r="L580" s="1" t="s">
        <v>1817</v>
      </c>
      <c r="M580" s="1" t="s">
        <v>1820</v>
      </c>
      <c r="N580">
        <v>100</v>
      </c>
    </row>
    <row r="581" spans="1:14" hidden="1">
      <c r="A581">
        <v>1.1000000000000001</v>
      </c>
      <c r="B581" s="1" t="s">
        <v>394</v>
      </c>
      <c r="C581" s="1" t="s">
        <v>395</v>
      </c>
      <c r="D581">
        <v>86400</v>
      </c>
      <c r="E581" s="1" t="s">
        <v>1821</v>
      </c>
      <c r="F581" s="1" t="s">
        <v>396</v>
      </c>
      <c r="G581">
        <v>4165</v>
      </c>
      <c r="H581">
        <v>4168</v>
      </c>
      <c r="I581">
        <v>4169</v>
      </c>
      <c r="J581" s="1" t="s">
        <v>1822</v>
      </c>
      <c r="K581">
        <v>2</v>
      </c>
      <c r="L581" s="1" t="s">
        <v>1820</v>
      </c>
      <c r="M581" s="1" t="s">
        <v>1823</v>
      </c>
      <c r="N581">
        <v>100</v>
      </c>
    </row>
    <row r="582" spans="1:14" hidden="1">
      <c r="A582">
        <v>1.1000000000000001</v>
      </c>
      <c r="B582" s="1" t="s">
        <v>394</v>
      </c>
      <c r="C582" s="1" t="s">
        <v>395</v>
      </c>
      <c r="D582">
        <v>86400</v>
      </c>
      <c r="E582" s="1" t="s">
        <v>1824</v>
      </c>
      <c r="F582" s="1" t="s">
        <v>396</v>
      </c>
      <c r="G582">
        <v>4165</v>
      </c>
      <c r="H582">
        <v>4169</v>
      </c>
      <c r="I582">
        <v>4170</v>
      </c>
      <c r="J582" s="1" t="s">
        <v>1825</v>
      </c>
      <c r="K582">
        <v>2</v>
      </c>
      <c r="L582" s="1" t="s">
        <v>1823</v>
      </c>
      <c r="M582" s="1" t="s">
        <v>1826</v>
      </c>
      <c r="N582">
        <v>100</v>
      </c>
    </row>
    <row r="583" spans="1:14" hidden="1">
      <c r="A583">
        <v>1.1000000000000001</v>
      </c>
      <c r="B583" s="1" t="s">
        <v>394</v>
      </c>
      <c r="C583" s="1" t="s">
        <v>395</v>
      </c>
      <c r="D583">
        <v>86400</v>
      </c>
      <c r="E583" s="1" t="s">
        <v>1827</v>
      </c>
      <c r="F583" s="1" t="s">
        <v>396</v>
      </c>
      <c r="G583">
        <v>4165</v>
      </c>
      <c r="H583">
        <v>0</v>
      </c>
      <c r="I583">
        <v>0</v>
      </c>
      <c r="J583" s="1" t="s">
        <v>1828</v>
      </c>
      <c r="K583">
        <v>2</v>
      </c>
      <c r="L583" s="1" t="s">
        <v>1802</v>
      </c>
      <c r="M583" s="1" t="s">
        <v>397</v>
      </c>
      <c r="N583">
        <v>100</v>
      </c>
    </row>
    <row r="584" spans="1:14" hidden="1">
      <c r="A584">
        <v>1.1000000000000001</v>
      </c>
      <c r="B584" s="1" t="s">
        <v>394</v>
      </c>
      <c r="C584" s="1" t="s">
        <v>395</v>
      </c>
      <c r="D584">
        <v>86400</v>
      </c>
      <c r="E584" s="1" t="s">
        <v>1829</v>
      </c>
      <c r="F584" s="1" t="s">
        <v>396</v>
      </c>
      <c r="G584">
        <v>4165</v>
      </c>
      <c r="H584">
        <v>0</v>
      </c>
      <c r="I584">
        <v>0</v>
      </c>
      <c r="J584" s="1" t="s">
        <v>1830</v>
      </c>
      <c r="K584">
        <v>2</v>
      </c>
      <c r="L584" s="1" t="s">
        <v>1805</v>
      </c>
      <c r="M584" s="1" t="s">
        <v>1802</v>
      </c>
      <c r="N584">
        <v>100</v>
      </c>
    </row>
    <row r="585" spans="1:14" hidden="1">
      <c r="A585">
        <v>1.1000000000000001</v>
      </c>
      <c r="B585" s="1" t="s">
        <v>394</v>
      </c>
      <c r="C585" s="1" t="s">
        <v>395</v>
      </c>
      <c r="D585">
        <v>86400</v>
      </c>
      <c r="E585" s="1" t="s">
        <v>1831</v>
      </c>
      <c r="F585" s="1" t="s">
        <v>396</v>
      </c>
      <c r="G585">
        <v>4165</v>
      </c>
      <c r="H585">
        <v>11547</v>
      </c>
      <c r="I585">
        <v>11546</v>
      </c>
      <c r="J585" s="1" t="s">
        <v>1832</v>
      </c>
      <c r="K585">
        <v>2</v>
      </c>
      <c r="L585" s="1" t="s">
        <v>1808</v>
      </c>
      <c r="M585" s="1" t="s">
        <v>1805</v>
      </c>
      <c r="N585">
        <v>100</v>
      </c>
    </row>
    <row r="586" spans="1:14" hidden="1">
      <c r="A586">
        <v>1.1000000000000001</v>
      </c>
      <c r="B586" s="1" t="s">
        <v>394</v>
      </c>
      <c r="C586" s="1" t="s">
        <v>395</v>
      </c>
      <c r="D586">
        <v>86400</v>
      </c>
      <c r="E586" s="1" t="s">
        <v>1833</v>
      </c>
      <c r="F586" s="1" t="s">
        <v>396</v>
      </c>
      <c r="G586">
        <v>4165</v>
      </c>
      <c r="H586">
        <v>11548</v>
      </c>
      <c r="I586">
        <v>11547</v>
      </c>
      <c r="J586" s="1" t="s">
        <v>1834</v>
      </c>
      <c r="K586">
        <v>2</v>
      </c>
      <c r="L586" s="1" t="s">
        <v>1811</v>
      </c>
      <c r="M586" s="1" t="s">
        <v>1808</v>
      </c>
      <c r="N586">
        <v>100</v>
      </c>
    </row>
    <row r="587" spans="1:14" hidden="1">
      <c r="A587">
        <v>1.1000000000000001</v>
      </c>
      <c r="B587" s="1" t="s">
        <v>394</v>
      </c>
      <c r="C587" s="1" t="s">
        <v>395</v>
      </c>
      <c r="D587">
        <v>86400</v>
      </c>
      <c r="E587" s="1" t="s">
        <v>1835</v>
      </c>
      <c r="F587" s="1" t="s">
        <v>396</v>
      </c>
      <c r="G587">
        <v>4165</v>
      </c>
      <c r="H587">
        <v>4166</v>
      </c>
      <c r="I587">
        <v>11548</v>
      </c>
      <c r="J587" s="1" t="s">
        <v>1836</v>
      </c>
      <c r="K587">
        <v>2</v>
      </c>
      <c r="L587" s="1" t="s">
        <v>1814</v>
      </c>
      <c r="M587" s="1" t="s">
        <v>1811</v>
      </c>
      <c r="N587">
        <v>100</v>
      </c>
    </row>
    <row r="588" spans="1:14" hidden="1">
      <c r="A588">
        <v>1.1000000000000001</v>
      </c>
      <c r="B588" s="1" t="s">
        <v>394</v>
      </c>
      <c r="C588" s="1" t="s">
        <v>395</v>
      </c>
      <c r="D588">
        <v>86400</v>
      </c>
      <c r="E588" s="1" t="s">
        <v>1837</v>
      </c>
      <c r="F588" s="1" t="s">
        <v>396</v>
      </c>
      <c r="G588">
        <v>4165</v>
      </c>
      <c r="H588">
        <v>4167</v>
      </c>
      <c r="I588">
        <v>4166</v>
      </c>
      <c r="J588" s="1" t="s">
        <v>1838</v>
      </c>
      <c r="K588">
        <v>2</v>
      </c>
      <c r="L588" s="1" t="s">
        <v>1817</v>
      </c>
      <c r="M588" s="1" t="s">
        <v>1814</v>
      </c>
      <c r="N588">
        <v>100</v>
      </c>
    </row>
    <row r="589" spans="1:14" hidden="1">
      <c r="A589">
        <v>1.1000000000000001</v>
      </c>
      <c r="B589" s="1" t="s">
        <v>394</v>
      </c>
      <c r="C589" s="1" t="s">
        <v>395</v>
      </c>
      <c r="D589">
        <v>86400</v>
      </c>
      <c r="E589" s="1" t="s">
        <v>1839</v>
      </c>
      <c r="F589" s="1" t="s">
        <v>396</v>
      </c>
      <c r="G589">
        <v>4165</v>
      </c>
      <c r="H589">
        <v>4168</v>
      </c>
      <c r="I589">
        <v>4167</v>
      </c>
      <c r="J589" s="1" t="s">
        <v>1840</v>
      </c>
      <c r="K589">
        <v>2</v>
      </c>
      <c r="L589" s="1" t="s">
        <v>1820</v>
      </c>
      <c r="M589" s="1" t="s">
        <v>1817</v>
      </c>
      <c r="N589">
        <v>100</v>
      </c>
    </row>
    <row r="590" spans="1:14" hidden="1">
      <c r="A590">
        <v>1.1000000000000001</v>
      </c>
      <c r="B590" s="1" t="s">
        <v>394</v>
      </c>
      <c r="C590" s="1" t="s">
        <v>395</v>
      </c>
      <c r="D590">
        <v>86400</v>
      </c>
      <c r="E590" s="1" t="s">
        <v>1841</v>
      </c>
      <c r="F590" s="1" t="s">
        <v>396</v>
      </c>
      <c r="G590">
        <v>4165</v>
      </c>
      <c r="H590">
        <v>4169</v>
      </c>
      <c r="I590">
        <v>4168</v>
      </c>
      <c r="J590" s="1" t="s">
        <v>1842</v>
      </c>
      <c r="K590">
        <v>2</v>
      </c>
      <c r="L590" s="1" t="s">
        <v>1823</v>
      </c>
      <c r="M590" s="1" t="s">
        <v>1820</v>
      </c>
      <c r="N590">
        <v>100</v>
      </c>
    </row>
    <row r="591" spans="1:14" hidden="1">
      <c r="A591">
        <v>1.1000000000000001</v>
      </c>
      <c r="B591" s="1" t="s">
        <v>394</v>
      </c>
      <c r="C591" s="1" t="s">
        <v>395</v>
      </c>
      <c r="D591">
        <v>86400</v>
      </c>
      <c r="E591" s="1" t="s">
        <v>1843</v>
      </c>
      <c r="F591" s="1" t="s">
        <v>396</v>
      </c>
      <c r="G591">
        <v>4165</v>
      </c>
      <c r="H591">
        <v>4170</v>
      </c>
      <c r="I591">
        <v>4169</v>
      </c>
      <c r="J591" s="1" t="s">
        <v>1844</v>
      </c>
      <c r="K591">
        <v>2</v>
      </c>
      <c r="L591" s="1" t="s">
        <v>1826</v>
      </c>
      <c r="M591" s="1" t="s">
        <v>1823</v>
      </c>
      <c r="N591">
        <v>100</v>
      </c>
    </row>
    <row r="592" spans="1:14" hidden="1">
      <c r="A592">
        <v>1.1000000000000001</v>
      </c>
      <c r="B592" s="1" t="s">
        <v>394</v>
      </c>
      <c r="C592" s="1" t="s">
        <v>395</v>
      </c>
      <c r="D592">
        <v>86400</v>
      </c>
      <c r="E592" s="1" t="s">
        <v>1845</v>
      </c>
      <c r="F592" s="1" t="s">
        <v>396</v>
      </c>
      <c r="G592">
        <v>4171</v>
      </c>
      <c r="H592">
        <v>0</v>
      </c>
      <c r="I592">
        <v>0</v>
      </c>
      <c r="J592" s="1" t="s">
        <v>1846</v>
      </c>
      <c r="K592">
        <v>2</v>
      </c>
      <c r="L592" s="1" t="s">
        <v>397</v>
      </c>
      <c r="M592" s="1" t="s">
        <v>1847</v>
      </c>
      <c r="N592">
        <v>100</v>
      </c>
    </row>
    <row r="593" spans="1:14" hidden="1">
      <c r="A593">
        <v>1.1000000000000001</v>
      </c>
      <c r="B593" s="1" t="s">
        <v>394</v>
      </c>
      <c r="C593" s="1" t="s">
        <v>395</v>
      </c>
      <c r="D593">
        <v>86400</v>
      </c>
      <c r="E593" s="1" t="s">
        <v>1848</v>
      </c>
      <c r="F593" s="1" t="s">
        <v>396</v>
      </c>
      <c r="G593">
        <v>4171</v>
      </c>
      <c r="H593">
        <v>4171</v>
      </c>
      <c r="I593">
        <v>4172</v>
      </c>
      <c r="J593" s="1" t="s">
        <v>1849</v>
      </c>
      <c r="K593">
        <v>2</v>
      </c>
      <c r="L593" s="1" t="s">
        <v>1847</v>
      </c>
      <c r="M593" s="1" t="s">
        <v>1850</v>
      </c>
      <c r="N593">
        <v>100</v>
      </c>
    </row>
    <row r="594" spans="1:14" hidden="1">
      <c r="A594">
        <v>1.1000000000000001</v>
      </c>
      <c r="B594" s="1" t="s">
        <v>394</v>
      </c>
      <c r="C594" s="1" t="s">
        <v>395</v>
      </c>
      <c r="D594">
        <v>86400</v>
      </c>
      <c r="E594" s="1" t="s">
        <v>1851</v>
      </c>
      <c r="F594" s="1" t="s">
        <v>396</v>
      </c>
      <c r="G594">
        <v>4171</v>
      </c>
      <c r="H594">
        <v>4172</v>
      </c>
      <c r="I594">
        <v>4173</v>
      </c>
      <c r="J594" s="1" t="s">
        <v>1852</v>
      </c>
      <c r="K594">
        <v>2</v>
      </c>
      <c r="L594" s="1" t="s">
        <v>1850</v>
      </c>
      <c r="M594" s="1" t="s">
        <v>1853</v>
      </c>
      <c r="N594">
        <v>100</v>
      </c>
    </row>
    <row r="595" spans="1:14" hidden="1">
      <c r="A595">
        <v>1.1000000000000001</v>
      </c>
      <c r="B595" s="1" t="s">
        <v>394</v>
      </c>
      <c r="C595" s="1" t="s">
        <v>395</v>
      </c>
      <c r="D595">
        <v>86400</v>
      </c>
      <c r="E595" s="1" t="s">
        <v>1854</v>
      </c>
      <c r="F595" s="1" t="s">
        <v>396</v>
      </c>
      <c r="G595">
        <v>4171</v>
      </c>
      <c r="H595">
        <v>4173</v>
      </c>
      <c r="I595">
        <v>4174</v>
      </c>
      <c r="J595" s="1" t="s">
        <v>1855</v>
      </c>
      <c r="K595">
        <v>2</v>
      </c>
      <c r="L595" s="1" t="s">
        <v>1853</v>
      </c>
      <c r="M595" s="1" t="s">
        <v>1856</v>
      </c>
      <c r="N595">
        <v>100</v>
      </c>
    </row>
    <row r="596" spans="1:14" hidden="1">
      <c r="A596">
        <v>1.1000000000000001</v>
      </c>
      <c r="B596" s="1" t="s">
        <v>394</v>
      </c>
      <c r="C596" s="1" t="s">
        <v>395</v>
      </c>
      <c r="D596">
        <v>86400</v>
      </c>
      <c r="E596" s="1" t="s">
        <v>1857</v>
      </c>
      <c r="F596" s="1" t="s">
        <v>396</v>
      </c>
      <c r="G596">
        <v>4171</v>
      </c>
      <c r="H596">
        <v>4174</v>
      </c>
      <c r="I596">
        <v>4175</v>
      </c>
      <c r="J596" s="1" t="s">
        <v>1858</v>
      </c>
      <c r="K596">
        <v>2</v>
      </c>
      <c r="L596" s="1" t="s">
        <v>1856</v>
      </c>
      <c r="M596" s="1" t="s">
        <v>1859</v>
      </c>
      <c r="N596">
        <v>100</v>
      </c>
    </row>
    <row r="597" spans="1:14" hidden="1">
      <c r="A597">
        <v>1.1000000000000001</v>
      </c>
      <c r="B597" s="1" t="s">
        <v>394</v>
      </c>
      <c r="C597" s="1" t="s">
        <v>395</v>
      </c>
      <c r="D597">
        <v>86400</v>
      </c>
      <c r="E597" s="1" t="s">
        <v>1860</v>
      </c>
      <c r="F597" s="1" t="s">
        <v>396</v>
      </c>
      <c r="G597">
        <v>4171</v>
      </c>
      <c r="H597">
        <v>4175</v>
      </c>
      <c r="I597">
        <v>4176</v>
      </c>
      <c r="J597" s="1" t="s">
        <v>1861</v>
      </c>
      <c r="K597">
        <v>2</v>
      </c>
      <c r="L597" s="1" t="s">
        <v>1859</v>
      </c>
      <c r="M597" s="1" t="s">
        <v>1862</v>
      </c>
      <c r="N597">
        <v>100</v>
      </c>
    </row>
    <row r="598" spans="1:14" hidden="1">
      <c r="A598">
        <v>1.1000000000000001</v>
      </c>
      <c r="B598" s="1" t="s">
        <v>394</v>
      </c>
      <c r="C598" s="1" t="s">
        <v>395</v>
      </c>
      <c r="D598">
        <v>86400</v>
      </c>
      <c r="E598" s="1" t="s">
        <v>1863</v>
      </c>
      <c r="F598" s="1" t="s">
        <v>396</v>
      </c>
      <c r="G598">
        <v>4171</v>
      </c>
      <c r="H598">
        <v>4176</v>
      </c>
      <c r="I598">
        <v>4177</v>
      </c>
      <c r="J598" s="1" t="s">
        <v>1864</v>
      </c>
      <c r="K598">
        <v>2</v>
      </c>
      <c r="L598" s="1" t="s">
        <v>1862</v>
      </c>
      <c r="M598" s="1" t="s">
        <v>1865</v>
      </c>
      <c r="N598">
        <v>100</v>
      </c>
    </row>
    <row r="599" spans="1:14" hidden="1">
      <c r="A599">
        <v>1.1000000000000001</v>
      </c>
      <c r="B599" s="1" t="s">
        <v>394</v>
      </c>
      <c r="C599" s="1" t="s">
        <v>395</v>
      </c>
      <c r="D599">
        <v>86400</v>
      </c>
      <c r="E599" s="1" t="s">
        <v>1866</v>
      </c>
      <c r="F599" s="1" t="s">
        <v>396</v>
      </c>
      <c r="G599">
        <v>4171</v>
      </c>
      <c r="H599">
        <v>4177</v>
      </c>
      <c r="I599">
        <v>4178</v>
      </c>
      <c r="J599" s="1" t="s">
        <v>1867</v>
      </c>
      <c r="K599">
        <v>2</v>
      </c>
      <c r="L599" s="1" t="s">
        <v>1865</v>
      </c>
      <c r="M599" s="1" t="s">
        <v>1533</v>
      </c>
      <c r="N599">
        <v>100</v>
      </c>
    </row>
    <row r="600" spans="1:14" hidden="1">
      <c r="A600">
        <v>1.1000000000000001</v>
      </c>
      <c r="B600" s="1" t="s">
        <v>394</v>
      </c>
      <c r="C600" s="1" t="s">
        <v>395</v>
      </c>
      <c r="D600">
        <v>86400</v>
      </c>
      <c r="E600" s="1" t="s">
        <v>1868</v>
      </c>
      <c r="F600" s="1" t="s">
        <v>396</v>
      </c>
      <c r="G600">
        <v>4171</v>
      </c>
      <c r="H600">
        <v>0</v>
      </c>
      <c r="I600">
        <v>0</v>
      </c>
      <c r="J600" s="1" t="s">
        <v>1869</v>
      </c>
      <c r="K600">
        <v>2</v>
      </c>
      <c r="L600" s="1" t="s">
        <v>1847</v>
      </c>
      <c r="M600" s="1" t="s">
        <v>397</v>
      </c>
      <c r="N600">
        <v>100</v>
      </c>
    </row>
    <row r="601" spans="1:14" hidden="1">
      <c r="A601">
        <v>1.1000000000000001</v>
      </c>
      <c r="B601" s="1" t="s">
        <v>394</v>
      </c>
      <c r="C601" s="1" t="s">
        <v>395</v>
      </c>
      <c r="D601">
        <v>86400</v>
      </c>
      <c r="E601" s="1" t="s">
        <v>1870</v>
      </c>
      <c r="F601" s="1" t="s">
        <v>396</v>
      </c>
      <c r="G601">
        <v>4171</v>
      </c>
      <c r="H601">
        <v>4172</v>
      </c>
      <c r="I601">
        <v>4171</v>
      </c>
      <c r="J601" s="1" t="s">
        <v>1871</v>
      </c>
      <c r="K601">
        <v>2</v>
      </c>
      <c r="L601" s="1" t="s">
        <v>1850</v>
      </c>
      <c r="M601" s="1" t="s">
        <v>1847</v>
      </c>
      <c r="N601">
        <v>100</v>
      </c>
    </row>
    <row r="602" spans="1:14" hidden="1">
      <c r="A602">
        <v>1.1000000000000001</v>
      </c>
      <c r="B602" s="1" t="s">
        <v>394</v>
      </c>
      <c r="C602" s="1" t="s">
        <v>395</v>
      </c>
      <c r="D602">
        <v>86400</v>
      </c>
      <c r="E602" s="1" t="s">
        <v>1872</v>
      </c>
      <c r="F602" s="1" t="s">
        <v>396</v>
      </c>
      <c r="G602">
        <v>4171</v>
      </c>
      <c r="H602">
        <v>4173</v>
      </c>
      <c r="I602">
        <v>4172</v>
      </c>
      <c r="J602" s="1" t="s">
        <v>1873</v>
      </c>
      <c r="K602">
        <v>2</v>
      </c>
      <c r="L602" s="1" t="s">
        <v>1853</v>
      </c>
      <c r="M602" s="1" t="s">
        <v>1850</v>
      </c>
      <c r="N602">
        <v>100</v>
      </c>
    </row>
    <row r="603" spans="1:14" hidden="1">
      <c r="A603">
        <v>1.1000000000000001</v>
      </c>
      <c r="B603" s="1" t="s">
        <v>394</v>
      </c>
      <c r="C603" s="1" t="s">
        <v>395</v>
      </c>
      <c r="D603">
        <v>86400</v>
      </c>
      <c r="E603" s="1" t="s">
        <v>1874</v>
      </c>
      <c r="F603" s="1" t="s">
        <v>396</v>
      </c>
      <c r="G603">
        <v>4171</v>
      </c>
      <c r="H603">
        <v>4174</v>
      </c>
      <c r="I603">
        <v>4173</v>
      </c>
      <c r="J603" s="1" t="s">
        <v>1875</v>
      </c>
      <c r="K603">
        <v>2</v>
      </c>
      <c r="L603" s="1" t="s">
        <v>1856</v>
      </c>
      <c r="M603" s="1" t="s">
        <v>1853</v>
      </c>
      <c r="N603">
        <v>100</v>
      </c>
    </row>
    <row r="604" spans="1:14" hidden="1">
      <c r="A604">
        <v>1.1000000000000001</v>
      </c>
      <c r="B604" s="1" t="s">
        <v>394</v>
      </c>
      <c r="C604" s="1" t="s">
        <v>395</v>
      </c>
      <c r="D604">
        <v>86400</v>
      </c>
      <c r="E604" s="1" t="s">
        <v>1876</v>
      </c>
      <c r="F604" s="1" t="s">
        <v>396</v>
      </c>
      <c r="G604">
        <v>4171</v>
      </c>
      <c r="H604">
        <v>4175</v>
      </c>
      <c r="I604">
        <v>4174</v>
      </c>
      <c r="J604" s="1" t="s">
        <v>1877</v>
      </c>
      <c r="K604">
        <v>2</v>
      </c>
      <c r="L604" s="1" t="s">
        <v>1859</v>
      </c>
      <c r="M604" s="1" t="s">
        <v>1856</v>
      </c>
      <c r="N604">
        <v>100</v>
      </c>
    </row>
    <row r="605" spans="1:14" hidden="1">
      <c r="A605">
        <v>1.1000000000000001</v>
      </c>
      <c r="B605" s="1" t="s">
        <v>394</v>
      </c>
      <c r="C605" s="1" t="s">
        <v>395</v>
      </c>
      <c r="D605">
        <v>86400</v>
      </c>
      <c r="E605" s="1" t="s">
        <v>1878</v>
      </c>
      <c r="F605" s="1" t="s">
        <v>396</v>
      </c>
      <c r="G605">
        <v>4171</v>
      </c>
      <c r="H605">
        <v>4176</v>
      </c>
      <c r="I605">
        <v>4175</v>
      </c>
      <c r="J605" s="1" t="s">
        <v>1879</v>
      </c>
      <c r="K605">
        <v>2</v>
      </c>
      <c r="L605" s="1" t="s">
        <v>1862</v>
      </c>
      <c r="M605" s="1" t="s">
        <v>1859</v>
      </c>
      <c r="N605">
        <v>100</v>
      </c>
    </row>
    <row r="606" spans="1:14" hidden="1">
      <c r="A606">
        <v>1.1000000000000001</v>
      </c>
      <c r="B606" s="1" t="s">
        <v>394</v>
      </c>
      <c r="C606" s="1" t="s">
        <v>395</v>
      </c>
      <c r="D606">
        <v>86400</v>
      </c>
      <c r="E606" s="1" t="s">
        <v>1880</v>
      </c>
      <c r="F606" s="1" t="s">
        <v>396</v>
      </c>
      <c r="G606">
        <v>4171</v>
      </c>
      <c r="H606">
        <v>4177</v>
      </c>
      <c r="I606">
        <v>4176</v>
      </c>
      <c r="J606" s="1" t="s">
        <v>1881</v>
      </c>
      <c r="K606">
        <v>2</v>
      </c>
      <c r="L606" s="1" t="s">
        <v>1865</v>
      </c>
      <c r="M606" s="1" t="s">
        <v>1862</v>
      </c>
      <c r="N606">
        <v>100</v>
      </c>
    </row>
    <row r="607" spans="1:14" hidden="1">
      <c r="A607">
        <v>1.1000000000000001</v>
      </c>
      <c r="B607" s="1" t="s">
        <v>394</v>
      </c>
      <c r="C607" s="1" t="s">
        <v>395</v>
      </c>
      <c r="D607">
        <v>86400</v>
      </c>
      <c r="E607" s="1" t="s">
        <v>1882</v>
      </c>
      <c r="F607" s="1" t="s">
        <v>396</v>
      </c>
      <c r="G607">
        <v>4171</v>
      </c>
      <c r="H607">
        <v>4178</v>
      </c>
      <c r="I607">
        <v>4177</v>
      </c>
      <c r="J607" s="1" t="s">
        <v>1883</v>
      </c>
      <c r="K607">
        <v>2</v>
      </c>
      <c r="L607" s="1" t="s">
        <v>1533</v>
      </c>
      <c r="M607" s="1" t="s">
        <v>1865</v>
      </c>
      <c r="N607">
        <v>100</v>
      </c>
    </row>
    <row r="608" spans="1:14" hidden="1">
      <c r="A608">
        <v>1.1000000000000001</v>
      </c>
      <c r="B608" s="1" t="s">
        <v>394</v>
      </c>
      <c r="C608" s="1" t="s">
        <v>395</v>
      </c>
      <c r="D608">
        <v>86400</v>
      </c>
      <c r="E608" s="1" t="s">
        <v>1884</v>
      </c>
      <c r="F608" s="1" t="s">
        <v>396</v>
      </c>
      <c r="G608">
        <v>4179</v>
      </c>
      <c r="H608">
        <v>4180</v>
      </c>
      <c r="I608">
        <v>4181</v>
      </c>
      <c r="J608" s="1" t="s">
        <v>1885</v>
      </c>
      <c r="K608">
        <v>2</v>
      </c>
      <c r="L608" s="1" t="s">
        <v>397</v>
      </c>
      <c r="M608" s="1" t="s">
        <v>1886</v>
      </c>
      <c r="N608">
        <v>100</v>
      </c>
    </row>
    <row r="609" spans="1:14" hidden="1">
      <c r="A609">
        <v>1.1000000000000001</v>
      </c>
      <c r="B609" s="1" t="s">
        <v>394</v>
      </c>
      <c r="C609" s="1" t="s">
        <v>395</v>
      </c>
      <c r="D609">
        <v>86400</v>
      </c>
      <c r="E609" s="1" t="s">
        <v>1887</v>
      </c>
      <c r="F609" s="1" t="s">
        <v>396</v>
      </c>
      <c r="G609">
        <v>4179</v>
      </c>
      <c r="H609">
        <v>4181</v>
      </c>
      <c r="I609">
        <v>4182</v>
      </c>
      <c r="J609" s="1" t="s">
        <v>1888</v>
      </c>
      <c r="K609">
        <v>2</v>
      </c>
      <c r="L609" s="1" t="s">
        <v>1886</v>
      </c>
      <c r="M609" s="1" t="s">
        <v>1889</v>
      </c>
      <c r="N609">
        <v>100</v>
      </c>
    </row>
    <row r="610" spans="1:14" hidden="1">
      <c r="A610">
        <v>1.1000000000000001</v>
      </c>
      <c r="B610" s="1" t="s">
        <v>394</v>
      </c>
      <c r="C610" s="1" t="s">
        <v>395</v>
      </c>
      <c r="D610">
        <v>86400</v>
      </c>
      <c r="E610" s="1" t="s">
        <v>1890</v>
      </c>
      <c r="F610" s="1" t="s">
        <v>396</v>
      </c>
      <c r="G610">
        <v>4179</v>
      </c>
      <c r="H610">
        <v>4182</v>
      </c>
      <c r="I610">
        <v>4183</v>
      </c>
      <c r="J610" s="1" t="s">
        <v>1891</v>
      </c>
      <c r="K610">
        <v>2</v>
      </c>
      <c r="L610" s="1" t="s">
        <v>1889</v>
      </c>
      <c r="M610" s="1" t="s">
        <v>1892</v>
      </c>
      <c r="N610">
        <v>100</v>
      </c>
    </row>
    <row r="611" spans="1:14" hidden="1">
      <c r="A611">
        <v>1.1000000000000001</v>
      </c>
      <c r="B611" s="1" t="s">
        <v>394</v>
      </c>
      <c r="C611" s="1" t="s">
        <v>395</v>
      </c>
      <c r="D611">
        <v>86400</v>
      </c>
      <c r="E611" s="1" t="s">
        <v>1893</v>
      </c>
      <c r="F611" s="1" t="s">
        <v>396</v>
      </c>
      <c r="G611">
        <v>4179</v>
      </c>
      <c r="H611">
        <v>4183</v>
      </c>
      <c r="I611">
        <v>4184</v>
      </c>
      <c r="J611" s="1" t="s">
        <v>1894</v>
      </c>
      <c r="K611">
        <v>2</v>
      </c>
      <c r="L611" s="1" t="s">
        <v>1892</v>
      </c>
      <c r="M611" s="1" t="s">
        <v>1528</v>
      </c>
      <c r="N611">
        <v>100</v>
      </c>
    </row>
    <row r="612" spans="1:14" hidden="1">
      <c r="A612">
        <v>1.1000000000000001</v>
      </c>
      <c r="B612" s="1" t="s">
        <v>394</v>
      </c>
      <c r="C612" s="1" t="s">
        <v>395</v>
      </c>
      <c r="D612">
        <v>86400</v>
      </c>
      <c r="E612" s="1" t="s">
        <v>1895</v>
      </c>
      <c r="F612" s="1" t="s">
        <v>396</v>
      </c>
      <c r="G612">
        <v>4179</v>
      </c>
      <c r="H612">
        <v>4184</v>
      </c>
      <c r="I612">
        <v>4185</v>
      </c>
      <c r="J612" s="1" t="s">
        <v>1896</v>
      </c>
      <c r="K612">
        <v>2</v>
      </c>
      <c r="L612" s="1" t="s">
        <v>1528</v>
      </c>
      <c r="M612" s="1" t="s">
        <v>1897</v>
      </c>
      <c r="N612">
        <v>100</v>
      </c>
    </row>
    <row r="613" spans="1:14" hidden="1">
      <c r="A613">
        <v>1.1000000000000001</v>
      </c>
      <c r="B613" s="1" t="s">
        <v>394</v>
      </c>
      <c r="C613" s="1" t="s">
        <v>395</v>
      </c>
      <c r="D613">
        <v>86400</v>
      </c>
      <c r="E613" s="1" t="s">
        <v>1898</v>
      </c>
      <c r="F613" s="1" t="s">
        <v>396</v>
      </c>
      <c r="G613">
        <v>4179</v>
      </c>
      <c r="H613">
        <v>4185</v>
      </c>
      <c r="I613">
        <v>8653</v>
      </c>
      <c r="J613" s="1" t="s">
        <v>1899</v>
      </c>
      <c r="K613">
        <v>2</v>
      </c>
      <c r="L613" s="1" t="s">
        <v>1897</v>
      </c>
      <c r="M613" s="1" t="s">
        <v>1729</v>
      </c>
      <c r="N613">
        <v>100</v>
      </c>
    </row>
    <row r="614" spans="1:14" hidden="1">
      <c r="A614">
        <v>1.1000000000000001</v>
      </c>
      <c r="B614" s="1" t="s">
        <v>394</v>
      </c>
      <c r="C614" s="1" t="s">
        <v>395</v>
      </c>
      <c r="D614">
        <v>86400</v>
      </c>
      <c r="E614" s="1" t="s">
        <v>1900</v>
      </c>
      <c r="F614" s="1" t="s">
        <v>396</v>
      </c>
      <c r="G614">
        <v>4179</v>
      </c>
      <c r="H614">
        <v>4181</v>
      </c>
      <c r="I614">
        <v>4180</v>
      </c>
      <c r="J614" s="1" t="s">
        <v>1901</v>
      </c>
      <c r="K614">
        <v>2</v>
      </c>
      <c r="L614" s="1" t="s">
        <v>1886</v>
      </c>
      <c r="M614" s="1" t="s">
        <v>397</v>
      </c>
      <c r="N614">
        <v>100</v>
      </c>
    </row>
    <row r="615" spans="1:14" hidden="1">
      <c r="A615">
        <v>1.1000000000000001</v>
      </c>
      <c r="B615" s="1" t="s">
        <v>394</v>
      </c>
      <c r="C615" s="1" t="s">
        <v>395</v>
      </c>
      <c r="D615">
        <v>86400</v>
      </c>
      <c r="E615" s="1" t="s">
        <v>1902</v>
      </c>
      <c r="F615" s="1" t="s">
        <v>396</v>
      </c>
      <c r="G615">
        <v>4179</v>
      </c>
      <c r="H615">
        <v>4182</v>
      </c>
      <c r="I615">
        <v>4181</v>
      </c>
      <c r="J615" s="1" t="s">
        <v>1903</v>
      </c>
      <c r="K615">
        <v>2</v>
      </c>
      <c r="L615" s="1" t="s">
        <v>1889</v>
      </c>
      <c r="M615" s="1" t="s">
        <v>1886</v>
      </c>
      <c r="N615">
        <v>100</v>
      </c>
    </row>
    <row r="616" spans="1:14" hidden="1">
      <c r="A616">
        <v>1.1000000000000001</v>
      </c>
      <c r="B616" s="1" t="s">
        <v>394</v>
      </c>
      <c r="C616" s="1" t="s">
        <v>395</v>
      </c>
      <c r="D616">
        <v>86400</v>
      </c>
      <c r="E616" s="1" t="s">
        <v>1904</v>
      </c>
      <c r="F616" s="1" t="s">
        <v>396</v>
      </c>
      <c r="G616">
        <v>4179</v>
      </c>
      <c r="H616">
        <v>4183</v>
      </c>
      <c r="I616">
        <v>4182</v>
      </c>
      <c r="J616" s="1" t="s">
        <v>1905</v>
      </c>
      <c r="K616">
        <v>2</v>
      </c>
      <c r="L616" s="1" t="s">
        <v>1892</v>
      </c>
      <c r="M616" s="1" t="s">
        <v>1889</v>
      </c>
      <c r="N616">
        <v>100</v>
      </c>
    </row>
    <row r="617" spans="1:14" hidden="1">
      <c r="A617">
        <v>1.1000000000000001</v>
      </c>
      <c r="B617" s="1" t="s">
        <v>394</v>
      </c>
      <c r="C617" s="1" t="s">
        <v>395</v>
      </c>
      <c r="D617">
        <v>86400</v>
      </c>
      <c r="E617" s="1" t="s">
        <v>1906</v>
      </c>
      <c r="F617" s="1" t="s">
        <v>396</v>
      </c>
      <c r="G617">
        <v>4179</v>
      </c>
      <c r="H617">
        <v>4184</v>
      </c>
      <c r="I617">
        <v>4183</v>
      </c>
      <c r="J617" s="1" t="s">
        <v>1907</v>
      </c>
      <c r="K617">
        <v>2</v>
      </c>
      <c r="L617" s="1" t="s">
        <v>1528</v>
      </c>
      <c r="M617" s="1" t="s">
        <v>1892</v>
      </c>
      <c r="N617">
        <v>100</v>
      </c>
    </row>
    <row r="618" spans="1:14" hidden="1">
      <c r="A618">
        <v>1.1000000000000001</v>
      </c>
      <c r="B618" s="1" t="s">
        <v>394</v>
      </c>
      <c r="C618" s="1" t="s">
        <v>395</v>
      </c>
      <c r="D618">
        <v>86400</v>
      </c>
      <c r="E618" s="1" t="s">
        <v>1908</v>
      </c>
      <c r="F618" s="1" t="s">
        <v>396</v>
      </c>
      <c r="G618">
        <v>4179</v>
      </c>
      <c r="H618">
        <v>4185</v>
      </c>
      <c r="I618">
        <v>4184</v>
      </c>
      <c r="J618" s="1" t="s">
        <v>1909</v>
      </c>
      <c r="K618">
        <v>2</v>
      </c>
      <c r="L618" s="1" t="s">
        <v>1897</v>
      </c>
      <c r="M618" s="1" t="s">
        <v>1528</v>
      </c>
      <c r="N618">
        <v>100</v>
      </c>
    </row>
    <row r="619" spans="1:14" hidden="1">
      <c r="A619">
        <v>1.1000000000000001</v>
      </c>
      <c r="B619" s="1" t="s">
        <v>394</v>
      </c>
      <c r="C619" s="1" t="s">
        <v>395</v>
      </c>
      <c r="D619">
        <v>86400</v>
      </c>
      <c r="E619" s="1" t="s">
        <v>1910</v>
      </c>
      <c r="F619" s="1" t="s">
        <v>396</v>
      </c>
      <c r="G619">
        <v>4179</v>
      </c>
      <c r="H619">
        <v>8653</v>
      </c>
      <c r="I619">
        <v>4185</v>
      </c>
      <c r="J619" s="1" t="s">
        <v>1911</v>
      </c>
      <c r="K619">
        <v>2</v>
      </c>
      <c r="L619" s="1" t="s">
        <v>1729</v>
      </c>
      <c r="M619" s="1" t="s">
        <v>1897</v>
      </c>
      <c r="N619">
        <v>100</v>
      </c>
    </row>
  </sheetData>
  <phoneticPr fontId="1" type="noConversion"/>
  <pageMargins left="0.7" right="0.7" top="0.75" bottom="0.75" header="0.3" footer="0.3"/>
  <pageSetup paperSize="9" orientation="portrait" copies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8835C-674F-4DB3-B9A5-F285868D41E1}">
  <dimension ref="A1:AJ675"/>
  <sheetViews>
    <sheetView topLeftCell="D1" zoomScale="85" zoomScaleNormal="85" workbookViewId="0">
      <pane ySplit="1" topLeftCell="A659" activePane="bottomLeft" state="frozen"/>
      <selection pane="bottomLeft" activeCell="AH2" sqref="AH2:AH675"/>
    </sheetView>
  </sheetViews>
  <sheetFormatPr defaultRowHeight="16.2"/>
  <cols>
    <col min="1" max="2" width="0" hidden="1" customWidth="1"/>
    <col min="3" max="3" width="20" style="20" hidden="1" customWidth="1"/>
    <col min="4" max="4" width="6.109375" style="1" customWidth="1"/>
    <col min="5" max="5" width="8.77734375" style="1"/>
    <col min="6" max="6" width="0" hidden="1" customWidth="1"/>
    <col min="7" max="7" width="15.5546875" bestFit="1" customWidth="1"/>
    <col min="8" max="8" width="10.44140625" style="16" bestFit="1" customWidth="1"/>
    <col min="9" max="9" width="15.33203125" bestFit="1" customWidth="1"/>
    <col min="10" max="10" width="10.44140625" style="16" bestFit="1" customWidth="1"/>
    <col min="14" max="26" width="0" hidden="1" customWidth="1"/>
    <col min="28" max="28" width="8.88671875" style="13"/>
    <col min="29" max="30" width="8.88671875" style="1"/>
    <col min="32" max="32" width="9.88671875" customWidth="1"/>
    <col min="33" max="33" width="8.21875" customWidth="1"/>
    <col min="35" max="35" width="10.44140625" customWidth="1"/>
  </cols>
  <sheetData>
    <row r="1" spans="1:36">
      <c r="A1" t="s">
        <v>0</v>
      </c>
      <c r="B1" t="s">
        <v>1</v>
      </c>
      <c r="C1" s="20" t="s">
        <v>2</v>
      </c>
      <c r="D1" s="1" t="s">
        <v>3</v>
      </c>
      <c r="E1" s="1" t="s">
        <v>4</v>
      </c>
      <c r="F1" t="s">
        <v>5</v>
      </c>
      <c r="G1" t="s">
        <v>6</v>
      </c>
      <c r="H1" s="59" t="s">
        <v>7</v>
      </c>
      <c r="I1" t="s">
        <v>8</v>
      </c>
      <c r="J1" s="59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s="7" t="s">
        <v>26</v>
      </c>
      <c r="AB1" s="22" t="s">
        <v>26</v>
      </c>
      <c r="AC1" s="14" t="s">
        <v>1913</v>
      </c>
      <c r="AD1" s="14" t="s">
        <v>2590</v>
      </c>
      <c r="AE1" s="19" t="s">
        <v>2591</v>
      </c>
      <c r="AF1" s="15" t="s">
        <v>2810</v>
      </c>
      <c r="AG1" s="15" t="s">
        <v>2811</v>
      </c>
      <c r="AH1" s="7" t="s">
        <v>389</v>
      </c>
      <c r="AI1" s="15" t="s">
        <v>3091</v>
      </c>
      <c r="AJ1" s="19" t="s">
        <v>389</v>
      </c>
    </row>
    <row r="2" spans="1:36">
      <c r="A2" s="4" t="s">
        <v>40</v>
      </c>
      <c r="B2" s="3">
        <v>20</v>
      </c>
      <c r="C2" s="23">
        <v>44936.654861111114</v>
      </c>
      <c r="D2" s="3">
        <v>1</v>
      </c>
      <c r="E2" s="3">
        <v>0</v>
      </c>
      <c r="F2" s="3">
        <v>3</v>
      </c>
      <c r="G2" s="4" t="s">
        <v>70</v>
      </c>
      <c r="H2" s="17">
        <v>0</v>
      </c>
      <c r="I2" s="4" t="s">
        <v>71</v>
      </c>
      <c r="J2" s="17">
        <v>1100</v>
      </c>
      <c r="K2" s="3">
        <v>100</v>
      </c>
      <c r="L2" s="3">
        <v>40</v>
      </c>
      <c r="M2" s="3">
        <v>139</v>
      </c>
      <c r="N2" s="3">
        <v>0</v>
      </c>
      <c r="O2" s="3">
        <v>0</v>
      </c>
      <c r="P2" s="3">
        <v>0</v>
      </c>
      <c r="Q2" s="3">
        <v>61</v>
      </c>
      <c r="R2" s="3">
        <v>0</v>
      </c>
      <c r="S2" s="3">
        <v>0</v>
      </c>
      <c r="T2" s="3">
        <v>0</v>
      </c>
      <c r="U2" s="3">
        <v>16</v>
      </c>
      <c r="V2" s="3">
        <v>56</v>
      </c>
      <c r="W2" s="3">
        <v>2</v>
      </c>
      <c r="X2" s="3">
        <v>0</v>
      </c>
      <c r="Y2" s="3">
        <v>0</v>
      </c>
      <c r="Z2" s="3">
        <v>3</v>
      </c>
      <c r="AA2" s="3">
        <v>1</v>
      </c>
      <c r="AB2" s="11">
        <v>1</v>
      </c>
      <c r="AC2" s="1" t="s">
        <v>1914</v>
      </c>
      <c r="AD2" s="1" t="s">
        <v>397</v>
      </c>
      <c r="AE2" t="s">
        <v>398</v>
      </c>
      <c r="AF2" t="str">
        <f>CHOOSE(MATCH(D2,公式!$C$2:'公式'!$C$28,0),公式!B$2,公式!B$3,公式!B$4,公式!B$5,公式!B$6,公式!B$7,公式!B$8,公式!B$9,公式!B$10,公式!B$11,公式!B$12,公式!B$13,公式!B$14,公式!B$15)</f>
        <v>國道1號</v>
      </c>
      <c r="AG2" t="str">
        <f>_xlfn.CONCAT(,"(",G2,IF(COUNT(FIND({"端","服務區","休息","站"},G2,1)),"","交流道"),"到",I2,
IF(COUNT(FIND({"端","服務區","休息","站"},I2,1)),"","交流道"),")")</f>
        <v>(基隆端到基隆交流道)</v>
      </c>
      <c r="AH2" t="str">
        <f>_xlfn.CONCAT(AF2,AG2)</f>
        <v>國道1號(基隆端到基隆交流道)</v>
      </c>
      <c r="AI2" t="str">
        <f>CHOOSE(MATCH(D2,公式!$C$2:'公式'!$C$28,0),公式!A$2,公式!A$3,公式!A$4,公式!A$5,公式!A$6,公式!A$7,公式!A$8,公式!A$9,公式!A$10,公式!A$11,公式!A$12,公式!A$13,公式!A$14,公式!A$15)</f>
        <v>國道1號</v>
      </c>
      <c r="AJ2" t="str">
        <f>_xlfn.CONCAT(AI2,AG2)</f>
        <v>國道1號(基隆端到基隆交流道)</v>
      </c>
    </row>
    <row r="3" spans="1:36">
      <c r="A3" s="6" t="s">
        <v>40</v>
      </c>
      <c r="B3" s="5">
        <v>20</v>
      </c>
      <c r="C3" s="23" t="s">
        <v>41</v>
      </c>
      <c r="D3" s="5">
        <v>1</v>
      </c>
      <c r="E3" s="5">
        <v>0</v>
      </c>
      <c r="F3" s="5">
        <v>3</v>
      </c>
      <c r="G3" s="6" t="s">
        <v>71</v>
      </c>
      <c r="H3" s="18">
        <v>1100</v>
      </c>
      <c r="I3" s="6" t="s">
        <v>72</v>
      </c>
      <c r="J3" s="18">
        <v>2600</v>
      </c>
      <c r="K3" s="5">
        <v>135</v>
      </c>
      <c r="L3" s="5">
        <v>54</v>
      </c>
      <c r="M3" s="5">
        <v>144</v>
      </c>
      <c r="N3" s="5">
        <v>0</v>
      </c>
      <c r="O3" s="5">
        <v>0</v>
      </c>
      <c r="P3" s="5">
        <v>0</v>
      </c>
      <c r="Q3" s="5">
        <v>84</v>
      </c>
      <c r="R3" s="5">
        <v>0</v>
      </c>
      <c r="S3" s="5">
        <v>0</v>
      </c>
      <c r="T3" s="5">
        <v>0</v>
      </c>
      <c r="U3" s="5">
        <v>9</v>
      </c>
      <c r="V3" s="5">
        <v>63</v>
      </c>
      <c r="W3" s="5">
        <v>1</v>
      </c>
      <c r="X3" s="5">
        <v>0</v>
      </c>
      <c r="Y3" s="5">
        <v>0</v>
      </c>
      <c r="Z3" s="5">
        <v>3</v>
      </c>
      <c r="AA3" s="5">
        <v>3</v>
      </c>
      <c r="AB3" s="12">
        <v>3</v>
      </c>
      <c r="AC3" s="1" t="s">
        <v>1915</v>
      </c>
      <c r="AD3" s="1" t="s">
        <v>398</v>
      </c>
      <c r="AE3" t="s">
        <v>401</v>
      </c>
      <c r="AF3" t="str">
        <f>CHOOSE(MATCH(D3,公式!$C$2:'公式'!$C$28,0),公式!B$2,公式!B$3,公式!B$4,公式!B$5,公式!B$6,公式!B$7,公式!B$8,公式!B$9,公式!B$10,公式!B$11,公式!B$12,公式!B$13,公式!B$14,公式!B$15)</f>
        <v>國道1號</v>
      </c>
      <c r="AG3" t="str">
        <f>_xlfn.CONCAT(,"(",G3,IF(COUNT(FIND({"端","服務區","休息","站"},G3,1)),"","交流道"),"到",I3,
IF(COUNT(FIND({"端","服務區","休息","站"},I3,1)),"","交流道"),")")</f>
        <v>(基隆交流道到八堵交流道)</v>
      </c>
      <c r="AH3" t="str">
        <f t="shared" ref="AH3:AH66" si="0">_xlfn.CONCAT(AF3,AG3)</f>
        <v>國道1號(基隆交流道到八堵交流道)</v>
      </c>
      <c r="AI3" t="str">
        <f>CHOOSE(MATCH(D3,公式!$C$2:'公式'!$C$28,0),公式!A$2,公式!A$3,公式!A$4,公式!A$5,公式!A$6,公式!A$7,公式!A$8,公式!A$9,公式!A$10,公式!A$11,公式!A$12,公式!A$13,公式!A$14,公式!A$15)</f>
        <v>國道1號</v>
      </c>
      <c r="AJ3" t="str">
        <f t="shared" ref="AJ3:AJ66" si="1">_xlfn.CONCAT(AI3,AG3)</f>
        <v>國道1號(基隆交流道到八堵交流道)</v>
      </c>
    </row>
    <row r="4" spans="1:36">
      <c r="A4" s="4" t="s">
        <v>40</v>
      </c>
      <c r="B4" s="3">
        <v>20</v>
      </c>
      <c r="C4" s="23" t="s">
        <v>41</v>
      </c>
      <c r="D4" s="3">
        <v>1</v>
      </c>
      <c r="E4" s="3">
        <v>0</v>
      </c>
      <c r="F4" s="3">
        <v>3</v>
      </c>
      <c r="G4" s="4" t="s">
        <v>72</v>
      </c>
      <c r="H4" s="17">
        <v>2600</v>
      </c>
      <c r="I4" s="4" t="s">
        <v>73</v>
      </c>
      <c r="J4" s="17">
        <v>5000</v>
      </c>
      <c r="K4" s="3">
        <v>215</v>
      </c>
      <c r="L4" s="3">
        <v>86</v>
      </c>
      <c r="M4" s="3">
        <v>255</v>
      </c>
      <c r="N4" s="3">
        <v>0</v>
      </c>
      <c r="O4" s="3">
        <v>0</v>
      </c>
      <c r="P4" s="3">
        <v>0</v>
      </c>
      <c r="Q4" s="3">
        <v>90</v>
      </c>
      <c r="R4" s="3">
        <v>0</v>
      </c>
      <c r="S4" s="3">
        <v>0</v>
      </c>
      <c r="T4" s="3">
        <v>0</v>
      </c>
      <c r="U4" s="3">
        <v>12</v>
      </c>
      <c r="V4" s="3">
        <v>93</v>
      </c>
      <c r="W4" s="3">
        <v>1</v>
      </c>
      <c r="X4" s="3">
        <v>0</v>
      </c>
      <c r="Y4" s="3">
        <v>0</v>
      </c>
      <c r="Z4" s="3">
        <v>3</v>
      </c>
      <c r="AA4" s="3">
        <v>5</v>
      </c>
      <c r="AB4" s="11">
        <v>5</v>
      </c>
      <c r="AC4" s="1" t="s">
        <v>1916</v>
      </c>
      <c r="AD4" s="1" t="s">
        <v>401</v>
      </c>
      <c r="AE4" t="s">
        <v>404</v>
      </c>
      <c r="AF4" t="str">
        <f>CHOOSE(MATCH(D4,公式!$C$2:'公式'!$C$28,0),公式!B$2,公式!B$3,公式!B$4,公式!B$5,公式!B$6,公式!B$7,公式!B$8,公式!B$9,公式!B$10,公式!B$11,公式!B$12,公式!B$13,公式!B$14,公式!B$15)</f>
        <v>國道1號</v>
      </c>
      <c r="AG4" t="str">
        <f>_xlfn.CONCAT(,"(",G4,IF(COUNT(FIND({"端","服務區","休息","站"},G4,1)),"","交流道"),"到",I4,
IF(COUNT(FIND({"端","服務區","休息","站"},I4,1)),"","交流道"),")")</f>
        <v>(八堵交流道到大華系統交流道)</v>
      </c>
      <c r="AH4" t="str">
        <f t="shared" si="0"/>
        <v>國道1號(八堵交流道到大華系統交流道)</v>
      </c>
      <c r="AI4" t="str">
        <f>CHOOSE(MATCH(D4,公式!$C$2:'公式'!$C$28,0),公式!A$2,公式!A$3,公式!A$4,公式!A$5,公式!A$6,公式!A$7,公式!A$8,公式!A$9,公式!A$10,公式!A$11,公式!A$12,公式!A$13,公式!A$14,公式!A$15)</f>
        <v>國道1號</v>
      </c>
      <c r="AJ4" t="str">
        <f t="shared" si="1"/>
        <v>國道1號(八堵交流道到大華系統交流道)</v>
      </c>
    </row>
    <row r="5" spans="1:36">
      <c r="A5" s="6" t="s">
        <v>40</v>
      </c>
      <c r="B5" s="5">
        <v>20</v>
      </c>
      <c r="C5" s="23" t="s">
        <v>41</v>
      </c>
      <c r="D5" s="5">
        <v>1</v>
      </c>
      <c r="E5" s="5">
        <v>0</v>
      </c>
      <c r="F5" s="5">
        <v>3</v>
      </c>
      <c r="G5" s="6" t="s">
        <v>73</v>
      </c>
      <c r="H5" s="18">
        <v>5000</v>
      </c>
      <c r="I5" s="6" t="s">
        <v>74</v>
      </c>
      <c r="J5" s="18">
        <v>6800</v>
      </c>
      <c r="K5" s="5">
        <v>162</v>
      </c>
      <c r="L5" s="5">
        <v>65</v>
      </c>
      <c r="M5" s="5">
        <v>154</v>
      </c>
      <c r="N5" s="5">
        <v>0</v>
      </c>
      <c r="O5" s="5">
        <v>0</v>
      </c>
      <c r="P5" s="5">
        <v>0</v>
      </c>
      <c r="Q5" s="5">
        <v>85</v>
      </c>
      <c r="R5" s="5">
        <v>0</v>
      </c>
      <c r="S5" s="5">
        <v>0</v>
      </c>
      <c r="T5" s="5">
        <v>0</v>
      </c>
      <c r="U5" s="5">
        <v>9</v>
      </c>
      <c r="V5" s="5">
        <v>72</v>
      </c>
      <c r="W5" s="5">
        <v>1</v>
      </c>
      <c r="X5" s="5">
        <v>0</v>
      </c>
      <c r="Y5" s="5">
        <v>0</v>
      </c>
      <c r="Z5" s="5">
        <v>3</v>
      </c>
      <c r="AA5" s="5">
        <v>419</v>
      </c>
      <c r="AB5" s="12">
        <v>419</v>
      </c>
      <c r="AC5" s="1" t="s">
        <v>1917</v>
      </c>
      <c r="AD5" s="1" t="s">
        <v>404</v>
      </c>
      <c r="AE5" t="s">
        <v>407</v>
      </c>
      <c r="AF5" t="str">
        <f>CHOOSE(MATCH(D5,公式!$C$2:'公式'!$C$28,0),公式!B$2,公式!B$3,公式!B$4,公式!B$5,公式!B$6,公式!B$7,公式!B$8,公式!B$9,公式!B$10,公式!B$11,公式!B$12,公式!B$13,公式!B$14,公式!B$15)</f>
        <v>國道1號</v>
      </c>
      <c r="AG5" t="str">
        <f>_xlfn.CONCAT(,"(",G5,IF(COUNT(FIND({"端","服務區","休息","站"},G5,1)),"","交流道"),"到",I5,
IF(COUNT(FIND({"端","服務區","休息","站"},I5,1)),"","交流道"),")")</f>
        <v>(大華系統交流道到五堵交流道)</v>
      </c>
      <c r="AH5" t="str">
        <f t="shared" si="0"/>
        <v>國道1號(大華系統交流道到五堵交流道)</v>
      </c>
      <c r="AI5" t="str">
        <f>CHOOSE(MATCH(D5,公式!$C$2:'公式'!$C$28,0),公式!A$2,公式!A$3,公式!A$4,公式!A$5,公式!A$6,公式!A$7,公式!A$8,公式!A$9,公式!A$10,公式!A$11,公式!A$12,公式!A$13,公式!A$14,公式!A$15)</f>
        <v>國道1號</v>
      </c>
      <c r="AJ5" t="str">
        <f t="shared" si="1"/>
        <v>國道1號(大華系統交流道到五堵交流道)</v>
      </c>
    </row>
    <row r="6" spans="1:36">
      <c r="A6" s="4" t="s">
        <v>40</v>
      </c>
      <c r="B6" s="3">
        <v>20</v>
      </c>
      <c r="C6" s="23" t="s">
        <v>41</v>
      </c>
      <c r="D6" s="3">
        <v>1</v>
      </c>
      <c r="E6" s="3">
        <v>0</v>
      </c>
      <c r="F6" s="3">
        <v>3</v>
      </c>
      <c r="G6" s="4" t="s">
        <v>74</v>
      </c>
      <c r="H6" s="17">
        <v>6800</v>
      </c>
      <c r="I6" s="4" t="s">
        <v>75</v>
      </c>
      <c r="J6" s="17">
        <v>10500</v>
      </c>
      <c r="K6" s="3">
        <v>332</v>
      </c>
      <c r="L6" s="3">
        <v>133</v>
      </c>
      <c r="M6" s="3">
        <v>264</v>
      </c>
      <c r="N6" s="3">
        <v>0</v>
      </c>
      <c r="O6" s="3">
        <v>0</v>
      </c>
      <c r="P6" s="3">
        <v>0</v>
      </c>
      <c r="Q6" s="3">
        <v>83</v>
      </c>
      <c r="R6" s="3">
        <v>0</v>
      </c>
      <c r="S6" s="3">
        <v>0</v>
      </c>
      <c r="T6" s="3">
        <v>0</v>
      </c>
      <c r="U6" s="3">
        <v>15</v>
      </c>
      <c r="V6" s="3">
        <v>156</v>
      </c>
      <c r="W6" s="3">
        <v>1</v>
      </c>
      <c r="X6" s="3">
        <v>0</v>
      </c>
      <c r="Y6" s="3">
        <v>0</v>
      </c>
      <c r="Z6" s="3">
        <v>3</v>
      </c>
      <c r="AA6" s="3">
        <v>7</v>
      </c>
      <c r="AB6" s="11">
        <v>7</v>
      </c>
      <c r="AC6" s="1" t="s">
        <v>1918</v>
      </c>
      <c r="AD6" s="1" t="s">
        <v>407</v>
      </c>
      <c r="AE6" t="s">
        <v>410</v>
      </c>
      <c r="AF6" t="str">
        <f>CHOOSE(MATCH(D6,公式!$C$2:'公式'!$C$28,0),公式!B$2,公式!B$3,公式!B$4,公式!B$5,公式!B$6,公式!B$7,公式!B$8,公式!B$9,公式!B$10,公式!B$11,公式!B$12,公式!B$13,公式!B$14,公式!B$15)</f>
        <v>國道1號</v>
      </c>
      <c r="AG6" t="str">
        <f>_xlfn.CONCAT(,"(",G6,IF(COUNT(FIND({"端","服務區","休息","站"},G6,1)),"","交流道"),"到",I6,
IF(COUNT(FIND({"端","服務區","休息","站"},I6,1)),"","交流道"),")")</f>
        <v>(五堵交流道到汐止交流道)</v>
      </c>
      <c r="AH6" t="str">
        <f t="shared" si="0"/>
        <v>國道1號(五堵交流道到汐止交流道)</v>
      </c>
      <c r="AI6" t="str">
        <f>CHOOSE(MATCH(D6,公式!$C$2:'公式'!$C$28,0),公式!A$2,公式!A$3,公式!A$4,公式!A$5,公式!A$6,公式!A$7,公式!A$8,公式!A$9,公式!A$10,公式!A$11,公式!A$12,公式!A$13,公式!A$14,公式!A$15)</f>
        <v>國道1號</v>
      </c>
      <c r="AJ6" t="str">
        <f t="shared" si="1"/>
        <v>國道1號(五堵交流道到汐止交流道)</v>
      </c>
    </row>
    <row r="7" spans="1:36">
      <c r="A7" s="6" t="s">
        <v>40</v>
      </c>
      <c r="B7" s="5">
        <v>20</v>
      </c>
      <c r="C7" s="23" t="s">
        <v>41</v>
      </c>
      <c r="D7" s="5">
        <v>1</v>
      </c>
      <c r="E7" s="5">
        <v>0</v>
      </c>
      <c r="F7" s="5">
        <v>3</v>
      </c>
      <c r="G7" s="6" t="s">
        <v>75</v>
      </c>
      <c r="H7" s="18">
        <v>10500</v>
      </c>
      <c r="I7" s="6" t="s">
        <v>76</v>
      </c>
      <c r="J7" s="18">
        <v>11500</v>
      </c>
      <c r="K7" s="5">
        <v>90</v>
      </c>
      <c r="L7" s="5">
        <v>36</v>
      </c>
      <c r="M7" s="5">
        <v>174</v>
      </c>
      <c r="N7" s="5">
        <v>0</v>
      </c>
      <c r="O7" s="5">
        <v>0</v>
      </c>
      <c r="P7" s="5">
        <v>0</v>
      </c>
      <c r="Q7" s="5">
        <v>90</v>
      </c>
      <c r="R7" s="5">
        <v>0</v>
      </c>
      <c r="S7" s="5">
        <v>0</v>
      </c>
      <c r="T7" s="5">
        <v>0</v>
      </c>
      <c r="U7" s="5">
        <v>13</v>
      </c>
      <c r="V7" s="5">
        <v>40</v>
      </c>
      <c r="W7" s="5">
        <v>1</v>
      </c>
      <c r="X7" s="5">
        <v>0</v>
      </c>
      <c r="Y7" s="5">
        <v>0</v>
      </c>
      <c r="Z7" s="5">
        <v>3</v>
      </c>
      <c r="AA7" s="5">
        <v>11</v>
      </c>
      <c r="AB7" s="12">
        <v>11</v>
      </c>
      <c r="AC7" s="1" t="s">
        <v>1919</v>
      </c>
      <c r="AD7" s="1" t="s">
        <v>410</v>
      </c>
      <c r="AE7" t="s">
        <v>413</v>
      </c>
      <c r="AF7" t="str">
        <f>CHOOSE(MATCH(D7,公式!$C$2:'公式'!$C$28,0),公式!B$2,公式!B$3,公式!B$4,公式!B$5,公式!B$6,公式!B$7,公式!B$8,公式!B$9,公式!B$10,公式!B$11,公式!B$12,公式!B$13,公式!B$14,公式!B$15)</f>
        <v>國道1號</v>
      </c>
      <c r="AG7" t="str">
        <f>_xlfn.CONCAT(,"(",G7,IF(COUNT(FIND({"端","服務區","休息","站"},G7,1)),"","交流道"),"到",I7,
IF(COUNT(FIND({"端","服務區","休息","站"},I7,1)),"","交流道"),")")</f>
        <v>(汐止交流道到汐止系統交流道)</v>
      </c>
      <c r="AH7" t="str">
        <f t="shared" si="0"/>
        <v>國道1號(汐止交流道到汐止系統交流道)</v>
      </c>
      <c r="AI7" t="str">
        <f>CHOOSE(MATCH(D7,公式!$C$2:'公式'!$C$28,0),公式!A$2,公式!A$3,公式!A$4,公式!A$5,公式!A$6,公式!A$7,公式!A$8,公式!A$9,公式!A$10,公式!A$11,公式!A$12,公式!A$13,公式!A$14,公式!A$15)</f>
        <v>國道1號</v>
      </c>
      <c r="AJ7" t="str">
        <f t="shared" si="1"/>
        <v>國道1號(汐止交流道到汐止系統交流道)</v>
      </c>
    </row>
    <row r="8" spans="1:36">
      <c r="A8" s="4" t="s">
        <v>40</v>
      </c>
      <c r="B8" s="3">
        <v>20</v>
      </c>
      <c r="C8" s="23" t="s">
        <v>41</v>
      </c>
      <c r="D8" s="3">
        <v>1</v>
      </c>
      <c r="E8" s="3">
        <v>0</v>
      </c>
      <c r="F8" s="3">
        <v>3</v>
      </c>
      <c r="G8" s="4" t="s">
        <v>76</v>
      </c>
      <c r="H8" s="17">
        <v>11500</v>
      </c>
      <c r="I8" s="4" t="s">
        <v>77</v>
      </c>
      <c r="J8" s="17">
        <v>14000</v>
      </c>
      <c r="K8" s="3">
        <v>225</v>
      </c>
      <c r="L8" s="3">
        <v>90</v>
      </c>
      <c r="M8" s="3">
        <v>359</v>
      </c>
      <c r="N8" s="3">
        <v>0</v>
      </c>
      <c r="O8" s="3">
        <v>0</v>
      </c>
      <c r="P8" s="3">
        <v>0</v>
      </c>
      <c r="Q8" s="3">
        <v>82</v>
      </c>
      <c r="R8" s="3">
        <v>0</v>
      </c>
      <c r="S8" s="3">
        <v>0</v>
      </c>
      <c r="T8" s="3">
        <v>0</v>
      </c>
      <c r="U8" s="3">
        <v>12</v>
      </c>
      <c r="V8" s="3">
        <v>108</v>
      </c>
      <c r="W8" s="3">
        <v>1</v>
      </c>
      <c r="X8" s="3">
        <v>0</v>
      </c>
      <c r="Y8" s="3">
        <v>0</v>
      </c>
      <c r="Z8" s="3">
        <v>3</v>
      </c>
      <c r="AA8" s="3">
        <v>13</v>
      </c>
      <c r="AB8" s="11">
        <v>13</v>
      </c>
      <c r="AC8" s="1" t="s">
        <v>1920</v>
      </c>
      <c r="AD8" s="1" t="s">
        <v>413</v>
      </c>
      <c r="AE8" t="s">
        <v>416</v>
      </c>
      <c r="AF8" t="str">
        <f>CHOOSE(MATCH(D8,公式!$C$2:'公式'!$C$28,0),公式!B$2,公式!B$3,公式!B$4,公式!B$5,公式!B$6,公式!B$7,公式!B$8,公式!B$9,公式!B$10,公式!B$11,公式!B$12,公式!B$13,公式!B$14,公式!B$15)</f>
        <v>國道1號</v>
      </c>
      <c r="AG8" t="str">
        <f>_xlfn.CONCAT(,"(",G8,IF(COUNT(FIND({"端","服務區","休息","站"},G8,1)),"","交流道"),"到",I8,
IF(COUNT(FIND({"端","服務區","休息","站"},I8,1)),"","交流道"),")")</f>
        <v>(汐止系統交流道到高架汐止端)</v>
      </c>
      <c r="AH8" t="str">
        <f t="shared" si="0"/>
        <v>國道1號(汐止系統交流道到高架汐止端)</v>
      </c>
      <c r="AI8" t="str">
        <f>CHOOSE(MATCH(D8,公式!$C$2:'公式'!$C$28,0),公式!A$2,公式!A$3,公式!A$4,公式!A$5,公式!A$6,公式!A$7,公式!A$8,公式!A$9,公式!A$10,公式!A$11,公式!A$12,公式!A$13,公式!A$14,公式!A$15)</f>
        <v>國道1號</v>
      </c>
      <c r="AJ8" t="str">
        <f t="shared" si="1"/>
        <v>國道1號(汐止系統交流道到高架汐止端)</v>
      </c>
    </row>
    <row r="9" spans="1:36">
      <c r="A9" s="6" t="s">
        <v>40</v>
      </c>
      <c r="B9" s="5">
        <v>20</v>
      </c>
      <c r="C9" s="23" t="s">
        <v>41</v>
      </c>
      <c r="D9" s="5">
        <v>1</v>
      </c>
      <c r="E9" s="5">
        <v>0</v>
      </c>
      <c r="F9" s="5">
        <v>3</v>
      </c>
      <c r="G9" s="6" t="s">
        <v>77</v>
      </c>
      <c r="H9" s="18">
        <v>14000</v>
      </c>
      <c r="I9" s="6" t="s">
        <v>78</v>
      </c>
      <c r="J9" s="18">
        <v>15200</v>
      </c>
      <c r="K9" s="5">
        <v>108</v>
      </c>
      <c r="L9" s="5">
        <v>43</v>
      </c>
      <c r="M9" s="5">
        <v>171</v>
      </c>
      <c r="N9" s="5">
        <v>0</v>
      </c>
      <c r="O9" s="5">
        <v>0</v>
      </c>
      <c r="P9" s="5">
        <v>0</v>
      </c>
      <c r="Q9" s="5">
        <v>75</v>
      </c>
      <c r="R9" s="5">
        <v>0</v>
      </c>
      <c r="S9" s="5">
        <v>0</v>
      </c>
      <c r="T9" s="5">
        <v>0</v>
      </c>
      <c r="U9" s="5">
        <v>13</v>
      </c>
      <c r="V9" s="5">
        <v>55</v>
      </c>
      <c r="W9" s="5">
        <v>2</v>
      </c>
      <c r="X9" s="5">
        <v>0</v>
      </c>
      <c r="Y9" s="5">
        <v>0</v>
      </c>
      <c r="Z9" s="5">
        <v>3</v>
      </c>
      <c r="AA9" s="5">
        <v>15</v>
      </c>
      <c r="AB9" s="12">
        <v>15</v>
      </c>
      <c r="AC9" s="1" t="s">
        <v>1921</v>
      </c>
      <c r="AD9" s="1" t="s">
        <v>416</v>
      </c>
      <c r="AE9" t="s">
        <v>419</v>
      </c>
      <c r="AF9" t="str">
        <f>CHOOSE(MATCH(D9,公式!$C$2:'公式'!$C$28,0),公式!B$2,公式!B$3,公式!B$4,公式!B$5,公式!B$6,公式!B$7,公式!B$8,公式!B$9,公式!B$10,公式!B$11,公式!B$12,公式!B$13,公式!B$14,公式!B$15)</f>
        <v>國道1號</v>
      </c>
      <c r="AG9" t="str">
        <f>_xlfn.CONCAT(,"(",G9,IF(COUNT(FIND({"端","服務區","休息","站"},G9,1)),"","交流道"),"到",I9,
IF(COUNT(FIND({"端","服務區","休息","站"},I9,1)),"","交流道"),")")</f>
        <v>(高架汐止端到東湖交流道)</v>
      </c>
      <c r="AH9" t="str">
        <f t="shared" si="0"/>
        <v>國道1號(高架汐止端到東湖交流道)</v>
      </c>
      <c r="AI9" t="str">
        <f>CHOOSE(MATCH(D9,公式!$C$2:'公式'!$C$28,0),公式!A$2,公式!A$3,公式!A$4,公式!A$5,公式!A$6,公式!A$7,公式!A$8,公式!A$9,公式!A$10,公式!A$11,公式!A$12,公式!A$13,公式!A$14,公式!A$15)</f>
        <v>國道1號</v>
      </c>
      <c r="AJ9" t="str">
        <f t="shared" si="1"/>
        <v>國道1號(高架汐止端到東湖交流道)</v>
      </c>
    </row>
    <row r="10" spans="1:36">
      <c r="A10" s="4" t="s">
        <v>40</v>
      </c>
      <c r="B10" s="3">
        <v>20</v>
      </c>
      <c r="C10" s="23" t="s">
        <v>41</v>
      </c>
      <c r="D10" s="3">
        <v>1</v>
      </c>
      <c r="E10" s="3">
        <v>0</v>
      </c>
      <c r="F10" s="3">
        <v>3</v>
      </c>
      <c r="G10" s="4" t="s">
        <v>78</v>
      </c>
      <c r="H10" s="17">
        <v>15200</v>
      </c>
      <c r="I10" s="4" t="s">
        <v>79</v>
      </c>
      <c r="J10" s="17">
        <v>16800</v>
      </c>
      <c r="K10" s="3">
        <v>145</v>
      </c>
      <c r="L10" s="3">
        <v>58</v>
      </c>
      <c r="M10" s="3">
        <v>255</v>
      </c>
      <c r="N10" s="3">
        <v>0</v>
      </c>
      <c r="O10" s="3">
        <v>0</v>
      </c>
      <c r="P10" s="3">
        <v>0</v>
      </c>
      <c r="Q10" s="3">
        <v>74</v>
      </c>
      <c r="R10" s="3">
        <v>0</v>
      </c>
      <c r="S10" s="3">
        <v>0</v>
      </c>
      <c r="T10" s="3">
        <v>0</v>
      </c>
      <c r="U10" s="3">
        <v>18</v>
      </c>
      <c r="V10" s="3">
        <v>74</v>
      </c>
      <c r="W10" s="3">
        <v>2</v>
      </c>
      <c r="X10" s="3">
        <v>0</v>
      </c>
      <c r="Y10" s="3">
        <v>0</v>
      </c>
      <c r="Z10" s="3">
        <v>3</v>
      </c>
      <c r="AA10" s="3">
        <v>17</v>
      </c>
      <c r="AB10" s="11">
        <v>17</v>
      </c>
      <c r="AC10" s="1" t="s">
        <v>1922</v>
      </c>
      <c r="AD10" s="1" t="s">
        <v>419</v>
      </c>
      <c r="AE10" t="s">
        <v>422</v>
      </c>
      <c r="AF10" t="str">
        <f>CHOOSE(MATCH(D10,公式!$C$2:'公式'!$C$28,0),公式!B$2,公式!B$3,公式!B$4,公式!B$5,公式!B$6,公式!B$7,公式!B$8,公式!B$9,公式!B$10,公式!B$11,公式!B$12,公式!B$13,公式!B$14,公式!B$15)</f>
        <v>國道1號</v>
      </c>
      <c r="AG10" t="str">
        <f>_xlfn.CONCAT(,"(",G10,IF(COUNT(FIND({"端","服務區","休息","站"},G10,1)),"","交流道"),"到",I10,
IF(COUNT(FIND({"端","服務區","休息","站"},I10,1)),"","交流道"),")")</f>
        <v>(東湖交流道到內湖交流道)</v>
      </c>
      <c r="AH10" t="str">
        <f t="shared" si="0"/>
        <v>國道1號(東湖交流道到內湖交流道)</v>
      </c>
      <c r="AI10" t="str">
        <f>CHOOSE(MATCH(D10,公式!$C$2:'公式'!$C$28,0),公式!A$2,公式!A$3,公式!A$4,公式!A$5,公式!A$6,公式!A$7,公式!A$8,公式!A$9,公式!A$10,公式!A$11,公式!A$12,公式!A$13,公式!A$14,公式!A$15)</f>
        <v>國道1號</v>
      </c>
      <c r="AJ10" t="str">
        <f t="shared" si="1"/>
        <v>國道1號(東湖交流道到內湖交流道)</v>
      </c>
    </row>
    <row r="11" spans="1:36">
      <c r="A11" s="6" t="s">
        <v>40</v>
      </c>
      <c r="B11" s="5">
        <v>20</v>
      </c>
      <c r="C11" s="23" t="s">
        <v>41</v>
      </c>
      <c r="D11" s="5">
        <v>1</v>
      </c>
      <c r="E11" s="5">
        <v>0</v>
      </c>
      <c r="F11" s="5">
        <v>3</v>
      </c>
      <c r="G11" s="6" t="s">
        <v>79</v>
      </c>
      <c r="H11" s="18">
        <v>16800</v>
      </c>
      <c r="I11" s="6" t="s">
        <v>80</v>
      </c>
      <c r="J11" s="18">
        <v>23200</v>
      </c>
      <c r="K11" s="5">
        <v>575</v>
      </c>
      <c r="L11" s="5">
        <v>230</v>
      </c>
      <c r="M11" s="5">
        <v>244</v>
      </c>
      <c r="N11" s="5">
        <v>0</v>
      </c>
      <c r="O11" s="5">
        <v>0</v>
      </c>
      <c r="P11" s="5">
        <v>0</v>
      </c>
      <c r="Q11" s="5">
        <v>78</v>
      </c>
      <c r="R11" s="5">
        <v>0</v>
      </c>
      <c r="S11" s="5">
        <v>0</v>
      </c>
      <c r="T11" s="5">
        <v>0</v>
      </c>
      <c r="U11" s="5">
        <v>19</v>
      </c>
      <c r="V11" s="5">
        <v>308</v>
      </c>
      <c r="W11" s="5">
        <v>2</v>
      </c>
      <c r="X11" s="5">
        <v>0</v>
      </c>
      <c r="Y11" s="5">
        <v>0</v>
      </c>
      <c r="Z11" s="5">
        <v>3</v>
      </c>
      <c r="AA11" s="5">
        <v>19</v>
      </c>
      <c r="AB11" s="12">
        <v>19</v>
      </c>
      <c r="AC11" s="1" t="s">
        <v>1923</v>
      </c>
      <c r="AD11" s="1" t="s">
        <v>422</v>
      </c>
      <c r="AE11" t="s">
        <v>425</v>
      </c>
      <c r="AF11" t="str">
        <f>CHOOSE(MATCH(D11,公式!$C$2:'公式'!$C$28,0),公式!B$2,公式!B$3,公式!B$4,公式!B$5,公式!B$6,公式!B$7,公式!B$8,公式!B$9,公式!B$10,公式!B$11,公式!B$12,公式!B$13,公式!B$14,公式!B$15)</f>
        <v>國道1號</v>
      </c>
      <c r="AG11" t="str">
        <f>_xlfn.CONCAT(,"(",G11,IF(COUNT(FIND({"端","服務區","休息","站"},G11,1)),"","交流道"),"到",I11,
IF(COUNT(FIND({"端","服務區","休息","站"},I11,1)),"","交流道"),")")</f>
        <v>(內湖交流道到圓山交流道)</v>
      </c>
      <c r="AH11" t="str">
        <f t="shared" si="0"/>
        <v>國道1號(內湖交流道到圓山交流道)</v>
      </c>
      <c r="AI11" t="str">
        <f>CHOOSE(MATCH(D11,公式!$C$2:'公式'!$C$28,0),公式!A$2,公式!A$3,公式!A$4,公式!A$5,公式!A$6,公式!A$7,公式!A$8,公式!A$9,公式!A$10,公式!A$11,公式!A$12,公式!A$13,公式!A$14,公式!A$15)</f>
        <v>國道1號</v>
      </c>
      <c r="AJ11" t="str">
        <f t="shared" si="1"/>
        <v>國道1號(內湖交流道到圓山交流道)</v>
      </c>
    </row>
    <row r="12" spans="1:36">
      <c r="A12" s="4" t="s">
        <v>40</v>
      </c>
      <c r="B12" s="3">
        <v>20</v>
      </c>
      <c r="C12" s="23" t="s">
        <v>41</v>
      </c>
      <c r="D12" s="3">
        <v>1</v>
      </c>
      <c r="E12" s="3">
        <v>0</v>
      </c>
      <c r="F12" s="3">
        <v>3</v>
      </c>
      <c r="G12" s="4" t="s">
        <v>80</v>
      </c>
      <c r="H12" s="17">
        <v>23200</v>
      </c>
      <c r="I12" s="4" t="s">
        <v>81</v>
      </c>
      <c r="J12" s="17">
        <v>25100</v>
      </c>
      <c r="K12" s="3">
        <v>170</v>
      </c>
      <c r="L12" s="3">
        <v>68</v>
      </c>
      <c r="M12" s="3">
        <v>373</v>
      </c>
      <c r="N12" s="3">
        <v>0</v>
      </c>
      <c r="O12" s="3">
        <v>0</v>
      </c>
      <c r="P12" s="3">
        <v>0</v>
      </c>
      <c r="Q12" s="3">
        <v>61</v>
      </c>
      <c r="R12" s="3">
        <v>0</v>
      </c>
      <c r="S12" s="3">
        <v>0</v>
      </c>
      <c r="T12" s="3">
        <v>0</v>
      </c>
      <c r="U12" s="3">
        <v>27</v>
      </c>
      <c r="V12" s="3">
        <v>113</v>
      </c>
      <c r="W12" s="3">
        <v>2</v>
      </c>
      <c r="X12" s="3">
        <v>0</v>
      </c>
      <c r="Y12" s="3">
        <v>0</v>
      </c>
      <c r="Z12" s="3">
        <v>3</v>
      </c>
      <c r="AA12" s="3">
        <v>21</v>
      </c>
      <c r="AB12" s="11">
        <v>21</v>
      </c>
      <c r="AC12" s="1" t="s">
        <v>1924</v>
      </c>
      <c r="AD12" s="1" t="s">
        <v>425</v>
      </c>
      <c r="AE12" t="s">
        <v>428</v>
      </c>
      <c r="AF12" t="str">
        <f>CHOOSE(MATCH(D12,公式!$C$2:'公式'!$C$28,0),公式!B$2,公式!B$3,公式!B$4,公式!B$5,公式!B$6,公式!B$7,公式!B$8,公式!B$9,公式!B$10,公式!B$11,公式!B$12,公式!B$13,公式!B$14,公式!B$15)</f>
        <v>國道1號</v>
      </c>
      <c r="AG12" t="str">
        <f>_xlfn.CONCAT(,"(",G12,IF(COUNT(FIND({"端","服務區","休息","站"},G12,1)),"","交流道"),"到",I12,
IF(COUNT(FIND({"端","服務區","休息","站"},I12,1)),"","交流道"),")")</f>
        <v>(圓山交流道到台北交流道)</v>
      </c>
      <c r="AH12" t="str">
        <f t="shared" si="0"/>
        <v>國道1號(圓山交流道到台北交流道)</v>
      </c>
      <c r="AI12" t="str">
        <f>CHOOSE(MATCH(D12,公式!$C$2:'公式'!$C$28,0),公式!A$2,公式!A$3,公式!A$4,公式!A$5,公式!A$6,公式!A$7,公式!A$8,公式!A$9,公式!A$10,公式!A$11,公式!A$12,公式!A$13,公式!A$14,公式!A$15)</f>
        <v>國道1號</v>
      </c>
      <c r="AJ12" t="str">
        <f t="shared" si="1"/>
        <v>國道1號(圓山交流道到台北交流道)</v>
      </c>
    </row>
    <row r="13" spans="1:36">
      <c r="A13" s="6" t="s">
        <v>40</v>
      </c>
      <c r="B13" s="5">
        <v>20</v>
      </c>
      <c r="C13" s="23" t="s">
        <v>41</v>
      </c>
      <c r="D13" s="5">
        <v>1</v>
      </c>
      <c r="E13" s="5">
        <v>0</v>
      </c>
      <c r="F13" s="5">
        <v>3</v>
      </c>
      <c r="G13" s="6" t="s">
        <v>81</v>
      </c>
      <c r="H13" s="18">
        <v>25100</v>
      </c>
      <c r="I13" s="6" t="s">
        <v>82</v>
      </c>
      <c r="J13" s="18">
        <v>27100</v>
      </c>
      <c r="K13" s="5">
        <v>180</v>
      </c>
      <c r="L13" s="5">
        <v>72</v>
      </c>
      <c r="M13" s="5">
        <v>415</v>
      </c>
      <c r="N13" s="5">
        <v>0</v>
      </c>
      <c r="O13" s="5">
        <v>0</v>
      </c>
      <c r="P13" s="5">
        <v>0</v>
      </c>
      <c r="Q13" s="5">
        <v>84</v>
      </c>
      <c r="R13" s="5">
        <v>0</v>
      </c>
      <c r="S13" s="5">
        <v>0</v>
      </c>
      <c r="T13" s="5">
        <v>0</v>
      </c>
      <c r="U13" s="5">
        <v>19</v>
      </c>
      <c r="V13" s="5">
        <v>83</v>
      </c>
      <c r="W13" s="5">
        <v>1</v>
      </c>
      <c r="X13" s="5">
        <v>0</v>
      </c>
      <c r="Y13" s="5">
        <v>0</v>
      </c>
      <c r="Z13" s="5">
        <v>3</v>
      </c>
      <c r="AA13" s="5">
        <v>23</v>
      </c>
      <c r="AB13" s="12">
        <v>23</v>
      </c>
      <c r="AC13" s="1" t="s">
        <v>1925</v>
      </c>
      <c r="AD13" s="1" t="s">
        <v>428</v>
      </c>
      <c r="AE13" t="s">
        <v>431</v>
      </c>
      <c r="AF13" t="str">
        <f>CHOOSE(MATCH(D13,公式!$C$2:'公式'!$C$28,0),公式!B$2,公式!B$3,公式!B$4,公式!B$5,公式!B$6,公式!B$7,公式!B$8,公式!B$9,公式!B$10,公式!B$11,公式!B$12,公式!B$13,公式!B$14,公式!B$15)</f>
        <v>國道1號</v>
      </c>
      <c r="AG13" t="str">
        <f>_xlfn.CONCAT(,"(",G13,IF(COUNT(FIND({"端","服務區","休息","站"},G13,1)),"","交流道"),"到",I13,
IF(COUNT(FIND({"端","服務區","休息","站"},I13,1)),"","交流道"),")")</f>
        <v>(台北交流道到三重交流道)</v>
      </c>
      <c r="AH13" t="str">
        <f t="shared" si="0"/>
        <v>國道1號(台北交流道到三重交流道)</v>
      </c>
      <c r="AI13" t="str">
        <f>CHOOSE(MATCH(D13,公式!$C$2:'公式'!$C$28,0),公式!A$2,公式!A$3,公式!A$4,公式!A$5,公式!A$6,公式!A$7,公式!A$8,公式!A$9,公式!A$10,公式!A$11,公式!A$12,公式!A$13,公式!A$14,公式!A$15)</f>
        <v>國道1號</v>
      </c>
      <c r="AJ13" t="str">
        <f t="shared" si="1"/>
        <v>國道1號(台北交流道到三重交流道)</v>
      </c>
    </row>
    <row r="14" spans="1:36">
      <c r="A14" s="4" t="s">
        <v>40</v>
      </c>
      <c r="B14" s="3">
        <v>20</v>
      </c>
      <c r="C14" s="23" t="s">
        <v>41</v>
      </c>
      <c r="D14" s="3">
        <v>1</v>
      </c>
      <c r="E14" s="3">
        <v>0</v>
      </c>
      <c r="F14" s="3">
        <v>3</v>
      </c>
      <c r="G14" s="4" t="s">
        <v>82</v>
      </c>
      <c r="H14" s="17">
        <v>27100</v>
      </c>
      <c r="I14" s="4" t="s">
        <v>83</v>
      </c>
      <c r="J14" s="17">
        <v>32100</v>
      </c>
      <c r="K14" s="3">
        <v>450</v>
      </c>
      <c r="L14" s="3">
        <v>180</v>
      </c>
      <c r="M14" s="3">
        <v>425</v>
      </c>
      <c r="N14" s="3">
        <v>0</v>
      </c>
      <c r="O14" s="3">
        <v>0</v>
      </c>
      <c r="P14" s="3">
        <v>0</v>
      </c>
      <c r="Q14" s="3">
        <v>93</v>
      </c>
      <c r="R14" s="3">
        <v>0</v>
      </c>
      <c r="S14" s="3">
        <v>0</v>
      </c>
      <c r="T14" s="3">
        <v>0</v>
      </c>
      <c r="U14" s="3">
        <v>16</v>
      </c>
      <c r="V14" s="3">
        <v>194</v>
      </c>
      <c r="W14" s="3">
        <v>1</v>
      </c>
      <c r="X14" s="3">
        <v>0</v>
      </c>
      <c r="Y14" s="3">
        <v>0</v>
      </c>
      <c r="Z14" s="3">
        <v>3</v>
      </c>
      <c r="AA14" s="3">
        <v>25</v>
      </c>
      <c r="AB14" s="11">
        <v>25</v>
      </c>
      <c r="AC14" s="1" t="s">
        <v>1926</v>
      </c>
      <c r="AD14" s="1" t="s">
        <v>431</v>
      </c>
      <c r="AE14" t="s">
        <v>434</v>
      </c>
      <c r="AF14" t="str">
        <f>CHOOSE(MATCH(D14,公式!$C$2:'公式'!$C$28,0),公式!B$2,公式!B$3,公式!B$4,公式!B$5,公式!B$6,公式!B$7,公式!B$8,公式!B$9,公式!B$10,公式!B$11,公式!B$12,公式!B$13,公式!B$14,公式!B$15)</f>
        <v>國道1號</v>
      </c>
      <c r="AG14" t="str">
        <f>_xlfn.CONCAT(,"(",G14,IF(COUNT(FIND({"端","服務區","休息","站"},G14,1)),"","交流道"),"到",I14,
IF(COUNT(FIND({"端","服務區","休息","站"},I14,1)),"","交流道"),")")</f>
        <v>(三重交流道到五股轉接道交流道)</v>
      </c>
      <c r="AH14" t="str">
        <f t="shared" si="0"/>
        <v>國道1號(三重交流道到五股轉接道交流道)</v>
      </c>
      <c r="AI14" t="str">
        <f>CHOOSE(MATCH(D14,公式!$C$2:'公式'!$C$28,0),公式!A$2,公式!A$3,公式!A$4,公式!A$5,公式!A$6,公式!A$7,公式!A$8,公式!A$9,公式!A$10,公式!A$11,公式!A$12,公式!A$13,公式!A$14,公式!A$15)</f>
        <v>國道1號</v>
      </c>
      <c r="AJ14" t="str">
        <f t="shared" si="1"/>
        <v>國道1號(三重交流道到五股轉接道交流道)</v>
      </c>
    </row>
    <row r="15" spans="1:36">
      <c r="A15" s="6" t="s">
        <v>40</v>
      </c>
      <c r="B15" s="5">
        <v>20</v>
      </c>
      <c r="C15" s="23" t="s">
        <v>41</v>
      </c>
      <c r="D15" s="5">
        <v>1</v>
      </c>
      <c r="E15" s="5">
        <v>0</v>
      </c>
      <c r="F15" s="5">
        <v>3</v>
      </c>
      <c r="G15" s="6" t="s">
        <v>83</v>
      </c>
      <c r="H15" s="18">
        <v>32100</v>
      </c>
      <c r="I15" s="6" t="s">
        <v>84</v>
      </c>
      <c r="J15" s="18">
        <v>33100</v>
      </c>
      <c r="K15" s="5">
        <v>90</v>
      </c>
      <c r="L15" s="5">
        <v>36</v>
      </c>
      <c r="M15" s="5">
        <v>455</v>
      </c>
      <c r="N15" s="5">
        <v>0</v>
      </c>
      <c r="O15" s="5">
        <v>0</v>
      </c>
      <c r="P15" s="5">
        <v>0</v>
      </c>
      <c r="Q15" s="5">
        <v>96</v>
      </c>
      <c r="R15" s="5">
        <v>0</v>
      </c>
      <c r="S15" s="5">
        <v>0</v>
      </c>
      <c r="T15" s="5">
        <v>0</v>
      </c>
      <c r="U15" s="5">
        <v>14</v>
      </c>
      <c r="V15" s="5">
        <v>37</v>
      </c>
      <c r="W15" s="5">
        <v>1</v>
      </c>
      <c r="X15" s="5">
        <v>0</v>
      </c>
      <c r="Y15" s="5">
        <v>0</v>
      </c>
      <c r="Z15" s="5">
        <v>3</v>
      </c>
      <c r="AA15" s="5">
        <v>27</v>
      </c>
      <c r="AB15" s="12">
        <v>27</v>
      </c>
      <c r="AC15" s="1" t="s">
        <v>1927</v>
      </c>
      <c r="AD15" s="1" t="s">
        <v>434</v>
      </c>
      <c r="AE15" t="s">
        <v>437</v>
      </c>
      <c r="AF15" t="str">
        <f>CHOOSE(MATCH(D15,公式!$C$2:'公式'!$C$28,0),公式!B$2,公式!B$3,公式!B$4,公式!B$5,公式!B$6,公式!B$7,公式!B$8,公式!B$9,公式!B$10,公式!B$11,公式!B$12,公式!B$13,公式!B$14,公式!B$15)</f>
        <v>國道1號</v>
      </c>
      <c r="AG15" t="str">
        <f>_xlfn.CONCAT(,"(",G15,IF(COUNT(FIND({"端","服務區","休息","站"},G15,1)),"","交流道"),"到",I15,
IF(COUNT(FIND({"端","服務區","休息","站"},I15,1)),"","交流道"),")")</f>
        <v>(五股轉接道交流道到五股交流道)</v>
      </c>
      <c r="AH15" t="str">
        <f t="shared" si="0"/>
        <v>國道1號(五股轉接道交流道到五股交流道)</v>
      </c>
      <c r="AI15" t="str">
        <f>CHOOSE(MATCH(D15,公式!$C$2:'公式'!$C$28,0),公式!A$2,公式!A$3,公式!A$4,公式!A$5,公式!A$6,公式!A$7,公式!A$8,公式!A$9,公式!A$10,公式!A$11,公式!A$12,公式!A$13,公式!A$14,公式!A$15)</f>
        <v>國道1號</v>
      </c>
      <c r="AJ15" t="str">
        <f t="shared" si="1"/>
        <v>國道1號(五股轉接道交流道到五股交流道)</v>
      </c>
    </row>
    <row r="16" spans="1:36">
      <c r="A16" s="4" t="s">
        <v>40</v>
      </c>
      <c r="B16" s="3">
        <v>20</v>
      </c>
      <c r="C16" s="23" t="s">
        <v>41</v>
      </c>
      <c r="D16" s="3">
        <v>1</v>
      </c>
      <c r="E16" s="3">
        <v>0</v>
      </c>
      <c r="F16" s="3">
        <v>3</v>
      </c>
      <c r="G16" s="4" t="s">
        <v>84</v>
      </c>
      <c r="H16" s="17">
        <v>33100</v>
      </c>
      <c r="I16" s="4" t="s">
        <v>85</v>
      </c>
      <c r="J16" s="17">
        <v>34300</v>
      </c>
      <c r="K16" s="3">
        <v>108</v>
      </c>
      <c r="L16" s="3">
        <v>43</v>
      </c>
      <c r="M16" s="3">
        <v>555</v>
      </c>
      <c r="N16" s="3">
        <v>0</v>
      </c>
      <c r="O16" s="3">
        <v>0</v>
      </c>
      <c r="P16" s="3">
        <v>0</v>
      </c>
      <c r="Q16" s="3">
        <v>57</v>
      </c>
      <c r="R16" s="3">
        <v>0</v>
      </c>
      <c r="S16" s="3">
        <v>0</v>
      </c>
      <c r="T16" s="3">
        <v>0</v>
      </c>
      <c r="U16" s="3">
        <v>18</v>
      </c>
      <c r="V16" s="3">
        <v>67</v>
      </c>
      <c r="W16" s="3">
        <v>3</v>
      </c>
      <c r="X16" s="3">
        <v>0</v>
      </c>
      <c r="Y16" s="3">
        <v>0</v>
      </c>
      <c r="Z16" s="3">
        <v>3</v>
      </c>
      <c r="AA16" s="3">
        <v>29</v>
      </c>
      <c r="AB16" s="11">
        <v>29</v>
      </c>
      <c r="AC16" s="1" t="s">
        <v>1928</v>
      </c>
      <c r="AD16" s="1" t="s">
        <v>437</v>
      </c>
      <c r="AE16" t="s">
        <v>440</v>
      </c>
      <c r="AF16" t="str">
        <f>CHOOSE(MATCH(D16,公式!$C$2:'公式'!$C$28,0),公式!B$2,公式!B$3,公式!B$4,公式!B$5,公式!B$6,公式!B$7,公式!B$8,公式!B$9,公式!B$10,公式!B$11,公式!B$12,公式!B$13,公式!B$14,公式!B$15)</f>
        <v>國道1號</v>
      </c>
      <c r="AG16" t="str">
        <f>_xlfn.CONCAT(,"(",G16,IF(COUNT(FIND({"端","服務區","休息","站"},G16,1)),"","交流道"),"到",I16,
IF(COUNT(FIND({"端","服務區","休息","站"},I16,1)),"","交流道"),")")</f>
        <v>(五股交流道到高公局交流道)</v>
      </c>
      <c r="AH16" t="str">
        <f t="shared" si="0"/>
        <v>國道1號(五股交流道到高公局交流道)</v>
      </c>
      <c r="AI16" t="str">
        <f>CHOOSE(MATCH(D16,公式!$C$2:'公式'!$C$28,0),公式!A$2,公式!A$3,公式!A$4,公式!A$5,公式!A$6,公式!A$7,公式!A$8,公式!A$9,公式!A$10,公式!A$11,公式!A$12,公式!A$13,公式!A$14,公式!A$15)</f>
        <v>國道1號</v>
      </c>
      <c r="AJ16" t="str">
        <f t="shared" si="1"/>
        <v>國道1號(五股交流道到高公局交流道)</v>
      </c>
    </row>
    <row r="17" spans="1:36">
      <c r="A17" s="6" t="s">
        <v>40</v>
      </c>
      <c r="B17" s="5">
        <v>20</v>
      </c>
      <c r="C17" s="23" t="s">
        <v>41</v>
      </c>
      <c r="D17" s="5">
        <v>1</v>
      </c>
      <c r="E17" s="5">
        <v>0</v>
      </c>
      <c r="F17" s="5">
        <v>3</v>
      </c>
      <c r="G17" s="6" t="s">
        <v>85</v>
      </c>
      <c r="H17" s="18">
        <v>34300</v>
      </c>
      <c r="I17" s="6" t="s">
        <v>86</v>
      </c>
      <c r="J17" s="18">
        <v>36000</v>
      </c>
      <c r="K17" s="5">
        <v>152</v>
      </c>
      <c r="L17" s="5">
        <v>61</v>
      </c>
      <c r="M17" s="5">
        <v>511</v>
      </c>
      <c r="N17" s="5">
        <v>0</v>
      </c>
      <c r="O17" s="5">
        <v>0</v>
      </c>
      <c r="P17" s="5">
        <v>0</v>
      </c>
      <c r="Q17" s="5">
        <v>78</v>
      </c>
      <c r="R17" s="5">
        <v>0</v>
      </c>
      <c r="S17" s="5">
        <v>0</v>
      </c>
      <c r="T17" s="5">
        <v>0</v>
      </c>
      <c r="U17" s="5">
        <v>18</v>
      </c>
      <c r="V17" s="5">
        <v>76</v>
      </c>
      <c r="W17" s="5">
        <v>2</v>
      </c>
      <c r="X17" s="5">
        <v>0</v>
      </c>
      <c r="Y17" s="5">
        <v>0</v>
      </c>
      <c r="Z17" s="5">
        <v>5</v>
      </c>
      <c r="AA17" s="5">
        <v>31</v>
      </c>
      <c r="AB17" s="12">
        <v>31</v>
      </c>
      <c r="AC17" s="1" t="s">
        <v>1929</v>
      </c>
      <c r="AD17" s="1" t="s">
        <v>440</v>
      </c>
      <c r="AE17" t="s">
        <v>443</v>
      </c>
      <c r="AF17" t="str">
        <f>CHOOSE(MATCH(D17,公式!$C$2:'公式'!$C$28,0),公式!B$2,公式!B$3,公式!B$4,公式!B$5,公式!B$6,公式!B$7,公式!B$8,公式!B$9,公式!B$10,公式!B$11,公式!B$12,公式!B$13,公式!B$14,公式!B$15)</f>
        <v>國道1號</v>
      </c>
      <c r="AG17" t="str">
        <f>_xlfn.CONCAT(,"(",G17,IF(COUNT(FIND({"端","服務區","休息","站"},G17,1)),"","交流道"),"到",I17,
IF(COUNT(FIND({"端","服務區","休息","站"},I17,1)),"","交流道"),")")</f>
        <v>(高公局交流道到泰山轉接道交流道)</v>
      </c>
      <c r="AH17" t="str">
        <f t="shared" si="0"/>
        <v>國道1號(高公局交流道到泰山轉接道交流道)</v>
      </c>
      <c r="AI17" t="str">
        <f>CHOOSE(MATCH(D17,公式!$C$2:'公式'!$C$28,0),公式!A$2,公式!A$3,公式!A$4,公式!A$5,公式!A$6,公式!A$7,公式!A$8,公式!A$9,公式!A$10,公式!A$11,公式!A$12,公式!A$13,公式!A$14,公式!A$15)</f>
        <v>國道1號</v>
      </c>
      <c r="AJ17" t="str">
        <f t="shared" si="1"/>
        <v>國道1號(高公局交流道到泰山轉接道交流道)</v>
      </c>
    </row>
    <row r="18" spans="1:36">
      <c r="A18" s="4" t="s">
        <v>40</v>
      </c>
      <c r="B18" s="3">
        <v>20</v>
      </c>
      <c r="C18" s="23" t="s">
        <v>41</v>
      </c>
      <c r="D18" s="3">
        <v>1</v>
      </c>
      <c r="E18" s="3">
        <v>0</v>
      </c>
      <c r="F18" s="3">
        <v>3</v>
      </c>
      <c r="G18" s="4" t="s">
        <v>86</v>
      </c>
      <c r="H18" s="17">
        <v>36000</v>
      </c>
      <c r="I18" s="4" t="s">
        <v>87</v>
      </c>
      <c r="J18" s="17">
        <v>41500</v>
      </c>
      <c r="K18" s="3">
        <v>495</v>
      </c>
      <c r="L18" s="3">
        <v>198</v>
      </c>
      <c r="M18" s="3">
        <v>478</v>
      </c>
      <c r="N18" s="3">
        <v>0</v>
      </c>
      <c r="O18" s="3">
        <v>0</v>
      </c>
      <c r="P18" s="3">
        <v>0</v>
      </c>
      <c r="Q18" s="3">
        <v>77</v>
      </c>
      <c r="R18" s="3">
        <v>0</v>
      </c>
      <c r="S18" s="3">
        <v>0</v>
      </c>
      <c r="T18" s="3">
        <v>0</v>
      </c>
      <c r="U18" s="3">
        <v>20</v>
      </c>
      <c r="V18" s="3">
        <v>251</v>
      </c>
      <c r="W18" s="3">
        <v>2</v>
      </c>
      <c r="X18" s="3">
        <v>0</v>
      </c>
      <c r="Y18" s="3">
        <v>0</v>
      </c>
      <c r="Z18" s="3">
        <v>3</v>
      </c>
      <c r="AA18" s="3">
        <v>425</v>
      </c>
      <c r="AB18" s="11">
        <v>425</v>
      </c>
      <c r="AC18" s="1" t="s">
        <v>1930</v>
      </c>
      <c r="AD18" s="1" t="s">
        <v>443</v>
      </c>
      <c r="AE18" t="s">
        <v>446</v>
      </c>
      <c r="AF18" t="str">
        <f>CHOOSE(MATCH(D18,公式!$C$2:'公式'!$C$28,0),公式!B$2,公式!B$3,公式!B$4,公式!B$5,公式!B$6,公式!B$7,公式!B$8,公式!B$9,公式!B$10,公式!B$11,公式!B$12,公式!B$13,公式!B$14,公式!B$15)</f>
        <v>國道1號</v>
      </c>
      <c r="AG18" t="str">
        <f>_xlfn.CONCAT(,"(",G18,IF(COUNT(FIND({"端","服務區","休息","站"},G18,1)),"","交流道"),"到",I18,
IF(COUNT(FIND({"端","服務區","休息","站"},I18,1)),"","交流道"),")")</f>
        <v>(泰山轉接道交流道到林口交流道)</v>
      </c>
      <c r="AH18" t="str">
        <f t="shared" si="0"/>
        <v>國道1號(泰山轉接道交流道到林口交流道)</v>
      </c>
      <c r="AI18" t="str">
        <f>CHOOSE(MATCH(D18,公式!$C$2:'公式'!$C$28,0),公式!A$2,公式!A$3,公式!A$4,公式!A$5,公式!A$6,公式!A$7,公式!A$8,公式!A$9,公式!A$10,公式!A$11,公式!A$12,公式!A$13,公式!A$14,公式!A$15)</f>
        <v>國道1號</v>
      </c>
      <c r="AJ18" t="str">
        <f t="shared" si="1"/>
        <v>國道1號(泰山轉接道交流道到林口交流道)</v>
      </c>
    </row>
    <row r="19" spans="1:36">
      <c r="A19" s="6" t="s">
        <v>40</v>
      </c>
      <c r="B19" s="5">
        <v>20</v>
      </c>
      <c r="C19" s="23" t="s">
        <v>41</v>
      </c>
      <c r="D19" s="5">
        <v>1</v>
      </c>
      <c r="E19" s="5">
        <v>0</v>
      </c>
      <c r="F19" s="5">
        <v>3</v>
      </c>
      <c r="G19" s="6" t="s">
        <v>87</v>
      </c>
      <c r="H19" s="18">
        <v>41500</v>
      </c>
      <c r="I19" s="6" t="s">
        <v>88</v>
      </c>
      <c r="J19" s="18">
        <v>49100</v>
      </c>
      <c r="K19" s="5">
        <v>685</v>
      </c>
      <c r="L19" s="5">
        <v>274</v>
      </c>
      <c r="M19" s="5">
        <v>409</v>
      </c>
      <c r="N19" s="5">
        <v>0</v>
      </c>
      <c r="O19" s="5">
        <v>0</v>
      </c>
      <c r="P19" s="5">
        <v>0</v>
      </c>
      <c r="Q19" s="5">
        <v>93</v>
      </c>
      <c r="R19" s="5">
        <v>0</v>
      </c>
      <c r="S19" s="5">
        <v>0</v>
      </c>
      <c r="T19" s="5">
        <v>0</v>
      </c>
      <c r="U19" s="5">
        <v>16</v>
      </c>
      <c r="V19" s="5">
        <v>293</v>
      </c>
      <c r="W19" s="5">
        <v>1</v>
      </c>
      <c r="X19" s="5">
        <v>0</v>
      </c>
      <c r="Y19" s="5">
        <v>0</v>
      </c>
      <c r="Z19" s="5">
        <v>3</v>
      </c>
      <c r="AA19" s="5">
        <v>33</v>
      </c>
      <c r="AB19" s="12">
        <v>33</v>
      </c>
      <c r="AC19" s="1" t="s">
        <v>1931</v>
      </c>
      <c r="AD19" s="1" t="s">
        <v>446</v>
      </c>
      <c r="AE19" t="s">
        <v>449</v>
      </c>
      <c r="AF19" t="str">
        <f>CHOOSE(MATCH(D19,公式!$C$2:'公式'!$C$28,0),公式!B$2,公式!B$3,公式!B$4,公式!B$5,公式!B$6,公式!B$7,公式!B$8,公式!B$9,公式!B$10,公式!B$11,公式!B$12,公式!B$13,公式!B$14,公式!B$15)</f>
        <v>國道1號</v>
      </c>
      <c r="AG19" t="str">
        <f>_xlfn.CONCAT(,"(",G19,IF(COUNT(FIND({"端","服務區","休息","站"},G19,1)),"","交流道"),"到",I19,
IF(COUNT(FIND({"端","服務區","休息","站"},I19,1)),"","交流道"),")")</f>
        <v>(林口交流道到桃園交流道)</v>
      </c>
      <c r="AH19" t="str">
        <f t="shared" si="0"/>
        <v>國道1號(林口交流道到桃園交流道)</v>
      </c>
      <c r="AI19" t="str">
        <f>CHOOSE(MATCH(D19,公式!$C$2:'公式'!$C$28,0),公式!A$2,公式!A$3,公式!A$4,公式!A$5,公式!A$6,公式!A$7,公式!A$8,公式!A$9,公式!A$10,公式!A$11,公式!A$12,公式!A$13,公式!A$14,公式!A$15)</f>
        <v>國道1號</v>
      </c>
      <c r="AJ19" t="str">
        <f t="shared" si="1"/>
        <v>國道1號(林口交流道到桃園交流道)</v>
      </c>
    </row>
    <row r="20" spans="1:36">
      <c r="A20" s="4" t="s">
        <v>40</v>
      </c>
      <c r="B20" s="3">
        <v>20</v>
      </c>
      <c r="C20" s="23" t="s">
        <v>41</v>
      </c>
      <c r="D20" s="3">
        <v>1</v>
      </c>
      <c r="E20" s="3">
        <v>0</v>
      </c>
      <c r="F20" s="3">
        <v>3</v>
      </c>
      <c r="G20" s="4" t="s">
        <v>88</v>
      </c>
      <c r="H20" s="17">
        <v>49100</v>
      </c>
      <c r="I20" s="4" t="s">
        <v>89</v>
      </c>
      <c r="J20" s="17">
        <v>52500</v>
      </c>
      <c r="K20" s="3">
        <v>305</v>
      </c>
      <c r="L20" s="3">
        <v>122</v>
      </c>
      <c r="M20" s="3">
        <v>422</v>
      </c>
      <c r="N20" s="3">
        <v>0</v>
      </c>
      <c r="O20" s="3">
        <v>0</v>
      </c>
      <c r="P20" s="3">
        <v>0</v>
      </c>
      <c r="Q20" s="3">
        <v>56</v>
      </c>
      <c r="R20" s="3">
        <v>0</v>
      </c>
      <c r="S20" s="3">
        <v>0</v>
      </c>
      <c r="T20" s="3">
        <v>0</v>
      </c>
      <c r="U20" s="3">
        <v>17</v>
      </c>
      <c r="V20" s="3">
        <v>206</v>
      </c>
      <c r="W20" s="3">
        <v>3</v>
      </c>
      <c r="X20" s="3">
        <v>0</v>
      </c>
      <c r="Y20" s="3">
        <v>0</v>
      </c>
      <c r="Z20" s="3">
        <v>4</v>
      </c>
      <c r="AA20" s="3">
        <v>35</v>
      </c>
      <c r="AB20" s="11">
        <v>35</v>
      </c>
      <c r="AC20" s="1" t="s">
        <v>1932</v>
      </c>
      <c r="AD20" s="1" t="s">
        <v>449</v>
      </c>
      <c r="AE20" t="s">
        <v>452</v>
      </c>
      <c r="AF20" t="str">
        <f>CHOOSE(MATCH(D20,公式!$C$2:'公式'!$C$28,0),公式!B$2,公式!B$3,公式!B$4,公式!B$5,公式!B$6,公式!B$7,公式!B$8,公式!B$9,公式!B$10,公式!B$11,公式!B$12,公式!B$13,公式!B$14,公式!B$15)</f>
        <v>國道1號</v>
      </c>
      <c r="AG20" t="str">
        <f>_xlfn.CONCAT(,"(",G20,IF(COUNT(FIND({"端","服務區","休息","站"},G20,1)),"","交流道"),"到",I20,
IF(COUNT(FIND({"端","服務區","休息","站"},I20,1)),"","交流道"),")")</f>
        <v>(桃園交流道到機場系統交流道)</v>
      </c>
      <c r="AH20" t="str">
        <f t="shared" si="0"/>
        <v>國道1號(桃園交流道到機場系統交流道)</v>
      </c>
      <c r="AI20" t="str">
        <f>CHOOSE(MATCH(D20,公式!$C$2:'公式'!$C$28,0),公式!A$2,公式!A$3,公式!A$4,公式!A$5,公式!A$6,公式!A$7,公式!A$8,公式!A$9,公式!A$10,公式!A$11,公式!A$12,公式!A$13,公式!A$14,公式!A$15)</f>
        <v>國道1號</v>
      </c>
      <c r="AJ20" t="str">
        <f t="shared" si="1"/>
        <v>國道1號(桃園交流道到機場系統交流道)</v>
      </c>
    </row>
    <row r="21" spans="1:36">
      <c r="A21" s="6" t="s">
        <v>40</v>
      </c>
      <c r="B21" s="5">
        <v>20</v>
      </c>
      <c r="C21" s="23" t="s">
        <v>41</v>
      </c>
      <c r="D21" s="5">
        <v>1</v>
      </c>
      <c r="E21" s="5">
        <v>0</v>
      </c>
      <c r="F21" s="5">
        <v>3</v>
      </c>
      <c r="G21" s="6" t="s">
        <v>89</v>
      </c>
      <c r="H21" s="18">
        <v>52500</v>
      </c>
      <c r="I21" s="6" t="s">
        <v>90</v>
      </c>
      <c r="J21" s="18">
        <v>55100</v>
      </c>
      <c r="K21" s="5">
        <v>235</v>
      </c>
      <c r="L21" s="5">
        <v>94</v>
      </c>
      <c r="M21" s="5">
        <v>404</v>
      </c>
      <c r="N21" s="5">
        <v>0</v>
      </c>
      <c r="O21" s="5">
        <v>0</v>
      </c>
      <c r="P21" s="5">
        <v>0</v>
      </c>
      <c r="Q21" s="5">
        <v>54</v>
      </c>
      <c r="R21" s="5">
        <v>0</v>
      </c>
      <c r="S21" s="5">
        <v>0</v>
      </c>
      <c r="T21" s="5">
        <v>0</v>
      </c>
      <c r="U21" s="5">
        <v>31</v>
      </c>
      <c r="V21" s="5">
        <v>214</v>
      </c>
      <c r="W21" s="5">
        <v>3</v>
      </c>
      <c r="X21" s="5">
        <v>0</v>
      </c>
      <c r="Y21" s="5">
        <v>0</v>
      </c>
      <c r="Z21" s="5">
        <v>3</v>
      </c>
      <c r="AA21" s="5">
        <v>37</v>
      </c>
      <c r="AB21" s="12">
        <v>37</v>
      </c>
      <c r="AC21" s="1" t="s">
        <v>1933</v>
      </c>
      <c r="AD21" s="1" t="s">
        <v>452</v>
      </c>
      <c r="AE21" t="s">
        <v>455</v>
      </c>
      <c r="AF21" t="str">
        <f>CHOOSE(MATCH(D21,公式!$C$2:'公式'!$C$28,0),公式!B$2,公式!B$3,公式!B$4,公式!B$5,公式!B$6,公式!B$7,公式!B$8,公式!B$9,公式!B$10,公式!B$11,公式!B$12,公式!B$13,公式!B$14,公式!B$15)</f>
        <v>國道1號</v>
      </c>
      <c r="AG21" t="str">
        <f>_xlfn.CONCAT(,"(",G21,IF(COUNT(FIND({"端","服務區","休息","站"},G21,1)),"","交流道"),"到",I21,
IF(COUNT(FIND({"端","服務區","休息","站"},I21,1)),"","交流道"),")")</f>
        <v>(機場系統交流道到中壢服務區)</v>
      </c>
      <c r="AH21" t="str">
        <f t="shared" si="0"/>
        <v>國道1號(機場系統交流道到中壢服務區)</v>
      </c>
      <c r="AI21" t="str">
        <f>CHOOSE(MATCH(D21,公式!$C$2:'公式'!$C$28,0),公式!A$2,公式!A$3,公式!A$4,公式!A$5,公式!A$6,公式!A$7,公式!A$8,公式!A$9,公式!A$10,公式!A$11,公式!A$12,公式!A$13,公式!A$14,公式!A$15)</f>
        <v>國道1號</v>
      </c>
      <c r="AJ21" t="str">
        <f t="shared" si="1"/>
        <v>國道1號(機場系統交流道到中壢服務區)</v>
      </c>
    </row>
    <row r="22" spans="1:36">
      <c r="A22" s="4" t="s">
        <v>40</v>
      </c>
      <c r="B22" s="3">
        <v>20</v>
      </c>
      <c r="C22" s="23" t="s">
        <v>41</v>
      </c>
      <c r="D22" s="3">
        <v>1</v>
      </c>
      <c r="E22" s="3">
        <v>0</v>
      </c>
      <c r="F22" s="3">
        <v>3</v>
      </c>
      <c r="G22" s="4" t="s">
        <v>90</v>
      </c>
      <c r="H22" s="17">
        <v>55100</v>
      </c>
      <c r="I22" s="4" t="s">
        <v>91</v>
      </c>
      <c r="J22" s="17">
        <v>57000</v>
      </c>
      <c r="K22" s="3">
        <v>170</v>
      </c>
      <c r="L22" s="3">
        <v>68</v>
      </c>
      <c r="M22" s="3">
        <v>380</v>
      </c>
      <c r="N22" s="3">
        <v>0</v>
      </c>
      <c r="O22" s="3">
        <v>0</v>
      </c>
      <c r="P22" s="3">
        <v>0</v>
      </c>
      <c r="Q22" s="3">
        <v>73</v>
      </c>
      <c r="R22" s="3">
        <v>0</v>
      </c>
      <c r="S22" s="3">
        <v>0</v>
      </c>
      <c r="T22" s="3">
        <v>0</v>
      </c>
      <c r="U22" s="3">
        <v>23</v>
      </c>
      <c r="V22" s="3">
        <v>94</v>
      </c>
      <c r="W22" s="3">
        <v>2</v>
      </c>
      <c r="X22" s="3">
        <v>0</v>
      </c>
      <c r="Y22" s="3">
        <v>0</v>
      </c>
      <c r="Z22" s="3">
        <v>3</v>
      </c>
      <c r="AA22" s="3">
        <v>39</v>
      </c>
      <c r="AB22" s="11">
        <v>39</v>
      </c>
      <c r="AC22" s="1" t="s">
        <v>1934</v>
      </c>
      <c r="AD22" s="1" t="s">
        <v>455</v>
      </c>
      <c r="AE22" t="s">
        <v>458</v>
      </c>
      <c r="AF22" t="str">
        <f>CHOOSE(MATCH(D22,公式!$C$2:'公式'!$C$28,0),公式!B$2,公式!B$3,公式!B$4,公式!B$5,公式!B$6,公式!B$7,公式!B$8,公式!B$9,公式!B$10,公式!B$11,公式!B$12,公式!B$13,公式!B$14,公式!B$15)</f>
        <v>國道1號</v>
      </c>
      <c r="AG22" t="str">
        <f>_xlfn.CONCAT(,"(",G22,IF(COUNT(FIND({"端","服務區","休息","站"},G22,1)),"","交流道"),"到",I22,
IF(COUNT(FIND({"端","服務區","休息","站"},I22,1)),"","交流道"),")")</f>
        <v>(中壢服務區到內壢交流道)</v>
      </c>
      <c r="AH22" t="str">
        <f t="shared" si="0"/>
        <v>國道1號(中壢服務區到內壢交流道)</v>
      </c>
      <c r="AI22" t="str">
        <f>CHOOSE(MATCH(D22,公式!$C$2:'公式'!$C$28,0),公式!A$2,公式!A$3,公式!A$4,公式!A$5,公式!A$6,公式!A$7,公式!A$8,公式!A$9,公式!A$10,公式!A$11,公式!A$12,公式!A$13,公式!A$14,公式!A$15)</f>
        <v>國道1號</v>
      </c>
      <c r="AJ22" t="str">
        <f t="shared" si="1"/>
        <v>國道1號(中壢服務區到內壢交流道)</v>
      </c>
    </row>
    <row r="23" spans="1:36">
      <c r="A23" s="6" t="s">
        <v>40</v>
      </c>
      <c r="B23" s="5">
        <v>20</v>
      </c>
      <c r="C23" s="23" t="s">
        <v>41</v>
      </c>
      <c r="D23" s="5">
        <v>1</v>
      </c>
      <c r="E23" s="5">
        <v>0</v>
      </c>
      <c r="F23" s="5">
        <v>3</v>
      </c>
      <c r="G23" s="6" t="s">
        <v>91</v>
      </c>
      <c r="H23" s="18">
        <v>57000</v>
      </c>
      <c r="I23" s="6" t="s">
        <v>92</v>
      </c>
      <c r="J23" s="18">
        <v>58650</v>
      </c>
      <c r="K23" s="5">
        <v>148</v>
      </c>
      <c r="L23" s="5">
        <v>59</v>
      </c>
      <c r="M23" s="5">
        <v>473</v>
      </c>
      <c r="N23" s="5">
        <v>0</v>
      </c>
      <c r="O23" s="5">
        <v>0</v>
      </c>
      <c r="P23" s="5">
        <v>0</v>
      </c>
      <c r="Q23" s="5">
        <v>76</v>
      </c>
      <c r="R23" s="5">
        <v>0</v>
      </c>
      <c r="S23" s="5">
        <v>0</v>
      </c>
      <c r="T23" s="5">
        <v>0</v>
      </c>
      <c r="U23" s="5">
        <v>17</v>
      </c>
      <c r="V23" s="5">
        <v>77</v>
      </c>
      <c r="W23" s="5">
        <v>2</v>
      </c>
      <c r="X23" s="5">
        <v>0</v>
      </c>
      <c r="Y23" s="5">
        <v>0</v>
      </c>
      <c r="Z23" s="5">
        <v>3</v>
      </c>
      <c r="AA23" s="5">
        <v>41</v>
      </c>
      <c r="AB23" s="12">
        <v>41</v>
      </c>
      <c r="AC23" s="1" t="s">
        <v>1935</v>
      </c>
      <c r="AD23" s="1" t="s">
        <v>458</v>
      </c>
      <c r="AE23" t="s">
        <v>461</v>
      </c>
      <c r="AF23" t="str">
        <f>CHOOSE(MATCH(D23,公式!$C$2:'公式'!$C$28,0),公式!B$2,公式!B$3,公式!B$4,公式!B$5,公式!B$6,公式!B$7,公式!B$8,公式!B$9,公式!B$10,公式!B$11,公式!B$12,公式!B$13,公式!B$14,公式!B$15)</f>
        <v>國道1號</v>
      </c>
      <c r="AG23" t="str">
        <f>_xlfn.CONCAT(,"(",G23,IF(COUNT(FIND({"端","服務區","休息","站"},G23,1)),"","交流道"),"到",I23,
IF(COUNT(FIND({"端","服務區","休息","站"},I23,1)),"","交流道"),")")</f>
        <v>(內壢交流道到中壢轉接一交流道)</v>
      </c>
      <c r="AH23" t="str">
        <f t="shared" si="0"/>
        <v>國道1號(內壢交流道到中壢轉接一交流道)</v>
      </c>
      <c r="AI23" t="str">
        <f>CHOOSE(MATCH(D23,公式!$C$2:'公式'!$C$28,0),公式!A$2,公式!A$3,公式!A$4,公式!A$5,公式!A$6,公式!A$7,公式!A$8,公式!A$9,公式!A$10,公式!A$11,公式!A$12,公式!A$13,公式!A$14,公式!A$15)</f>
        <v>國道1號</v>
      </c>
      <c r="AJ23" t="str">
        <f t="shared" si="1"/>
        <v>國道1號(內壢交流道到中壢轉接一交流道)</v>
      </c>
    </row>
    <row r="24" spans="1:36">
      <c r="A24" s="4" t="s">
        <v>40</v>
      </c>
      <c r="B24" s="3">
        <v>20</v>
      </c>
      <c r="C24" s="23" t="s">
        <v>41</v>
      </c>
      <c r="D24" s="3">
        <v>1</v>
      </c>
      <c r="E24" s="3">
        <v>0</v>
      </c>
      <c r="F24" s="3">
        <v>3</v>
      </c>
      <c r="G24" s="4" t="s">
        <v>92</v>
      </c>
      <c r="H24" s="17">
        <v>58650</v>
      </c>
      <c r="I24" s="4" t="s">
        <v>93</v>
      </c>
      <c r="J24" s="17">
        <v>60300</v>
      </c>
      <c r="K24" s="3">
        <v>148</v>
      </c>
      <c r="L24" s="3">
        <v>59</v>
      </c>
      <c r="M24" s="3">
        <v>10</v>
      </c>
      <c r="N24" s="3">
        <v>0</v>
      </c>
      <c r="O24" s="3">
        <v>0</v>
      </c>
      <c r="P24" s="3">
        <v>0</v>
      </c>
      <c r="Q24" s="3">
        <v>90</v>
      </c>
      <c r="R24" s="3">
        <v>0</v>
      </c>
      <c r="S24" s="3">
        <v>0</v>
      </c>
      <c r="T24" s="3">
        <v>0</v>
      </c>
      <c r="U24" s="3">
        <v>0</v>
      </c>
      <c r="V24" s="3">
        <v>68</v>
      </c>
      <c r="W24" s="3">
        <v>1</v>
      </c>
      <c r="X24" s="3">
        <v>0</v>
      </c>
      <c r="Y24" s="3">
        <v>0</v>
      </c>
      <c r="Z24" s="3">
        <v>5</v>
      </c>
      <c r="AA24" s="3">
        <v>427</v>
      </c>
      <c r="AB24" s="11">
        <v>427</v>
      </c>
      <c r="AC24" s="1" t="s">
        <v>1936</v>
      </c>
      <c r="AD24" s="1" t="s">
        <v>461</v>
      </c>
      <c r="AE24" t="s">
        <v>464</v>
      </c>
      <c r="AF24" t="str">
        <f>CHOOSE(MATCH(D24,公式!$C$2:'公式'!$C$28,0),公式!B$2,公式!B$3,公式!B$4,公式!B$5,公式!B$6,公式!B$7,公式!B$8,公式!B$9,公式!B$10,公式!B$11,公式!B$12,公式!B$13,公式!B$14,公式!B$15)</f>
        <v>國道1號</v>
      </c>
      <c r="AG24" t="str">
        <f>_xlfn.CONCAT(,"(",G24,IF(COUNT(FIND({"端","服務區","休息","站"},G24,1)),"","交流道"),"到",I24,
IF(COUNT(FIND({"端","服務區","休息","站"},I24,1)),"","交流道"),")")</f>
        <v>(中壢轉接一交流道到中壢轉接二交流道)</v>
      </c>
      <c r="AH24" t="str">
        <f t="shared" si="0"/>
        <v>國道1號(中壢轉接一交流道到中壢轉接二交流道)</v>
      </c>
      <c r="AI24" t="str">
        <f>CHOOSE(MATCH(D24,公式!$C$2:'公式'!$C$28,0),公式!A$2,公式!A$3,公式!A$4,公式!A$5,公式!A$6,公式!A$7,公式!A$8,公式!A$9,公式!A$10,公式!A$11,公式!A$12,公式!A$13,公式!A$14,公式!A$15)</f>
        <v>國道1號</v>
      </c>
      <c r="AJ24" t="str">
        <f t="shared" si="1"/>
        <v>國道1號(中壢轉接一交流道到中壢轉接二交流道)</v>
      </c>
    </row>
    <row r="25" spans="1:36">
      <c r="A25" s="6" t="s">
        <v>40</v>
      </c>
      <c r="B25" s="5">
        <v>20</v>
      </c>
      <c r="C25" s="23" t="s">
        <v>41</v>
      </c>
      <c r="D25" s="5">
        <v>1</v>
      </c>
      <c r="E25" s="5">
        <v>0</v>
      </c>
      <c r="F25" s="5">
        <v>3</v>
      </c>
      <c r="G25" s="6" t="s">
        <v>93</v>
      </c>
      <c r="H25" s="18">
        <v>60300</v>
      </c>
      <c r="I25" s="6" t="s">
        <v>94</v>
      </c>
      <c r="J25" s="18">
        <v>62400</v>
      </c>
      <c r="K25" s="5">
        <v>190</v>
      </c>
      <c r="L25" s="5">
        <v>76</v>
      </c>
      <c r="M25" s="5">
        <v>336</v>
      </c>
      <c r="N25" s="5">
        <v>0</v>
      </c>
      <c r="O25" s="5">
        <v>0</v>
      </c>
      <c r="P25" s="5">
        <v>0</v>
      </c>
      <c r="Q25" s="5">
        <v>62</v>
      </c>
      <c r="R25" s="5">
        <v>0</v>
      </c>
      <c r="S25" s="5">
        <v>0</v>
      </c>
      <c r="T25" s="5">
        <v>0</v>
      </c>
      <c r="U25" s="5">
        <v>39</v>
      </c>
      <c r="V25" s="5">
        <v>117</v>
      </c>
      <c r="W25" s="5">
        <v>2</v>
      </c>
      <c r="X25" s="5">
        <v>0</v>
      </c>
      <c r="Y25" s="5">
        <v>0</v>
      </c>
      <c r="Z25" s="5">
        <v>3</v>
      </c>
      <c r="AA25" s="5">
        <v>429</v>
      </c>
      <c r="AB25" s="12">
        <v>429</v>
      </c>
      <c r="AC25" s="1" t="s">
        <v>1937</v>
      </c>
      <c r="AD25" s="1" t="s">
        <v>464</v>
      </c>
      <c r="AE25" t="s">
        <v>467</v>
      </c>
      <c r="AF25" t="str">
        <f>CHOOSE(MATCH(D25,公式!$C$2:'公式'!$C$28,0),公式!B$2,公式!B$3,公式!B$4,公式!B$5,公式!B$6,公式!B$7,公式!B$8,公式!B$9,公式!B$10,公式!B$11,公式!B$12,公式!B$13,公式!B$14,公式!B$15)</f>
        <v>國道1號</v>
      </c>
      <c r="AG25" t="str">
        <f>_xlfn.CONCAT(,"(",G25,IF(COUNT(FIND({"端","服務區","休息","站"},G25,1)),"","交流道"),"到",I25,
IF(COUNT(FIND({"端","服務區","休息","站"},I25,1)),"","交流道"),")")</f>
        <v>(中壢轉接二交流道到中壢交流道)</v>
      </c>
      <c r="AH25" t="str">
        <f t="shared" si="0"/>
        <v>國道1號(中壢轉接二交流道到中壢交流道)</v>
      </c>
      <c r="AI25" t="str">
        <f>CHOOSE(MATCH(D25,公式!$C$2:'公式'!$C$28,0),公式!A$2,公式!A$3,公式!A$4,公式!A$5,公式!A$6,公式!A$7,公式!A$8,公式!A$9,公式!A$10,公式!A$11,公式!A$12,公式!A$13,公式!A$14,公式!A$15)</f>
        <v>國道1號</v>
      </c>
      <c r="AJ25" t="str">
        <f t="shared" si="1"/>
        <v>國道1號(中壢轉接二交流道到中壢交流道)</v>
      </c>
    </row>
    <row r="26" spans="1:36">
      <c r="A26" s="4" t="s">
        <v>40</v>
      </c>
      <c r="B26" s="3">
        <v>20</v>
      </c>
      <c r="C26" s="23" t="s">
        <v>41</v>
      </c>
      <c r="D26" s="3">
        <v>1</v>
      </c>
      <c r="E26" s="3">
        <v>0</v>
      </c>
      <c r="F26" s="3">
        <v>3</v>
      </c>
      <c r="G26" s="4" t="s">
        <v>94</v>
      </c>
      <c r="H26" s="17">
        <v>62400</v>
      </c>
      <c r="I26" s="4" t="s">
        <v>95</v>
      </c>
      <c r="J26" s="17">
        <v>65000</v>
      </c>
      <c r="K26" s="3">
        <v>235</v>
      </c>
      <c r="L26" s="3">
        <v>94</v>
      </c>
      <c r="M26" s="3">
        <v>343</v>
      </c>
      <c r="N26" s="3">
        <v>0</v>
      </c>
      <c r="O26" s="3">
        <v>0</v>
      </c>
      <c r="P26" s="3">
        <v>0</v>
      </c>
      <c r="Q26" s="3">
        <v>66</v>
      </c>
      <c r="R26" s="3">
        <v>0</v>
      </c>
      <c r="S26" s="3">
        <v>0</v>
      </c>
      <c r="T26" s="3">
        <v>0</v>
      </c>
      <c r="U26" s="3">
        <v>20</v>
      </c>
      <c r="V26" s="3">
        <v>131</v>
      </c>
      <c r="W26" s="3">
        <v>2</v>
      </c>
      <c r="X26" s="3">
        <v>0</v>
      </c>
      <c r="Y26" s="3">
        <v>0</v>
      </c>
      <c r="Z26" s="3">
        <v>3</v>
      </c>
      <c r="AA26" s="3">
        <v>43</v>
      </c>
      <c r="AB26" s="11">
        <v>43</v>
      </c>
      <c r="AC26" s="1" t="s">
        <v>1938</v>
      </c>
      <c r="AD26" s="1" t="s">
        <v>467</v>
      </c>
      <c r="AE26" t="s">
        <v>470</v>
      </c>
      <c r="AF26" t="str">
        <f>CHOOSE(MATCH(D26,公式!$C$2:'公式'!$C$28,0),公式!B$2,公式!B$3,公式!B$4,公式!B$5,公式!B$6,公式!B$7,公式!B$8,公式!B$9,公式!B$10,公式!B$11,公式!B$12,公式!B$13,公式!B$14,公式!B$15)</f>
        <v>國道1號</v>
      </c>
      <c r="AG26" t="str">
        <f>_xlfn.CONCAT(,"(",G26,IF(COUNT(FIND({"端","服務區","休息","站"},G26,1)),"","交流道"),"到",I26,
IF(COUNT(FIND({"端","服務區","休息","站"},I26,1)),"","交流道"),")")</f>
        <v>(中壢交流道到平鎮系統交流道)</v>
      </c>
      <c r="AH26" t="str">
        <f t="shared" si="0"/>
        <v>國道1號(中壢交流道到平鎮系統交流道)</v>
      </c>
      <c r="AI26" t="str">
        <f>CHOOSE(MATCH(D26,公式!$C$2:'公式'!$C$28,0),公式!A$2,公式!A$3,公式!A$4,公式!A$5,公式!A$6,公式!A$7,公式!A$8,公式!A$9,公式!A$10,公式!A$11,公式!A$12,公式!A$13,公式!A$14,公式!A$15)</f>
        <v>國道1號</v>
      </c>
      <c r="AJ26" t="str">
        <f t="shared" si="1"/>
        <v>國道1號(中壢交流道到平鎮系統交流道)</v>
      </c>
    </row>
    <row r="27" spans="1:36">
      <c r="A27" s="6" t="s">
        <v>40</v>
      </c>
      <c r="B27" s="5">
        <v>20</v>
      </c>
      <c r="C27" s="23" t="s">
        <v>41</v>
      </c>
      <c r="D27" s="5">
        <v>1</v>
      </c>
      <c r="E27" s="5">
        <v>0</v>
      </c>
      <c r="F27" s="5">
        <v>3</v>
      </c>
      <c r="G27" s="6" t="s">
        <v>95</v>
      </c>
      <c r="H27" s="18">
        <v>65000</v>
      </c>
      <c r="I27" s="6" t="s">
        <v>96</v>
      </c>
      <c r="J27" s="18">
        <v>67300</v>
      </c>
      <c r="K27" s="5">
        <v>208</v>
      </c>
      <c r="L27" s="5">
        <v>83</v>
      </c>
      <c r="M27" s="5">
        <v>264</v>
      </c>
      <c r="N27" s="5">
        <v>0</v>
      </c>
      <c r="O27" s="5">
        <v>0</v>
      </c>
      <c r="P27" s="5">
        <v>0</v>
      </c>
      <c r="Q27" s="5">
        <v>85</v>
      </c>
      <c r="R27" s="5">
        <v>0</v>
      </c>
      <c r="S27" s="5">
        <v>0</v>
      </c>
      <c r="T27" s="5">
        <v>0</v>
      </c>
      <c r="U27" s="5">
        <v>14</v>
      </c>
      <c r="V27" s="5">
        <v>94</v>
      </c>
      <c r="W27" s="5">
        <v>1</v>
      </c>
      <c r="X27" s="5">
        <v>0</v>
      </c>
      <c r="Y27" s="5">
        <v>0</v>
      </c>
      <c r="Z27" s="5">
        <v>3</v>
      </c>
      <c r="AA27" s="5">
        <v>45</v>
      </c>
      <c r="AB27" s="12">
        <v>45</v>
      </c>
      <c r="AC27" s="1" t="s">
        <v>1939</v>
      </c>
      <c r="AD27" s="1" t="s">
        <v>470</v>
      </c>
      <c r="AE27" t="s">
        <v>473</v>
      </c>
      <c r="AF27" t="str">
        <f>CHOOSE(MATCH(D27,公式!$C$2:'公式'!$C$28,0),公式!B$2,公式!B$3,公式!B$4,公式!B$5,公式!B$6,公式!B$7,公式!B$8,公式!B$9,公式!B$10,公式!B$11,公式!B$12,公式!B$13,公式!B$14,公式!B$15)</f>
        <v>國道1號</v>
      </c>
      <c r="AG27" t="str">
        <f>_xlfn.CONCAT(,"(",G27,IF(COUNT(FIND({"端","服務區","休息","站"},G27,1)),"","交流道"),"到",I27,
IF(COUNT(FIND({"端","服務區","休息","站"},I27,1)),"","交流道"),")")</f>
        <v>(平鎮系統交流道到幼獅交流道)</v>
      </c>
      <c r="AH27" t="str">
        <f t="shared" si="0"/>
        <v>國道1號(平鎮系統交流道到幼獅交流道)</v>
      </c>
      <c r="AI27" t="str">
        <f>CHOOSE(MATCH(D27,公式!$C$2:'公式'!$C$28,0),公式!A$2,公式!A$3,公式!A$4,公式!A$5,公式!A$6,公式!A$7,公式!A$8,公式!A$9,公式!A$10,公式!A$11,公式!A$12,公式!A$13,公式!A$14,公式!A$15)</f>
        <v>國道1號</v>
      </c>
      <c r="AJ27" t="str">
        <f t="shared" si="1"/>
        <v>國道1號(平鎮系統交流道到幼獅交流道)</v>
      </c>
    </row>
    <row r="28" spans="1:36">
      <c r="A28" s="4" t="s">
        <v>40</v>
      </c>
      <c r="B28" s="3">
        <v>20</v>
      </c>
      <c r="C28" s="23" t="s">
        <v>41</v>
      </c>
      <c r="D28" s="3">
        <v>1</v>
      </c>
      <c r="E28" s="3">
        <v>0</v>
      </c>
      <c r="F28" s="3">
        <v>3</v>
      </c>
      <c r="G28" s="4" t="s">
        <v>96</v>
      </c>
      <c r="H28" s="17">
        <v>67300</v>
      </c>
      <c r="I28" s="4" t="s">
        <v>97</v>
      </c>
      <c r="J28" s="17">
        <v>69200</v>
      </c>
      <c r="K28" s="3">
        <v>170</v>
      </c>
      <c r="L28" s="3">
        <v>68</v>
      </c>
      <c r="M28" s="3">
        <v>240</v>
      </c>
      <c r="N28" s="3">
        <v>0</v>
      </c>
      <c r="O28" s="3">
        <v>0</v>
      </c>
      <c r="P28" s="3">
        <v>0</v>
      </c>
      <c r="Q28" s="3">
        <v>83</v>
      </c>
      <c r="R28" s="3">
        <v>0</v>
      </c>
      <c r="S28" s="3">
        <v>0</v>
      </c>
      <c r="T28" s="3">
        <v>0</v>
      </c>
      <c r="U28" s="3">
        <v>15</v>
      </c>
      <c r="V28" s="3">
        <v>76</v>
      </c>
      <c r="W28" s="3">
        <v>1</v>
      </c>
      <c r="X28" s="3">
        <v>0</v>
      </c>
      <c r="Y28" s="3">
        <v>0</v>
      </c>
      <c r="Z28" s="3">
        <v>3</v>
      </c>
      <c r="AA28" s="3">
        <v>47</v>
      </c>
      <c r="AB28" s="11">
        <v>47</v>
      </c>
      <c r="AC28" s="1" t="s">
        <v>1940</v>
      </c>
      <c r="AD28" s="1" t="s">
        <v>473</v>
      </c>
      <c r="AE28" t="s">
        <v>476</v>
      </c>
      <c r="AF28" t="str">
        <f>CHOOSE(MATCH(D28,公式!$C$2:'公式'!$C$28,0),公式!B$2,公式!B$3,公式!B$4,公式!B$5,公式!B$6,公式!B$7,公式!B$8,公式!B$9,公式!B$10,公式!B$11,公式!B$12,公式!B$13,公式!B$14,公式!B$15)</f>
        <v>國道1號</v>
      </c>
      <c r="AG28" t="str">
        <f>_xlfn.CONCAT(,"(",G28,IF(COUNT(FIND({"端","服務區","休息","站"},G28,1)),"","交流道"),"到",I28,
IF(COUNT(FIND({"端","服務區","休息","站"},I28,1)),"","交流道"),")")</f>
        <v>(幼獅交流道到楊梅交流道)</v>
      </c>
      <c r="AH28" t="str">
        <f t="shared" si="0"/>
        <v>國道1號(幼獅交流道到楊梅交流道)</v>
      </c>
      <c r="AI28" t="str">
        <f>CHOOSE(MATCH(D28,公式!$C$2:'公式'!$C$28,0),公式!A$2,公式!A$3,公式!A$4,公式!A$5,公式!A$6,公式!A$7,公式!A$8,公式!A$9,公式!A$10,公式!A$11,公式!A$12,公式!A$13,公式!A$14,公式!A$15)</f>
        <v>國道1號</v>
      </c>
      <c r="AJ28" t="str">
        <f t="shared" si="1"/>
        <v>國道1號(幼獅交流道到楊梅交流道)</v>
      </c>
    </row>
    <row r="29" spans="1:36">
      <c r="A29" s="6" t="s">
        <v>40</v>
      </c>
      <c r="B29" s="5">
        <v>20</v>
      </c>
      <c r="C29" s="23" t="s">
        <v>41</v>
      </c>
      <c r="D29" s="5">
        <v>1</v>
      </c>
      <c r="E29" s="5">
        <v>0</v>
      </c>
      <c r="F29" s="5">
        <v>3</v>
      </c>
      <c r="G29" s="6" t="s">
        <v>97</v>
      </c>
      <c r="H29" s="18">
        <v>69200</v>
      </c>
      <c r="I29" s="6" t="s">
        <v>98</v>
      </c>
      <c r="J29" s="18">
        <v>71000</v>
      </c>
      <c r="K29" s="5">
        <v>118</v>
      </c>
      <c r="L29" s="5">
        <v>47</v>
      </c>
      <c r="M29" s="5">
        <v>155</v>
      </c>
      <c r="N29" s="5">
        <v>0</v>
      </c>
      <c r="O29" s="5">
        <v>0</v>
      </c>
      <c r="P29" s="5">
        <v>0</v>
      </c>
      <c r="Q29" s="5">
        <v>91</v>
      </c>
      <c r="R29" s="5">
        <v>0</v>
      </c>
      <c r="S29" s="5">
        <v>0</v>
      </c>
      <c r="T29" s="5">
        <v>0</v>
      </c>
      <c r="U29" s="5">
        <v>10</v>
      </c>
      <c r="V29" s="5">
        <v>46</v>
      </c>
      <c r="W29" s="5">
        <v>1</v>
      </c>
      <c r="X29" s="5">
        <v>0</v>
      </c>
      <c r="Y29" s="5">
        <v>0</v>
      </c>
      <c r="Z29" s="5">
        <v>3</v>
      </c>
      <c r="AA29" s="5">
        <v>49</v>
      </c>
      <c r="AB29" s="12">
        <v>49</v>
      </c>
      <c r="AC29" s="1" t="s">
        <v>1941</v>
      </c>
      <c r="AD29" s="1" t="s">
        <v>476</v>
      </c>
      <c r="AE29" t="s">
        <v>479</v>
      </c>
      <c r="AF29" t="str">
        <f>CHOOSE(MATCH(D29,公式!$C$2:'公式'!$C$28,0),公式!B$2,公式!B$3,公式!B$4,公式!B$5,公式!B$6,公式!B$7,公式!B$8,公式!B$9,公式!B$10,公式!B$11,公式!B$12,公式!B$13,公式!B$14,公式!B$15)</f>
        <v>國道1號</v>
      </c>
      <c r="AG29" t="str">
        <f>_xlfn.CONCAT(,"(",G29,IF(COUNT(FIND({"端","服務區","休息","站"},G29,1)),"","交流道"),"到",I29,
IF(COUNT(FIND({"端","服務區","休息","站"},I29,1)),"","交流道"),")")</f>
        <v>(楊梅交流道到高架楊梅端)</v>
      </c>
      <c r="AH29" t="str">
        <f t="shared" si="0"/>
        <v>國道1號(楊梅交流道到高架楊梅端)</v>
      </c>
      <c r="AI29" t="str">
        <f>CHOOSE(MATCH(D29,公式!$C$2:'公式'!$C$28,0),公式!A$2,公式!A$3,公式!A$4,公式!A$5,公式!A$6,公式!A$7,公式!A$8,公式!A$9,公式!A$10,公式!A$11,公式!A$12,公式!A$13,公式!A$14,公式!A$15)</f>
        <v>國道1號</v>
      </c>
      <c r="AJ29" t="str">
        <f t="shared" si="1"/>
        <v>國道1號(楊梅交流道到高架楊梅端)</v>
      </c>
    </row>
    <row r="30" spans="1:36">
      <c r="A30" s="4" t="s">
        <v>40</v>
      </c>
      <c r="B30" s="3">
        <v>20</v>
      </c>
      <c r="C30" s="23" t="s">
        <v>41</v>
      </c>
      <c r="D30" s="3">
        <v>1</v>
      </c>
      <c r="E30" s="3">
        <v>0</v>
      </c>
      <c r="F30" s="3">
        <v>3</v>
      </c>
      <c r="G30" s="4" t="s">
        <v>98</v>
      </c>
      <c r="H30" s="17">
        <v>71000</v>
      </c>
      <c r="I30" s="4" t="s">
        <v>99</v>
      </c>
      <c r="J30" s="17">
        <v>83800</v>
      </c>
      <c r="K30" s="3">
        <v>1198</v>
      </c>
      <c r="L30" s="3">
        <v>479</v>
      </c>
      <c r="M30" s="3">
        <v>352</v>
      </c>
      <c r="N30" s="3">
        <v>0</v>
      </c>
      <c r="O30" s="3">
        <v>0</v>
      </c>
      <c r="P30" s="3">
        <v>0</v>
      </c>
      <c r="Q30" s="3">
        <v>94</v>
      </c>
      <c r="R30" s="3">
        <v>0</v>
      </c>
      <c r="S30" s="3">
        <v>0</v>
      </c>
      <c r="T30" s="3">
        <v>0</v>
      </c>
      <c r="U30" s="3">
        <v>18</v>
      </c>
      <c r="V30" s="3">
        <v>479</v>
      </c>
      <c r="W30" s="3">
        <v>1</v>
      </c>
      <c r="X30" s="3">
        <v>0</v>
      </c>
      <c r="Y30" s="3">
        <v>0</v>
      </c>
      <c r="Z30" s="3">
        <v>3</v>
      </c>
      <c r="AA30" s="3">
        <v>431</v>
      </c>
      <c r="AB30" s="11">
        <v>431</v>
      </c>
      <c r="AC30" s="1" t="s">
        <v>1942</v>
      </c>
      <c r="AD30" s="1" t="s">
        <v>479</v>
      </c>
      <c r="AE30" t="s">
        <v>482</v>
      </c>
      <c r="AF30" t="str">
        <f>CHOOSE(MATCH(D30,公式!$C$2:'公式'!$C$28,0),公式!B$2,公式!B$3,公式!B$4,公式!B$5,公式!B$6,公式!B$7,公式!B$8,公式!B$9,公式!B$10,公式!B$11,公式!B$12,公式!B$13,公式!B$14,公式!B$15)</f>
        <v>國道1號</v>
      </c>
      <c r="AG30" t="str">
        <f>_xlfn.CONCAT(,"(",G30,IF(COUNT(FIND({"端","服務區","休息","站"},G30,1)),"","交流道"),"到",I30,
IF(COUNT(FIND({"端","服務區","休息","站"},I30,1)),"","交流道"),")")</f>
        <v>(高架楊梅端到湖口交流道)</v>
      </c>
      <c r="AH30" t="str">
        <f t="shared" si="0"/>
        <v>國道1號(高架楊梅端到湖口交流道)</v>
      </c>
      <c r="AI30" t="str">
        <f>CHOOSE(MATCH(D30,公式!$C$2:'公式'!$C$28,0),公式!A$2,公式!A$3,公式!A$4,公式!A$5,公式!A$6,公式!A$7,公式!A$8,公式!A$9,公式!A$10,公式!A$11,公式!A$12,公式!A$13,公式!A$14,公式!A$15)</f>
        <v>國道1號</v>
      </c>
      <c r="AJ30" t="str">
        <f t="shared" si="1"/>
        <v>國道1號(高架楊梅端到湖口交流道)</v>
      </c>
    </row>
    <row r="31" spans="1:36">
      <c r="A31" s="6" t="s">
        <v>40</v>
      </c>
      <c r="B31" s="5">
        <v>20</v>
      </c>
      <c r="C31" s="23" t="s">
        <v>41</v>
      </c>
      <c r="D31" s="5">
        <v>1</v>
      </c>
      <c r="E31" s="5">
        <v>0</v>
      </c>
      <c r="F31" s="5">
        <v>3</v>
      </c>
      <c r="G31" s="6" t="s">
        <v>99</v>
      </c>
      <c r="H31" s="18">
        <v>83800</v>
      </c>
      <c r="I31" s="6" t="s">
        <v>100</v>
      </c>
      <c r="J31" s="18">
        <v>86500</v>
      </c>
      <c r="K31" s="5">
        <v>242</v>
      </c>
      <c r="L31" s="5">
        <v>97</v>
      </c>
      <c r="M31" s="5">
        <v>329</v>
      </c>
      <c r="N31" s="5">
        <v>0</v>
      </c>
      <c r="O31" s="5">
        <v>0</v>
      </c>
      <c r="P31" s="5">
        <v>0</v>
      </c>
      <c r="Q31" s="5">
        <v>94</v>
      </c>
      <c r="R31" s="5">
        <v>0</v>
      </c>
      <c r="S31" s="5">
        <v>0</v>
      </c>
      <c r="T31" s="5">
        <v>0</v>
      </c>
      <c r="U31" s="5">
        <v>14</v>
      </c>
      <c r="V31" s="5">
        <v>102</v>
      </c>
      <c r="W31" s="5">
        <v>1</v>
      </c>
      <c r="X31" s="5">
        <v>0</v>
      </c>
      <c r="Y31" s="5">
        <v>0</v>
      </c>
      <c r="Z31" s="5">
        <v>3</v>
      </c>
      <c r="AA31" s="5">
        <v>53</v>
      </c>
      <c r="AB31" s="12">
        <v>53</v>
      </c>
      <c r="AC31" s="1" t="s">
        <v>1943</v>
      </c>
      <c r="AD31" s="1" t="s">
        <v>482</v>
      </c>
      <c r="AE31" t="s">
        <v>485</v>
      </c>
      <c r="AF31" t="str">
        <f>CHOOSE(MATCH(D31,公式!$C$2:'公式'!$C$28,0),公式!B$2,公式!B$3,公式!B$4,公式!B$5,公式!B$6,公式!B$7,公式!B$8,公式!B$9,公式!B$10,公式!B$11,公式!B$12,公式!B$13,公式!B$14,公式!B$15)</f>
        <v>國道1號</v>
      </c>
      <c r="AG31" t="str">
        <f>_xlfn.CONCAT(,"(",G31,IF(COUNT(FIND({"端","服務區","休息","站"},G31,1)),"","交流道"),"到",I31,
IF(COUNT(FIND({"端","服務區","休息","站"},I31,1)),"","交流道"),")")</f>
        <v>(湖口交流道到湖口服務區)</v>
      </c>
      <c r="AH31" t="str">
        <f t="shared" si="0"/>
        <v>國道1號(湖口交流道到湖口服務區)</v>
      </c>
      <c r="AI31" t="str">
        <f>CHOOSE(MATCH(D31,公式!$C$2:'公式'!$C$28,0),公式!A$2,公式!A$3,公式!A$4,公式!A$5,公式!A$6,公式!A$7,公式!A$8,公式!A$9,公式!A$10,公式!A$11,公式!A$12,公式!A$13,公式!A$14,公式!A$15)</f>
        <v>國道1號</v>
      </c>
      <c r="AJ31" t="str">
        <f t="shared" si="1"/>
        <v>國道1號(湖口交流道到湖口服務區)</v>
      </c>
    </row>
    <row r="32" spans="1:36">
      <c r="A32" s="4" t="s">
        <v>40</v>
      </c>
      <c r="B32" s="3">
        <v>20</v>
      </c>
      <c r="C32" s="23" t="s">
        <v>41</v>
      </c>
      <c r="D32" s="3">
        <v>1</v>
      </c>
      <c r="E32" s="3">
        <v>0</v>
      </c>
      <c r="F32" s="3">
        <v>3</v>
      </c>
      <c r="G32" s="4" t="s">
        <v>100</v>
      </c>
      <c r="H32" s="17">
        <v>86500</v>
      </c>
      <c r="I32" s="4" t="s">
        <v>101</v>
      </c>
      <c r="J32" s="17">
        <v>91000</v>
      </c>
      <c r="K32" s="3">
        <v>405</v>
      </c>
      <c r="L32" s="3">
        <v>162</v>
      </c>
      <c r="M32" s="3">
        <v>374</v>
      </c>
      <c r="N32" s="3">
        <v>0</v>
      </c>
      <c r="O32" s="3">
        <v>0</v>
      </c>
      <c r="P32" s="3">
        <v>0</v>
      </c>
      <c r="Q32" s="3">
        <v>89</v>
      </c>
      <c r="R32" s="3">
        <v>0</v>
      </c>
      <c r="S32" s="3">
        <v>0</v>
      </c>
      <c r="T32" s="3">
        <v>0</v>
      </c>
      <c r="U32" s="3">
        <v>11</v>
      </c>
      <c r="V32" s="3">
        <v>179</v>
      </c>
      <c r="W32" s="3">
        <v>1</v>
      </c>
      <c r="X32" s="3">
        <v>0</v>
      </c>
      <c r="Y32" s="3">
        <v>0</v>
      </c>
      <c r="Z32" s="3">
        <v>3</v>
      </c>
      <c r="AA32" s="3">
        <v>55</v>
      </c>
      <c r="AB32" s="11">
        <v>55</v>
      </c>
      <c r="AC32" s="1" t="s">
        <v>1944</v>
      </c>
      <c r="AD32" s="1" t="s">
        <v>485</v>
      </c>
      <c r="AE32" t="s">
        <v>488</v>
      </c>
      <c r="AF32" t="str">
        <f>CHOOSE(MATCH(D32,公式!$C$2:'公式'!$C$28,0),公式!B$2,公式!B$3,公式!B$4,公式!B$5,公式!B$6,公式!B$7,公式!B$8,公式!B$9,公式!B$10,公式!B$11,公式!B$12,公式!B$13,公式!B$14,公式!B$15)</f>
        <v>國道1號</v>
      </c>
      <c r="AG32" t="str">
        <f>_xlfn.CONCAT(,"(",G32,IF(COUNT(FIND({"端","服務區","休息","站"},G32,1)),"","交流道"),"到",I32,
IF(COUNT(FIND({"端","服務區","休息","站"},I32,1)),"","交流道"),")")</f>
        <v>(湖口服務區到竹北交流道)</v>
      </c>
      <c r="AH32" t="str">
        <f t="shared" si="0"/>
        <v>國道1號(湖口服務區到竹北交流道)</v>
      </c>
      <c r="AI32" t="str">
        <f>CHOOSE(MATCH(D32,公式!$C$2:'公式'!$C$28,0),公式!A$2,公式!A$3,公式!A$4,公式!A$5,公式!A$6,公式!A$7,公式!A$8,公式!A$9,公式!A$10,公式!A$11,公式!A$12,公式!A$13,公式!A$14,公式!A$15)</f>
        <v>國道1號</v>
      </c>
      <c r="AJ32" t="str">
        <f t="shared" si="1"/>
        <v>國道1號(湖口服務區到竹北交流道)</v>
      </c>
    </row>
    <row r="33" spans="1:36">
      <c r="A33" s="6" t="s">
        <v>40</v>
      </c>
      <c r="B33" s="5">
        <v>20</v>
      </c>
      <c r="C33" s="23" t="s">
        <v>41</v>
      </c>
      <c r="D33" s="5">
        <v>1</v>
      </c>
      <c r="E33" s="5">
        <v>0</v>
      </c>
      <c r="F33" s="5">
        <v>3</v>
      </c>
      <c r="G33" s="6" t="s">
        <v>101</v>
      </c>
      <c r="H33" s="18">
        <v>91000</v>
      </c>
      <c r="I33" s="6" t="s">
        <v>102</v>
      </c>
      <c r="J33" s="18">
        <v>95400</v>
      </c>
      <c r="K33" s="5">
        <v>395</v>
      </c>
      <c r="L33" s="5">
        <v>158</v>
      </c>
      <c r="M33" s="5">
        <v>279</v>
      </c>
      <c r="N33" s="5">
        <v>0</v>
      </c>
      <c r="O33" s="5">
        <v>0</v>
      </c>
      <c r="P33" s="5">
        <v>0</v>
      </c>
      <c r="Q33" s="5">
        <v>93</v>
      </c>
      <c r="R33" s="5">
        <v>0</v>
      </c>
      <c r="S33" s="5">
        <v>0</v>
      </c>
      <c r="T33" s="5">
        <v>0</v>
      </c>
      <c r="U33" s="5">
        <v>17</v>
      </c>
      <c r="V33" s="5">
        <v>170</v>
      </c>
      <c r="W33" s="5">
        <v>1</v>
      </c>
      <c r="X33" s="5">
        <v>0</v>
      </c>
      <c r="Y33" s="5">
        <v>0</v>
      </c>
      <c r="Z33" s="5">
        <v>3</v>
      </c>
      <c r="AA33" s="5">
        <v>57</v>
      </c>
      <c r="AB33" s="12">
        <v>57</v>
      </c>
      <c r="AC33" s="1" t="s">
        <v>1945</v>
      </c>
      <c r="AD33" s="1" t="s">
        <v>488</v>
      </c>
      <c r="AE33" t="s">
        <v>491</v>
      </c>
      <c r="AF33" t="str">
        <f>CHOOSE(MATCH(D33,公式!$C$2:'公式'!$C$28,0),公式!B$2,公式!B$3,公式!B$4,公式!B$5,公式!B$6,公式!B$7,公式!B$8,公式!B$9,公式!B$10,公式!B$11,公式!B$12,公式!B$13,公式!B$14,公式!B$15)</f>
        <v>國道1號</v>
      </c>
      <c r="AG33" t="str">
        <f>_xlfn.CONCAT(,"(",G33,IF(COUNT(FIND({"端","服務區","休息","站"},G33,1)),"","交流道"),"到",I33,
IF(COUNT(FIND({"端","服務區","休息","站"},I33,1)),"","交流道"),")")</f>
        <v>(竹北交流道到新竹交流道)</v>
      </c>
      <c r="AH33" t="str">
        <f t="shared" si="0"/>
        <v>國道1號(竹北交流道到新竹交流道)</v>
      </c>
      <c r="AI33" t="str">
        <f>CHOOSE(MATCH(D33,公式!$C$2:'公式'!$C$28,0),公式!A$2,公式!A$3,公式!A$4,公式!A$5,公式!A$6,公式!A$7,公式!A$8,公式!A$9,公式!A$10,公式!A$11,公式!A$12,公式!A$13,公式!A$14,公式!A$15)</f>
        <v>國道1號</v>
      </c>
      <c r="AJ33" t="str">
        <f t="shared" si="1"/>
        <v>國道1號(竹北交流道到新竹交流道)</v>
      </c>
    </row>
    <row r="34" spans="1:36">
      <c r="A34" s="4" t="s">
        <v>40</v>
      </c>
      <c r="B34" s="3">
        <v>20</v>
      </c>
      <c r="C34" s="23" t="s">
        <v>41</v>
      </c>
      <c r="D34" s="3">
        <v>1</v>
      </c>
      <c r="E34" s="3">
        <v>0</v>
      </c>
      <c r="F34" s="3">
        <v>3</v>
      </c>
      <c r="G34" s="4" t="s">
        <v>102</v>
      </c>
      <c r="H34" s="17">
        <v>95400</v>
      </c>
      <c r="I34" s="4" t="s">
        <v>103</v>
      </c>
      <c r="J34" s="17">
        <v>99400</v>
      </c>
      <c r="K34" s="3">
        <v>360</v>
      </c>
      <c r="L34" s="3">
        <v>144</v>
      </c>
      <c r="M34" s="3">
        <v>423</v>
      </c>
      <c r="N34" s="3">
        <v>0</v>
      </c>
      <c r="O34" s="3">
        <v>0</v>
      </c>
      <c r="P34" s="3">
        <v>0</v>
      </c>
      <c r="Q34" s="3">
        <v>93</v>
      </c>
      <c r="R34" s="3">
        <v>0</v>
      </c>
      <c r="S34" s="3">
        <v>0</v>
      </c>
      <c r="T34" s="3">
        <v>0</v>
      </c>
      <c r="U34" s="3">
        <v>22</v>
      </c>
      <c r="V34" s="3">
        <v>153</v>
      </c>
      <c r="W34" s="3">
        <v>1</v>
      </c>
      <c r="X34" s="3">
        <v>0</v>
      </c>
      <c r="Y34" s="3">
        <v>0</v>
      </c>
      <c r="Z34" s="3">
        <v>3</v>
      </c>
      <c r="AA34" s="3">
        <v>59</v>
      </c>
      <c r="AB34" s="11">
        <v>59</v>
      </c>
      <c r="AC34" s="1" t="s">
        <v>1946</v>
      </c>
      <c r="AD34" s="1" t="s">
        <v>491</v>
      </c>
      <c r="AE34" t="s">
        <v>494</v>
      </c>
      <c r="AF34" t="str">
        <f>CHOOSE(MATCH(D34,公式!$C$2:'公式'!$C$28,0),公式!B$2,公式!B$3,公式!B$4,公式!B$5,公式!B$6,公式!B$7,公式!B$8,公式!B$9,公式!B$10,公式!B$11,公式!B$12,公式!B$13,公式!B$14,公式!B$15)</f>
        <v>國道1號</v>
      </c>
      <c r="AG34" t="str">
        <f>_xlfn.CONCAT(,"(",G34,IF(COUNT(FIND({"端","服務區","休息","站"},G34,1)),"","交流道"),"到",I34,
IF(COUNT(FIND({"端","服務區","休息","站"},I34,1)),"","交流道"),")")</f>
        <v>(新竹交流道到新竹系統交流道)</v>
      </c>
      <c r="AH34" t="str">
        <f t="shared" si="0"/>
        <v>國道1號(新竹交流道到新竹系統交流道)</v>
      </c>
      <c r="AI34" t="str">
        <f>CHOOSE(MATCH(D34,公式!$C$2:'公式'!$C$28,0),公式!A$2,公式!A$3,公式!A$4,公式!A$5,公式!A$6,公式!A$7,公式!A$8,公式!A$9,公式!A$10,公式!A$11,公式!A$12,公式!A$13,公式!A$14,公式!A$15)</f>
        <v>國道1號</v>
      </c>
      <c r="AJ34" t="str">
        <f t="shared" si="1"/>
        <v>國道1號(新竹交流道到新竹系統交流道)</v>
      </c>
    </row>
    <row r="35" spans="1:36">
      <c r="A35" s="6" t="s">
        <v>40</v>
      </c>
      <c r="B35" s="5">
        <v>20</v>
      </c>
      <c r="C35" s="23" t="s">
        <v>41</v>
      </c>
      <c r="D35" s="5">
        <v>1</v>
      </c>
      <c r="E35" s="5">
        <v>0</v>
      </c>
      <c r="F35" s="5">
        <v>3</v>
      </c>
      <c r="G35" s="6" t="s">
        <v>103</v>
      </c>
      <c r="H35" s="18">
        <v>99400</v>
      </c>
      <c r="I35" s="6" t="s">
        <v>104</v>
      </c>
      <c r="J35" s="18">
        <v>110400</v>
      </c>
      <c r="K35" s="5">
        <v>990</v>
      </c>
      <c r="L35" s="5">
        <v>396</v>
      </c>
      <c r="M35" s="5">
        <v>250</v>
      </c>
      <c r="N35" s="5">
        <v>0</v>
      </c>
      <c r="O35" s="5">
        <v>0</v>
      </c>
      <c r="P35" s="5">
        <v>0</v>
      </c>
      <c r="Q35" s="5">
        <v>99</v>
      </c>
      <c r="R35" s="5">
        <v>0</v>
      </c>
      <c r="S35" s="5">
        <v>0</v>
      </c>
      <c r="T35" s="5">
        <v>0</v>
      </c>
      <c r="U35" s="5">
        <v>7</v>
      </c>
      <c r="V35" s="5">
        <v>395</v>
      </c>
      <c r="W35" s="5">
        <v>1</v>
      </c>
      <c r="X35" s="5">
        <v>0</v>
      </c>
      <c r="Y35" s="5">
        <v>0</v>
      </c>
      <c r="Z35" s="5">
        <v>3</v>
      </c>
      <c r="AA35" s="5">
        <v>61</v>
      </c>
      <c r="AB35" s="12">
        <v>61</v>
      </c>
      <c r="AC35" s="1" t="s">
        <v>1947</v>
      </c>
      <c r="AD35" s="1" t="s">
        <v>494</v>
      </c>
      <c r="AE35" t="s">
        <v>497</v>
      </c>
      <c r="AF35" t="str">
        <f>CHOOSE(MATCH(D35,公式!$C$2:'公式'!$C$28,0),公式!B$2,公式!B$3,公式!B$4,公式!B$5,公式!B$6,公式!B$7,公式!B$8,公式!B$9,公式!B$10,公式!B$11,公式!B$12,公式!B$13,公式!B$14,公式!B$15)</f>
        <v>國道1號</v>
      </c>
      <c r="AG35" t="str">
        <f>_xlfn.CONCAT(,"(",G35,IF(COUNT(FIND({"端","服務區","休息","站"},G35,1)),"","交流道"),"到",I35,
IF(COUNT(FIND({"端","服務區","休息","站"},I35,1)),"","交流道"),")")</f>
        <v>(新竹系統交流道到頭份交流道)</v>
      </c>
      <c r="AH35" t="str">
        <f t="shared" si="0"/>
        <v>國道1號(新竹系統交流道到頭份交流道)</v>
      </c>
      <c r="AI35" t="str">
        <f>CHOOSE(MATCH(D35,公式!$C$2:'公式'!$C$28,0),公式!A$2,公式!A$3,公式!A$4,公式!A$5,公式!A$6,公式!A$7,公式!A$8,公式!A$9,公式!A$10,公式!A$11,公式!A$12,公式!A$13,公式!A$14,公式!A$15)</f>
        <v>國道1號</v>
      </c>
      <c r="AJ35" t="str">
        <f t="shared" si="1"/>
        <v>國道1號(新竹系統交流道到頭份交流道)</v>
      </c>
    </row>
    <row r="36" spans="1:36">
      <c r="A36" s="4" t="s">
        <v>40</v>
      </c>
      <c r="B36" s="3">
        <v>20</v>
      </c>
      <c r="C36" s="23" t="s">
        <v>41</v>
      </c>
      <c r="D36" s="3">
        <v>1</v>
      </c>
      <c r="E36" s="3">
        <v>0</v>
      </c>
      <c r="F36" s="3">
        <v>3</v>
      </c>
      <c r="G36" s="4" t="s">
        <v>104</v>
      </c>
      <c r="H36" s="17">
        <v>110400</v>
      </c>
      <c r="I36" s="4" t="s">
        <v>105</v>
      </c>
      <c r="J36" s="17">
        <v>126200</v>
      </c>
      <c r="K36" s="3">
        <v>1422</v>
      </c>
      <c r="L36" s="3">
        <v>569</v>
      </c>
      <c r="M36" s="3">
        <v>215</v>
      </c>
      <c r="N36" s="3">
        <v>0</v>
      </c>
      <c r="O36" s="3">
        <v>0</v>
      </c>
      <c r="P36" s="3">
        <v>0</v>
      </c>
      <c r="Q36" s="3">
        <v>101</v>
      </c>
      <c r="R36" s="3">
        <v>0</v>
      </c>
      <c r="S36" s="3">
        <v>0</v>
      </c>
      <c r="T36" s="3">
        <v>0</v>
      </c>
      <c r="U36" s="3">
        <v>6</v>
      </c>
      <c r="V36" s="3">
        <v>562</v>
      </c>
      <c r="W36" s="3">
        <v>1</v>
      </c>
      <c r="X36" s="3">
        <v>0</v>
      </c>
      <c r="Y36" s="3">
        <v>0</v>
      </c>
      <c r="Z36" s="3">
        <v>3</v>
      </c>
      <c r="AA36" s="3">
        <v>63</v>
      </c>
      <c r="AB36" s="11">
        <v>63</v>
      </c>
      <c r="AC36" s="1" t="s">
        <v>1948</v>
      </c>
      <c r="AD36" s="1" t="s">
        <v>497</v>
      </c>
      <c r="AE36" t="s">
        <v>500</v>
      </c>
      <c r="AF36" t="str">
        <f>CHOOSE(MATCH(D36,公式!$C$2:'公式'!$C$28,0),公式!B$2,公式!B$3,公式!B$4,公式!B$5,公式!B$6,公式!B$7,公式!B$8,公式!B$9,公式!B$10,公式!B$11,公式!B$12,公式!B$13,公式!B$14,公式!B$15)</f>
        <v>國道1號</v>
      </c>
      <c r="AG36" t="str">
        <f>_xlfn.CONCAT(,"(",G36,IF(COUNT(FIND({"端","服務區","休息","站"},G36,1)),"","交流道"),"到",I36,
IF(COUNT(FIND({"端","服務區","休息","站"},I36,1)),"","交流道"),")")</f>
        <v>(頭份交流道到頭屋交流道)</v>
      </c>
      <c r="AH36" t="str">
        <f t="shared" si="0"/>
        <v>國道1號(頭份交流道到頭屋交流道)</v>
      </c>
      <c r="AI36" t="str">
        <f>CHOOSE(MATCH(D36,公式!$C$2:'公式'!$C$28,0),公式!A$2,公式!A$3,公式!A$4,公式!A$5,公式!A$6,公式!A$7,公式!A$8,公式!A$9,公式!A$10,公式!A$11,公式!A$12,公式!A$13,公式!A$14,公式!A$15)</f>
        <v>國道1號</v>
      </c>
      <c r="AJ36" t="str">
        <f t="shared" si="1"/>
        <v>國道1號(頭份交流道到頭屋交流道)</v>
      </c>
    </row>
    <row r="37" spans="1:36">
      <c r="A37" s="6" t="s">
        <v>40</v>
      </c>
      <c r="B37" s="5">
        <v>20</v>
      </c>
      <c r="C37" s="23" t="s">
        <v>41</v>
      </c>
      <c r="D37" s="5">
        <v>1</v>
      </c>
      <c r="E37" s="5">
        <v>0</v>
      </c>
      <c r="F37" s="5">
        <v>3</v>
      </c>
      <c r="G37" s="6" t="s">
        <v>105</v>
      </c>
      <c r="H37" s="18">
        <v>126200</v>
      </c>
      <c r="I37" s="6" t="s">
        <v>106</v>
      </c>
      <c r="J37" s="18">
        <v>132800</v>
      </c>
      <c r="K37" s="5">
        <v>595</v>
      </c>
      <c r="L37" s="5">
        <v>238</v>
      </c>
      <c r="M37" s="5">
        <v>219</v>
      </c>
      <c r="N37" s="5">
        <v>0</v>
      </c>
      <c r="O37" s="5">
        <v>0</v>
      </c>
      <c r="P37" s="5">
        <v>0</v>
      </c>
      <c r="Q37" s="5">
        <v>101</v>
      </c>
      <c r="R37" s="5">
        <v>0</v>
      </c>
      <c r="S37" s="5">
        <v>0</v>
      </c>
      <c r="T37" s="5">
        <v>0</v>
      </c>
      <c r="U37" s="5">
        <v>5</v>
      </c>
      <c r="V37" s="5">
        <v>232</v>
      </c>
      <c r="W37" s="5">
        <v>1</v>
      </c>
      <c r="X37" s="5">
        <v>0</v>
      </c>
      <c r="Y37" s="5">
        <v>0</v>
      </c>
      <c r="Z37" s="5">
        <v>3</v>
      </c>
      <c r="AA37" s="5">
        <v>445</v>
      </c>
      <c r="AB37" s="12">
        <v>445</v>
      </c>
      <c r="AC37" s="1" t="s">
        <v>1949</v>
      </c>
      <c r="AD37" s="1" t="s">
        <v>500</v>
      </c>
      <c r="AE37" t="s">
        <v>503</v>
      </c>
      <c r="AF37" t="str">
        <f>CHOOSE(MATCH(D37,公式!$C$2:'公式'!$C$28,0),公式!B$2,公式!B$3,公式!B$4,公式!B$5,公式!B$6,公式!B$7,公式!B$8,公式!B$9,公式!B$10,公式!B$11,公式!B$12,公式!B$13,公式!B$14,公式!B$15)</f>
        <v>國道1號</v>
      </c>
      <c r="AG37" t="str">
        <f>_xlfn.CONCAT(,"(",G37,IF(COUNT(FIND({"端","服務區","休息","站"},G37,1)),"","交流道"),"到",I37,
IF(COUNT(FIND({"端","服務區","休息","站"},I37,1)),"","交流道"),")")</f>
        <v>(頭屋交流道到苗栗交流道)</v>
      </c>
      <c r="AH37" t="str">
        <f t="shared" si="0"/>
        <v>國道1號(頭屋交流道到苗栗交流道)</v>
      </c>
      <c r="AI37" t="str">
        <f>CHOOSE(MATCH(D37,公式!$C$2:'公式'!$C$28,0),公式!A$2,公式!A$3,公式!A$4,公式!A$5,公式!A$6,公式!A$7,公式!A$8,公式!A$9,公式!A$10,公式!A$11,公式!A$12,公式!A$13,公式!A$14,公式!A$15)</f>
        <v>國道1號</v>
      </c>
      <c r="AJ37" t="str">
        <f t="shared" si="1"/>
        <v>國道1號(頭屋交流道到苗栗交流道)</v>
      </c>
    </row>
    <row r="38" spans="1:36">
      <c r="A38" s="4" t="s">
        <v>40</v>
      </c>
      <c r="B38" s="3">
        <v>20</v>
      </c>
      <c r="C38" s="23" t="s">
        <v>41</v>
      </c>
      <c r="D38" s="3">
        <v>1</v>
      </c>
      <c r="E38" s="3">
        <v>0</v>
      </c>
      <c r="F38" s="3">
        <v>3</v>
      </c>
      <c r="G38" s="4" t="s">
        <v>106</v>
      </c>
      <c r="H38" s="17">
        <v>132800</v>
      </c>
      <c r="I38" s="4" t="s">
        <v>107</v>
      </c>
      <c r="J38" s="17">
        <v>140080</v>
      </c>
      <c r="K38" s="3">
        <v>655</v>
      </c>
      <c r="L38" s="3">
        <v>262</v>
      </c>
      <c r="M38" s="3">
        <v>212</v>
      </c>
      <c r="N38" s="3">
        <v>0</v>
      </c>
      <c r="O38" s="3">
        <v>0</v>
      </c>
      <c r="P38" s="3">
        <v>0</v>
      </c>
      <c r="Q38" s="3">
        <v>97</v>
      </c>
      <c r="R38" s="3">
        <v>0</v>
      </c>
      <c r="S38" s="3">
        <v>0</v>
      </c>
      <c r="T38" s="3">
        <v>0</v>
      </c>
      <c r="U38" s="3">
        <v>5</v>
      </c>
      <c r="V38" s="3">
        <v>264</v>
      </c>
      <c r="W38" s="3">
        <v>1</v>
      </c>
      <c r="X38" s="3">
        <v>0</v>
      </c>
      <c r="Y38" s="3">
        <v>0</v>
      </c>
      <c r="Z38" s="3">
        <v>3</v>
      </c>
      <c r="AA38" s="3">
        <v>67</v>
      </c>
      <c r="AB38" s="11">
        <v>67</v>
      </c>
      <c r="AC38" s="1" t="s">
        <v>1950</v>
      </c>
      <c r="AD38" s="1" t="s">
        <v>503</v>
      </c>
      <c r="AE38" t="s">
        <v>506</v>
      </c>
      <c r="AF38" t="str">
        <f>CHOOSE(MATCH(D38,公式!$C$2:'公式'!$C$28,0),公式!B$2,公式!B$3,公式!B$4,公式!B$5,公式!B$6,公式!B$7,公式!B$8,公式!B$9,公式!B$10,公式!B$11,公式!B$12,公式!B$13,公式!B$14,公式!B$15)</f>
        <v>國道1號</v>
      </c>
      <c r="AG38" t="str">
        <f>_xlfn.CONCAT(,"(",G38,IF(COUNT(FIND({"端","服務區","休息","站"},G38,1)),"","交流道"),"到",I38,
IF(COUNT(FIND({"端","服務區","休息","站"},I38,1)),"","交流道"),")")</f>
        <v>(苗栗交流道到銅鑼交流道)</v>
      </c>
      <c r="AH38" t="str">
        <f t="shared" si="0"/>
        <v>國道1號(苗栗交流道到銅鑼交流道)</v>
      </c>
      <c r="AI38" t="str">
        <f>CHOOSE(MATCH(D38,公式!$C$2:'公式'!$C$28,0),公式!A$2,公式!A$3,公式!A$4,公式!A$5,公式!A$6,公式!A$7,公式!A$8,公式!A$9,公式!A$10,公式!A$11,公式!A$12,公式!A$13,公式!A$14,公式!A$15)</f>
        <v>國道1號</v>
      </c>
      <c r="AJ38" t="str">
        <f t="shared" si="1"/>
        <v>國道1號(苗栗交流道到銅鑼交流道)</v>
      </c>
    </row>
    <row r="39" spans="1:36">
      <c r="A39" s="6" t="s">
        <v>40</v>
      </c>
      <c r="B39" s="5">
        <v>20</v>
      </c>
      <c r="C39" s="23" t="s">
        <v>41</v>
      </c>
      <c r="D39" s="5">
        <v>1</v>
      </c>
      <c r="E39" s="5">
        <v>0</v>
      </c>
      <c r="F39" s="5">
        <v>3</v>
      </c>
      <c r="G39" s="6" t="s">
        <v>107</v>
      </c>
      <c r="H39" s="18">
        <v>140080</v>
      </c>
      <c r="I39" s="6" t="s">
        <v>108</v>
      </c>
      <c r="J39" s="18">
        <v>150200</v>
      </c>
      <c r="K39" s="5">
        <v>910</v>
      </c>
      <c r="L39" s="5">
        <v>364</v>
      </c>
      <c r="M39" s="5">
        <v>229</v>
      </c>
      <c r="N39" s="5">
        <v>0</v>
      </c>
      <c r="O39" s="5">
        <v>0</v>
      </c>
      <c r="P39" s="5">
        <v>0</v>
      </c>
      <c r="Q39" s="5">
        <v>101</v>
      </c>
      <c r="R39" s="5">
        <v>0</v>
      </c>
      <c r="S39" s="5">
        <v>0</v>
      </c>
      <c r="T39" s="5">
        <v>0</v>
      </c>
      <c r="U39" s="5">
        <v>5</v>
      </c>
      <c r="V39" s="5">
        <v>358</v>
      </c>
      <c r="W39" s="5">
        <v>1</v>
      </c>
      <c r="X39" s="5">
        <v>0</v>
      </c>
      <c r="Y39" s="5">
        <v>0</v>
      </c>
      <c r="Z39" s="5">
        <v>3</v>
      </c>
      <c r="AA39" s="5">
        <v>443</v>
      </c>
      <c r="AB39" s="12">
        <v>443</v>
      </c>
      <c r="AC39" s="1" t="s">
        <v>1951</v>
      </c>
      <c r="AD39" s="1" t="s">
        <v>506</v>
      </c>
      <c r="AE39" t="s">
        <v>509</v>
      </c>
      <c r="AF39" t="str">
        <f>CHOOSE(MATCH(D39,公式!$C$2:'公式'!$C$28,0),公式!B$2,公式!B$3,公式!B$4,公式!B$5,公式!B$6,公式!B$7,公式!B$8,公式!B$9,公式!B$10,公式!B$11,公式!B$12,公式!B$13,公式!B$14,公式!B$15)</f>
        <v>國道1號</v>
      </c>
      <c r="AG39" t="str">
        <f>_xlfn.CONCAT(,"(",G39,IF(COUNT(FIND({"端","服務區","休息","站"},G39,1)),"","交流道"),"到",I39,
IF(COUNT(FIND({"端","服務區","休息","站"},I39,1)),"","交流道"),")")</f>
        <v>(銅鑼交流道到三義交流道)</v>
      </c>
      <c r="AH39" t="str">
        <f t="shared" si="0"/>
        <v>國道1號(銅鑼交流道到三義交流道)</v>
      </c>
      <c r="AI39" t="str">
        <f>CHOOSE(MATCH(D39,公式!$C$2:'公式'!$C$28,0),公式!A$2,公式!A$3,公式!A$4,公式!A$5,公式!A$6,公式!A$7,公式!A$8,公式!A$9,公式!A$10,公式!A$11,公式!A$12,公式!A$13,公式!A$14,公式!A$15)</f>
        <v>國道1號</v>
      </c>
      <c r="AJ39" t="str">
        <f t="shared" si="1"/>
        <v>國道1號(銅鑼交流道到三義交流道)</v>
      </c>
    </row>
    <row r="40" spans="1:36">
      <c r="A40" s="4" t="s">
        <v>40</v>
      </c>
      <c r="B40" s="3">
        <v>20</v>
      </c>
      <c r="C40" s="23" t="s">
        <v>41</v>
      </c>
      <c r="D40" s="3">
        <v>1</v>
      </c>
      <c r="E40" s="3">
        <v>0</v>
      </c>
      <c r="F40" s="3">
        <v>3</v>
      </c>
      <c r="G40" s="4" t="s">
        <v>108</v>
      </c>
      <c r="H40" s="17">
        <v>150200</v>
      </c>
      <c r="I40" s="4" t="s">
        <v>109</v>
      </c>
      <c r="J40" s="17">
        <v>159500</v>
      </c>
      <c r="K40" s="3">
        <v>838</v>
      </c>
      <c r="L40" s="3">
        <v>335</v>
      </c>
      <c r="M40" s="3">
        <v>231</v>
      </c>
      <c r="N40" s="3">
        <v>0</v>
      </c>
      <c r="O40" s="3">
        <v>0</v>
      </c>
      <c r="P40" s="3">
        <v>0</v>
      </c>
      <c r="Q40" s="3">
        <v>102</v>
      </c>
      <c r="R40" s="3">
        <v>0</v>
      </c>
      <c r="S40" s="3">
        <v>0</v>
      </c>
      <c r="T40" s="3">
        <v>0</v>
      </c>
      <c r="U40" s="3">
        <v>6</v>
      </c>
      <c r="V40" s="3">
        <v>327</v>
      </c>
      <c r="W40" s="3">
        <v>1</v>
      </c>
      <c r="X40" s="3">
        <v>0</v>
      </c>
      <c r="Y40" s="3">
        <v>0</v>
      </c>
      <c r="Z40" s="3">
        <v>3</v>
      </c>
      <c r="AA40" s="3">
        <v>69</v>
      </c>
      <c r="AB40" s="11">
        <v>69</v>
      </c>
      <c r="AC40" s="1" t="s">
        <v>1952</v>
      </c>
      <c r="AD40" s="1" t="s">
        <v>509</v>
      </c>
      <c r="AE40" t="s">
        <v>512</v>
      </c>
      <c r="AF40" t="str">
        <f>CHOOSE(MATCH(D40,公式!$C$2:'公式'!$C$28,0),公式!B$2,公式!B$3,公式!B$4,公式!B$5,公式!B$6,公式!B$7,公式!B$8,公式!B$9,公式!B$10,公式!B$11,公式!B$12,公式!B$13,公式!B$14,公式!B$15)</f>
        <v>國道1號</v>
      </c>
      <c r="AG40" t="str">
        <f>_xlfn.CONCAT(,"(",G40,IF(COUNT(FIND({"端","服務區","休息","站"},G40,1)),"","交流道"),"到",I40,
IF(COUNT(FIND({"端","服務區","休息","站"},I40,1)),"","交流道"),")")</f>
        <v>(三義交流道到泰安服務區)</v>
      </c>
      <c r="AH40" t="str">
        <f t="shared" si="0"/>
        <v>國道1號(三義交流道到泰安服務區)</v>
      </c>
      <c r="AI40" t="str">
        <f>CHOOSE(MATCH(D40,公式!$C$2:'公式'!$C$28,0),公式!A$2,公式!A$3,公式!A$4,公式!A$5,公式!A$6,公式!A$7,公式!A$8,公式!A$9,公式!A$10,公式!A$11,公式!A$12,公式!A$13,公式!A$14,公式!A$15)</f>
        <v>國道1號</v>
      </c>
      <c r="AJ40" t="str">
        <f t="shared" si="1"/>
        <v>國道1號(三義交流道到泰安服務區)</v>
      </c>
    </row>
    <row r="41" spans="1:36">
      <c r="A41" s="6" t="s">
        <v>40</v>
      </c>
      <c r="B41" s="5">
        <v>20</v>
      </c>
      <c r="C41" s="23" t="s">
        <v>41</v>
      </c>
      <c r="D41" s="5">
        <v>1</v>
      </c>
      <c r="E41" s="5">
        <v>0</v>
      </c>
      <c r="F41" s="5">
        <v>3</v>
      </c>
      <c r="G41" s="6" t="s">
        <v>109</v>
      </c>
      <c r="H41" s="18">
        <v>159500</v>
      </c>
      <c r="I41" s="6" t="s">
        <v>110</v>
      </c>
      <c r="J41" s="18">
        <v>160600</v>
      </c>
      <c r="K41" s="5">
        <v>100</v>
      </c>
      <c r="L41" s="5">
        <v>40</v>
      </c>
      <c r="M41" s="5">
        <v>225</v>
      </c>
      <c r="N41" s="5">
        <v>0</v>
      </c>
      <c r="O41" s="5">
        <v>0</v>
      </c>
      <c r="P41" s="5">
        <v>0</v>
      </c>
      <c r="Q41" s="5">
        <v>102</v>
      </c>
      <c r="R41" s="5">
        <v>0</v>
      </c>
      <c r="S41" s="5">
        <v>0</v>
      </c>
      <c r="T41" s="5">
        <v>0</v>
      </c>
      <c r="U41" s="5">
        <v>4</v>
      </c>
      <c r="V41" s="5">
        <v>38</v>
      </c>
      <c r="W41" s="5">
        <v>1</v>
      </c>
      <c r="X41" s="5">
        <v>0</v>
      </c>
      <c r="Y41" s="5">
        <v>0</v>
      </c>
      <c r="Z41" s="5">
        <v>3</v>
      </c>
      <c r="AA41" s="5">
        <v>71</v>
      </c>
      <c r="AB41" s="12">
        <v>71</v>
      </c>
      <c r="AC41" s="1" t="s">
        <v>1953</v>
      </c>
      <c r="AD41" s="1" t="s">
        <v>512</v>
      </c>
      <c r="AE41" t="s">
        <v>515</v>
      </c>
      <c r="AF41" t="str">
        <f>CHOOSE(MATCH(D41,公式!$C$2:'公式'!$C$28,0),公式!B$2,公式!B$3,公式!B$4,公式!B$5,公式!B$6,公式!B$7,公式!B$8,公式!B$9,公式!B$10,公式!B$11,公式!B$12,公式!B$13,公式!B$14,公式!B$15)</f>
        <v>國道1號</v>
      </c>
      <c r="AG41" t="str">
        <f>_xlfn.CONCAT(,"(",G41,IF(COUNT(FIND({"端","服務區","休息","站"},G41,1)),"","交流道"),"到",I41,
IF(COUNT(FIND({"端","服務區","休息","站"},I41,1)),"","交流道"),")")</f>
        <v>(泰安服務區到后里交流道)</v>
      </c>
      <c r="AH41" t="str">
        <f t="shared" si="0"/>
        <v>國道1號(泰安服務區到后里交流道)</v>
      </c>
      <c r="AI41" t="str">
        <f>CHOOSE(MATCH(D41,公式!$C$2:'公式'!$C$28,0),公式!A$2,公式!A$3,公式!A$4,公式!A$5,公式!A$6,公式!A$7,公式!A$8,公式!A$9,公式!A$10,公式!A$11,公式!A$12,公式!A$13,公式!A$14,公式!A$15)</f>
        <v>國道1號</v>
      </c>
      <c r="AJ41" t="str">
        <f t="shared" si="1"/>
        <v>國道1號(泰安服務區到后里交流道)</v>
      </c>
    </row>
    <row r="42" spans="1:36">
      <c r="A42" s="4" t="s">
        <v>40</v>
      </c>
      <c r="B42" s="3">
        <v>20</v>
      </c>
      <c r="C42" s="23" t="s">
        <v>41</v>
      </c>
      <c r="D42" s="3">
        <v>1</v>
      </c>
      <c r="E42" s="3">
        <v>0</v>
      </c>
      <c r="F42" s="3">
        <v>3</v>
      </c>
      <c r="G42" s="4" t="s">
        <v>110</v>
      </c>
      <c r="H42" s="17">
        <v>160600</v>
      </c>
      <c r="I42" s="4" t="s">
        <v>111</v>
      </c>
      <c r="J42" s="17">
        <v>165500</v>
      </c>
      <c r="K42" s="3">
        <v>440</v>
      </c>
      <c r="L42" s="3">
        <v>176</v>
      </c>
      <c r="M42" s="3">
        <v>264</v>
      </c>
      <c r="N42" s="3">
        <v>0</v>
      </c>
      <c r="O42" s="3">
        <v>0</v>
      </c>
      <c r="P42" s="3">
        <v>0</v>
      </c>
      <c r="Q42" s="3">
        <v>75</v>
      </c>
      <c r="R42" s="3">
        <v>0</v>
      </c>
      <c r="S42" s="3">
        <v>0</v>
      </c>
      <c r="T42" s="3">
        <v>0</v>
      </c>
      <c r="U42" s="3">
        <v>6</v>
      </c>
      <c r="V42" s="3">
        <v>216</v>
      </c>
      <c r="W42" s="3">
        <v>2</v>
      </c>
      <c r="X42" s="3">
        <v>0</v>
      </c>
      <c r="Y42" s="3">
        <v>0</v>
      </c>
      <c r="Z42" s="3">
        <v>3</v>
      </c>
      <c r="AA42" s="3">
        <v>73</v>
      </c>
      <c r="AB42" s="11">
        <v>73</v>
      </c>
      <c r="AC42" s="1" t="s">
        <v>1954</v>
      </c>
      <c r="AD42" s="1" t="s">
        <v>515</v>
      </c>
      <c r="AE42" t="s">
        <v>518</v>
      </c>
      <c r="AF42" t="str">
        <f>CHOOSE(MATCH(D42,公式!$C$2:'公式'!$C$28,0),公式!B$2,公式!B$3,公式!B$4,公式!B$5,公式!B$6,公式!B$7,公式!B$8,公式!B$9,公式!B$10,公式!B$11,公式!B$12,公式!B$13,公式!B$14,公式!B$15)</f>
        <v>國道1號</v>
      </c>
      <c r="AG42" t="str">
        <f>_xlfn.CONCAT(,"(",G42,IF(COUNT(FIND({"端","服務區","休息","站"},G42,1)),"","交流道"),"到",I42,
IF(COUNT(FIND({"端","服務區","休息","站"},I42,1)),"","交流道"),")")</f>
        <v>(后里交流道到台中系統交流道)</v>
      </c>
      <c r="AH42" t="str">
        <f t="shared" si="0"/>
        <v>國道1號(后里交流道到台中系統交流道)</v>
      </c>
      <c r="AI42" t="str">
        <f>CHOOSE(MATCH(D42,公式!$C$2:'公式'!$C$28,0),公式!A$2,公式!A$3,公式!A$4,公式!A$5,公式!A$6,公式!A$7,公式!A$8,公式!A$9,公式!A$10,公式!A$11,公式!A$12,公式!A$13,公式!A$14,公式!A$15)</f>
        <v>國道1號</v>
      </c>
      <c r="AJ42" t="str">
        <f t="shared" si="1"/>
        <v>國道1號(后里交流道到台中系統交流道)</v>
      </c>
    </row>
    <row r="43" spans="1:36">
      <c r="A43" s="6" t="s">
        <v>40</v>
      </c>
      <c r="B43" s="5">
        <v>20</v>
      </c>
      <c r="C43" s="23" t="s">
        <v>41</v>
      </c>
      <c r="D43" s="5">
        <v>1</v>
      </c>
      <c r="E43" s="5">
        <v>0</v>
      </c>
      <c r="F43" s="5">
        <v>3</v>
      </c>
      <c r="G43" s="6" t="s">
        <v>111</v>
      </c>
      <c r="H43" s="18">
        <v>165500</v>
      </c>
      <c r="I43" s="6" t="s">
        <v>112</v>
      </c>
      <c r="J43" s="18">
        <v>168100</v>
      </c>
      <c r="K43" s="5">
        <v>235</v>
      </c>
      <c r="L43" s="5">
        <v>94</v>
      </c>
      <c r="M43" s="5">
        <v>421</v>
      </c>
      <c r="N43" s="5">
        <v>0</v>
      </c>
      <c r="O43" s="5">
        <v>0</v>
      </c>
      <c r="P43" s="5">
        <v>0</v>
      </c>
      <c r="Q43" s="5">
        <v>80</v>
      </c>
      <c r="R43" s="5">
        <v>0</v>
      </c>
      <c r="S43" s="5">
        <v>0</v>
      </c>
      <c r="T43" s="5">
        <v>0</v>
      </c>
      <c r="U43" s="5">
        <v>14</v>
      </c>
      <c r="V43" s="5">
        <v>127</v>
      </c>
      <c r="W43" s="5">
        <v>1</v>
      </c>
      <c r="X43" s="5">
        <v>0</v>
      </c>
      <c r="Y43" s="5">
        <v>0</v>
      </c>
      <c r="Z43" s="5">
        <v>3</v>
      </c>
      <c r="AA43" s="5">
        <v>77</v>
      </c>
      <c r="AB43" s="12">
        <v>77</v>
      </c>
      <c r="AC43" s="1" t="s">
        <v>1955</v>
      </c>
      <c r="AD43" s="1" t="s">
        <v>518</v>
      </c>
      <c r="AE43" t="s">
        <v>521</v>
      </c>
      <c r="AF43" t="str">
        <f>CHOOSE(MATCH(D43,公式!$C$2:'公式'!$C$28,0),公式!B$2,公式!B$3,公式!B$4,公式!B$5,公式!B$6,公式!B$7,公式!B$8,公式!B$9,公式!B$10,公式!B$11,公式!B$12,公式!B$13,公式!B$14,公式!B$15)</f>
        <v>國道1號</v>
      </c>
      <c r="AG43" t="str">
        <f>_xlfn.CONCAT(,"(",G43,IF(COUNT(FIND({"端","服務區","休息","站"},G43,1)),"","交流道"),"到",I43,
IF(COUNT(FIND({"端","服務區","休息","站"},I43,1)),"","交流道"),")")</f>
        <v>(台中系統交流道到豐原交流道)</v>
      </c>
      <c r="AH43" t="str">
        <f t="shared" si="0"/>
        <v>國道1號(台中系統交流道到豐原交流道)</v>
      </c>
      <c r="AI43" t="str">
        <f>CHOOSE(MATCH(D43,公式!$C$2:'公式'!$C$28,0),公式!A$2,公式!A$3,公式!A$4,公式!A$5,公式!A$6,公式!A$7,公式!A$8,公式!A$9,公式!A$10,公式!A$11,公式!A$12,公式!A$13,公式!A$14,公式!A$15)</f>
        <v>國道1號</v>
      </c>
      <c r="AJ43" t="str">
        <f t="shared" si="1"/>
        <v>國道1號(台中系統交流道到豐原交流道)</v>
      </c>
    </row>
    <row r="44" spans="1:36">
      <c r="A44" s="4" t="s">
        <v>40</v>
      </c>
      <c r="B44" s="3">
        <v>20</v>
      </c>
      <c r="C44" s="23" t="s">
        <v>41</v>
      </c>
      <c r="D44" s="3">
        <v>1</v>
      </c>
      <c r="E44" s="3">
        <v>0</v>
      </c>
      <c r="F44" s="3">
        <v>3</v>
      </c>
      <c r="G44" s="4" t="s">
        <v>112</v>
      </c>
      <c r="H44" s="17">
        <v>168100</v>
      </c>
      <c r="I44" s="4" t="s">
        <v>113</v>
      </c>
      <c r="J44" s="17">
        <v>174200</v>
      </c>
      <c r="K44" s="3">
        <v>550</v>
      </c>
      <c r="L44" s="3">
        <v>220</v>
      </c>
      <c r="M44" s="3">
        <v>401</v>
      </c>
      <c r="N44" s="3">
        <v>0</v>
      </c>
      <c r="O44" s="3">
        <v>0</v>
      </c>
      <c r="P44" s="3">
        <v>0</v>
      </c>
      <c r="Q44" s="3">
        <v>86</v>
      </c>
      <c r="R44" s="3">
        <v>0</v>
      </c>
      <c r="S44" s="3">
        <v>0</v>
      </c>
      <c r="T44" s="3">
        <v>0</v>
      </c>
      <c r="U44" s="3">
        <v>9</v>
      </c>
      <c r="V44" s="3">
        <v>272</v>
      </c>
      <c r="W44" s="3">
        <v>1</v>
      </c>
      <c r="X44" s="3">
        <v>0</v>
      </c>
      <c r="Y44" s="3">
        <v>0</v>
      </c>
      <c r="Z44" s="3">
        <v>3</v>
      </c>
      <c r="AA44" s="3">
        <v>79</v>
      </c>
      <c r="AB44" s="11">
        <v>79</v>
      </c>
      <c r="AC44" s="1" t="s">
        <v>1956</v>
      </c>
      <c r="AD44" s="1" t="s">
        <v>521</v>
      </c>
      <c r="AE44" t="s">
        <v>524</v>
      </c>
      <c r="AF44" t="str">
        <f>CHOOSE(MATCH(D44,公式!$C$2:'公式'!$C$28,0),公式!B$2,公式!B$3,公式!B$4,公式!B$5,公式!B$6,公式!B$7,公式!B$8,公式!B$9,公式!B$10,公式!B$11,公式!B$12,公式!B$13,公式!B$14,公式!B$15)</f>
        <v>國道1號</v>
      </c>
      <c r="AG44" t="str">
        <f>_xlfn.CONCAT(,"(",G44,IF(COUNT(FIND({"端","服務區","休息","站"},G44,1)),"","交流道"),"到",I44,
IF(COUNT(FIND({"端","服務區","休息","站"},I44,1)),"","交流道"),")")</f>
        <v>(豐原交流道到大雅交流道)</v>
      </c>
      <c r="AH44" t="str">
        <f t="shared" si="0"/>
        <v>國道1號(豐原交流道到大雅交流道)</v>
      </c>
      <c r="AI44" t="str">
        <f>CHOOSE(MATCH(D44,公式!$C$2:'公式'!$C$28,0),公式!A$2,公式!A$3,公式!A$4,公式!A$5,公式!A$6,公式!A$7,公式!A$8,公式!A$9,公式!A$10,公式!A$11,公式!A$12,公式!A$13,公式!A$14,公式!A$15)</f>
        <v>國道1號</v>
      </c>
      <c r="AJ44" t="str">
        <f t="shared" si="1"/>
        <v>國道1號(豐原交流道到大雅交流道)</v>
      </c>
    </row>
    <row r="45" spans="1:36">
      <c r="A45" s="6" t="s">
        <v>40</v>
      </c>
      <c r="B45" s="5">
        <v>20</v>
      </c>
      <c r="C45" s="23" t="s">
        <v>41</v>
      </c>
      <c r="D45" s="5">
        <v>1</v>
      </c>
      <c r="E45" s="5">
        <v>0</v>
      </c>
      <c r="F45" s="5">
        <v>3</v>
      </c>
      <c r="G45" s="6" t="s">
        <v>113</v>
      </c>
      <c r="H45" s="18">
        <v>174200</v>
      </c>
      <c r="I45" s="6" t="s">
        <v>114</v>
      </c>
      <c r="J45" s="18">
        <v>178600</v>
      </c>
      <c r="K45" s="5">
        <v>395</v>
      </c>
      <c r="L45" s="5">
        <v>158</v>
      </c>
      <c r="M45" s="5">
        <v>352</v>
      </c>
      <c r="N45" s="5">
        <v>0</v>
      </c>
      <c r="O45" s="5">
        <v>0</v>
      </c>
      <c r="P45" s="5">
        <v>0</v>
      </c>
      <c r="Q45" s="5">
        <v>92</v>
      </c>
      <c r="R45" s="5">
        <v>0</v>
      </c>
      <c r="S45" s="5">
        <v>0</v>
      </c>
      <c r="T45" s="5">
        <v>0</v>
      </c>
      <c r="U45" s="5">
        <v>5</v>
      </c>
      <c r="V45" s="5">
        <v>172</v>
      </c>
      <c r="W45" s="5">
        <v>1</v>
      </c>
      <c r="X45" s="5">
        <v>0</v>
      </c>
      <c r="Y45" s="5">
        <v>0</v>
      </c>
      <c r="Z45" s="5">
        <v>3</v>
      </c>
      <c r="AA45" s="5">
        <v>81</v>
      </c>
      <c r="AB45" s="12">
        <v>81</v>
      </c>
      <c r="AC45" s="1" t="s">
        <v>1957</v>
      </c>
      <c r="AD45" s="1" t="s">
        <v>524</v>
      </c>
      <c r="AE45" t="s">
        <v>527</v>
      </c>
      <c r="AF45" t="str">
        <f>CHOOSE(MATCH(D45,公式!$C$2:'公式'!$C$28,0),公式!B$2,公式!B$3,公式!B$4,公式!B$5,公式!B$6,公式!B$7,公式!B$8,公式!B$9,公式!B$10,公式!B$11,公式!B$12,公式!B$13,公式!B$14,公式!B$15)</f>
        <v>國道1號</v>
      </c>
      <c r="AG45" t="str">
        <f>_xlfn.CONCAT(,"(",G45,IF(COUNT(FIND({"端","服務區","休息","站"},G45,1)),"","交流道"),"到",I45,
IF(COUNT(FIND({"端","服務區","休息","站"},I45,1)),"","交流道"),")")</f>
        <v>(大雅交流道到台中交流道)</v>
      </c>
      <c r="AH45" t="str">
        <f t="shared" si="0"/>
        <v>國道1號(大雅交流道到台中交流道)</v>
      </c>
      <c r="AI45" t="str">
        <f>CHOOSE(MATCH(D45,公式!$C$2:'公式'!$C$28,0),公式!A$2,公式!A$3,公式!A$4,公式!A$5,公式!A$6,公式!A$7,公式!A$8,公式!A$9,公式!A$10,公式!A$11,公式!A$12,公式!A$13,公式!A$14,公式!A$15)</f>
        <v>國道1號</v>
      </c>
      <c r="AJ45" t="str">
        <f t="shared" si="1"/>
        <v>國道1號(大雅交流道到台中交流道)</v>
      </c>
    </row>
    <row r="46" spans="1:36">
      <c r="A46" s="4" t="s">
        <v>40</v>
      </c>
      <c r="B46" s="3">
        <v>20</v>
      </c>
      <c r="C46" s="23" t="s">
        <v>41</v>
      </c>
      <c r="D46" s="3">
        <v>1</v>
      </c>
      <c r="E46" s="3">
        <v>0</v>
      </c>
      <c r="F46" s="3">
        <v>3</v>
      </c>
      <c r="G46" s="4" t="s">
        <v>114</v>
      </c>
      <c r="H46" s="17">
        <v>178600</v>
      </c>
      <c r="I46" s="4" t="s">
        <v>115</v>
      </c>
      <c r="J46" s="17">
        <v>181400</v>
      </c>
      <c r="K46" s="3">
        <v>252</v>
      </c>
      <c r="L46" s="3">
        <v>101</v>
      </c>
      <c r="M46" s="3">
        <v>277</v>
      </c>
      <c r="N46" s="3">
        <v>0</v>
      </c>
      <c r="O46" s="3">
        <v>0</v>
      </c>
      <c r="P46" s="3">
        <v>0</v>
      </c>
      <c r="Q46" s="3">
        <v>97</v>
      </c>
      <c r="R46" s="3">
        <v>0</v>
      </c>
      <c r="S46" s="3">
        <v>0</v>
      </c>
      <c r="T46" s="3">
        <v>0</v>
      </c>
      <c r="U46" s="3">
        <v>5</v>
      </c>
      <c r="V46" s="3">
        <v>101</v>
      </c>
      <c r="W46" s="3">
        <v>1</v>
      </c>
      <c r="X46" s="3">
        <v>0</v>
      </c>
      <c r="Y46" s="3">
        <v>0</v>
      </c>
      <c r="Z46" s="3">
        <v>3</v>
      </c>
      <c r="AA46" s="3">
        <v>83</v>
      </c>
      <c r="AB46" s="11">
        <v>83</v>
      </c>
      <c r="AC46" s="1" t="s">
        <v>1958</v>
      </c>
      <c r="AD46" s="1" t="s">
        <v>527</v>
      </c>
      <c r="AE46" t="s">
        <v>530</v>
      </c>
      <c r="AF46" t="str">
        <f>CHOOSE(MATCH(D46,公式!$C$2:'公式'!$C$28,0),公式!B$2,公式!B$3,公式!B$4,公式!B$5,公式!B$6,公式!B$7,公式!B$8,公式!B$9,公式!B$10,公式!B$11,公式!B$12,公式!B$13,公式!B$14,公式!B$15)</f>
        <v>國道1號</v>
      </c>
      <c r="AG46" t="str">
        <f>_xlfn.CONCAT(,"(",G46,IF(COUNT(FIND({"端","服務區","休息","站"},G46,1)),"","交流道"),"到",I46,
IF(COUNT(FIND({"端","服務區","休息","站"},I46,1)),"","交流道"),")")</f>
        <v>(台中交流道到南屯交流道)</v>
      </c>
      <c r="AH46" t="str">
        <f t="shared" si="0"/>
        <v>國道1號(台中交流道到南屯交流道)</v>
      </c>
      <c r="AI46" t="str">
        <f>CHOOSE(MATCH(D46,公式!$C$2:'公式'!$C$28,0),公式!A$2,公式!A$3,公式!A$4,公式!A$5,公式!A$6,公式!A$7,公式!A$8,公式!A$9,公式!A$10,公式!A$11,公式!A$12,公式!A$13,公式!A$14,公式!A$15)</f>
        <v>國道1號</v>
      </c>
      <c r="AJ46" t="str">
        <f t="shared" si="1"/>
        <v>國道1號(台中交流道到南屯交流道)</v>
      </c>
    </row>
    <row r="47" spans="1:36">
      <c r="A47" s="6" t="s">
        <v>40</v>
      </c>
      <c r="B47" s="5">
        <v>20</v>
      </c>
      <c r="C47" s="23" t="s">
        <v>41</v>
      </c>
      <c r="D47" s="5">
        <v>1</v>
      </c>
      <c r="E47" s="5">
        <v>0</v>
      </c>
      <c r="F47" s="5">
        <v>3</v>
      </c>
      <c r="G47" s="6" t="s">
        <v>115</v>
      </c>
      <c r="H47" s="18">
        <v>181400</v>
      </c>
      <c r="I47" s="6" t="s">
        <v>116</v>
      </c>
      <c r="J47" s="18">
        <v>189400</v>
      </c>
      <c r="K47" s="5">
        <v>720</v>
      </c>
      <c r="L47" s="5">
        <v>288</v>
      </c>
      <c r="M47" s="5">
        <v>268</v>
      </c>
      <c r="N47" s="5">
        <v>0</v>
      </c>
      <c r="O47" s="5">
        <v>0</v>
      </c>
      <c r="P47" s="5">
        <v>0</v>
      </c>
      <c r="Q47" s="5">
        <v>98</v>
      </c>
      <c r="R47" s="5">
        <v>0</v>
      </c>
      <c r="S47" s="5">
        <v>0</v>
      </c>
      <c r="T47" s="5">
        <v>0</v>
      </c>
      <c r="U47" s="5">
        <v>5</v>
      </c>
      <c r="V47" s="5">
        <v>286</v>
      </c>
      <c r="W47" s="5">
        <v>1</v>
      </c>
      <c r="X47" s="5">
        <v>0</v>
      </c>
      <c r="Y47" s="5">
        <v>0</v>
      </c>
      <c r="Z47" s="5">
        <v>3</v>
      </c>
      <c r="AA47" s="5">
        <v>85</v>
      </c>
      <c r="AB47" s="12">
        <v>85</v>
      </c>
      <c r="AC47" s="1" t="s">
        <v>1959</v>
      </c>
      <c r="AD47" s="1" t="s">
        <v>530</v>
      </c>
      <c r="AE47" t="s">
        <v>533</v>
      </c>
      <c r="AF47" t="str">
        <f>CHOOSE(MATCH(D47,公式!$C$2:'公式'!$C$28,0),公式!B$2,公式!B$3,公式!B$4,公式!B$5,公式!B$6,公式!B$7,公式!B$8,公式!B$9,公式!B$10,公式!B$11,公式!B$12,公式!B$13,公式!B$14,公式!B$15)</f>
        <v>國道1號</v>
      </c>
      <c r="AG47" t="str">
        <f>_xlfn.CONCAT(,"(",G47,IF(COUNT(FIND({"端","服務區","休息","站"},G47,1)),"","交流道"),"到",I47,
IF(COUNT(FIND({"端","服務區","休息","站"},I47,1)),"","交流道"),")")</f>
        <v>(南屯交流道到王田交流道)</v>
      </c>
      <c r="AH47" t="str">
        <f t="shared" si="0"/>
        <v>國道1號(南屯交流道到王田交流道)</v>
      </c>
      <c r="AI47" t="str">
        <f>CHOOSE(MATCH(D47,公式!$C$2:'公式'!$C$28,0),公式!A$2,公式!A$3,公式!A$4,公式!A$5,公式!A$6,公式!A$7,公式!A$8,公式!A$9,公式!A$10,公式!A$11,公式!A$12,公式!A$13,公式!A$14,公式!A$15)</f>
        <v>國道1號</v>
      </c>
      <c r="AJ47" t="str">
        <f t="shared" si="1"/>
        <v>國道1號(南屯交流道到王田交流道)</v>
      </c>
    </row>
    <row r="48" spans="1:36">
      <c r="A48" s="4" t="s">
        <v>40</v>
      </c>
      <c r="B48" s="3">
        <v>20</v>
      </c>
      <c r="C48" s="23" t="s">
        <v>41</v>
      </c>
      <c r="D48" s="3">
        <v>1</v>
      </c>
      <c r="E48" s="3">
        <v>0</v>
      </c>
      <c r="F48" s="3">
        <v>3</v>
      </c>
      <c r="G48" s="4" t="s">
        <v>116</v>
      </c>
      <c r="H48" s="17">
        <v>189400</v>
      </c>
      <c r="I48" s="4" t="s">
        <v>117</v>
      </c>
      <c r="J48" s="17">
        <v>192800</v>
      </c>
      <c r="K48" s="3">
        <v>305</v>
      </c>
      <c r="L48" s="3">
        <v>122</v>
      </c>
      <c r="M48" s="3">
        <v>290</v>
      </c>
      <c r="N48" s="3">
        <v>0</v>
      </c>
      <c r="O48" s="3">
        <v>0</v>
      </c>
      <c r="P48" s="3">
        <v>0</v>
      </c>
      <c r="Q48" s="3">
        <v>96</v>
      </c>
      <c r="R48" s="3">
        <v>0</v>
      </c>
      <c r="S48" s="3">
        <v>0</v>
      </c>
      <c r="T48" s="3">
        <v>0</v>
      </c>
      <c r="U48" s="3">
        <v>5</v>
      </c>
      <c r="V48" s="3">
        <v>126</v>
      </c>
      <c r="W48" s="3">
        <v>1</v>
      </c>
      <c r="X48" s="3">
        <v>0</v>
      </c>
      <c r="Y48" s="3">
        <v>0</v>
      </c>
      <c r="Z48" s="3">
        <v>3</v>
      </c>
      <c r="AA48" s="3">
        <v>87</v>
      </c>
      <c r="AB48" s="11">
        <v>87</v>
      </c>
      <c r="AC48" s="1" t="s">
        <v>1960</v>
      </c>
      <c r="AD48" s="1" t="s">
        <v>533</v>
      </c>
      <c r="AE48" t="s">
        <v>536</v>
      </c>
      <c r="AF48" t="str">
        <f>CHOOSE(MATCH(D48,公式!$C$2:'公式'!$C$28,0),公式!B$2,公式!B$3,公式!B$4,公式!B$5,公式!B$6,公式!B$7,公式!B$8,公式!B$9,公式!B$10,公式!B$11,公式!B$12,公式!B$13,公式!B$14,公式!B$15)</f>
        <v>國道1號</v>
      </c>
      <c r="AG48" t="str">
        <f>_xlfn.CONCAT(,"(",G48,IF(COUNT(FIND({"端","服務區","休息","站"},G48,1)),"","交流道"),"到",I48,
IF(COUNT(FIND({"端","服務區","休息","站"},I48,1)),"","交流道"),")")</f>
        <v>(王田交流道到彰化系統交流道)</v>
      </c>
      <c r="AH48" t="str">
        <f t="shared" si="0"/>
        <v>國道1號(王田交流道到彰化系統交流道)</v>
      </c>
      <c r="AI48" t="str">
        <f>CHOOSE(MATCH(D48,公式!$C$2:'公式'!$C$28,0),公式!A$2,公式!A$3,公式!A$4,公式!A$5,公式!A$6,公式!A$7,公式!A$8,公式!A$9,公式!A$10,公式!A$11,公式!A$12,公式!A$13,公式!A$14,公式!A$15)</f>
        <v>國道1號</v>
      </c>
      <c r="AJ48" t="str">
        <f t="shared" si="1"/>
        <v>國道1號(王田交流道到彰化系統交流道)</v>
      </c>
    </row>
    <row r="49" spans="1:36">
      <c r="A49" s="6" t="s">
        <v>40</v>
      </c>
      <c r="B49" s="5">
        <v>20</v>
      </c>
      <c r="C49" s="23" t="s">
        <v>41</v>
      </c>
      <c r="D49" s="5">
        <v>1</v>
      </c>
      <c r="E49" s="5">
        <v>0</v>
      </c>
      <c r="F49" s="5">
        <v>3</v>
      </c>
      <c r="G49" s="6" t="s">
        <v>117</v>
      </c>
      <c r="H49" s="18">
        <v>192800</v>
      </c>
      <c r="I49" s="6" t="s">
        <v>118</v>
      </c>
      <c r="J49" s="18">
        <v>198400</v>
      </c>
      <c r="K49" s="5">
        <v>505</v>
      </c>
      <c r="L49" s="5">
        <v>202</v>
      </c>
      <c r="M49" s="5">
        <v>416</v>
      </c>
      <c r="N49" s="5">
        <v>0</v>
      </c>
      <c r="O49" s="5">
        <v>0</v>
      </c>
      <c r="P49" s="5">
        <v>0</v>
      </c>
      <c r="Q49" s="5">
        <v>91</v>
      </c>
      <c r="R49" s="5">
        <v>0</v>
      </c>
      <c r="S49" s="5">
        <v>0</v>
      </c>
      <c r="T49" s="5">
        <v>0</v>
      </c>
      <c r="U49" s="5">
        <v>7</v>
      </c>
      <c r="V49" s="5">
        <v>217</v>
      </c>
      <c r="W49" s="5">
        <v>1</v>
      </c>
      <c r="X49" s="5">
        <v>0</v>
      </c>
      <c r="Y49" s="5">
        <v>0</v>
      </c>
      <c r="Z49" s="5">
        <v>3</v>
      </c>
      <c r="AA49" s="5">
        <v>89</v>
      </c>
      <c r="AB49" s="12">
        <v>89</v>
      </c>
      <c r="AC49" s="1" t="s">
        <v>1961</v>
      </c>
      <c r="AD49" s="1" t="s">
        <v>536</v>
      </c>
      <c r="AE49" t="s">
        <v>539</v>
      </c>
      <c r="AF49" t="str">
        <f>CHOOSE(MATCH(D49,公式!$C$2:'公式'!$C$28,0),公式!B$2,公式!B$3,公式!B$4,公式!B$5,公式!B$6,公式!B$7,公式!B$8,公式!B$9,公式!B$10,公式!B$11,公式!B$12,公式!B$13,公式!B$14,公式!B$15)</f>
        <v>國道1號</v>
      </c>
      <c r="AG49" t="str">
        <f>_xlfn.CONCAT(,"(",G49,IF(COUNT(FIND({"端","服務區","休息","站"},G49,1)),"","交流道"),"到",I49,
IF(COUNT(FIND({"端","服務區","休息","站"},I49,1)),"","交流道"),")")</f>
        <v>(彰化系統交流道到彰化交流道)</v>
      </c>
      <c r="AH49" t="str">
        <f t="shared" si="0"/>
        <v>國道1號(彰化系統交流道到彰化交流道)</v>
      </c>
      <c r="AI49" t="str">
        <f>CHOOSE(MATCH(D49,公式!$C$2:'公式'!$C$28,0),公式!A$2,公式!A$3,公式!A$4,公式!A$5,公式!A$6,公式!A$7,公式!A$8,公式!A$9,公式!A$10,公式!A$11,公式!A$12,公式!A$13,公式!A$14,公式!A$15)</f>
        <v>國道1號</v>
      </c>
      <c r="AJ49" t="str">
        <f t="shared" si="1"/>
        <v>國道1號(彰化系統交流道到彰化交流道)</v>
      </c>
    </row>
    <row r="50" spans="1:36">
      <c r="A50" s="4" t="s">
        <v>40</v>
      </c>
      <c r="B50" s="3">
        <v>20</v>
      </c>
      <c r="C50" s="23" t="s">
        <v>41</v>
      </c>
      <c r="D50" s="3">
        <v>1</v>
      </c>
      <c r="E50" s="3">
        <v>0</v>
      </c>
      <c r="F50" s="3">
        <v>3</v>
      </c>
      <c r="G50" s="4" t="s">
        <v>118</v>
      </c>
      <c r="H50" s="17">
        <v>198400</v>
      </c>
      <c r="I50" s="4" t="s">
        <v>119</v>
      </c>
      <c r="J50" s="17">
        <v>207700</v>
      </c>
      <c r="K50" s="3">
        <v>838</v>
      </c>
      <c r="L50" s="3">
        <v>335</v>
      </c>
      <c r="M50" s="3">
        <v>328</v>
      </c>
      <c r="N50" s="3">
        <v>0</v>
      </c>
      <c r="O50" s="3">
        <v>0</v>
      </c>
      <c r="P50" s="3">
        <v>0</v>
      </c>
      <c r="Q50" s="3">
        <v>101</v>
      </c>
      <c r="R50" s="3">
        <v>0</v>
      </c>
      <c r="S50" s="3">
        <v>0</v>
      </c>
      <c r="T50" s="3">
        <v>0</v>
      </c>
      <c r="U50" s="3">
        <v>8</v>
      </c>
      <c r="V50" s="3">
        <v>330</v>
      </c>
      <c r="W50" s="3">
        <v>1</v>
      </c>
      <c r="X50" s="3">
        <v>0</v>
      </c>
      <c r="Y50" s="3">
        <v>0</v>
      </c>
      <c r="Z50" s="3">
        <v>4</v>
      </c>
      <c r="AA50" s="3">
        <v>91</v>
      </c>
      <c r="AB50" s="11">
        <v>91</v>
      </c>
      <c r="AC50" s="1" t="s">
        <v>1962</v>
      </c>
      <c r="AD50" s="1" t="s">
        <v>539</v>
      </c>
      <c r="AE50" t="s">
        <v>542</v>
      </c>
      <c r="AF50" t="str">
        <f>CHOOSE(MATCH(D50,公式!$C$2:'公式'!$C$28,0),公式!B$2,公式!B$3,公式!B$4,公式!B$5,公式!B$6,公式!B$7,公式!B$8,公式!B$9,公式!B$10,公式!B$11,公式!B$12,公式!B$13,公式!B$14,公式!B$15)</f>
        <v>國道1號</v>
      </c>
      <c r="AG50" t="str">
        <f>_xlfn.CONCAT(,"(",G50,IF(COUNT(FIND({"端","服務區","休息","站"},G50,1)),"","交流道"),"到",I50,
IF(COUNT(FIND({"端","服務區","休息","站"},I50,1)),"","交流道"),")")</f>
        <v>(彰化交流道到埔鹽系統交流道)</v>
      </c>
      <c r="AH50" t="str">
        <f t="shared" si="0"/>
        <v>國道1號(彰化交流道到埔鹽系統交流道)</v>
      </c>
      <c r="AI50" t="str">
        <f>CHOOSE(MATCH(D50,公式!$C$2:'公式'!$C$28,0),公式!A$2,公式!A$3,公式!A$4,公式!A$5,公式!A$6,公式!A$7,公式!A$8,公式!A$9,公式!A$10,公式!A$11,公式!A$12,公式!A$13,公式!A$14,公式!A$15)</f>
        <v>國道1號</v>
      </c>
      <c r="AJ50" t="str">
        <f t="shared" si="1"/>
        <v>國道1號(彰化交流道到埔鹽系統交流道)</v>
      </c>
    </row>
    <row r="51" spans="1:36">
      <c r="A51" s="6" t="s">
        <v>40</v>
      </c>
      <c r="B51" s="5">
        <v>20</v>
      </c>
      <c r="C51" s="23" t="s">
        <v>41</v>
      </c>
      <c r="D51" s="5">
        <v>1</v>
      </c>
      <c r="E51" s="5">
        <v>0</v>
      </c>
      <c r="F51" s="5">
        <v>3</v>
      </c>
      <c r="G51" s="6" t="s">
        <v>119</v>
      </c>
      <c r="H51" s="18">
        <v>207700</v>
      </c>
      <c r="I51" s="6" t="s">
        <v>120</v>
      </c>
      <c r="J51" s="18">
        <v>211000</v>
      </c>
      <c r="K51" s="5">
        <v>298</v>
      </c>
      <c r="L51" s="5">
        <v>119</v>
      </c>
      <c r="M51" s="5">
        <v>333</v>
      </c>
      <c r="N51" s="5">
        <v>0</v>
      </c>
      <c r="O51" s="5">
        <v>0</v>
      </c>
      <c r="P51" s="5">
        <v>0</v>
      </c>
      <c r="Q51" s="5">
        <v>98</v>
      </c>
      <c r="R51" s="5">
        <v>0</v>
      </c>
      <c r="S51" s="5">
        <v>0</v>
      </c>
      <c r="T51" s="5">
        <v>0</v>
      </c>
      <c r="U51" s="5">
        <v>5</v>
      </c>
      <c r="V51" s="5">
        <v>119</v>
      </c>
      <c r="W51" s="5">
        <v>1</v>
      </c>
      <c r="X51" s="5">
        <v>0</v>
      </c>
      <c r="Y51" s="5">
        <v>0</v>
      </c>
      <c r="Z51" s="5">
        <v>4</v>
      </c>
      <c r="AA51" s="5">
        <v>93</v>
      </c>
      <c r="AB51" s="12">
        <v>93</v>
      </c>
      <c r="AC51" s="1" t="s">
        <v>1963</v>
      </c>
      <c r="AD51" s="1" t="s">
        <v>542</v>
      </c>
      <c r="AE51" t="s">
        <v>545</v>
      </c>
      <c r="AF51" t="str">
        <f>CHOOSE(MATCH(D51,公式!$C$2:'公式'!$C$28,0),公式!B$2,公式!B$3,公式!B$4,公式!B$5,公式!B$6,公式!B$7,公式!B$8,公式!B$9,公式!B$10,公式!B$11,公式!B$12,公式!B$13,公式!B$14,公式!B$15)</f>
        <v>國道1號</v>
      </c>
      <c r="AG51" t="str">
        <f>_xlfn.CONCAT(,"(",G51,IF(COUNT(FIND({"端","服務區","休息","站"},G51,1)),"","交流道"),"到",I51,
IF(COUNT(FIND({"端","服務區","休息","站"},I51,1)),"","交流道"),")")</f>
        <v>(埔鹽系統交流道到員林交流道)</v>
      </c>
      <c r="AH51" t="str">
        <f t="shared" si="0"/>
        <v>國道1號(埔鹽系統交流道到員林交流道)</v>
      </c>
      <c r="AI51" t="str">
        <f>CHOOSE(MATCH(D51,公式!$C$2:'公式'!$C$28,0),公式!A$2,公式!A$3,公式!A$4,公式!A$5,公式!A$6,公式!A$7,公式!A$8,公式!A$9,公式!A$10,公式!A$11,公式!A$12,公式!A$13,公式!A$14,公式!A$15)</f>
        <v>國道1號</v>
      </c>
      <c r="AJ51" t="str">
        <f t="shared" si="1"/>
        <v>國道1號(埔鹽系統交流道到員林交流道)</v>
      </c>
    </row>
    <row r="52" spans="1:36">
      <c r="A52" s="4" t="s">
        <v>40</v>
      </c>
      <c r="B52" s="3">
        <v>20</v>
      </c>
      <c r="C52" s="23" t="s">
        <v>41</v>
      </c>
      <c r="D52" s="3">
        <v>1</v>
      </c>
      <c r="E52" s="3">
        <v>0</v>
      </c>
      <c r="F52" s="3">
        <v>3</v>
      </c>
      <c r="G52" s="4" t="s">
        <v>120</v>
      </c>
      <c r="H52" s="17">
        <v>211000</v>
      </c>
      <c r="I52" s="4" t="s">
        <v>121</v>
      </c>
      <c r="J52" s="17">
        <v>220100</v>
      </c>
      <c r="K52" s="3">
        <v>820</v>
      </c>
      <c r="L52" s="3">
        <v>328</v>
      </c>
      <c r="M52" s="3">
        <v>313</v>
      </c>
      <c r="N52" s="3">
        <v>0</v>
      </c>
      <c r="O52" s="3">
        <v>0</v>
      </c>
      <c r="P52" s="3">
        <v>0</v>
      </c>
      <c r="Q52" s="3">
        <v>101</v>
      </c>
      <c r="R52" s="3">
        <v>0</v>
      </c>
      <c r="S52" s="3">
        <v>0</v>
      </c>
      <c r="T52" s="3">
        <v>0</v>
      </c>
      <c r="U52" s="3">
        <v>6</v>
      </c>
      <c r="V52" s="3">
        <v>323</v>
      </c>
      <c r="W52" s="3">
        <v>1</v>
      </c>
      <c r="X52" s="3">
        <v>0</v>
      </c>
      <c r="Y52" s="3">
        <v>0</v>
      </c>
      <c r="Z52" s="3">
        <v>3</v>
      </c>
      <c r="AA52" s="3">
        <v>95</v>
      </c>
      <c r="AB52" s="11">
        <v>95</v>
      </c>
      <c r="AC52" s="1" t="s">
        <v>1964</v>
      </c>
      <c r="AD52" s="1" t="s">
        <v>545</v>
      </c>
      <c r="AE52" t="s">
        <v>548</v>
      </c>
      <c r="AF52" t="str">
        <f>CHOOSE(MATCH(D52,公式!$C$2:'公式'!$C$28,0),公式!B$2,公式!B$3,公式!B$4,公式!B$5,公式!B$6,公式!B$7,公式!B$8,公式!B$9,公式!B$10,公式!B$11,公式!B$12,公式!B$13,公式!B$14,公式!B$15)</f>
        <v>國道1號</v>
      </c>
      <c r="AG52" t="str">
        <f>_xlfn.CONCAT(,"(",G52,IF(COUNT(FIND({"端","服務區","休息","站"},G52,1)),"","交流道"),"到",I52,
IF(COUNT(FIND({"端","服務區","休息","站"},I52,1)),"","交流道"),")")</f>
        <v>(員林交流道到北斗交流道)</v>
      </c>
      <c r="AH52" t="str">
        <f t="shared" si="0"/>
        <v>國道1號(員林交流道到北斗交流道)</v>
      </c>
      <c r="AI52" t="str">
        <f>CHOOSE(MATCH(D52,公式!$C$2:'公式'!$C$28,0),公式!A$2,公式!A$3,公式!A$4,公式!A$5,公式!A$6,公式!A$7,公式!A$8,公式!A$9,公式!A$10,公式!A$11,公式!A$12,公式!A$13,公式!A$14,公式!A$15)</f>
        <v>國道1號</v>
      </c>
      <c r="AJ52" t="str">
        <f t="shared" si="1"/>
        <v>國道1號(員林交流道到北斗交流道)</v>
      </c>
    </row>
    <row r="53" spans="1:36">
      <c r="A53" s="6" t="s">
        <v>40</v>
      </c>
      <c r="B53" s="5">
        <v>20</v>
      </c>
      <c r="C53" s="23" t="s">
        <v>41</v>
      </c>
      <c r="D53" s="5">
        <v>1</v>
      </c>
      <c r="E53" s="5">
        <v>0</v>
      </c>
      <c r="F53" s="5">
        <v>3</v>
      </c>
      <c r="G53" s="6" t="s">
        <v>121</v>
      </c>
      <c r="H53" s="18">
        <v>220100</v>
      </c>
      <c r="I53" s="6" t="s">
        <v>122</v>
      </c>
      <c r="J53" s="18">
        <v>228800</v>
      </c>
      <c r="K53" s="5">
        <v>782</v>
      </c>
      <c r="L53" s="5">
        <v>313</v>
      </c>
      <c r="M53" s="5">
        <v>268</v>
      </c>
      <c r="N53" s="5">
        <v>0</v>
      </c>
      <c r="O53" s="5">
        <v>0</v>
      </c>
      <c r="P53" s="5">
        <v>0</v>
      </c>
      <c r="Q53" s="5">
        <v>102</v>
      </c>
      <c r="R53" s="5">
        <v>0</v>
      </c>
      <c r="S53" s="5">
        <v>0</v>
      </c>
      <c r="T53" s="5">
        <v>0</v>
      </c>
      <c r="U53" s="5">
        <v>6</v>
      </c>
      <c r="V53" s="5">
        <v>302</v>
      </c>
      <c r="W53" s="5">
        <v>1</v>
      </c>
      <c r="X53" s="5">
        <v>0</v>
      </c>
      <c r="Y53" s="5">
        <v>0</v>
      </c>
      <c r="Z53" s="5">
        <v>3</v>
      </c>
      <c r="AA53" s="5">
        <v>99</v>
      </c>
      <c r="AB53" s="12">
        <v>99</v>
      </c>
      <c r="AC53" s="1" t="s">
        <v>1965</v>
      </c>
      <c r="AD53" s="1" t="s">
        <v>548</v>
      </c>
      <c r="AE53" t="s">
        <v>551</v>
      </c>
      <c r="AF53" t="str">
        <f>CHOOSE(MATCH(D53,公式!$C$2:'公式'!$C$28,0),公式!B$2,公式!B$3,公式!B$4,公式!B$5,公式!B$6,公式!B$7,公式!B$8,公式!B$9,公式!B$10,公式!B$11,公式!B$12,公式!B$13,公式!B$14,公式!B$15)</f>
        <v>國道1號</v>
      </c>
      <c r="AG53" t="str">
        <f>_xlfn.CONCAT(,"(",G53,IF(COUNT(FIND({"端","服務區","休息","站"},G53,1)),"","交流道"),"到",I53,
IF(COUNT(FIND({"端","服務區","休息","站"},I53,1)),"","交流道"),")")</f>
        <v>(北斗交流道到西螺服務區)</v>
      </c>
      <c r="AH53" t="str">
        <f t="shared" si="0"/>
        <v>國道1號(北斗交流道到西螺服務區)</v>
      </c>
      <c r="AI53" t="str">
        <f>CHOOSE(MATCH(D53,公式!$C$2:'公式'!$C$28,0),公式!A$2,公式!A$3,公式!A$4,公式!A$5,公式!A$6,公式!A$7,公式!A$8,公式!A$9,公式!A$10,公式!A$11,公式!A$12,公式!A$13,公式!A$14,公式!A$15)</f>
        <v>國道1號</v>
      </c>
      <c r="AJ53" t="str">
        <f t="shared" si="1"/>
        <v>國道1號(北斗交流道到西螺服務區)</v>
      </c>
    </row>
    <row r="54" spans="1:36">
      <c r="A54" s="4" t="s">
        <v>40</v>
      </c>
      <c r="B54" s="3">
        <v>20</v>
      </c>
      <c r="C54" s="23" t="s">
        <v>41</v>
      </c>
      <c r="D54" s="3">
        <v>1</v>
      </c>
      <c r="E54" s="3">
        <v>0</v>
      </c>
      <c r="F54" s="3">
        <v>3</v>
      </c>
      <c r="G54" s="4" t="s">
        <v>122</v>
      </c>
      <c r="H54" s="17">
        <v>228800</v>
      </c>
      <c r="I54" s="4" t="s">
        <v>123</v>
      </c>
      <c r="J54" s="17">
        <v>230500</v>
      </c>
      <c r="K54" s="3">
        <v>152</v>
      </c>
      <c r="L54" s="3">
        <v>61</v>
      </c>
      <c r="M54" s="3">
        <v>230</v>
      </c>
      <c r="N54" s="3">
        <v>0</v>
      </c>
      <c r="O54" s="3">
        <v>0</v>
      </c>
      <c r="P54" s="3">
        <v>0</v>
      </c>
      <c r="Q54" s="3">
        <v>102</v>
      </c>
      <c r="R54" s="3">
        <v>0</v>
      </c>
      <c r="S54" s="3">
        <v>0</v>
      </c>
      <c r="T54" s="3">
        <v>0</v>
      </c>
      <c r="U54" s="3">
        <v>4</v>
      </c>
      <c r="V54" s="3">
        <v>58</v>
      </c>
      <c r="W54" s="3">
        <v>1</v>
      </c>
      <c r="X54" s="3">
        <v>0</v>
      </c>
      <c r="Y54" s="3">
        <v>0</v>
      </c>
      <c r="Z54" s="3">
        <v>3</v>
      </c>
      <c r="AA54" s="3">
        <v>101</v>
      </c>
      <c r="AB54" s="11">
        <v>101</v>
      </c>
      <c r="AC54" s="1" t="s">
        <v>1966</v>
      </c>
      <c r="AD54" s="1" t="s">
        <v>551</v>
      </c>
      <c r="AE54" t="s">
        <v>554</v>
      </c>
      <c r="AF54" t="str">
        <f>CHOOSE(MATCH(D54,公式!$C$2:'公式'!$C$28,0),公式!B$2,公式!B$3,公式!B$4,公式!B$5,公式!B$6,公式!B$7,公式!B$8,公式!B$9,公式!B$10,公式!B$11,公式!B$12,公式!B$13,公式!B$14,公式!B$15)</f>
        <v>國道1號</v>
      </c>
      <c r="AG54" t="str">
        <f>_xlfn.CONCAT(,"(",G54,IF(COUNT(FIND({"端","服務區","休息","站"},G54,1)),"","交流道"),"到",I54,
IF(COUNT(FIND({"端","服務區","休息","站"},I54,1)),"","交流道"),")")</f>
        <v>(西螺服務區到西螺交流道)</v>
      </c>
      <c r="AH54" t="str">
        <f t="shared" si="0"/>
        <v>國道1號(西螺服務區到西螺交流道)</v>
      </c>
      <c r="AI54" t="str">
        <f>CHOOSE(MATCH(D54,公式!$C$2:'公式'!$C$28,0),公式!A$2,公式!A$3,公式!A$4,公式!A$5,公式!A$6,公式!A$7,公式!A$8,公式!A$9,公式!A$10,公式!A$11,公式!A$12,公式!A$13,公式!A$14,公式!A$15)</f>
        <v>國道1號</v>
      </c>
      <c r="AJ54" t="str">
        <f t="shared" si="1"/>
        <v>國道1號(西螺服務區到西螺交流道)</v>
      </c>
    </row>
    <row r="55" spans="1:36">
      <c r="A55" s="6" t="s">
        <v>40</v>
      </c>
      <c r="B55" s="5">
        <v>20</v>
      </c>
      <c r="C55" s="23" t="s">
        <v>41</v>
      </c>
      <c r="D55" s="5">
        <v>1</v>
      </c>
      <c r="E55" s="5">
        <v>0</v>
      </c>
      <c r="F55" s="5">
        <v>3</v>
      </c>
      <c r="G55" s="6" t="s">
        <v>123</v>
      </c>
      <c r="H55" s="18">
        <v>230500</v>
      </c>
      <c r="I55" s="6" t="s">
        <v>124</v>
      </c>
      <c r="J55" s="18">
        <v>236000</v>
      </c>
      <c r="K55" s="5">
        <v>495</v>
      </c>
      <c r="L55" s="5">
        <v>198</v>
      </c>
      <c r="M55" s="5">
        <v>262</v>
      </c>
      <c r="N55" s="5">
        <v>0</v>
      </c>
      <c r="O55" s="5">
        <v>0</v>
      </c>
      <c r="P55" s="5">
        <v>0</v>
      </c>
      <c r="Q55" s="5">
        <v>102</v>
      </c>
      <c r="R55" s="5">
        <v>0</v>
      </c>
      <c r="S55" s="5">
        <v>0</v>
      </c>
      <c r="T55" s="5">
        <v>0</v>
      </c>
      <c r="U55" s="5">
        <v>7</v>
      </c>
      <c r="V55" s="5">
        <v>190</v>
      </c>
      <c r="W55" s="5">
        <v>1</v>
      </c>
      <c r="X55" s="5">
        <v>0</v>
      </c>
      <c r="Y55" s="5">
        <v>0</v>
      </c>
      <c r="Z55" s="5">
        <v>3</v>
      </c>
      <c r="AA55" s="5">
        <v>103</v>
      </c>
      <c r="AB55" s="12">
        <v>103</v>
      </c>
      <c r="AC55" s="1" t="s">
        <v>1967</v>
      </c>
      <c r="AD55" s="1" t="s">
        <v>554</v>
      </c>
      <c r="AE55" t="s">
        <v>557</v>
      </c>
      <c r="AF55" t="str">
        <f>CHOOSE(MATCH(D55,公式!$C$2:'公式'!$C$28,0),公式!B$2,公式!B$3,公式!B$4,公式!B$5,公式!B$6,公式!B$7,公式!B$8,公式!B$9,公式!B$10,公式!B$11,公式!B$12,公式!B$13,公式!B$14,公式!B$15)</f>
        <v>國道1號</v>
      </c>
      <c r="AG55" t="str">
        <f>_xlfn.CONCAT(,"(",G55,IF(COUNT(FIND({"端","服務區","休息","站"},G55,1)),"","交流道"),"到",I55,
IF(COUNT(FIND({"端","服務區","休息","站"},I55,1)),"","交流道"),")")</f>
        <v>(西螺交流道到虎尾交流道)</v>
      </c>
      <c r="AH55" t="str">
        <f t="shared" si="0"/>
        <v>國道1號(西螺交流道到虎尾交流道)</v>
      </c>
      <c r="AI55" t="str">
        <f>CHOOSE(MATCH(D55,公式!$C$2:'公式'!$C$28,0),公式!A$2,公式!A$3,公式!A$4,公式!A$5,公式!A$6,公式!A$7,公式!A$8,公式!A$9,公式!A$10,公式!A$11,公式!A$12,公式!A$13,公式!A$14,公式!A$15)</f>
        <v>國道1號</v>
      </c>
      <c r="AJ55" t="str">
        <f t="shared" si="1"/>
        <v>國道1號(西螺交流道到虎尾交流道)</v>
      </c>
    </row>
    <row r="56" spans="1:36">
      <c r="A56" s="4" t="s">
        <v>40</v>
      </c>
      <c r="B56" s="3">
        <v>20</v>
      </c>
      <c r="C56" s="23" t="s">
        <v>41</v>
      </c>
      <c r="D56" s="3">
        <v>1</v>
      </c>
      <c r="E56" s="3">
        <v>0</v>
      </c>
      <c r="F56" s="3">
        <v>3</v>
      </c>
      <c r="G56" s="4" t="s">
        <v>124</v>
      </c>
      <c r="H56" s="17">
        <v>236000</v>
      </c>
      <c r="I56" s="4" t="s">
        <v>125</v>
      </c>
      <c r="J56" s="17">
        <v>240600</v>
      </c>
      <c r="K56" s="3">
        <v>415</v>
      </c>
      <c r="L56" s="3">
        <v>166</v>
      </c>
      <c r="M56" s="3">
        <v>243</v>
      </c>
      <c r="N56" s="3">
        <v>0</v>
      </c>
      <c r="O56" s="3">
        <v>0</v>
      </c>
      <c r="P56" s="3">
        <v>0</v>
      </c>
      <c r="Q56" s="3">
        <v>100</v>
      </c>
      <c r="R56" s="3">
        <v>0</v>
      </c>
      <c r="S56" s="3">
        <v>0</v>
      </c>
      <c r="T56" s="3">
        <v>0</v>
      </c>
      <c r="U56" s="3">
        <v>6</v>
      </c>
      <c r="V56" s="3">
        <v>162</v>
      </c>
      <c r="W56" s="3">
        <v>1</v>
      </c>
      <c r="X56" s="3">
        <v>0</v>
      </c>
      <c r="Y56" s="3">
        <v>0</v>
      </c>
      <c r="Z56" s="3">
        <v>3</v>
      </c>
      <c r="AA56" s="3">
        <v>423</v>
      </c>
      <c r="AB56" s="11">
        <v>423</v>
      </c>
      <c r="AC56" s="1" t="s">
        <v>1968</v>
      </c>
      <c r="AD56" s="1" t="s">
        <v>557</v>
      </c>
      <c r="AE56" t="s">
        <v>560</v>
      </c>
      <c r="AF56" t="str">
        <f>CHOOSE(MATCH(D56,公式!$C$2:'公式'!$C$28,0),公式!B$2,公式!B$3,公式!B$4,公式!B$5,公式!B$6,公式!B$7,公式!B$8,公式!B$9,公式!B$10,公式!B$11,公式!B$12,公式!B$13,公式!B$14,公式!B$15)</f>
        <v>國道1號</v>
      </c>
      <c r="AG56" t="str">
        <f>_xlfn.CONCAT(,"(",G56,IF(COUNT(FIND({"端","服務區","休息","站"},G56,1)),"","交流道"),"到",I56,
IF(COUNT(FIND({"端","服務區","休息","站"},I56,1)),"","交流道"),")")</f>
        <v>(虎尾交流道到斗南交流道)</v>
      </c>
      <c r="AH56" t="str">
        <f t="shared" si="0"/>
        <v>國道1號(虎尾交流道到斗南交流道)</v>
      </c>
      <c r="AI56" t="str">
        <f>CHOOSE(MATCH(D56,公式!$C$2:'公式'!$C$28,0),公式!A$2,公式!A$3,公式!A$4,公式!A$5,公式!A$6,公式!A$7,公式!A$8,公式!A$9,公式!A$10,公式!A$11,公式!A$12,公式!A$13,公式!A$14,公式!A$15)</f>
        <v>國道1號</v>
      </c>
      <c r="AJ56" t="str">
        <f t="shared" si="1"/>
        <v>國道1號(虎尾交流道到斗南交流道)</v>
      </c>
    </row>
    <row r="57" spans="1:36">
      <c r="A57" s="6" t="s">
        <v>40</v>
      </c>
      <c r="B57" s="5">
        <v>20</v>
      </c>
      <c r="C57" s="23" t="s">
        <v>41</v>
      </c>
      <c r="D57" s="5">
        <v>1</v>
      </c>
      <c r="E57" s="5">
        <v>0</v>
      </c>
      <c r="F57" s="5">
        <v>3</v>
      </c>
      <c r="G57" s="6" t="s">
        <v>125</v>
      </c>
      <c r="H57" s="18">
        <v>240600</v>
      </c>
      <c r="I57" s="6" t="s">
        <v>126</v>
      </c>
      <c r="J57" s="18">
        <v>243800</v>
      </c>
      <c r="K57" s="5">
        <v>288</v>
      </c>
      <c r="L57" s="5">
        <v>115</v>
      </c>
      <c r="M57" s="5">
        <v>224</v>
      </c>
      <c r="N57" s="5">
        <v>0</v>
      </c>
      <c r="O57" s="5">
        <v>0</v>
      </c>
      <c r="P57" s="5">
        <v>0</v>
      </c>
      <c r="Q57" s="5">
        <v>101</v>
      </c>
      <c r="R57" s="5">
        <v>0</v>
      </c>
      <c r="S57" s="5">
        <v>0</v>
      </c>
      <c r="T57" s="5">
        <v>0</v>
      </c>
      <c r="U57" s="5">
        <v>3</v>
      </c>
      <c r="V57" s="5">
        <v>112</v>
      </c>
      <c r="W57" s="5">
        <v>1</v>
      </c>
      <c r="X57" s="5">
        <v>0</v>
      </c>
      <c r="Y57" s="5">
        <v>0</v>
      </c>
      <c r="Z57" s="5">
        <v>3</v>
      </c>
      <c r="AA57" s="5">
        <v>105</v>
      </c>
      <c r="AB57" s="12">
        <v>105</v>
      </c>
      <c r="AC57" s="1" t="s">
        <v>1969</v>
      </c>
      <c r="AD57" s="1" t="s">
        <v>560</v>
      </c>
      <c r="AE57" t="s">
        <v>563</v>
      </c>
      <c r="AF57" t="str">
        <f>CHOOSE(MATCH(D57,公式!$C$2:'公式'!$C$28,0),公式!B$2,公式!B$3,公式!B$4,公式!B$5,公式!B$6,公式!B$7,公式!B$8,公式!B$9,公式!B$10,公式!B$11,公式!B$12,公式!B$13,公式!B$14,公式!B$15)</f>
        <v>國道1號</v>
      </c>
      <c r="AG57" t="str">
        <f>_xlfn.CONCAT(,"(",G57,IF(COUNT(FIND({"端","服務區","休息","站"},G57,1)),"","交流道"),"到",I57,
IF(COUNT(FIND({"端","服務區","休息","站"},I57,1)),"","交流道"),")")</f>
        <v>(斗南交流道到雲林系統交流道)</v>
      </c>
      <c r="AH57" t="str">
        <f t="shared" si="0"/>
        <v>國道1號(斗南交流道到雲林系統交流道)</v>
      </c>
      <c r="AI57" t="str">
        <f>CHOOSE(MATCH(D57,公式!$C$2:'公式'!$C$28,0),公式!A$2,公式!A$3,公式!A$4,公式!A$5,公式!A$6,公式!A$7,公式!A$8,公式!A$9,公式!A$10,公式!A$11,公式!A$12,公式!A$13,公式!A$14,公式!A$15)</f>
        <v>國道1號</v>
      </c>
      <c r="AJ57" t="str">
        <f t="shared" si="1"/>
        <v>國道1號(斗南交流道到雲林系統交流道)</v>
      </c>
    </row>
    <row r="58" spans="1:36">
      <c r="A58" s="4" t="s">
        <v>40</v>
      </c>
      <c r="B58" s="3">
        <v>20</v>
      </c>
      <c r="C58" s="23" t="s">
        <v>41</v>
      </c>
      <c r="D58" s="3">
        <v>1</v>
      </c>
      <c r="E58" s="3">
        <v>0</v>
      </c>
      <c r="F58" s="3">
        <v>3</v>
      </c>
      <c r="G58" s="4" t="s">
        <v>126</v>
      </c>
      <c r="H58" s="17">
        <v>243800</v>
      </c>
      <c r="I58" s="4" t="s">
        <v>127</v>
      </c>
      <c r="J58" s="17">
        <v>250300</v>
      </c>
      <c r="K58" s="3">
        <v>585</v>
      </c>
      <c r="L58" s="3">
        <v>234</v>
      </c>
      <c r="M58" s="3">
        <v>230</v>
      </c>
      <c r="N58" s="3">
        <v>0</v>
      </c>
      <c r="O58" s="3">
        <v>0</v>
      </c>
      <c r="P58" s="3">
        <v>0</v>
      </c>
      <c r="Q58" s="3">
        <v>102</v>
      </c>
      <c r="R58" s="3">
        <v>0</v>
      </c>
      <c r="S58" s="3">
        <v>0</v>
      </c>
      <c r="T58" s="3">
        <v>0</v>
      </c>
      <c r="U58" s="3">
        <v>6</v>
      </c>
      <c r="V58" s="3">
        <v>228</v>
      </c>
      <c r="W58" s="3">
        <v>1</v>
      </c>
      <c r="X58" s="3">
        <v>0</v>
      </c>
      <c r="Y58" s="3">
        <v>0</v>
      </c>
      <c r="Z58" s="3">
        <v>3</v>
      </c>
      <c r="AA58" s="3">
        <v>107</v>
      </c>
      <c r="AB58" s="11">
        <v>107</v>
      </c>
      <c r="AC58" s="1" t="s">
        <v>1970</v>
      </c>
      <c r="AD58" s="1" t="s">
        <v>563</v>
      </c>
      <c r="AE58" t="s">
        <v>566</v>
      </c>
      <c r="AF58" t="str">
        <f>CHOOSE(MATCH(D58,公式!$C$2:'公式'!$C$28,0),公式!B$2,公式!B$3,公式!B$4,公式!B$5,公式!B$6,公式!B$7,公式!B$8,公式!B$9,公式!B$10,公式!B$11,公式!B$12,公式!B$13,公式!B$14,公式!B$15)</f>
        <v>國道1號</v>
      </c>
      <c r="AG58" t="str">
        <f>_xlfn.CONCAT(,"(",G58,IF(COUNT(FIND({"端","服務區","休息","站"},G58,1)),"","交流道"),"到",I58,
IF(COUNT(FIND({"端","服務區","休息","站"},I58,1)),"","交流道"),")")</f>
        <v>(雲林系統交流道到大林交流道)</v>
      </c>
      <c r="AH58" t="str">
        <f t="shared" si="0"/>
        <v>國道1號(雲林系統交流道到大林交流道)</v>
      </c>
      <c r="AI58" t="str">
        <f>CHOOSE(MATCH(D58,公式!$C$2:'公式'!$C$28,0),公式!A$2,公式!A$3,公式!A$4,公式!A$5,公式!A$6,公式!A$7,公式!A$8,公式!A$9,公式!A$10,公式!A$11,公式!A$12,公式!A$13,公式!A$14,公式!A$15)</f>
        <v>國道1號</v>
      </c>
      <c r="AJ58" t="str">
        <f t="shared" si="1"/>
        <v>國道1號(雲林系統交流道到大林交流道)</v>
      </c>
    </row>
    <row r="59" spans="1:36">
      <c r="A59" s="6" t="s">
        <v>40</v>
      </c>
      <c r="B59" s="5">
        <v>20</v>
      </c>
      <c r="C59" s="23" t="s">
        <v>41</v>
      </c>
      <c r="D59" s="5">
        <v>1</v>
      </c>
      <c r="E59" s="5">
        <v>0</v>
      </c>
      <c r="F59" s="5">
        <v>3</v>
      </c>
      <c r="G59" s="6" t="s">
        <v>127</v>
      </c>
      <c r="H59" s="18">
        <v>250300</v>
      </c>
      <c r="I59" s="6" t="s">
        <v>128</v>
      </c>
      <c r="J59" s="18">
        <v>257200</v>
      </c>
      <c r="K59" s="5">
        <v>620</v>
      </c>
      <c r="L59" s="5">
        <v>248</v>
      </c>
      <c r="M59" s="5">
        <v>251</v>
      </c>
      <c r="N59" s="5">
        <v>0</v>
      </c>
      <c r="O59" s="5">
        <v>0</v>
      </c>
      <c r="P59" s="5">
        <v>0</v>
      </c>
      <c r="Q59" s="5">
        <v>102</v>
      </c>
      <c r="R59" s="5">
        <v>0</v>
      </c>
      <c r="S59" s="5">
        <v>0</v>
      </c>
      <c r="T59" s="5">
        <v>0</v>
      </c>
      <c r="U59" s="5">
        <v>6</v>
      </c>
      <c r="V59" s="5">
        <v>238</v>
      </c>
      <c r="W59" s="5">
        <v>1</v>
      </c>
      <c r="X59" s="5">
        <v>0</v>
      </c>
      <c r="Y59" s="5">
        <v>0</v>
      </c>
      <c r="Z59" s="5">
        <v>3</v>
      </c>
      <c r="AA59" s="5">
        <v>111</v>
      </c>
      <c r="AB59" s="12">
        <v>111</v>
      </c>
      <c r="AC59" s="1" t="s">
        <v>1971</v>
      </c>
      <c r="AD59" s="1" t="s">
        <v>566</v>
      </c>
      <c r="AE59" t="s">
        <v>569</v>
      </c>
      <c r="AF59" t="str">
        <f>CHOOSE(MATCH(D59,公式!$C$2:'公式'!$C$28,0),公式!B$2,公式!B$3,公式!B$4,公式!B$5,公式!B$6,公式!B$7,公式!B$8,公式!B$9,公式!B$10,公式!B$11,公式!B$12,公式!B$13,公式!B$14,公式!B$15)</f>
        <v>國道1號</v>
      </c>
      <c r="AG59" t="str">
        <f>_xlfn.CONCAT(,"(",G59,IF(COUNT(FIND({"端","服務區","休息","站"},G59,1)),"","交流道"),"到",I59,
IF(COUNT(FIND({"端","服務區","休息","站"},I59,1)),"","交流道"),")")</f>
        <v>(大林交流道到民雄交流道)</v>
      </c>
      <c r="AH59" t="str">
        <f t="shared" si="0"/>
        <v>國道1號(大林交流道到民雄交流道)</v>
      </c>
      <c r="AI59" t="str">
        <f>CHOOSE(MATCH(D59,公式!$C$2:'公式'!$C$28,0),公式!A$2,公式!A$3,公式!A$4,公式!A$5,公式!A$6,公式!A$7,公式!A$8,公式!A$9,公式!A$10,公式!A$11,公式!A$12,公式!A$13,公式!A$14,公式!A$15)</f>
        <v>國道1號</v>
      </c>
      <c r="AJ59" t="str">
        <f t="shared" si="1"/>
        <v>國道1號(大林交流道到民雄交流道)</v>
      </c>
    </row>
    <row r="60" spans="1:36">
      <c r="A60" s="4" t="s">
        <v>40</v>
      </c>
      <c r="B60" s="3">
        <v>20</v>
      </c>
      <c r="C60" s="23" t="s">
        <v>41</v>
      </c>
      <c r="D60" s="3">
        <v>1</v>
      </c>
      <c r="E60" s="3">
        <v>0</v>
      </c>
      <c r="F60" s="3">
        <v>3</v>
      </c>
      <c r="G60" s="4" t="s">
        <v>128</v>
      </c>
      <c r="H60" s="17">
        <v>257200</v>
      </c>
      <c r="I60" s="4" t="s">
        <v>129</v>
      </c>
      <c r="J60" s="17">
        <v>264300</v>
      </c>
      <c r="K60" s="3">
        <v>640</v>
      </c>
      <c r="L60" s="3">
        <v>256</v>
      </c>
      <c r="M60" s="3">
        <v>241</v>
      </c>
      <c r="N60" s="3">
        <v>0</v>
      </c>
      <c r="O60" s="3">
        <v>0</v>
      </c>
      <c r="P60" s="3">
        <v>0</v>
      </c>
      <c r="Q60" s="3">
        <v>109</v>
      </c>
      <c r="R60" s="3">
        <v>0</v>
      </c>
      <c r="S60" s="3">
        <v>0</v>
      </c>
      <c r="T60" s="3">
        <v>0</v>
      </c>
      <c r="U60" s="3">
        <v>7</v>
      </c>
      <c r="V60" s="3">
        <v>235</v>
      </c>
      <c r="W60" s="3">
        <v>1</v>
      </c>
      <c r="X60" s="3">
        <v>0</v>
      </c>
      <c r="Y60" s="3">
        <v>0</v>
      </c>
      <c r="Z60" s="3">
        <v>3</v>
      </c>
      <c r="AA60" s="3">
        <v>421</v>
      </c>
      <c r="AB60" s="11">
        <v>421</v>
      </c>
      <c r="AC60" s="1" t="s">
        <v>1972</v>
      </c>
      <c r="AD60" s="1" t="s">
        <v>569</v>
      </c>
      <c r="AE60" t="s">
        <v>572</v>
      </c>
      <c r="AF60" t="str">
        <f>CHOOSE(MATCH(D60,公式!$C$2:'公式'!$C$28,0),公式!B$2,公式!B$3,公式!B$4,公式!B$5,公式!B$6,公式!B$7,公式!B$8,公式!B$9,公式!B$10,公式!B$11,公式!B$12,公式!B$13,公式!B$14,公式!B$15)</f>
        <v>國道1號</v>
      </c>
      <c r="AG60" t="str">
        <f>_xlfn.CONCAT(,"(",G60,IF(COUNT(FIND({"端","服務區","休息","站"},G60,1)),"","交流道"),"到",I60,
IF(COUNT(FIND({"端","服務區","休息","站"},I60,1)),"","交流道"),")")</f>
        <v>(民雄交流道到嘉義交流道)</v>
      </c>
      <c r="AH60" t="str">
        <f t="shared" si="0"/>
        <v>國道1號(民雄交流道到嘉義交流道)</v>
      </c>
      <c r="AI60" t="str">
        <f>CHOOSE(MATCH(D60,公式!$C$2:'公式'!$C$28,0),公式!A$2,公式!A$3,公式!A$4,公式!A$5,公式!A$6,公式!A$7,公式!A$8,公式!A$9,公式!A$10,公式!A$11,公式!A$12,公式!A$13,公式!A$14,公式!A$15)</f>
        <v>國道1號</v>
      </c>
      <c r="AJ60" t="str">
        <f t="shared" si="1"/>
        <v>國道1號(民雄交流道到嘉義交流道)</v>
      </c>
    </row>
    <row r="61" spans="1:36">
      <c r="A61" s="6" t="s">
        <v>40</v>
      </c>
      <c r="B61" s="5">
        <v>20</v>
      </c>
      <c r="C61" s="23" t="s">
        <v>41</v>
      </c>
      <c r="D61" s="5">
        <v>1</v>
      </c>
      <c r="E61" s="5">
        <v>0</v>
      </c>
      <c r="F61" s="5">
        <v>3</v>
      </c>
      <c r="G61" s="6" t="s">
        <v>129</v>
      </c>
      <c r="H61" s="18">
        <v>264300</v>
      </c>
      <c r="I61" s="6" t="s">
        <v>130</v>
      </c>
      <c r="J61" s="18">
        <v>270400</v>
      </c>
      <c r="K61" s="5">
        <v>550</v>
      </c>
      <c r="L61" s="5">
        <v>220</v>
      </c>
      <c r="M61" s="5">
        <v>223</v>
      </c>
      <c r="N61" s="5">
        <v>0</v>
      </c>
      <c r="O61" s="5">
        <v>0</v>
      </c>
      <c r="P61" s="5">
        <v>0</v>
      </c>
      <c r="Q61" s="5">
        <v>100</v>
      </c>
      <c r="R61" s="5">
        <v>0</v>
      </c>
      <c r="S61" s="5">
        <v>0</v>
      </c>
      <c r="T61" s="5">
        <v>0</v>
      </c>
      <c r="U61" s="5">
        <v>6</v>
      </c>
      <c r="V61" s="5">
        <v>212</v>
      </c>
      <c r="W61" s="5">
        <v>1</v>
      </c>
      <c r="X61" s="5">
        <v>0</v>
      </c>
      <c r="Y61" s="5">
        <v>0</v>
      </c>
      <c r="Z61" s="5">
        <v>3</v>
      </c>
      <c r="AA61" s="5">
        <v>113</v>
      </c>
      <c r="AB61" s="12">
        <v>113</v>
      </c>
      <c r="AC61" s="1" t="s">
        <v>1973</v>
      </c>
      <c r="AD61" s="1" t="s">
        <v>572</v>
      </c>
      <c r="AE61" t="s">
        <v>575</v>
      </c>
      <c r="AF61" t="str">
        <f>CHOOSE(MATCH(D61,公式!$C$2:'公式'!$C$28,0),公式!B$2,公式!B$3,公式!B$4,公式!B$5,公式!B$6,公式!B$7,公式!B$8,公式!B$9,公式!B$10,公式!B$11,公式!B$12,公式!B$13,公式!B$14,公式!B$15)</f>
        <v>國道1號</v>
      </c>
      <c r="AG61" t="str">
        <f>_xlfn.CONCAT(,"(",G61,IF(COUNT(FIND({"端","服務區","休息","站"},G61,1)),"","交流道"),"到",I61,
IF(COUNT(FIND({"端","服務區","休息","站"},I61,1)),"","交流道"),")")</f>
        <v>(嘉義交流道到水上交流道)</v>
      </c>
      <c r="AH61" t="str">
        <f t="shared" si="0"/>
        <v>國道1號(嘉義交流道到水上交流道)</v>
      </c>
      <c r="AI61" t="str">
        <f>CHOOSE(MATCH(D61,公式!$C$2:'公式'!$C$28,0),公式!A$2,公式!A$3,公式!A$4,公式!A$5,公式!A$6,公式!A$7,公式!A$8,公式!A$9,公式!A$10,公式!A$11,公式!A$12,公式!A$13,公式!A$14,公式!A$15)</f>
        <v>國道1號</v>
      </c>
      <c r="AJ61" t="str">
        <f t="shared" si="1"/>
        <v>國道1號(嘉義交流道到水上交流道)</v>
      </c>
    </row>
    <row r="62" spans="1:36">
      <c r="A62" s="4" t="s">
        <v>40</v>
      </c>
      <c r="B62" s="3">
        <v>20</v>
      </c>
      <c r="C62" s="23" t="s">
        <v>41</v>
      </c>
      <c r="D62" s="3">
        <v>1</v>
      </c>
      <c r="E62" s="3">
        <v>0</v>
      </c>
      <c r="F62" s="3">
        <v>3</v>
      </c>
      <c r="G62" s="4" t="s">
        <v>130</v>
      </c>
      <c r="H62" s="17">
        <v>270400</v>
      </c>
      <c r="I62" s="4" t="s">
        <v>131</v>
      </c>
      <c r="J62" s="17">
        <v>272900</v>
      </c>
      <c r="K62" s="3">
        <v>225</v>
      </c>
      <c r="L62" s="3">
        <v>90</v>
      </c>
      <c r="M62" s="3">
        <v>187</v>
      </c>
      <c r="N62" s="3">
        <v>0</v>
      </c>
      <c r="O62" s="3">
        <v>0</v>
      </c>
      <c r="P62" s="3">
        <v>0</v>
      </c>
      <c r="Q62" s="3">
        <v>102</v>
      </c>
      <c r="R62" s="3">
        <v>0</v>
      </c>
      <c r="S62" s="3">
        <v>0</v>
      </c>
      <c r="T62" s="3">
        <v>0</v>
      </c>
      <c r="U62" s="3">
        <v>6</v>
      </c>
      <c r="V62" s="3">
        <v>86</v>
      </c>
      <c r="W62" s="3">
        <v>1</v>
      </c>
      <c r="X62" s="3">
        <v>0</v>
      </c>
      <c r="Y62" s="3">
        <v>0</v>
      </c>
      <c r="Z62" s="3">
        <v>3</v>
      </c>
      <c r="AA62" s="3">
        <v>115</v>
      </c>
      <c r="AB62" s="11">
        <v>115</v>
      </c>
      <c r="AC62" s="1" t="s">
        <v>1974</v>
      </c>
      <c r="AD62" s="1" t="s">
        <v>575</v>
      </c>
      <c r="AE62" t="s">
        <v>578</v>
      </c>
      <c r="AF62" t="str">
        <f>CHOOSE(MATCH(D62,公式!$C$2:'公式'!$C$28,0),公式!B$2,公式!B$3,公式!B$4,公式!B$5,公式!B$6,公式!B$7,公式!B$8,公式!B$9,公式!B$10,公式!B$11,公式!B$12,公式!B$13,公式!B$14,公式!B$15)</f>
        <v>國道1號</v>
      </c>
      <c r="AG62" t="str">
        <f>_xlfn.CONCAT(,"(",G62,IF(COUNT(FIND({"端","服務區","休息","站"},G62,1)),"","交流道"),"到",I62,
IF(COUNT(FIND({"端","服務區","休息","站"},I62,1)),"","交流道"),")")</f>
        <v>(水上交流道到嘉義系統交流道)</v>
      </c>
      <c r="AH62" t="str">
        <f t="shared" si="0"/>
        <v>國道1號(水上交流道到嘉義系統交流道)</v>
      </c>
      <c r="AI62" t="str">
        <f>CHOOSE(MATCH(D62,公式!$C$2:'公式'!$C$28,0),公式!A$2,公式!A$3,公式!A$4,公式!A$5,公式!A$6,公式!A$7,公式!A$8,公式!A$9,公式!A$10,公式!A$11,公式!A$12,公式!A$13,公式!A$14,公式!A$15)</f>
        <v>國道1號</v>
      </c>
      <c r="AJ62" t="str">
        <f t="shared" si="1"/>
        <v>國道1號(水上交流道到嘉義系統交流道)</v>
      </c>
    </row>
    <row r="63" spans="1:36">
      <c r="A63" s="6" t="s">
        <v>40</v>
      </c>
      <c r="B63" s="5">
        <v>20</v>
      </c>
      <c r="C63" s="23" t="s">
        <v>41</v>
      </c>
      <c r="D63" s="5">
        <v>1</v>
      </c>
      <c r="E63" s="5">
        <v>0</v>
      </c>
      <c r="F63" s="5">
        <v>3</v>
      </c>
      <c r="G63" s="6" t="s">
        <v>131</v>
      </c>
      <c r="H63" s="18">
        <v>272900</v>
      </c>
      <c r="I63" s="6" t="s">
        <v>132</v>
      </c>
      <c r="J63" s="18">
        <v>284200</v>
      </c>
      <c r="K63" s="5">
        <v>1018</v>
      </c>
      <c r="L63" s="5">
        <v>407</v>
      </c>
      <c r="M63" s="5">
        <v>169</v>
      </c>
      <c r="N63" s="5">
        <v>0</v>
      </c>
      <c r="O63" s="5">
        <v>0</v>
      </c>
      <c r="P63" s="5">
        <v>0</v>
      </c>
      <c r="Q63" s="5">
        <v>103</v>
      </c>
      <c r="R63" s="5">
        <v>0</v>
      </c>
      <c r="S63" s="5">
        <v>0</v>
      </c>
      <c r="T63" s="5">
        <v>0</v>
      </c>
      <c r="U63" s="5">
        <v>4</v>
      </c>
      <c r="V63" s="5">
        <v>403</v>
      </c>
      <c r="W63" s="5">
        <v>1</v>
      </c>
      <c r="X63" s="5">
        <v>0</v>
      </c>
      <c r="Y63" s="5">
        <v>0</v>
      </c>
      <c r="Z63" s="5">
        <v>3</v>
      </c>
      <c r="AA63" s="5">
        <v>117</v>
      </c>
      <c r="AB63" s="12">
        <v>117</v>
      </c>
      <c r="AC63" s="1" t="s">
        <v>1975</v>
      </c>
      <c r="AD63" s="1" t="s">
        <v>578</v>
      </c>
      <c r="AE63" t="s">
        <v>581</v>
      </c>
      <c r="AF63" t="str">
        <f>CHOOSE(MATCH(D63,公式!$C$2:'公式'!$C$28,0),公式!B$2,公式!B$3,公式!B$4,公式!B$5,公式!B$6,公式!B$7,公式!B$8,公式!B$9,公式!B$10,公式!B$11,公式!B$12,公式!B$13,公式!B$14,公式!B$15)</f>
        <v>國道1號</v>
      </c>
      <c r="AG63" t="str">
        <f>_xlfn.CONCAT(,"(",G63,IF(COUNT(FIND({"端","服務區","休息","站"},G63,1)),"","交流道"),"到",I63,
IF(COUNT(FIND({"端","服務區","休息","站"},I63,1)),"","交流道"),")")</f>
        <v>(嘉義系統交流道到新營服務區)</v>
      </c>
      <c r="AH63" t="str">
        <f t="shared" si="0"/>
        <v>國道1號(嘉義系統交流道到新營服務區)</v>
      </c>
      <c r="AI63" t="str">
        <f>CHOOSE(MATCH(D63,公式!$C$2:'公式'!$C$28,0),公式!A$2,公式!A$3,公式!A$4,公式!A$5,公式!A$6,公式!A$7,公式!A$8,公式!A$9,公式!A$10,公式!A$11,公式!A$12,公式!A$13,公式!A$14,公式!A$15)</f>
        <v>國道1號</v>
      </c>
      <c r="AJ63" t="str">
        <f t="shared" si="1"/>
        <v>國道1號(嘉義系統交流道到新營服務區)</v>
      </c>
    </row>
    <row r="64" spans="1:36">
      <c r="A64" s="4" t="s">
        <v>40</v>
      </c>
      <c r="B64" s="3">
        <v>20</v>
      </c>
      <c r="C64" s="23" t="s">
        <v>41</v>
      </c>
      <c r="D64" s="3">
        <v>1</v>
      </c>
      <c r="E64" s="3">
        <v>0</v>
      </c>
      <c r="F64" s="3">
        <v>3</v>
      </c>
      <c r="G64" s="4" t="s">
        <v>132</v>
      </c>
      <c r="H64" s="17">
        <v>284200</v>
      </c>
      <c r="I64" s="4" t="s">
        <v>133</v>
      </c>
      <c r="J64" s="17">
        <v>288400</v>
      </c>
      <c r="K64" s="3">
        <v>378</v>
      </c>
      <c r="L64" s="3">
        <v>151</v>
      </c>
      <c r="M64" s="3">
        <v>220</v>
      </c>
      <c r="N64" s="3">
        <v>0</v>
      </c>
      <c r="O64" s="3">
        <v>0</v>
      </c>
      <c r="P64" s="3">
        <v>0</v>
      </c>
      <c r="Q64" s="3">
        <v>96</v>
      </c>
      <c r="R64" s="3">
        <v>0</v>
      </c>
      <c r="S64" s="3">
        <v>0</v>
      </c>
      <c r="T64" s="3">
        <v>0</v>
      </c>
      <c r="U64" s="3">
        <v>6</v>
      </c>
      <c r="V64" s="3">
        <v>152</v>
      </c>
      <c r="W64" s="3">
        <v>1</v>
      </c>
      <c r="X64" s="3">
        <v>0</v>
      </c>
      <c r="Y64" s="3">
        <v>0</v>
      </c>
      <c r="Z64" s="3">
        <v>3</v>
      </c>
      <c r="AA64" s="3">
        <v>121</v>
      </c>
      <c r="AB64" s="11">
        <v>121</v>
      </c>
      <c r="AC64" s="1" t="s">
        <v>1976</v>
      </c>
      <c r="AD64" s="1" t="s">
        <v>581</v>
      </c>
      <c r="AE64" t="s">
        <v>584</v>
      </c>
      <c r="AF64" t="str">
        <f>CHOOSE(MATCH(D64,公式!$C$2:'公式'!$C$28,0),公式!B$2,公式!B$3,公式!B$4,公式!B$5,公式!B$6,公式!B$7,公式!B$8,公式!B$9,公式!B$10,公式!B$11,公式!B$12,公式!B$13,公式!B$14,公式!B$15)</f>
        <v>國道1號</v>
      </c>
      <c r="AG64" t="str">
        <f>_xlfn.CONCAT(,"(",G64,IF(COUNT(FIND({"端","服務區","休息","站"},G64,1)),"","交流道"),"到",I64,
IF(COUNT(FIND({"端","服務區","休息","站"},I64,1)),"","交流道"),")")</f>
        <v>(新營服務區到新營交流道)</v>
      </c>
      <c r="AH64" t="str">
        <f t="shared" si="0"/>
        <v>國道1號(新營服務區到新營交流道)</v>
      </c>
      <c r="AI64" t="str">
        <f>CHOOSE(MATCH(D64,公式!$C$2:'公式'!$C$28,0),公式!A$2,公式!A$3,公式!A$4,公式!A$5,公式!A$6,公式!A$7,公式!A$8,公式!A$9,公式!A$10,公式!A$11,公式!A$12,公式!A$13,公式!A$14,公式!A$15)</f>
        <v>國道1號</v>
      </c>
      <c r="AJ64" t="str">
        <f t="shared" si="1"/>
        <v>國道1號(新營服務區到新營交流道)</v>
      </c>
    </row>
    <row r="65" spans="1:36">
      <c r="A65" s="6" t="s">
        <v>40</v>
      </c>
      <c r="B65" s="5">
        <v>20</v>
      </c>
      <c r="C65" s="23" t="s">
        <v>41</v>
      </c>
      <c r="D65" s="5">
        <v>1</v>
      </c>
      <c r="E65" s="5">
        <v>0</v>
      </c>
      <c r="F65" s="5">
        <v>3</v>
      </c>
      <c r="G65" s="6" t="s">
        <v>133</v>
      </c>
      <c r="H65" s="18">
        <v>288400</v>
      </c>
      <c r="I65" s="6" t="s">
        <v>134</v>
      </c>
      <c r="J65" s="18">
        <v>299570</v>
      </c>
      <c r="K65" s="5">
        <v>1005</v>
      </c>
      <c r="L65" s="5">
        <v>402</v>
      </c>
      <c r="M65" s="5">
        <v>224</v>
      </c>
      <c r="N65" s="5">
        <v>0</v>
      </c>
      <c r="O65" s="5">
        <v>0</v>
      </c>
      <c r="P65" s="5">
        <v>0</v>
      </c>
      <c r="Q65" s="5">
        <v>103</v>
      </c>
      <c r="R65" s="5">
        <v>0</v>
      </c>
      <c r="S65" s="5">
        <v>0</v>
      </c>
      <c r="T65" s="5">
        <v>0</v>
      </c>
      <c r="U65" s="5">
        <v>6</v>
      </c>
      <c r="V65" s="5">
        <v>389</v>
      </c>
      <c r="W65" s="5">
        <v>1</v>
      </c>
      <c r="X65" s="5">
        <v>0</v>
      </c>
      <c r="Y65" s="5">
        <v>0</v>
      </c>
      <c r="Z65" s="5">
        <v>3</v>
      </c>
      <c r="AA65" s="5">
        <v>123</v>
      </c>
      <c r="AB65" s="12">
        <v>123</v>
      </c>
      <c r="AC65" s="1" t="s">
        <v>1977</v>
      </c>
      <c r="AD65" s="1" t="s">
        <v>584</v>
      </c>
      <c r="AE65" t="s">
        <v>587</v>
      </c>
      <c r="AF65" t="str">
        <f>CHOOSE(MATCH(D65,公式!$C$2:'公式'!$C$28,0),公式!B$2,公式!B$3,公式!B$4,公式!B$5,公式!B$6,公式!B$7,公式!B$8,公式!B$9,公式!B$10,公式!B$11,公式!B$12,公式!B$13,公式!B$14,公式!B$15)</f>
        <v>國道1號</v>
      </c>
      <c r="AG65" t="str">
        <f>_xlfn.CONCAT(,"(",G65,IF(COUNT(FIND({"端","服務區","休息","站"},G65,1)),"","交流道"),"到",I65,
IF(COUNT(FIND({"端","服務區","休息","站"},I65,1)),"","交流道"),")")</f>
        <v>(新營交流道到下營系統交流道)</v>
      </c>
      <c r="AH65" t="str">
        <f t="shared" si="0"/>
        <v>國道1號(新營交流道到下營系統交流道)</v>
      </c>
      <c r="AI65" t="str">
        <f>CHOOSE(MATCH(D65,公式!$C$2:'公式'!$C$28,0),公式!A$2,公式!A$3,公式!A$4,公式!A$5,公式!A$6,公式!A$7,公式!A$8,公式!A$9,公式!A$10,公式!A$11,公式!A$12,公式!A$13,公式!A$14,公式!A$15)</f>
        <v>國道1號</v>
      </c>
      <c r="AJ65" t="str">
        <f t="shared" si="1"/>
        <v>國道1號(新營交流道到下營系統交流道)</v>
      </c>
    </row>
    <row r="66" spans="1:36">
      <c r="A66" s="4" t="s">
        <v>40</v>
      </c>
      <c r="B66" s="3">
        <v>20</v>
      </c>
      <c r="C66" s="23" t="s">
        <v>41</v>
      </c>
      <c r="D66" s="3">
        <v>1</v>
      </c>
      <c r="E66" s="3">
        <v>0</v>
      </c>
      <c r="F66" s="3">
        <v>3</v>
      </c>
      <c r="G66" s="4" t="s">
        <v>134</v>
      </c>
      <c r="H66" s="17">
        <v>299570</v>
      </c>
      <c r="I66" s="4" t="s">
        <v>135</v>
      </c>
      <c r="J66" s="17">
        <v>303700</v>
      </c>
      <c r="K66" s="3">
        <v>372</v>
      </c>
      <c r="L66" s="3">
        <v>149</v>
      </c>
      <c r="M66" s="3">
        <v>188</v>
      </c>
      <c r="N66" s="3">
        <v>0</v>
      </c>
      <c r="O66" s="3">
        <v>0</v>
      </c>
      <c r="P66" s="3">
        <v>0</v>
      </c>
      <c r="Q66" s="3">
        <v>104</v>
      </c>
      <c r="R66" s="3">
        <v>0</v>
      </c>
      <c r="S66" s="3">
        <v>0</v>
      </c>
      <c r="T66" s="3">
        <v>0</v>
      </c>
      <c r="U66" s="3">
        <v>7</v>
      </c>
      <c r="V66" s="3">
        <v>148</v>
      </c>
      <c r="W66" s="3">
        <v>1</v>
      </c>
      <c r="X66" s="3">
        <v>0</v>
      </c>
      <c r="Y66" s="3">
        <v>0</v>
      </c>
      <c r="Z66" s="3">
        <v>3</v>
      </c>
      <c r="AA66" s="3">
        <v>415</v>
      </c>
      <c r="AB66" s="11">
        <v>415</v>
      </c>
      <c r="AC66" s="1" t="s">
        <v>1978</v>
      </c>
      <c r="AD66" s="1" t="s">
        <v>587</v>
      </c>
      <c r="AE66" t="s">
        <v>590</v>
      </c>
      <c r="AF66" t="str">
        <f>CHOOSE(MATCH(D66,公式!$C$2:'公式'!$C$28,0),公式!B$2,公式!B$3,公式!B$4,公式!B$5,公式!B$6,公式!B$7,公式!B$8,公式!B$9,公式!B$10,公式!B$11,公式!B$12,公式!B$13,公式!B$14,公式!B$15)</f>
        <v>國道1號</v>
      </c>
      <c r="AG66" t="str">
        <f>_xlfn.CONCAT(,"(",G66,IF(COUNT(FIND({"端","服務區","休息","站"},G66,1)),"","交流道"),"到",I66,
IF(COUNT(FIND({"端","服務區","休息","站"},I66,1)),"","交流道"),")")</f>
        <v>(下營系統交流道到麻豆交流道)</v>
      </c>
      <c r="AH66" t="str">
        <f t="shared" si="0"/>
        <v>國道1號(下營系統交流道到麻豆交流道)</v>
      </c>
      <c r="AI66" t="str">
        <f>CHOOSE(MATCH(D66,公式!$C$2:'公式'!$C$28,0),公式!A$2,公式!A$3,公式!A$4,公式!A$5,公式!A$6,公式!A$7,公式!A$8,公式!A$9,公式!A$10,公式!A$11,公式!A$12,公式!A$13,公式!A$14,公式!A$15)</f>
        <v>國道1號</v>
      </c>
      <c r="AJ66" t="str">
        <f t="shared" si="1"/>
        <v>國道1號(下營系統交流道到麻豆交流道)</v>
      </c>
    </row>
    <row r="67" spans="1:36">
      <c r="A67" s="6" t="s">
        <v>40</v>
      </c>
      <c r="B67" s="5">
        <v>20</v>
      </c>
      <c r="C67" s="23" t="s">
        <v>41</v>
      </c>
      <c r="D67" s="5">
        <v>1</v>
      </c>
      <c r="E67" s="5">
        <v>0</v>
      </c>
      <c r="F67" s="5">
        <v>3</v>
      </c>
      <c r="G67" s="6" t="s">
        <v>135</v>
      </c>
      <c r="H67" s="18">
        <v>303700</v>
      </c>
      <c r="I67" s="6" t="s">
        <v>136</v>
      </c>
      <c r="J67" s="18">
        <v>311100</v>
      </c>
      <c r="K67" s="5">
        <v>665</v>
      </c>
      <c r="L67" s="5">
        <v>266</v>
      </c>
      <c r="M67" s="5">
        <v>239</v>
      </c>
      <c r="N67" s="5">
        <v>0</v>
      </c>
      <c r="O67" s="5">
        <v>0</v>
      </c>
      <c r="P67" s="5">
        <v>0</v>
      </c>
      <c r="Q67" s="5">
        <v>96</v>
      </c>
      <c r="R67" s="5">
        <v>0</v>
      </c>
      <c r="S67" s="5">
        <v>0</v>
      </c>
      <c r="T67" s="5">
        <v>0</v>
      </c>
      <c r="U67" s="5">
        <v>6</v>
      </c>
      <c r="V67" s="5">
        <v>273</v>
      </c>
      <c r="W67" s="5">
        <v>1</v>
      </c>
      <c r="X67" s="5">
        <v>0</v>
      </c>
      <c r="Y67" s="5">
        <v>0</v>
      </c>
      <c r="Z67" s="5">
        <v>3</v>
      </c>
      <c r="AA67" s="5">
        <v>125</v>
      </c>
      <c r="AB67" s="12">
        <v>125</v>
      </c>
      <c r="AC67" s="1" t="s">
        <v>1979</v>
      </c>
      <c r="AD67" s="1" t="s">
        <v>590</v>
      </c>
      <c r="AE67" t="s">
        <v>593</v>
      </c>
      <c r="AF67" t="str">
        <f>CHOOSE(MATCH(D67,公式!$C$2:'公式'!$C$28,0),公式!B$2,公式!B$3,公式!B$4,公式!B$5,公式!B$6,公式!B$7,公式!B$8,公式!B$9,公式!B$10,公式!B$11,公式!B$12,公式!B$13,公式!B$14,公式!B$15)</f>
        <v>國道1號</v>
      </c>
      <c r="AG67" t="str">
        <f>_xlfn.CONCAT(,"(",G67,IF(COUNT(FIND({"端","服務區","休息","站"},G67,1)),"","交流道"),"到",I67,
IF(COUNT(FIND({"端","服務區","休息","站"},I67,1)),"","交流道"),")")</f>
        <v>(麻豆交流道到安定交流道)</v>
      </c>
      <c r="AH67" t="str">
        <f t="shared" ref="AH67:AH130" si="2">_xlfn.CONCAT(AF67,AG67)</f>
        <v>國道1號(麻豆交流道到安定交流道)</v>
      </c>
      <c r="AI67" t="str">
        <f>CHOOSE(MATCH(D67,公式!$C$2:'公式'!$C$28,0),公式!A$2,公式!A$3,公式!A$4,公式!A$5,公式!A$6,公式!A$7,公式!A$8,公式!A$9,公式!A$10,公式!A$11,公式!A$12,公式!A$13,公式!A$14,公式!A$15)</f>
        <v>國道1號</v>
      </c>
      <c r="AJ67" t="str">
        <f t="shared" ref="AJ67:AJ130" si="3">_xlfn.CONCAT(AI67,AG67)</f>
        <v>國道1號(麻豆交流道到安定交流道)</v>
      </c>
    </row>
    <row r="68" spans="1:36">
      <c r="A68" s="4" t="s">
        <v>40</v>
      </c>
      <c r="B68" s="3">
        <v>20</v>
      </c>
      <c r="C68" s="23" t="s">
        <v>41</v>
      </c>
      <c r="D68" s="3">
        <v>1</v>
      </c>
      <c r="E68" s="3">
        <v>0</v>
      </c>
      <c r="F68" s="3">
        <v>3</v>
      </c>
      <c r="G68" s="4" t="s">
        <v>136</v>
      </c>
      <c r="H68" s="17">
        <v>311100</v>
      </c>
      <c r="I68" s="4" t="s">
        <v>137</v>
      </c>
      <c r="J68" s="17">
        <v>315500</v>
      </c>
      <c r="K68" s="3">
        <v>395</v>
      </c>
      <c r="L68" s="3">
        <v>158</v>
      </c>
      <c r="M68" s="3">
        <v>303</v>
      </c>
      <c r="N68" s="3">
        <v>0</v>
      </c>
      <c r="O68" s="3">
        <v>0</v>
      </c>
      <c r="P68" s="3">
        <v>0</v>
      </c>
      <c r="Q68" s="3">
        <v>96</v>
      </c>
      <c r="R68" s="3">
        <v>0</v>
      </c>
      <c r="S68" s="3">
        <v>0</v>
      </c>
      <c r="T68" s="3">
        <v>0</v>
      </c>
      <c r="U68" s="3">
        <v>9</v>
      </c>
      <c r="V68" s="3">
        <v>160</v>
      </c>
      <c r="W68" s="3">
        <v>1</v>
      </c>
      <c r="X68" s="3">
        <v>0</v>
      </c>
      <c r="Y68" s="3">
        <v>0</v>
      </c>
      <c r="Z68" s="3">
        <v>3</v>
      </c>
      <c r="AA68" s="3">
        <v>127</v>
      </c>
      <c r="AB68" s="11">
        <v>127</v>
      </c>
      <c r="AC68" s="1" t="s">
        <v>1980</v>
      </c>
      <c r="AD68" s="1" t="s">
        <v>593</v>
      </c>
      <c r="AE68" t="s">
        <v>596</v>
      </c>
      <c r="AF68" t="str">
        <f>CHOOSE(MATCH(D68,公式!$C$2:'公式'!$C$28,0),公式!B$2,公式!B$3,公式!B$4,公式!B$5,公式!B$6,公式!B$7,公式!B$8,公式!B$9,公式!B$10,公式!B$11,公式!B$12,公式!B$13,公式!B$14,公式!B$15)</f>
        <v>國道1號</v>
      </c>
      <c r="AG68" t="str">
        <f>_xlfn.CONCAT(,"(",G68,IF(COUNT(FIND({"端","服務區","休息","站"},G68,1)),"","交流道"),"到",I68,
IF(COUNT(FIND({"端","服務區","休息","站"},I68,1)),"","交流道"),")")</f>
        <v>(安定交流道到台南系統交流道)</v>
      </c>
      <c r="AH68" t="str">
        <f t="shared" si="2"/>
        <v>國道1號(安定交流道到台南系統交流道)</v>
      </c>
      <c r="AI68" t="str">
        <f>CHOOSE(MATCH(D68,公式!$C$2:'公式'!$C$28,0),公式!A$2,公式!A$3,公式!A$4,公式!A$5,公式!A$6,公式!A$7,公式!A$8,公式!A$9,公式!A$10,公式!A$11,公式!A$12,公式!A$13,公式!A$14,公式!A$15)</f>
        <v>國道1號</v>
      </c>
      <c r="AJ68" t="str">
        <f t="shared" si="3"/>
        <v>國道1號(安定交流道到台南系統交流道)</v>
      </c>
    </row>
    <row r="69" spans="1:36">
      <c r="A69" s="6" t="s">
        <v>40</v>
      </c>
      <c r="B69" s="5">
        <v>20</v>
      </c>
      <c r="C69" s="23" t="s">
        <v>41</v>
      </c>
      <c r="D69" s="5">
        <v>1</v>
      </c>
      <c r="E69" s="5">
        <v>0</v>
      </c>
      <c r="F69" s="5">
        <v>3</v>
      </c>
      <c r="G69" s="6" t="s">
        <v>137</v>
      </c>
      <c r="H69" s="18">
        <v>315500</v>
      </c>
      <c r="I69" s="6" t="s">
        <v>138</v>
      </c>
      <c r="J69" s="18">
        <v>319600</v>
      </c>
      <c r="K69" s="5">
        <v>370</v>
      </c>
      <c r="L69" s="5">
        <v>148</v>
      </c>
      <c r="M69" s="5">
        <v>356</v>
      </c>
      <c r="N69" s="5">
        <v>0</v>
      </c>
      <c r="O69" s="5">
        <v>0</v>
      </c>
      <c r="P69" s="5">
        <v>0</v>
      </c>
      <c r="Q69" s="5">
        <v>97</v>
      </c>
      <c r="R69" s="5">
        <v>0</v>
      </c>
      <c r="S69" s="5">
        <v>0</v>
      </c>
      <c r="T69" s="5">
        <v>0</v>
      </c>
      <c r="U69" s="5">
        <v>9</v>
      </c>
      <c r="V69" s="5">
        <v>156</v>
      </c>
      <c r="W69" s="5">
        <v>1</v>
      </c>
      <c r="X69" s="5">
        <v>0</v>
      </c>
      <c r="Y69" s="5">
        <v>0</v>
      </c>
      <c r="Z69" s="5">
        <v>4</v>
      </c>
      <c r="AA69" s="5">
        <v>131</v>
      </c>
      <c r="AB69" s="12">
        <v>131</v>
      </c>
      <c r="AC69" s="1" t="s">
        <v>1981</v>
      </c>
      <c r="AD69" s="1" t="s">
        <v>596</v>
      </c>
      <c r="AE69" t="s">
        <v>599</v>
      </c>
      <c r="AF69" t="str">
        <f>CHOOSE(MATCH(D69,公式!$C$2:'公式'!$C$28,0),公式!B$2,公式!B$3,公式!B$4,公式!B$5,公式!B$6,公式!B$7,公式!B$8,公式!B$9,公式!B$10,公式!B$11,公式!B$12,公式!B$13,公式!B$14,公式!B$15)</f>
        <v>國道1號</v>
      </c>
      <c r="AG69" t="str">
        <f>_xlfn.CONCAT(,"(",G69,IF(COUNT(FIND({"端","服務區","休息","站"},G69,1)),"","交流道"),"到",I69,
IF(COUNT(FIND({"端","服務區","休息","站"},I69,1)),"","交流道"),")")</f>
        <v>(台南系統交流道到永康交流道)</v>
      </c>
      <c r="AH69" t="str">
        <f t="shared" si="2"/>
        <v>國道1號(台南系統交流道到永康交流道)</v>
      </c>
      <c r="AI69" t="str">
        <f>CHOOSE(MATCH(D69,公式!$C$2:'公式'!$C$28,0),公式!A$2,公式!A$3,公式!A$4,公式!A$5,公式!A$6,公式!A$7,公式!A$8,公式!A$9,公式!A$10,公式!A$11,公式!A$12,公式!A$13,公式!A$14,公式!A$15)</f>
        <v>國道1號</v>
      </c>
      <c r="AJ69" t="str">
        <f t="shared" si="3"/>
        <v>國道1號(台南系統交流道到永康交流道)</v>
      </c>
    </row>
    <row r="70" spans="1:36">
      <c r="A70" s="4" t="s">
        <v>40</v>
      </c>
      <c r="B70" s="3">
        <v>20</v>
      </c>
      <c r="C70" s="23" t="s">
        <v>41</v>
      </c>
      <c r="D70" s="3">
        <v>1</v>
      </c>
      <c r="E70" s="3">
        <v>0</v>
      </c>
      <c r="F70" s="3">
        <v>3</v>
      </c>
      <c r="G70" s="4" t="s">
        <v>138</v>
      </c>
      <c r="H70" s="17">
        <v>319600</v>
      </c>
      <c r="I70" s="4" t="s">
        <v>139</v>
      </c>
      <c r="J70" s="17">
        <v>324480</v>
      </c>
      <c r="K70" s="3">
        <v>702</v>
      </c>
      <c r="L70" s="3">
        <v>281</v>
      </c>
      <c r="M70" s="3">
        <v>359</v>
      </c>
      <c r="N70" s="3">
        <v>0</v>
      </c>
      <c r="O70" s="3">
        <v>0</v>
      </c>
      <c r="P70" s="3">
        <v>0</v>
      </c>
      <c r="Q70" s="3">
        <v>93</v>
      </c>
      <c r="R70" s="3">
        <v>0</v>
      </c>
      <c r="S70" s="3">
        <v>0</v>
      </c>
      <c r="T70" s="3">
        <v>0</v>
      </c>
      <c r="U70" s="3">
        <v>12</v>
      </c>
      <c r="V70" s="3">
        <v>189</v>
      </c>
      <c r="W70" s="3">
        <v>1</v>
      </c>
      <c r="X70" s="3">
        <v>0</v>
      </c>
      <c r="Y70" s="3">
        <v>0</v>
      </c>
      <c r="Z70" s="3">
        <v>3</v>
      </c>
      <c r="AA70" s="3">
        <v>133</v>
      </c>
      <c r="AB70" s="11">
        <v>133</v>
      </c>
      <c r="AC70" s="1" t="s">
        <v>1982</v>
      </c>
      <c r="AD70" s="1" t="s">
        <v>599</v>
      </c>
      <c r="AE70" t="s">
        <v>602</v>
      </c>
      <c r="AF70" t="str">
        <f>CHOOSE(MATCH(D70,公式!$C$2:'公式'!$C$28,0),公式!B$2,公式!B$3,公式!B$4,公式!B$5,公式!B$6,公式!B$7,公式!B$8,公式!B$9,公式!B$10,公式!B$11,公式!B$12,公式!B$13,公式!B$14,公式!B$15)</f>
        <v>國道1號</v>
      </c>
      <c r="AG70" t="str">
        <f>_xlfn.CONCAT(,"(",G70,IF(COUNT(FIND({"端","服務區","休息","站"},G70,1)),"","交流道"),"到",I70,
IF(COUNT(FIND({"端","服務區","休息","站"},I70,1)),"","交流道"),")")</f>
        <v>(永康交流道到大灣交流道)</v>
      </c>
      <c r="AH70" t="str">
        <f t="shared" si="2"/>
        <v>國道1號(永康交流道到大灣交流道)</v>
      </c>
      <c r="AI70" t="str">
        <f>CHOOSE(MATCH(D70,公式!$C$2:'公式'!$C$28,0),公式!A$2,公式!A$3,公式!A$4,公式!A$5,公式!A$6,公式!A$7,公式!A$8,公式!A$9,公式!A$10,公式!A$11,公式!A$12,公式!A$13,公式!A$14,公式!A$15)</f>
        <v>國道1號</v>
      </c>
      <c r="AJ70" t="str">
        <f t="shared" si="3"/>
        <v>國道1號(永康交流道到大灣交流道)</v>
      </c>
    </row>
    <row r="71" spans="1:36">
      <c r="A71" s="6" t="s">
        <v>40</v>
      </c>
      <c r="B71" s="5">
        <v>20</v>
      </c>
      <c r="C71" s="23" t="s">
        <v>41</v>
      </c>
      <c r="D71" s="5">
        <v>1</v>
      </c>
      <c r="E71" s="5">
        <v>0</v>
      </c>
      <c r="F71" s="5">
        <v>3</v>
      </c>
      <c r="G71" s="6" t="s">
        <v>139</v>
      </c>
      <c r="H71" s="18">
        <v>324480</v>
      </c>
      <c r="I71" s="6" t="s">
        <v>140</v>
      </c>
      <c r="J71" s="18">
        <v>327400</v>
      </c>
      <c r="K71" s="5">
        <v>0</v>
      </c>
      <c r="L71" s="5">
        <v>0</v>
      </c>
      <c r="M71" s="5">
        <v>299</v>
      </c>
      <c r="N71" s="5">
        <v>0</v>
      </c>
      <c r="O71" s="5">
        <v>0</v>
      </c>
      <c r="P71" s="5">
        <v>0</v>
      </c>
      <c r="Q71" s="5">
        <v>99</v>
      </c>
      <c r="R71" s="5">
        <v>0</v>
      </c>
      <c r="S71" s="5">
        <v>0</v>
      </c>
      <c r="T71" s="5">
        <v>0</v>
      </c>
      <c r="U71" s="5">
        <v>10</v>
      </c>
      <c r="V71" s="5">
        <v>104</v>
      </c>
      <c r="W71" s="5">
        <v>1</v>
      </c>
      <c r="X71" s="5">
        <v>0</v>
      </c>
      <c r="Y71" s="5">
        <v>0</v>
      </c>
      <c r="Z71" s="5">
        <v>3</v>
      </c>
      <c r="AA71" s="5">
        <v>467</v>
      </c>
      <c r="AB71" s="12">
        <v>467</v>
      </c>
      <c r="AC71" s="1" t="s">
        <v>1983</v>
      </c>
      <c r="AD71" s="1" t="s">
        <v>602</v>
      </c>
      <c r="AE71" t="s">
        <v>605</v>
      </c>
      <c r="AF71" t="str">
        <f>CHOOSE(MATCH(D71,公式!$C$2:'公式'!$C$28,0),公式!B$2,公式!B$3,公式!B$4,公式!B$5,公式!B$6,公式!B$7,公式!B$8,公式!B$9,公式!B$10,公式!B$11,公式!B$12,公式!B$13,公式!B$14,公式!B$15)</f>
        <v>國道1號</v>
      </c>
      <c r="AG71" t="str">
        <f>_xlfn.CONCAT(,"(",G71,IF(COUNT(FIND({"端","服務區","休息","站"},G71,1)),"","交流道"),"到",I71,
IF(COUNT(FIND({"端","服務區","休息","站"},I71,1)),"","交流道"),")")</f>
        <v>(大灣交流道到仁德交流道)</v>
      </c>
      <c r="AH71" t="str">
        <f t="shared" si="2"/>
        <v>國道1號(大灣交流道到仁德交流道)</v>
      </c>
      <c r="AI71" t="str">
        <f>CHOOSE(MATCH(D71,公式!$C$2:'公式'!$C$28,0),公式!A$2,公式!A$3,公式!A$4,公式!A$5,公式!A$6,公式!A$7,公式!A$8,公式!A$9,公式!A$10,公式!A$11,公式!A$12,公式!A$13,公式!A$14,公式!A$15)</f>
        <v>國道1號</v>
      </c>
      <c r="AJ71" t="str">
        <f t="shared" si="3"/>
        <v>國道1號(大灣交流道到仁德交流道)</v>
      </c>
    </row>
    <row r="72" spans="1:36">
      <c r="A72" s="4" t="s">
        <v>40</v>
      </c>
      <c r="B72" s="3">
        <v>20</v>
      </c>
      <c r="C72" s="23" t="s">
        <v>41</v>
      </c>
      <c r="D72" s="3">
        <v>1</v>
      </c>
      <c r="E72" s="3">
        <v>0</v>
      </c>
      <c r="F72" s="3">
        <v>3</v>
      </c>
      <c r="G72" s="4" t="s">
        <v>140</v>
      </c>
      <c r="H72" s="17">
        <v>327400</v>
      </c>
      <c r="I72" s="4" t="s">
        <v>141</v>
      </c>
      <c r="J72" s="17">
        <v>330700</v>
      </c>
      <c r="K72" s="3">
        <v>298</v>
      </c>
      <c r="L72" s="3">
        <v>119</v>
      </c>
      <c r="M72" s="3">
        <v>312</v>
      </c>
      <c r="N72" s="3">
        <v>0</v>
      </c>
      <c r="O72" s="3">
        <v>0</v>
      </c>
      <c r="P72" s="3">
        <v>0</v>
      </c>
      <c r="Q72" s="3">
        <v>88</v>
      </c>
      <c r="R72" s="3">
        <v>0</v>
      </c>
      <c r="S72" s="3">
        <v>0</v>
      </c>
      <c r="T72" s="3">
        <v>0</v>
      </c>
      <c r="U72" s="3">
        <v>9</v>
      </c>
      <c r="V72" s="3">
        <v>133</v>
      </c>
      <c r="W72" s="3">
        <v>1</v>
      </c>
      <c r="X72" s="3">
        <v>0</v>
      </c>
      <c r="Y72" s="3">
        <v>0</v>
      </c>
      <c r="Z72" s="3">
        <v>3</v>
      </c>
      <c r="AA72" s="3">
        <v>135</v>
      </c>
      <c r="AB72" s="11">
        <v>135</v>
      </c>
      <c r="AC72" s="1" t="s">
        <v>1984</v>
      </c>
      <c r="AD72" s="1" t="s">
        <v>605</v>
      </c>
      <c r="AE72" t="s">
        <v>608</v>
      </c>
      <c r="AF72" t="str">
        <f>CHOOSE(MATCH(D72,公式!$C$2:'公式'!$C$28,0),公式!B$2,公式!B$3,公式!B$4,公式!B$5,公式!B$6,公式!B$7,公式!B$8,公式!B$9,公式!B$10,公式!B$11,公式!B$12,公式!B$13,公式!B$14,公式!B$15)</f>
        <v>國道1號</v>
      </c>
      <c r="AG72" t="str">
        <f>_xlfn.CONCAT(,"(",G72,IF(COUNT(FIND({"端","服務區","休息","站"},G72,1)),"","交流道"),"到",I72,
IF(COUNT(FIND({"端","服務區","休息","站"},I72,1)),"","交流道"),")")</f>
        <v>(仁德交流道到仁德系統交流道)</v>
      </c>
      <c r="AH72" t="str">
        <f t="shared" si="2"/>
        <v>國道1號(仁德交流道到仁德系統交流道)</v>
      </c>
      <c r="AI72" t="str">
        <f>CHOOSE(MATCH(D72,公式!$C$2:'公式'!$C$28,0),公式!A$2,公式!A$3,公式!A$4,公式!A$5,公式!A$6,公式!A$7,公式!A$8,公式!A$9,公式!A$10,公式!A$11,公式!A$12,公式!A$13,公式!A$14,公式!A$15)</f>
        <v>國道1號</v>
      </c>
      <c r="AJ72" t="str">
        <f t="shared" si="3"/>
        <v>國道1號(仁德交流道到仁德系統交流道)</v>
      </c>
    </row>
    <row r="73" spans="1:36">
      <c r="A73" s="6" t="s">
        <v>40</v>
      </c>
      <c r="B73" s="5">
        <v>20</v>
      </c>
      <c r="C73" s="23" t="s">
        <v>41</v>
      </c>
      <c r="D73" s="5">
        <v>1</v>
      </c>
      <c r="E73" s="5">
        <v>0</v>
      </c>
      <c r="F73" s="5">
        <v>3</v>
      </c>
      <c r="G73" s="6" t="s">
        <v>141</v>
      </c>
      <c r="H73" s="18">
        <v>330700</v>
      </c>
      <c r="I73" s="6" t="s">
        <v>142</v>
      </c>
      <c r="J73" s="18">
        <v>335100</v>
      </c>
      <c r="K73" s="5">
        <v>395</v>
      </c>
      <c r="L73" s="5">
        <v>158</v>
      </c>
      <c r="M73" s="5">
        <v>342</v>
      </c>
      <c r="N73" s="5">
        <v>0</v>
      </c>
      <c r="O73" s="5">
        <v>0</v>
      </c>
      <c r="P73" s="5">
        <v>0</v>
      </c>
      <c r="Q73" s="5">
        <v>96</v>
      </c>
      <c r="R73" s="5">
        <v>0</v>
      </c>
      <c r="S73" s="5">
        <v>0</v>
      </c>
      <c r="T73" s="5">
        <v>0</v>
      </c>
      <c r="U73" s="5">
        <v>10</v>
      </c>
      <c r="V73" s="5">
        <v>171</v>
      </c>
      <c r="W73" s="5">
        <v>1</v>
      </c>
      <c r="X73" s="5">
        <v>0</v>
      </c>
      <c r="Y73" s="5">
        <v>0</v>
      </c>
      <c r="Z73" s="5">
        <v>3</v>
      </c>
      <c r="AA73" s="5">
        <v>137</v>
      </c>
      <c r="AB73" s="12">
        <v>137</v>
      </c>
      <c r="AC73" s="1" t="s">
        <v>1985</v>
      </c>
      <c r="AD73" s="1" t="s">
        <v>608</v>
      </c>
      <c r="AE73" t="s">
        <v>611</v>
      </c>
      <c r="AF73" t="str">
        <f>CHOOSE(MATCH(D73,公式!$C$2:'公式'!$C$28,0),公式!B$2,公式!B$3,公式!B$4,公式!B$5,公式!B$6,公式!B$7,公式!B$8,公式!B$9,公式!B$10,公式!B$11,公式!B$12,公式!B$13,公式!B$14,公式!B$15)</f>
        <v>國道1號</v>
      </c>
      <c r="AG73" t="str">
        <f>_xlfn.CONCAT(,"(",G73,IF(COUNT(FIND({"端","服務區","休息","站"},G73,1)),"","交流道"),"到",I73,
IF(COUNT(FIND({"端","服務區","休息","站"},I73,1)),"","交流道"),")")</f>
        <v>(仁德系統交流道到仁德服務區)</v>
      </c>
      <c r="AH73" t="str">
        <f t="shared" si="2"/>
        <v>國道1號(仁德系統交流道到仁德服務區)</v>
      </c>
      <c r="AI73" t="str">
        <f>CHOOSE(MATCH(D73,公式!$C$2:'公式'!$C$28,0),公式!A$2,公式!A$3,公式!A$4,公式!A$5,公式!A$6,公式!A$7,公式!A$8,公式!A$9,公式!A$10,公式!A$11,公式!A$12,公式!A$13,公式!A$14,公式!A$15)</f>
        <v>國道1號</v>
      </c>
      <c r="AJ73" t="str">
        <f t="shared" si="3"/>
        <v>國道1號(仁德系統交流道到仁德服務區)</v>
      </c>
    </row>
    <row r="74" spans="1:36">
      <c r="A74" s="4" t="s">
        <v>40</v>
      </c>
      <c r="B74" s="3">
        <v>20</v>
      </c>
      <c r="C74" s="23" t="s">
        <v>41</v>
      </c>
      <c r="D74" s="3">
        <v>1</v>
      </c>
      <c r="E74" s="3">
        <v>0</v>
      </c>
      <c r="F74" s="3">
        <v>3</v>
      </c>
      <c r="G74" s="4" t="s">
        <v>142</v>
      </c>
      <c r="H74" s="17">
        <v>335100</v>
      </c>
      <c r="I74" s="4" t="s">
        <v>143</v>
      </c>
      <c r="J74" s="17">
        <v>338300</v>
      </c>
      <c r="K74" s="3">
        <v>288</v>
      </c>
      <c r="L74" s="3">
        <v>115</v>
      </c>
      <c r="M74" s="3">
        <v>196</v>
      </c>
      <c r="N74" s="3">
        <v>0</v>
      </c>
      <c r="O74" s="3">
        <v>0</v>
      </c>
      <c r="P74" s="3">
        <v>0</v>
      </c>
      <c r="Q74" s="3">
        <v>94</v>
      </c>
      <c r="R74" s="3">
        <v>0</v>
      </c>
      <c r="S74" s="3">
        <v>0</v>
      </c>
      <c r="T74" s="3">
        <v>0</v>
      </c>
      <c r="U74" s="3">
        <v>11</v>
      </c>
      <c r="V74" s="3">
        <v>125</v>
      </c>
      <c r="W74" s="3">
        <v>1</v>
      </c>
      <c r="X74" s="3">
        <v>0</v>
      </c>
      <c r="Y74" s="3">
        <v>0</v>
      </c>
      <c r="Z74" s="3">
        <v>3</v>
      </c>
      <c r="AA74" s="3">
        <v>139</v>
      </c>
      <c r="AB74" s="11">
        <v>139</v>
      </c>
      <c r="AC74" s="1" t="s">
        <v>1986</v>
      </c>
      <c r="AD74" s="1" t="s">
        <v>611</v>
      </c>
      <c r="AE74" t="s">
        <v>614</v>
      </c>
      <c r="AF74" t="str">
        <f>CHOOSE(MATCH(D74,公式!$C$2:'公式'!$C$28,0),公式!B$2,公式!B$3,公式!B$4,公式!B$5,公式!B$6,公式!B$7,公式!B$8,公式!B$9,公式!B$10,公式!B$11,公式!B$12,公式!B$13,公式!B$14,公式!B$15)</f>
        <v>國道1號</v>
      </c>
      <c r="AG74" t="str">
        <f>_xlfn.CONCAT(,"(",G74,IF(COUNT(FIND({"端","服務區","休息","站"},G74,1)),"","交流道"),"到",I74,
IF(COUNT(FIND({"端","服務區","休息","站"},I74,1)),"","交流道"),")")</f>
        <v>(仁德服務區到路竹交流道)</v>
      </c>
      <c r="AH74" t="str">
        <f t="shared" si="2"/>
        <v>國道1號(仁德服務區到路竹交流道)</v>
      </c>
      <c r="AI74" t="str">
        <f>CHOOSE(MATCH(D74,公式!$C$2:'公式'!$C$28,0),公式!A$2,公式!A$3,公式!A$4,公式!A$5,公式!A$6,公式!A$7,公式!A$8,公式!A$9,公式!A$10,公式!A$11,公式!A$12,公式!A$13,公式!A$14,公式!A$15)</f>
        <v>國道1號</v>
      </c>
      <c r="AJ74" t="str">
        <f t="shared" si="3"/>
        <v>國道1號(仁德服務區到路竹交流道)</v>
      </c>
    </row>
    <row r="75" spans="1:36">
      <c r="A75" s="6" t="s">
        <v>40</v>
      </c>
      <c r="B75" s="5">
        <v>20</v>
      </c>
      <c r="C75" s="23" t="s">
        <v>41</v>
      </c>
      <c r="D75" s="5">
        <v>1</v>
      </c>
      <c r="E75" s="5">
        <v>0</v>
      </c>
      <c r="F75" s="5">
        <v>3</v>
      </c>
      <c r="G75" s="6" t="s">
        <v>143</v>
      </c>
      <c r="H75" s="18">
        <v>338300</v>
      </c>
      <c r="I75" s="6" t="s">
        <v>144</v>
      </c>
      <c r="J75" s="18">
        <v>342300</v>
      </c>
      <c r="K75" s="5">
        <v>360</v>
      </c>
      <c r="L75" s="5">
        <v>144</v>
      </c>
      <c r="M75" s="5">
        <v>334</v>
      </c>
      <c r="N75" s="5">
        <v>0</v>
      </c>
      <c r="O75" s="5">
        <v>0</v>
      </c>
      <c r="P75" s="5">
        <v>0</v>
      </c>
      <c r="Q75" s="5">
        <v>93</v>
      </c>
      <c r="R75" s="5">
        <v>0</v>
      </c>
      <c r="S75" s="5">
        <v>0</v>
      </c>
      <c r="T75" s="5">
        <v>0</v>
      </c>
      <c r="U75" s="5">
        <v>11</v>
      </c>
      <c r="V75" s="5">
        <v>163</v>
      </c>
      <c r="W75" s="5">
        <v>1</v>
      </c>
      <c r="X75" s="5">
        <v>0</v>
      </c>
      <c r="Y75" s="5">
        <v>0</v>
      </c>
      <c r="Z75" s="5">
        <v>3</v>
      </c>
      <c r="AA75" s="5">
        <v>141</v>
      </c>
      <c r="AB75" s="12">
        <v>141</v>
      </c>
      <c r="AC75" s="1" t="s">
        <v>1987</v>
      </c>
      <c r="AD75" s="1" t="s">
        <v>614</v>
      </c>
      <c r="AE75" t="s">
        <v>617</v>
      </c>
      <c r="AF75" t="str">
        <f>CHOOSE(MATCH(D75,公式!$C$2:'公式'!$C$28,0),公式!B$2,公式!B$3,公式!B$4,公式!B$5,公式!B$6,公式!B$7,公式!B$8,公式!B$9,公式!B$10,公式!B$11,公式!B$12,公式!B$13,公式!B$14,公式!B$15)</f>
        <v>國道1號</v>
      </c>
      <c r="AG75" t="str">
        <f>_xlfn.CONCAT(,"(",G75,IF(COUNT(FIND({"端","服務區","休息","站"},G75,1)),"","交流道"),"到",I75,
IF(COUNT(FIND({"端","服務區","休息","站"},I75,1)),"","交流道"),")")</f>
        <v>(路竹交流道到高科交流道)</v>
      </c>
      <c r="AH75" t="str">
        <f t="shared" si="2"/>
        <v>國道1號(路竹交流道到高科交流道)</v>
      </c>
      <c r="AI75" t="str">
        <f>CHOOSE(MATCH(D75,公式!$C$2:'公式'!$C$28,0),公式!A$2,公式!A$3,公式!A$4,公式!A$5,公式!A$6,公式!A$7,公式!A$8,公式!A$9,公式!A$10,公式!A$11,公式!A$12,公式!A$13,公式!A$14,公式!A$15)</f>
        <v>國道1號</v>
      </c>
      <c r="AJ75" t="str">
        <f t="shared" si="3"/>
        <v>國道1號(路竹交流道到高科交流道)</v>
      </c>
    </row>
    <row r="76" spans="1:36">
      <c r="A76" s="4" t="s">
        <v>40</v>
      </c>
      <c r="B76" s="3">
        <v>20</v>
      </c>
      <c r="C76" s="23" t="s">
        <v>41</v>
      </c>
      <c r="D76" s="3">
        <v>1</v>
      </c>
      <c r="E76" s="3">
        <v>0</v>
      </c>
      <c r="F76" s="3">
        <v>3</v>
      </c>
      <c r="G76" s="4" t="s">
        <v>144</v>
      </c>
      <c r="H76" s="17">
        <v>342300</v>
      </c>
      <c r="I76" s="4" t="s">
        <v>145</v>
      </c>
      <c r="J76" s="17">
        <v>349400</v>
      </c>
      <c r="K76" s="3">
        <v>640</v>
      </c>
      <c r="L76" s="3">
        <v>256</v>
      </c>
      <c r="M76" s="3">
        <v>406</v>
      </c>
      <c r="N76" s="3">
        <v>0</v>
      </c>
      <c r="O76" s="3">
        <v>0</v>
      </c>
      <c r="P76" s="3">
        <v>0</v>
      </c>
      <c r="Q76" s="3">
        <v>74</v>
      </c>
      <c r="R76" s="3">
        <v>0</v>
      </c>
      <c r="S76" s="3">
        <v>0</v>
      </c>
      <c r="T76" s="3">
        <v>0</v>
      </c>
      <c r="U76" s="3">
        <v>16</v>
      </c>
      <c r="V76" s="3">
        <v>338</v>
      </c>
      <c r="W76" s="3">
        <v>2</v>
      </c>
      <c r="X76" s="3">
        <v>0</v>
      </c>
      <c r="Y76" s="3">
        <v>0</v>
      </c>
      <c r="Z76" s="3">
        <v>3</v>
      </c>
      <c r="AA76" s="3">
        <v>413</v>
      </c>
      <c r="AB76" s="11">
        <v>413</v>
      </c>
      <c r="AC76" s="1" t="s">
        <v>1988</v>
      </c>
      <c r="AD76" s="1" t="s">
        <v>617</v>
      </c>
      <c r="AE76" t="s">
        <v>620</v>
      </c>
      <c r="AF76" t="str">
        <f>CHOOSE(MATCH(D76,公式!$C$2:'公式'!$C$28,0),公式!B$2,公式!B$3,公式!B$4,公式!B$5,公式!B$6,公式!B$7,公式!B$8,公式!B$9,公式!B$10,公式!B$11,公式!B$12,公式!B$13,公式!B$14,公式!B$15)</f>
        <v>國道1號</v>
      </c>
      <c r="AG76" t="str">
        <f>_xlfn.CONCAT(,"(",G76,IF(COUNT(FIND({"端","服務區","休息","站"},G76,1)),"","交流道"),"到",I76,
IF(COUNT(FIND({"端","服務區","休息","站"},I76,1)),"","交流道"),")")</f>
        <v>(高科交流道到岡山交流道)</v>
      </c>
      <c r="AH76" t="str">
        <f t="shared" si="2"/>
        <v>國道1號(高科交流道到岡山交流道)</v>
      </c>
      <c r="AI76" t="str">
        <f>CHOOSE(MATCH(D76,公式!$C$2:'公式'!$C$28,0),公式!A$2,公式!A$3,公式!A$4,公式!A$5,公式!A$6,公式!A$7,公式!A$8,公式!A$9,公式!A$10,公式!A$11,公式!A$12,公式!A$13,公式!A$14,公式!A$15)</f>
        <v>國道1號</v>
      </c>
      <c r="AJ76" t="str">
        <f t="shared" si="3"/>
        <v>國道1號(高科交流道到岡山交流道)</v>
      </c>
    </row>
    <row r="77" spans="1:36">
      <c r="A77" s="6" t="s">
        <v>40</v>
      </c>
      <c r="B77" s="5">
        <v>20</v>
      </c>
      <c r="C77" s="23" t="s">
        <v>41</v>
      </c>
      <c r="D77" s="5">
        <v>1</v>
      </c>
      <c r="E77" s="5">
        <v>0</v>
      </c>
      <c r="F77" s="5">
        <v>3</v>
      </c>
      <c r="G77" s="6" t="s">
        <v>145</v>
      </c>
      <c r="H77" s="18">
        <v>349400</v>
      </c>
      <c r="I77" s="6" t="s">
        <v>146</v>
      </c>
      <c r="J77" s="18">
        <v>356200</v>
      </c>
      <c r="K77" s="5">
        <v>612</v>
      </c>
      <c r="L77" s="5">
        <v>245</v>
      </c>
      <c r="M77" s="5">
        <v>311</v>
      </c>
      <c r="N77" s="5">
        <v>0</v>
      </c>
      <c r="O77" s="5">
        <v>0</v>
      </c>
      <c r="P77" s="5">
        <v>0</v>
      </c>
      <c r="Q77" s="5">
        <v>81</v>
      </c>
      <c r="R77" s="5">
        <v>0</v>
      </c>
      <c r="S77" s="5">
        <v>0</v>
      </c>
      <c r="T77" s="5">
        <v>0</v>
      </c>
      <c r="U77" s="5">
        <v>14</v>
      </c>
      <c r="V77" s="5">
        <v>297</v>
      </c>
      <c r="W77" s="5">
        <v>1</v>
      </c>
      <c r="X77" s="5">
        <v>0</v>
      </c>
      <c r="Y77" s="5">
        <v>0</v>
      </c>
      <c r="Z77" s="5">
        <v>3</v>
      </c>
      <c r="AA77" s="5">
        <v>145</v>
      </c>
      <c r="AB77" s="12">
        <v>145</v>
      </c>
      <c r="AC77" s="1" t="s">
        <v>1989</v>
      </c>
      <c r="AD77" s="1" t="s">
        <v>620</v>
      </c>
      <c r="AE77" t="s">
        <v>623</v>
      </c>
      <c r="AF77" t="str">
        <f>CHOOSE(MATCH(D77,公式!$C$2:'公式'!$C$28,0),公式!B$2,公式!B$3,公式!B$4,公式!B$5,公式!B$6,公式!B$7,公式!B$8,公式!B$9,公式!B$10,公式!B$11,公式!B$12,公式!B$13,公式!B$14,公式!B$15)</f>
        <v>國道1號</v>
      </c>
      <c r="AG77" t="str">
        <f>_xlfn.CONCAT(,"(",G77,IF(COUNT(FIND({"端","服務區","休息","站"},G77,1)),"","交流道"),"到",I77,
IF(COUNT(FIND({"端","服務區","休息","站"},I77,1)),"","交流道"),")")</f>
        <v>(岡山交流道到楠梓交流道)</v>
      </c>
      <c r="AH77" t="str">
        <f t="shared" si="2"/>
        <v>國道1號(岡山交流道到楠梓交流道)</v>
      </c>
      <c r="AI77" t="str">
        <f>CHOOSE(MATCH(D77,公式!$C$2:'公式'!$C$28,0),公式!A$2,公式!A$3,公式!A$4,公式!A$5,公式!A$6,公式!A$7,公式!A$8,公式!A$9,公式!A$10,公式!A$11,公式!A$12,公式!A$13,公式!A$14,公式!A$15)</f>
        <v>國道1號</v>
      </c>
      <c r="AJ77" t="str">
        <f t="shared" si="3"/>
        <v>國道1號(岡山交流道到楠梓交流道)</v>
      </c>
    </row>
    <row r="78" spans="1:36">
      <c r="A78" s="4" t="s">
        <v>40</v>
      </c>
      <c r="B78" s="3">
        <v>20</v>
      </c>
      <c r="C78" s="23" t="s">
        <v>41</v>
      </c>
      <c r="D78" s="3">
        <v>1</v>
      </c>
      <c r="E78" s="3">
        <v>0</v>
      </c>
      <c r="F78" s="3">
        <v>3</v>
      </c>
      <c r="G78" s="4" t="s">
        <v>146</v>
      </c>
      <c r="H78" s="17">
        <v>356200</v>
      </c>
      <c r="I78" s="4" t="s">
        <v>147</v>
      </c>
      <c r="J78" s="17">
        <v>362400</v>
      </c>
      <c r="K78" s="3">
        <v>558</v>
      </c>
      <c r="L78" s="3">
        <v>223</v>
      </c>
      <c r="M78" s="3">
        <v>452</v>
      </c>
      <c r="N78" s="3">
        <v>0</v>
      </c>
      <c r="O78" s="3">
        <v>0</v>
      </c>
      <c r="P78" s="3">
        <v>0</v>
      </c>
      <c r="Q78" s="3">
        <v>78</v>
      </c>
      <c r="R78" s="3">
        <v>0</v>
      </c>
      <c r="S78" s="3">
        <v>0</v>
      </c>
      <c r="T78" s="3">
        <v>0</v>
      </c>
      <c r="U78" s="3">
        <v>15</v>
      </c>
      <c r="V78" s="3">
        <v>287</v>
      </c>
      <c r="W78" s="3">
        <v>2</v>
      </c>
      <c r="X78" s="3">
        <v>0</v>
      </c>
      <c r="Y78" s="3">
        <v>0</v>
      </c>
      <c r="Z78" s="3">
        <v>4</v>
      </c>
      <c r="AA78" s="3">
        <v>147</v>
      </c>
      <c r="AB78" s="11">
        <v>147</v>
      </c>
      <c r="AC78" s="1" t="s">
        <v>1990</v>
      </c>
      <c r="AD78" s="1" t="s">
        <v>623</v>
      </c>
      <c r="AE78" t="s">
        <v>626</v>
      </c>
      <c r="AF78" t="str">
        <f>CHOOSE(MATCH(D78,公式!$C$2:'公式'!$C$28,0),公式!B$2,公式!B$3,公式!B$4,公式!B$5,公式!B$6,公式!B$7,公式!B$8,公式!B$9,公式!B$10,公式!B$11,公式!B$12,公式!B$13,公式!B$14,公式!B$15)</f>
        <v>國道1號</v>
      </c>
      <c r="AG78" t="str">
        <f>_xlfn.CONCAT(,"(",G78,IF(COUNT(FIND({"端","服務區","休息","站"},G78,1)),"","交流道"),"到",I78,
IF(COUNT(FIND({"端","服務區","休息","站"},I78,1)),"","交流道"),")")</f>
        <v>(楠梓交流道到鼎金系統交流道)</v>
      </c>
      <c r="AH78" t="str">
        <f t="shared" si="2"/>
        <v>國道1號(楠梓交流道到鼎金系統交流道)</v>
      </c>
      <c r="AI78" t="str">
        <f>CHOOSE(MATCH(D78,公式!$C$2:'公式'!$C$28,0),公式!A$2,公式!A$3,公式!A$4,公式!A$5,公式!A$6,公式!A$7,公式!A$8,公式!A$9,公式!A$10,公式!A$11,公式!A$12,公式!A$13,公式!A$14,公式!A$15)</f>
        <v>國道1號</v>
      </c>
      <c r="AJ78" t="str">
        <f t="shared" si="3"/>
        <v>國道1號(楠梓交流道到鼎金系統交流道)</v>
      </c>
    </row>
    <row r="79" spans="1:36">
      <c r="A79" s="6" t="s">
        <v>40</v>
      </c>
      <c r="B79" s="5">
        <v>20</v>
      </c>
      <c r="C79" s="23" t="s">
        <v>41</v>
      </c>
      <c r="D79" s="5">
        <v>1</v>
      </c>
      <c r="E79" s="5">
        <v>0</v>
      </c>
      <c r="F79" s="5">
        <v>3</v>
      </c>
      <c r="G79" s="6" t="s">
        <v>147</v>
      </c>
      <c r="H79" s="18">
        <v>362400</v>
      </c>
      <c r="I79" s="6" t="s">
        <v>148</v>
      </c>
      <c r="J79" s="18">
        <v>367400</v>
      </c>
      <c r="K79" s="5">
        <v>450</v>
      </c>
      <c r="L79" s="5">
        <v>180</v>
      </c>
      <c r="M79" s="5">
        <v>537</v>
      </c>
      <c r="N79" s="5">
        <v>0</v>
      </c>
      <c r="O79" s="5">
        <v>0</v>
      </c>
      <c r="P79" s="5">
        <v>0</v>
      </c>
      <c r="Q79" s="5">
        <v>77</v>
      </c>
      <c r="R79" s="5">
        <v>0</v>
      </c>
      <c r="S79" s="5">
        <v>0</v>
      </c>
      <c r="T79" s="5">
        <v>0</v>
      </c>
      <c r="U79" s="5">
        <v>12</v>
      </c>
      <c r="V79" s="5">
        <v>239</v>
      </c>
      <c r="W79" s="5">
        <v>2</v>
      </c>
      <c r="X79" s="5">
        <v>0</v>
      </c>
      <c r="Y79" s="5">
        <v>0</v>
      </c>
      <c r="Z79" s="5">
        <v>5</v>
      </c>
      <c r="AA79" s="5">
        <v>149</v>
      </c>
      <c r="AB79" s="12">
        <v>149</v>
      </c>
      <c r="AC79" s="1" t="s">
        <v>1991</v>
      </c>
      <c r="AD79" s="1" t="s">
        <v>626</v>
      </c>
      <c r="AE79" t="s">
        <v>629</v>
      </c>
      <c r="AF79" t="str">
        <f>CHOOSE(MATCH(D79,公式!$C$2:'公式'!$C$28,0),公式!B$2,公式!B$3,公式!B$4,公式!B$5,公式!B$6,公式!B$7,公式!B$8,公式!B$9,公式!B$10,公式!B$11,公式!B$12,公式!B$13,公式!B$14,公式!B$15)</f>
        <v>國道1號</v>
      </c>
      <c r="AG79" t="str">
        <f>_xlfn.CONCAT(,"(",G79,IF(COUNT(FIND({"端","服務區","休息","站"},G79,1)),"","交流道"),"到",I79,
IF(COUNT(FIND({"端","服務區","休息","站"},I79,1)),"","交流道"),")")</f>
        <v>(鼎金系統交流道到高雄交流道)</v>
      </c>
      <c r="AH79" t="str">
        <f t="shared" si="2"/>
        <v>國道1號(鼎金系統交流道到高雄交流道)</v>
      </c>
      <c r="AI79" t="str">
        <f>CHOOSE(MATCH(D79,公式!$C$2:'公式'!$C$28,0),公式!A$2,公式!A$3,公式!A$4,公式!A$5,公式!A$6,公式!A$7,公式!A$8,公式!A$9,公式!A$10,公式!A$11,公式!A$12,公式!A$13,公式!A$14,公式!A$15)</f>
        <v>國道1號</v>
      </c>
      <c r="AJ79" t="str">
        <f t="shared" si="3"/>
        <v>國道1號(鼎金系統交流道到高雄交流道)</v>
      </c>
    </row>
    <row r="80" spans="1:36">
      <c r="A80" s="4" t="s">
        <v>40</v>
      </c>
      <c r="B80" s="3">
        <v>20</v>
      </c>
      <c r="C80" s="23" t="s">
        <v>41</v>
      </c>
      <c r="D80" s="3">
        <v>1</v>
      </c>
      <c r="E80" s="3">
        <v>0</v>
      </c>
      <c r="F80" s="3">
        <v>3</v>
      </c>
      <c r="G80" s="4" t="s">
        <v>148</v>
      </c>
      <c r="H80" s="17">
        <v>367400</v>
      </c>
      <c r="I80" s="4" t="s">
        <v>149</v>
      </c>
      <c r="J80" s="17">
        <v>369600</v>
      </c>
      <c r="K80" s="3">
        <v>198</v>
      </c>
      <c r="L80" s="3">
        <v>79</v>
      </c>
      <c r="M80" s="3">
        <v>422</v>
      </c>
      <c r="N80" s="3">
        <v>0</v>
      </c>
      <c r="O80" s="3">
        <v>0</v>
      </c>
      <c r="P80" s="3">
        <v>0</v>
      </c>
      <c r="Q80" s="3">
        <v>77</v>
      </c>
      <c r="R80" s="3">
        <v>0</v>
      </c>
      <c r="S80" s="3">
        <v>0</v>
      </c>
      <c r="T80" s="3">
        <v>0</v>
      </c>
      <c r="U80" s="3">
        <v>15</v>
      </c>
      <c r="V80" s="3">
        <v>99</v>
      </c>
      <c r="W80" s="3">
        <v>2</v>
      </c>
      <c r="X80" s="3">
        <v>0</v>
      </c>
      <c r="Y80" s="3">
        <v>0</v>
      </c>
      <c r="Z80" s="3">
        <v>4</v>
      </c>
      <c r="AA80" s="3">
        <v>151</v>
      </c>
      <c r="AB80" s="11">
        <v>151</v>
      </c>
      <c r="AC80" s="1" t="s">
        <v>1992</v>
      </c>
      <c r="AD80" s="1" t="s">
        <v>629</v>
      </c>
      <c r="AE80" t="s">
        <v>632</v>
      </c>
      <c r="AF80" t="str">
        <f>CHOOSE(MATCH(D80,公式!$C$2:'公式'!$C$28,0),公式!B$2,公式!B$3,公式!B$4,公式!B$5,公式!B$6,公式!B$7,公式!B$8,公式!B$9,公式!B$10,公式!B$11,公式!B$12,公式!B$13,公式!B$14,公式!B$15)</f>
        <v>國道1號</v>
      </c>
      <c r="AG80" t="str">
        <f>_xlfn.CONCAT(,"(",G80,IF(COUNT(FIND({"端","服務區","休息","站"},G80,1)),"","交流道"),"到",I80,
IF(COUNT(FIND({"端","服務區","休息","站"},I80,1)),"","交流道"),")")</f>
        <v>(高雄交流道到瑞隆路交流道)</v>
      </c>
      <c r="AH80" t="str">
        <f t="shared" si="2"/>
        <v>國道1號(高雄交流道到瑞隆路交流道)</v>
      </c>
      <c r="AI80" t="str">
        <f>CHOOSE(MATCH(D80,公式!$C$2:'公式'!$C$28,0),公式!A$2,公式!A$3,公式!A$4,公式!A$5,公式!A$6,公式!A$7,公式!A$8,公式!A$9,公式!A$10,公式!A$11,公式!A$12,公式!A$13,公式!A$14,公式!A$15)</f>
        <v>國道1號</v>
      </c>
      <c r="AJ80" t="str">
        <f t="shared" si="3"/>
        <v>國道1號(高雄交流道到瑞隆路交流道)</v>
      </c>
    </row>
    <row r="81" spans="1:36">
      <c r="A81" s="6" t="s">
        <v>40</v>
      </c>
      <c r="B81" s="5">
        <v>20</v>
      </c>
      <c r="C81" s="23" t="s">
        <v>41</v>
      </c>
      <c r="D81" s="5">
        <v>1</v>
      </c>
      <c r="E81" s="5">
        <v>0</v>
      </c>
      <c r="F81" s="5">
        <v>3</v>
      </c>
      <c r="G81" s="6" t="s">
        <v>149</v>
      </c>
      <c r="H81" s="18">
        <v>369600</v>
      </c>
      <c r="I81" s="6" t="s">
        <v>150</v>
      </c>
      <c r="J81" s="18">
        <v>370400</v>
      </c>
      <c r="K81" s="5">
        <v>72</v>
      </c>
      <c r="L81" s="5">
        <v>29</v>
      </c>
      <c r="M81" s="5">
        <v>374</v>
      </c>
      <c r="N81" s="5">
        <v>0</v>
      </c>
      <c r="O81" s="5">
        <v>0</v>
      </c>
      <c r="P81" s="5">
        <v>0</v>
      </c>
      <c r="Q81" s="5">
        <v>69</v>
      </c>
      <c r="R81" s="5">
        <v>0</v>
      </c>
      <c r="S81" s="5">
        <v>0</v>
      </c>
      <c r="T81" s="5">
        <v>0</v>
      </c>
      <c r="U81" s="5">
        <v>16</v>
      </c>
      <c r="V81" s="5">
        <v>38</v>
      </c>
      <c r="W81" s="5">
        <v>2</v>
      </c>
      <c r="X81" s="5">
        <v>0</v>
      </c>
      <c r="Y81" s="5">
        <v>0</v>
      </c>
      <c r="Z81" s="5">
        <v>4</v>
      </c>
      <c r="AA81" s="5">
        <v>153</v>
      </c>
      <c r="AB81" s="12">
        <v>153</v>
      </c>
      <c r="AC81" s="1" t="s">
        <v>1993</v>
      </c>
      <c r="AD81" s="1" t="s">
        <v>632</v>
      </c>
      <c r="AE81" t="s">
        <v>635</v>
      </c>
      <c r="AF81" t="str">
        <f>CHOOSE(MATCH(D81,公式!$C$2:'公式'!$C$28,0),公式!B$2,公式!B$3,公式!B$4,公式!B$5,公式!B$6,公式!B$7,公式!B$8,公式!B$9,公式!B$10,公式!B$11,公式!B$12,公式!B$13,公式!B$14,公式!B$15)</f>
        <v>國道1號</v>
      </c>
      <c r="AG81" t="str">
        <f>_xlfn.CONCAT(,"(",G81,IF(COUNT(FIND({"端","服務區","休息","站"},G81,1)),"","交流道"),"到",I81,
IF(COUNT(FIND({"端","服務區","休息","站"},I81,1)),"","交流道"),")")</f>
        <v>(瑞隆路交流道到五甲系統交流道)</v>
      </c>
      <c r="AH81" t="str">
        <f t="shared" si="2"/>
        <v>國道1號(瑞隆路交流道到五甲系統交流道)</v>
      </c>
      <c r="AI81" t="str">
        <f>CHOOSE(MATCH(D81,公式!$C$2:'公式'!$C$28,0),公式!A$2,公式!A$3,公式!A$4,公式!A$5,公式!A$6,公式!A$7,公式!A$8,公式!A$9,公式!A$10,公式!A$11,公式!A$12,公式!A$13,公式!A$14,公式!A$15)</f>
        <v>國道1號</v>
      </c>
      <c r="AJ81" t="str">
        <f t="shared" si="3"/>
        <v>國道1號(瑞隆路交流道到五甲系統交流道)</v>
      </c>
    </row>
    <row r="82" spans="1:36">
      <c r="A82" s="4" t="s">
        <v>40</v>
      </c>
      <c r="B82" s="3">
        <v>20</v>
      </c>
      <c r="C82" s="23" t="s">
        <v>41</v>
      </c>
      <c r="D82" s="3">
        <v>1</v>
      </c>
      <c r="E82" s="3">
        <v>0</v>
      </c>
      <c r="F82" s="3">
        <v>3</v>
      </c>
      <c r="G82" s="4" t="s">
        <v>150</v>
      </c>
      <c r="H82" s="17">
        <v>370400</v>
      </c>
      <c r="I82" s="4" t="s">
        <v>151</v>
      </c>
      <c r="J82" s="17">
        <v>371800</v>
      </c>
      <c r="K82" s="3">
        <v>125</v>
      </c>
      <c r="L82" s="3">
        <v>50</v>
      </c>
      <c r="M82" s="3">
        <v>176</v>
      </c>
      <c r="N82" s="3">
        <v>0</v>
      </c>
      <c r="O82" s="3">
        <v>0</v>
      </c>
      <c r="P82" s="3">
        <v>0</v>
      </c>
      <c r="Q82" s="3">
        <v>93</v>
      </c>
      <c r="R82" s="3">
        <v>0</v>
      </c>
      <c r="S82" s="3">
        <v>0</v>
      </c>
      <c r="T82" s="3">
        <v>0</v>
      </c>
      <c r="U82" s="3">
        <v>8</v>
      </c>
      <c r="V82" s="3">
        <v>54</v>
      </c>
      <c r="W82" s="3">
        <v>1</v>
      </c>
      <c r="X82" s="3">
        <v>0</v>
      </c>
      <c r="Y82" s="3">
        <v>0</v>
      </c>
      <c r="Z82" s="3">
        <v>3</v>
      </c>
      <c r="AA82" s="3">
        <v>155</v>
      </c>
      <c r="AB82" s="11">
        <v>155</v>
      </c>
      <c r="AC82" s="1" t="s">
        <v>1994</v>
      </c>
      <c r="AD82" s="1" t="s">
        <v>635</v>
      </c>
      <c r="AE82" t="s">
        <v>638</v>
      </c>
      <c r="AF82" t="str">
        <f>CHOOSE(MATCH(D82,公式!$C$2:'公式'!$C$28,0),公式!B$2,公式!B$3,公式!B$4,公式!B$5,公式!B$6,公式!B$7,公式!B$8,公式!B$9,公式!B$10,公式!B$11,公式!B$12,公式!B$13,公式!B$14,公式!B$15)</f>
        <v>國道1號</v>
      </c>
      <c r="AG82" t="str">
        <f>_xlfn.CONCAT(,"(",G82,IF(COUNT(FIND({"端","服務區","休息","站"},G82,1)),"","交流道"),"到",I82,
IF(COUNT(FIND({"端","服務區","休息","站"},I82,1)),"","交流道"),")")</f>
        <v>(五甲系統交流道到五甲交流道)</v>
      </c>
      <c r="AH82" t="str">
        <f t="shared" si="2"/>
        <v>國道1號(五甲系統交流道到五甲交流道)</v>
      </c>
      <c r="AI82" t="str">
        <f>CHOOSE(MATCH(D82,公式!$C$2:'公式'!$C$28,0),公式!A$2,公式!A$3,公式!A$4,公式!A$5,公式!A$6,公式!A$7,公式!A$8,公式!A$9,公式!A$10,公式!A$11,公式!A$12,公式!A$13,公式!A$14,公式!A$15)</f>
        <v>國道1號</v>
      </c>
      <c r="AJ82" t="str">
        <f t="shared" si="3"/>
        <v>國道1號(五甲系統交流道到五甲交流道)</v>
      </c>
    </row>
    <row r="83" spans="1:36">
      <c r="A83" s="6" t="s">
        <v>40</v>
      </c>
      <c r="B83" s="5">
        <v>20</v>
      </c>
      <c r="C83" s="23" t="s">
        <v>41</v>
      </c>
      <c r="D83" s="5">
        <v>1</v>
      </c>
      <c r="E83" s="5">
        <v>0</v>
      </c>
      <c r="F83" s="5">
        <v>3</v>
      </c>
      <c r="G83" s="6" t="s">
        <v>151</v>
      </c>
      <c r="H83" s="18">
        <v>371800</v>
      </c>
      <c r="I83" s="6" t="s">
        <v>152</v>
      </c>
      <c r="J83" s="18">
        <v>372800</v>
      </c>
      <c r="K83" s="5">
        <v>90</v>
      </c>
      <c r="L83" s="5">
        <v>36</v>
      </c>
      <c r="M83" s="5">
        <v>137</v>
      </c>
      <c r="N83" s="5">
        <v>0</v>
      </c>
      <c r="O83" s="5">
        <v>0</v>
      </c>
      <c r="P83" s="5">
        <v>0</v>
      </c>
      <c r="Q83" s="5">
        <v>84</v>
      </c>
      <c r="R83" s="5">
        <v>0</v>
      </c>
      <c r="S83" s="5">
        <v>0</v>
      </c>
      <c r="T83" s="5">
        <v>0</v>
      </c>
      <c r="U83" s="5">
        <v>5</v>
      </c>
      <c r="V83" s="5">
        <v>42</v>
      </c>
      <c r="W83" s="5">
        <v>1</v>
      </c>
      <c r="X83" s="5">
        <v>0</v>
      </c>
      <c r="Y83" s="5">
        <v>0</v>
      </c>
      <c r="Z83" s="5">
        <v>3</v>
      </c>
      <c r="AA83" s="5">
        <v>157</v>
      </c>
      <c r="AB83" s="12">
        <v>157</v>
      </c>
      <c r="AC83" s="1" t="s">
        <v>1995</v>
      </c>
      <c r="AD83" s="1" t="s">
        <v>638</v>
      </c>
      <c r="AE83" t="s">
        <v>641</v>
      </c>
      <c r="AF83" t="str">
        <f>CHOOSE(MATCH(D83,公式!$C$2:'公式'!$C$28,0),公式!B$2,公式!B$3,公式!B$4,公式!B$5,公式!B$6,公式!B$7,公式!B$8,公式!B$9,公式!B$10,公式!B$11,公式!B$12,公式!B$13,公式!B$14,公式!B$15)</f>
        <v>國道1號</v>
      </c>
      <c r="AG83" t="str">
        <f>_xlfn.CONCAT(,"(",G83,IF(COUNT(FIND({"端","服務區","休息","站"},G83,1)),"","交流道"),"到",I83,
IF(COUNT(FIND({"端","服務區","休息","站"},I83,1)),"","交流道"),")")</f>
        <v>(五甲交流道到中山四路交流道)</v>
      </c>
      <c r="AH83" t="str">
        <f t="shared" si="2"/>
        <v>國道1號(五甲交流道到中山四路交流道)</v>
      </c>
      <c r="AI83" t="str">
        <f>CHOOSE(MATCH(D83,公式!$C$2:'公式'!$C$28,0),公式!A$2,公式!A$3,公式!A$4,公式!A$5,公式!A$6,公式!A$7,公式!A$8,公式!A$9,公式!A$10,公式!A$11,公式!A$12,公式!A$13,公式!A$14,公式!A$15)</f>
        <v>國道1號</v>
      </c>
      <c r="AJ83" t="str">
        <f t="shared" si="3"/>
        <v>國道1號(五甲交流道到中山四路交流道)</v>
      </c>
    </row>
    <row r="84" spans="1:36">
      <c r="A84" s="4" t="s">
        <v>40</v>
      </c>
      <c r="B84" s="3">
        <v>20</v>
      </c>
      <c r="C84" s="23" t="s">
        <v>41</v>
      </c>
      <c r="D84" s="3">
        <v>1</v>
      </c>
      <c r="E84" s="3">
        <v>0</v>
      </c>
      <c r="F84" s="3">
        <v>3</v>
      </c>
      <c r="G84" s="4" t="s">
        <v>152</v>
      </c>
      <c r="H84" s="17">
        <v>372800</v>
      </c>
      <c r="I84" s="4" t="s">
        <v>153</v>
      </c>
      <c r="J84" s="17">
        <v>373000</v>
      </c>
      <c r="K84" s="3">
        <v>18</v>
      </c>
      <c r="L84" s="3">
        <v>7</v>
      </c>
      <c r="M84" s="3">
        <v>148</v>
      </c>
      <c r="N84" s="3">
        <v>0</v>
      </c>
      <c r="O84" s="3">
        <v>0</v>
      </c>
      <c r="P84" s="3">
        <v>0</v>
      </c>
      <c r="Q84" s="3">
        <v>73</v>
      </c>
      <c r="R84" s="3">
        <v>0</v>
      </c>
      <c r="S84" s="3">
        <v>0</v>
      </c>
      <c r="T84" s="3">
        <v>0</v>
      </c>
      <c r="U84" s="3">
        <v>5</v>
      </c>
      <c r="V84" s="3">
        <v>8</v>
      </c>
      <c r="W84" s="3">
        <v>2</v>
      </c>
      <c r="X84" s="3">
        <v>0</v>
      </c>
      <c r="Y84" s="3">
        <v>0</v>
      </c>
      <c r="Z84" s="3">
        <v>3</v>
      </c>
      <c r="AA84" s="3">
        <v>455</v>
      </c>
      <c r="AB84" s="11">
        <v>455</v>
      </c>
      <c r="AC84" s="1" t="s">
        <v>1996</v>
      </c>
      <c r="AD84" s="1" t="s">
        <v>641</v>
      </c>
      <c r="AE84" t="s">
        <v>644</v>
      </c>
      <c r="AF84" t="str">
        <f>CHOOSE(MATCH(D84,公式!$C$2:'公式'!$C$28,0),公式!B$2,公式!B$3,公式!B$4,公式!B$5,公式!B$6,公式!B$7,公式!B$8,公式!B$9,公式!B$10,公式!B$11,公式!B$12,公式!B$13,公式!B$14,公式!B$15)</f>
        <v>國道1號</v>
      </c>
      <c r="AG84" t="str">
        <f>_xlfn.CONCAT(,"(",G84,IF(COUNT(FIND({"端","服務區","休息","站"},G84,1)),"","交流道"),"到",I84,
IF(COUNT(FIND({"端","服務區","休息","站"},I84,1)),"","交流道"),")")</f>
        <v>(中山四路交流道到漁港路交流道)</v>
      </c>
      <c r="AH84" t="str">
        <f t="shared" si="2"/>
        <v>國道1號(中山四路交流道到漁港路交流道)</v>
      </c>
      <c r="AI84" t="str">
        <f>CHOOSE(MATCH(D84,公式!$C$2:'公式'!$C$28,0),公式!A$2,公式!A$3,公式!A$4,公式!A$5,公式!A$6,公式!A$7,公式!A$8,公式!A$9,公式!A$10,公式!A$11,公式!A$12,公式!A$13,公式!A$14,公式!A$15)</f>
        <v>國道1號</v>
      </c>
      <c r="AJ84" t="str">
        <f t="shared" si="3"/>
        <v>國道1號(中山四路交流道到漁港路交流道)</v>
      </c>
    </row>
    <row r="85" spans="1:36">
      <c r="A85" s="6" t="s">
        <v>40</v>
      </c>
      <c r="B85" s="5">
        <v>20</v>
      </c>
      <c r="C85" s="23" t="s">
        <v>41</v>
      </c>
      <c r="D85" s="5">
        <v>1</v>
      </c>
      <c r="E85" s="5">
        <v>0</v>
      </c>
      <c r="F85" s="5">
        <v>3</v>
      </c>
      <c r="G85" s="6" t="s">
        <v>153</v>
      </c>
      <c r="H85" s="18">
        <v>373000</v>
      </c>
      <c r="I85" s="6" t="s">
        <v>154</v>
      </c>
      <c r="J85" s="18">
        <v>374400</v>
      </c>
      <c r="K85" s="5">
        <v>125</v>
      </c>
      <c r="L85" s="5">
        <v>50</v>
      </c>
      <c r="M85" s="5">
        <v>73</v>
      </c>
      <c r="N85" s="5">
        <v>0</v>
      </c>
      <c r="O85" s="5">
        <v>0</v>
      </c>
      <c r="P85" s="5">
        <v>0</v>
      </c>
      <c r="Q85" s="5">
        <v>57</v>
      </c>
      <c r="R85" s="5">
        <v>0</v>
      </c>
      <c r="S85" s="5">
        <v>0</v>
      </c>
      <c r="T85" s="5">
        <v>0</v>
      </c>
      <c r="U85" s="5">
        <v>12</v>
      </c>
      <c r="V85" s="5">
        <v>84</v>
      </c>
      <c r="W85" s="5">
        <v>3</v>
      </c>
      <c r="X85" s="5">
        <v>0</v>
      </c>
      <c r="Y85" s="5">
        <v>0</v>
      </c>
      <c r="Z85" s="5">
        <v>3</v>
      </c>
      <c r="AA85" s="5">
        <v>457</v>
      </c>
      <c r="AB85" s="12">
        <v>457</v>
      </c>
      <c r="AC85" s="1" t="s">
        <v>1997</v>
      </c>
      <c r="AD85" s="1" t="s">
        <v>644</v>
      </c>
      <c r="AE85" t="s">
        <v>647</v>
      </c>
      <c r="AF85" t="str">
        <f>CHOOSE(MATCH(D85,公式!$C$2:'公式'!$C$28,0),公式!B$2,公式!B$3,公式!B$4,公式!B$5,公式!B$6,公式!B$7,公式!B$8,公式!B$9,公式!B$10,公式!B$11,公式!B$12,公式!B$13,公式!B$14,公式!B$15)</f>
        <v>國道1號</v>
      </c>
      <c r="AG85" t="str">
        <f>_xlfn.CONCAT(,"(",G85,IF(COUNT(FIND({"端","服務區","休息","站"},G85,1)),"","交流道"),"到",I85,
IF(COUNT(FIND({"端","服務區","休息","站"},I85,1)),"","交流道"),")")</f>
        <v>(漁港路交流道到高雄端)</v>
      </c>
      <c r="AH85" t="str">
        <f t="shared" si="2"/>
        <v>國道1號(漁港路交流道到高雄端)</v>
      </c>
      <c r="AI85" t="str">
        <f>CHOOSE(MATCH(D85,公式!$C$2:'公式'!$C$28,0),公式!A$2,公式!A$3,公式!A$4,公式!A$5,公式!A$6,公式!A$7,公式!A$8,公式!A$9,公式!A$10,公式!A$11,公式!A$12,公式!A$13,公式!A$14,公式!A$15)</f>
        <v>國道1號</v>
      </c>
      <c r="AJ85" t="str">
        <f t="shared" si="3"/>
        <v>國道1號(漁港路交流道到高雄端)</v>
      </c>
    </row>
    <row r="86" spans="1:36">
      <c r="A86" s="4" t="s">
        <v>40</v>
      </c>
      <c r="B86" s="3">
        <v>20</v>
      </c>
      <c r="C86" s="23" t="s">
        <v>41</v>
      </c>
      <c r="D86" s="3">
        <v>1</v>
      </c>
      <c r="E86" s="3">
        <v>0</v>
      </c>
      <c r="F86" s="3">
        <v>4</v>
      </c>
      <c r="G86" s="4" t="s">
        <v>71</v>
      </c>
      <c r="H86" s="17">
        <v>1100</v>
      </c>
      <c r="I86" s="4" t="s">
        <v>70</v>
      </c>
      <c r="J86" s="17">
        <v>0</v>
      </c>
      <c r="K86" s="3">
        <v>100</v>
      </c>
      <c r="L86" s="3">
        <v>40</v>
      </c>
      <c r="M86" s="3">
        <v>99</v>
      </c>
      <c r="N86" s="3">
        <v>0</v>
      </c>
      <c r="O86" s="3">
        <v>0</v>
      </c>
      <c r="P86" s="3">
        <v>0</v>
      </c>
      <c r="Q86" s="3">
        <v>64</v>
      </c>
      <c r="R86" s="3">
        <v>0</v>
      </c>
      <c r="S86" s="3">
        <v>0</v>
      </c>
      <c r="T86" s="3">
        <v>0</v>
      </c>
      <c r="U86" s="3">
        <v>10</v>
      </c>
      <c r="V86" s="3">
        <v>62</v>
      </c>
      <c r="W86" s="3">
        <v>2</v>
      </c>
      <c r="X86" s="3">
        <v>0</v>
      </c>
      <c r="Y86" s="3">
        <v>0</v>
      </c>
      <c r="Z86" s="3">
        <v>3</v>
      </c>
      <c r="AA86" s="3">
        <v>2</v>
      </c>
      <c r="AB86" s="11">
        <v>2</v>
      </c>
      <c r="AC86" s="1" t="s">
        <v>1998</v>
      </c>
      <c r="AD86" s="1" t="s">
        <v>398</v>
      </c>
      <c r="AE86" t="s">
        <v>397</v>
      </c>
      <c r="AF86" t="str">
        <f>CHOOSE(MATCH(D86,公式!$C$2:'公式'!$C$28,0),公式!B$2,公式!B$3,公式!B$4,公式!B$5,公式!B$6,公式!B$7,公式!B$8,公式!B$9,公式!B$10,公式!B$11,公式!B$12,公式!B$13,公式!B$14,公式!B$15)</f>
        <v>國道1號</v>
      </c>
      <c r="AG86" t="str">
        <f>_xlfn.CONCAT(,"(",G86,IF(COUNT(FIND({"端","服務區","休息","站"},G86,1)),"","交流道"),"到",I86,
IF(COUNT(FIND({"端","服務區","休息","站"},I86,1)),"","交流道"),")")</f>
        <v>(基隆交流道到基隆端)</v>
      </c>
      <c r="AH86" t="str">
        <f t="shared" si="2"/>
        <v>國道1號(基隆交流道到基隆端)</v>
      </c>
      <c r="AI86" t="str">
        <f>CHOOSE(MATCH(D86,公式!$C$2:'公式'!$C$28,0),公式!A$2,公式!A$3,公式!A$4,公式!A$5,公式!A$6,公式!A$7,公式!A$8,公式!A$9,公式!A$10,公式!A$11,公式!A$12,公式!A$13,公式!A$14,公式!A$15)</f>
        <v>國道1號</v>
      </c>
      <c r="AJ86" t="str">
        <f t="shared" si="3"/>
        <v>國道1號(基隆交流道到基隆端)</v>
      </c>
    </row>
    <row r="87" spans="1:36">
      <c r="A87" s="6" t="s">
        <v>40</v>
      </c>
      <c r="B87" s="5">
        <v>20</v>
      </c>
      <c r="C87" s="23" t="s">
        <v>41</v>
      </c>
      <c r="D87" s="5">
        <v>1</v>
      </c>
      <c r="E87" s="5">
        <v>0</v>
      </c>
      <c r="F87" s="5">
        <v>4</v>
      </c>
      <c r="G87" s="6" t="s">
        <v>72</v>
      </c>
      <c r="H87" s="18">
        <v>2600</v>
      </c>
      <c r="I87" s="6" t="s">
        <v>71</v>
      </c>
      <c r="J87" s="18">
        <v>1100</v>
      </c>
      <c r="K87" s="5">
        <v>135</v>
      </c>
      <c r="L87" s="5">
        <v>54</v>
      </c>
      <c r="M87" s="5">
        <v>153</v>
      </c>
      <c r="N87" s="5">
        <v>0</v>
      </c>
      <c r="O87" s="5">
        <v>0</v>
      </c>
      <c r="P87" s="5">
        <v>0</v>
      </c>
      <c r="Q87" s="5">
        <v>77</v>
      </c>
      <c r="R87" s="5">
        <v>0</v>
      </c>
      <c r="S87" s="5">
        <v>0</v>
      </c>
      <c r="T87" s="5">
        <v>0</v>
      </c>
      <c r="U87" s="5">
        <v>13</v>
      </c>
      <c r="V87" s="5">
        <v>68</v>
      </c>
      <c r="W87" s="5">
        <v>2</v>
      </c>
      <c r="X87" s="5">
        <v>0</v>
      </c>
      <c r="Y87" s="5">
        <v>0</v>
      </c>
      <c r="Z87" s="5">
        <v>3</v>
      </c>
      <c r="AA87" s="5">
        <v>4</v>
      </c>
      <c r="AB87" s="12">
        <v>4</v>
      </c>
      <c r="AC87" s="1" t="s">
        <v>1999</v>
      </c>
      <c r="AD87" s="1" t="s">
        <v>401</v>
      </c>
      <c r="AE87" t="s">
        <v>398</v>
      </c>
      <c r="AF87" t="str">
        <f>CHOOSE(MATCH(D87,公式!$C$2:'公式'!$C$28,0),公式!B$2,公式!B$3,公式!B$4,公式!B$5,公式!B$6,公式!B$7,公式!B$8,公式!B$9,公式!B$10,公式!B$11,公式!B$12,公式!B$13,公式!B$14,公式!B$15)</f>
        <v>國道1號</v>
      </c>
      <c r="AG87" t="str">
        <f>_xlfn.CONCAT(,"(",G87,IF(COUNT(FIND({"端","服務區","休息","站"},G87,1)),"","交流道"),"到",I87,
IF(COUNT(FIND({"端","服務區","休息","站"},I87,1)),"","交流道"),")")</f>
        <v>(八堵交流道到基隆交流道)</v>
      </c>
      <c r="AH87" t="str">
        <f t="shared" si="2"/>
        <v>國道1號(八堵交流道到基隆交流道)</v>
      </c>
      <c r="AI87" t="str">
        <f>CHOOSE(MATCH(D87,公式!$C$2:'公式'!$C$28,0),公式!A$2,公式!A$3,公式!A$4,公式!A$5,公式!A$6,公式!A$7,公式!A$8,公式!A$9,公式!A$10,公式!A$11,公式!A$12,公式!A$13,公式!A$14,公式!A$15)</f>
        <v>國道1號</v>
      </c>
      <c r="AJ87" t="str">
        <f t="shared" si="3"/>
        <v>國道1號(八堵交流道到基隆交流道)</v>
      </c>
    </row>
    <row r="88" spans="1:36">
      <c r="A88" s="4" t="s">
        <v>40</v>
      </c>
      <c r="B88" s="3">
        <v>20</v>
      </c>
      <c r="C88" s="23" t="s">
        <v>41</v>
      </c>
      <c r="D88" s="3">
        <v>1</v>
      </c>
      <c r="E88" s="3">
        <v>0</v>
      </c>
      <c r="F88" s="3">
        <v>4</v>
      </c>
      <c r="G88" s="4" t="s">
        <v>73</v>
      </c>
      <c r="H88" s="17">
        <v>5000</v>
      </c>
      <c r="I88" s="4" t="s">
        <v>72</v>
      </c>
      <c r="J88" s="17">
        <v>2600</v>
      </c>
      <c r="K88" s="3">
        <v>215</v>
      </c>
      <c r="L88" s="3">
        <v>86</v>
      </c>
      <c r="M88" s="3">
        <v>158</v>
      </c>
      <c r="N88" s="3">
        <v>0</v>
      </c>
      <c r="O88" s="3">
        <v>0</v>
      </c>
      <c r="P88" s="3">
        <v>0</v>
      </c>
      <c r="Q88" s="3">
        <v>85</v>
      </c>
      <c r="R88" s="3">
        <v>0</v>
      </c>
      <c r="S88" s="3">
        <v>0</v>
      </c>
      <c r="T88" s="3">
        <v>0</v>
      </c>
      <c r="U88" s="3">
        <v>10</v>
      </c>
      <c r="V88" s="3">
        <v>96</v>
      </c>
      <c r="W88" s="3">
        <v>1</v>
      </c>
      <c r="X88" s="3">
        <v>0</v>
      </c>
      <c r="Y88" s="3">
        <v>0</v>
      </c>
      <c r="Z88" s="3">
        <v>3</v>
      </c>
      <c r="AA88" s="3">
        <v>6</v>
      </c>
      <c r="AB88" s="11">
        <v>6</v>
      </c>
      <c r="AC88" s="1" t="s">
        <v>2000</v>
      </c>
      <c r="AD88" s="1" t="s">
        <v>404</v>
      </c>
      <c r="AE88" t="s">
        <v>401</v>
      </c>
      <c r="AF88" t="str">
        <f>CHOOSE(MATCH(D88,公式!$C$2:'公式'!$C$28,0),公式!B$2,公式!B$3,公式!B$4,公式!B$5,公式!B$6,公式!B$7,公式!B$8,公式!B$9,公式!B$10,公式!B$11,公式!B$12,公式!B$13,公式!B$14,公式!B$15)</f>
        <v>國道1號</v>
      </c>
      <c r="AG88" t="str">
        <f>_xlfn.CONCAT(,"(",G88,IF(COUNT(FIND({"端","服務區","休息","站"},G88,1)),"","交流道"),"到",I88,
IF(COUNT(FIND({"端","服務區","休息","站"},I88,1)),"","交流道"),")")</f>
        <v>(大華系統交流道到八堵交流道)</v>
      </c>
      <c r="AH88" t="str">
        <f t="shared" si="2"/>
        <v>國道1號(大華系統交流道到八堵交流道)</v>
      </c>
      <c r="AI88" t="str">
        <f>CHOOSE(MATCH(D88,公式!$C$2:'公式'!$C$28,0),公式!A$2,公式!A$3,公式!A$4,公式!A$5,公式!A$6,公式!A$7,公式!A$8,公式!A$9,公式!A$10,公式!A$11,公式!A$12,公式!A$13,公式!A$14,公式!A$15)</f>
        <v>國道1號</v>
      </c>
      <c r="AJ88" t="str">
        <f t="shared" si="3"/>
        <v>國道1號(大華系統交流道到八堵交流道)</v>
      </c>
    </row>
    <row r="89" spans="1:36">
      <c r="A89" s="6" t="s">
        <v>40</v>
      </c>
      <c r="B89" s="5">
        <v>20</v>
      </c>
      <c r="C89" s="23" t="s">
        <v>41</v>
      </c>
      <c r="D89" s="5">
        <v>1</v>
      </c>
      <c r="E89" s="5">
        <v>0</v>
      </c>
      <c r="F89" s="5">
        <v>4</v>
      </c>
      <c r="G89" s="6" t="s">
        <v>74</v>
      </c>
      <c r="H89" s="18">
        <v>6800</v>
      </c>
      <c r="I89" s="6" t="s">
        <v>73</v>
      </c>
      <c r="J89" s="18">
        <v>5000</v>
      </c>
      <c r="K89" s="5">
        <v>162</v>
      </c>
      <c r="L89" s="5">
        <v>65</v>
      </c>
      <c r="M89" s="5">
        <v>128</v>
      </c>
      <c r="N89" s="5">
        <v>0</v>
      </c>
      <c r="O89" s="5">
        <v>0</v>
      </c>
      <c r="P89" s="5">
        <v>0</v>
      </c>
      <c r="Q89" s="5">
        <v>86</v>
      </c>
      <c r="R89" s="5">
        <v>0</v>
      </c>
      <c r="S89" s="5">
        <v>0</v>
      </c>
      <c r="T89" s="5">
        <v>0</v>
      </c>
      <c r="U89" s="5">
        <v>4</v>
      </c>
      <c r="V89" s="5">
        <v>73</v>
      </c>
      <c r="W89" s="5">
        <v>1</v>
      </c>
      <c r="X89" s="5">
        <v>0</v>
      </c>
      <c r="Y89" s="5">
        <v>0</v>
      </c>
      <c r="Z89" s="5">
        <v>3</v>
      </c>
      <c r="AA89" s="5">
        <v>420</v>
      </c>
      <c r="AB89" s="12">
        <v>420</v>
      </c>
      <c r="AC89" s="1" t="s">
        <v>2001</v>
      </c>
      <c r="AD89" s="1" t="s">
        <v>407</v>
      </c>
      <c r="AE89" t="s">
        <v>404</v>
      </c>
      <c r="AF89" t="str">
        <f>CHOOSE(MATCH(D89,公式!$C$2:'公式'!$C$28,0),公式!B$2,公式!B$3,公式!B$4,公式!B$5,公式!B$6,公式!B$7,公式!B$8,公式!B$9,公式!B$10,公式!B$11,公式!B$12,公式!B$13,公式!B$14,公式!B$15)</f>
        <v>國道1號</v>
      </c>
      <c r="AG89" t="str">
        <f>_xlfn.CONCAT(,"(",G89,IF(COUNT(FIND({"端","服務區","休息","站"},G89,1)),"","交流道"),"到",I89,
IF(COUNT(FIND({"端","服務區","休息","站"},I89,1)),"","交流道"),")")</f>
        <v>(五堵交流道到大華系統交流道)</v>
      </c>
      <c r="AH89" t="str">
        <f t="shared" si="2"/>
        <v>國道1號(五堵交流道到大華系統交流道)</v>
      </c>
      <c r="AI89" t="str">
        <f>CHOOSE(MATCH(D89,公式!$C$2:'公式'!$C$28,0),公式!A$2,公式!A$3,公式!A$4,公式!A$5,公式!A$6,公式!A$7,公式!A$8,公式!A$9,公式!A$10,公式!A$11,公式!A$12,公式!A$13,公式!A$14,公式!A$15)</f>
        <v>國道1號</v>
      </c>
      <c r="AJ89" t="str">
        <f t="shared" si="3"/>
        <v>國道1號(五堵交流道到大華系統交流道)</v>
      </c>
    </row>
    <row r="90" spans="1:36">
      <c r="A90" s="4" t="s">
        <v>40</v>
      </c>
      <c r="B90" s="3">
        <v>20</v>
      </c>
      <c r="C90" s="23" t="s">
        <v>41</v>
      </c>
      <c r="D90" s="3">
        <v>1</v>
      </c>
      <c r="E90" s="3">
        <v>0</v>
      </c>
      <c r="F90" s="3">
        <v>4</v>
      </c>
      <c r="G90" s="4" t="s">
        <v>75</v>
      </c>
      <c r="H90" s="17">
        <v>10500</v>
      </c>
      <c r="I90" s="4" t="s">
        <v>74</v>
      </c>
      <c r="J90" s="17">
        <v>6800</v>
      </c>
      <c r="K90" s="3">
        <v>332</v>
      </c>
      <c r="L90" s="3">
        <v>133</v>
      </c>
      <c r="M90" s="3">
        <v>303</v>
      </c>
      <c r="N90" s="3">
        <v>0</v>
      </c>
      <c r="O90" s="3">
        <v>0</v>
      </c>
      <c r="P90" s="3">
        <v>0</v>
      </c>
      <c r="Q90" s="3">
        <v>53</v>
      </c>
      <c r="R90" s="3">
        <v>0</v>
      </c>
      <c r="S90" s="3">
        <v>0</v>
      </c>
      <c r="T90" s="3">
        <v>0</v>
      </c>
      <c r="U90" s="3">
        <v>29</v>
      </c>
      <c r="V90" s="3">
        <v>226</v>
      </c>
      <c r="W90" s="3">
        <v>3</v>
      </c>
      <c r="X90" s="3">
        <v>0</v>
      </c>
      <c r="Y90" s="3">
        <v>0</v>
      </c>
      <c r="Z90" s="3">
        <v>3</v>
      </c>
      <c r="AA90" s="3">
        <v>8</v>
      </c>
      <c r="AB90" s="11">
        <v>8</v>
      </c>
      <c r="AC90" s="1" t="s">
        <v>2002</v>
      </c>
      <c r="AD90" s="1" t="s">
        <v>410</v>
      </c>
      <c r="AE90" t="s">
        <v>407</v>
      </c>
      <c r="AF90" t="str">
        <f>CHOOSE(MATCH(D90,公式!$C$2:'公式'!$C$28,0),公式!B$2,公式!B$3,公式!B$4,公式!B$5,公式!B$6,公式!B$7,公式!B$8,公式!B$9,公式!B$10,公式!B$11,公式!B$12,公式!B$13,公式!B$14,公式!B$15)</f>
        <v>國道1號</v>
      </c>
      <c r="AG90" t="str">
        <f>_xlfn.CONCAT(,"(",G90,IF(COUNT(FIND({"端","服務區","休息","站"},G90,1)),"","交流道"),"到",I90,
IF(COUNT(FIND({"端","服務區","休息","站"},I90,1)),"","交流道"),")")</f>
        <v>(汐止交流道到五堵交流道)</v>
      </c>
      <c r="AH90" t="str">
        <f t="shared" si="2"/>
        <v>國道1號(汐止交流道到五堵交流道)</v>
      </c>
      <c r="AI90" t="str">
        <f>CHOOSE(MATCH(D90,公式!$C$2:'公式'!$C$28,0),公式!A$2,公式!A$3,公式!A$4,公式!A$5,公式!A$6,公式!A$7,公式!A$8,公式!A$9,公式!A$10,公式!A$11,公式!A$12,公式!A$13,公式!A$14,公式!A$15)</f>
        <v>國道1號</v>
      </c>
      <c r="AJ90" t="str">
        <f t="shared" si="3"/>
        <v>國道1號(汐止交流道到五堵交流道)</v>
      </c>
    </row>
    <row r="91" spans="1:36">
      <c r="A91" s="6" t="s">
        <v>40</v>
      </c>
      <c r="B91" s="5">
        <v>20</v>
      </c>
      <c r="C91" s="23" t="s">
        <v>41</v>
      </c>
      <c r="D91" s="5">
        <v>1</v>
      </c>
      <c r="E91" s="5">
        <v>0</v>
      </c>
      <c r="F91" s="5">
        <v>4</v>
      </c>
      <c r="G91" s="6" t="s">
        <v>76</v>
      </c>
      <c r="H91" s="18">
        <v>11500</v>
      </c>
      <c r="I91" s="6" t="s">
        <v>75</v>
      </c>
      <c r="J91" s="18">
        <v>10500</v>
      </c>
      <c r="K91" s="5">
        <v>90</v>
      </c>
      <c r="L91" s="5">
        <v>36</v>
      </c>
      <c r="M91" s="5">
        <v>165</v>
      </c>
      <c r="N91" s="5">
        <v>0</v>
      </c>
      <c r="O91" s="5">
        <v>0</v>
      </c>
      <c r="P91" s="5">
        <v>0</v>
      </c>
      <c r="Q91" s="5">
        <v>89</v>
      </c>
      <c r="R91" s="5">
        <v>0</v>
      </c>
      <c r="S91" s="5">
        <v>0</v>
      </c>
      <c r="T91" s="5">
        <v>0</v>
      </c>
      <c r="U91" s="5">
        <v>15</v>
      </c>
      <c r="V91" s="5">
        <v>40</v>
      </c>
      <c r="W91" s="5">
        <v>1</v>
      </c>
      <c r="X91" s="5">
        <v>0</v>
      </c>
      <c r="Y91" s="5">
        <v>0</v>
      </c>
      <c r="Z91" s="5">
        <v>3</v>
      </c>
      <c r="AA91" s="5">
        <v>12</v>
      </c>
      <c r="AB91" s="12">
        <v>12</v>
      </c>
      <c r="AC91" s="1" t="s">
        <v>2003</v>
      </c>
      <c r="AD91" s="1" t="s">
        <v>413</v>
      </c>
      <c r="AE91" t="s">
        <v>410</v>
      </c>
      <c r="AF91" t="str">
        <f>CHOOSE(MATCH(D91,公式!$C$2:'公式'!$C$28,0),公式!B$2,公式!B$3,公式!B$4,公式!B$5,公式!B$6,公式!B$7,公式!B$8,公式!B$9,公式!B$10,公式!B$11,公式!B$12,公式!B$13,公式!B$14,公式!B$15)</f>
        <v>國道1號</v>
      </c>
      <c r="AG91" t="str">
        <f>_xlfn.CONCAT(,"(",G91,IF(COUNT(FIND({"端","服務區","休息","站"},G91,1)),"","交流道"),"到",I91,
IF(COUNT(FIND({"端","服務區","休息","站"},I91,1)),"","交流道"),")")</f>
        <v>(汐止系統交流道到汐止交流道)</v>
      </c>
      <c r="AH91" t="str">
        <f t="shared" si="2"/>
        <v>國道1號(汐止系統交流道到汐止交流道)</v>
      </c>
      <c r="AI91" t="str">
        <f>CHOOSE(MATCH(D91,公式!$C$2:'公式'!$C$28,0),公式!A$2,公式!A$3,公式!A$4,公式!A$5,公式!A$6,公式!A$7,公式!A$8,公式!A$9,公式!A$10,公式!A$11,公式!A$12,公式!A$13,公式!A$14,公式!A$15)</f>
        <v>國道1號</v>
      </c>
      <c r="AJ91" t="str">
        <f t="shared" si="3"/>
        <v>國道1號(汐止系統交流道到汐止交流道)</v>
      </c>
    </row>
    <row r="92" spans="1:36">
      <c r="A92" s="4" t="s">
        <v>40</v>
      </c>
      <c r="B92" s="3">
        <v>20</v>
      </c>
      <c r="C92" s="23" t="s">
        <v>41</v>
      </c>
      <c r="D92" s="3">
        <v>1</v>
      </c>
      <c r="E92" s="3">
        <v>0</v>
      </c>
      <c r="F92" s="3">
        <v>4</v>
      </c>
      <c r="G92" s="4" t="s">
        <v>77</v>
      </c>
      <c r="H92" s="17">
        <v>14000</v>
      </c>
      <c r="I92" s="4" t="s">
        <v>76</v>
      </c>
      <c r="J92" s="17">
        <v>11500</v>
      </c>
      <c r="K92" s="3">
        <v>225</v>
      </c>
      <c r="L92" s="3">
        <v>90</v>
      </c>
      <c r="M92" s="3">
        <v>371</v>
      </c>
      <c r="N92" s="3">
        <v>0</v>
      </c>
      <c r="O92" s="3">
        <v>0</v>
      </c>
      <c r="P92" s="3">
        <v>0</v>
      </c>
      <c r="Q92" s="3">
        <v>84</v>
      </c>
      <c r="R92" s="3">
        <v>0</v>
      </c>
      <c r="S92" s="3">
        <v>0</v>
      </c>
      <c r="T92" s="3">
        <v>0</v>
      </c>
      <c r="U92" s="3">
        <v>17</v>
      </c>
      <c r="V92" s="3">
        <v>106</v>
      </c>
      <c r="W92" s="3">
        <v>1</v>
      </c>
      <c r="X92" s="3">
        <v>0</v>
      </c>
      <c r="Y92" s="3">
        <v>0</v>
      </c>
      <c r="Z92" s="3">
        <v>3</v>
      </c>
      <c r="AA92" s="3">
        <v>14</v>
      </c>
      <c r="AB92" s="11">
        <v>14</v>
      </c>
      <c r="AC92" s="1" t="s">
        <v>2004</v>
      </c>
      <c r="AD92" s="1" t="s">
        <v>416</v>
      </c>
      <c r="AE92" t="s">
        <v>413</v>
      </c>
      <c r="AF92" t="str">
        <f>CHOOSE(MATCH(D92,公式!$C$2:'公式'!$C$28,0),公式!B$2,公式!B$3,公式!B$4,公式!B$5,公式!B$6,公式!B$7,公式!B$8,公式!B$9,公式!B$10,公式!B$11,公式!B$12,公式!B$13,公式!B$14,公式!B$15)</f>
        <v>國道1號</v>
      </c>
      <c r="AG92" t="str">
        <f>_xlfn.CONCAT(,"(",G92,IF(COUNT(FIND({"端","服務區","休息","站"},G92,1)),"","交流道"),"到",I92,
IF(COUNT(FIND({"端","服務區","休息","站"},I92,1)),"","交流道"),")")</f>
        <v>(高架汐止端到汐止系統交流道)</v>
      </c>
      <c r="AH92" t="str">
        <f t="shared" si="2"/>
        <v>國道1號(高架汐止端到汐止系統交流道)</v>
      </c>
      <c r="AI92" t="str">
        <f>CHOOSE(MATCH(D92,公式!$C$2:'公式'!$C$28,0),公式!A$2,公式!A$3,公式!A$4,公式!A$5,公式!A$6,公式!A$7,公式!A$8,公式!A$9,公式!A$10,公式!A$11,公式!A$12,公式!A$13,公式!A$14,公式!A$15)</f>
        <v>國道1號</v>
      </c>
      <c r="AJ92" t="str">
        <f t="shared" si="3"/>
        <v>國道1號(高架汐止端到汐止系統交流道)</v>
      </c>
    </row>
    <row r="93" spans="1:36">
      <c r="A93" s="6" t="s">
        <v>40</v>
      </c>
      <c r="B93" s="5">
        <v>20</v>
      </c>
      <c r="C93" s="23" t="s">
        <v>41</v>
      </c>
      <c r="D93" s="5">
        <v>1</v>
      </c>
      <c r="E93" s="5">
        <v>0</v>
      </c>
      <c r="F93" s="5">
        <v>4</v>
      </c>
      <c r="G93" s="6" t="s">
        <v>78</v>
      </c>
      <c r="H93" s="18">
        <v>15200</v>
      </c>
      <c r="I93" s="6" t="s">
        <v>77</v>
      </c>
      <c r="J93" s="18">
        <v>14000</v>
      </c>
      <c r="K93" s="5">
        <v>108</v>
      </c>
      <c r="L93" s="5">
        <v>43</v>
      </c>
      <c r="M93" s="5">
        <v>205</v>
      </c>
      <c r="N93" s="5">
        <v>0</v>
      </c>
      <c r="O93" s="5">
        <v>0</v>
      </c>
      <c r="P93" s="5">
        <v>0</v>
      </c>
      <c r="Q93" s="5">
        <v>80</v>
      </c>
      <c r="R93" s="5">
        <v>0</v>
      </c>
      <c r="S93" s="5">
        <v>0</v>
      </c>
      <c r="T93" s="5">
        <v>0</v>
      </c>
      <c r="U93" s="5">
        <v>21</v>
      </c>
      <c r="V93" s="5">
        <v>53</v>
      </c>
      <c r="W93" s="5">
        <v>1</v>
      </c>
      <c r="X93" s="5">
        <v>0</v>
      </c>
      <c r="Y93" s="5">
        <v>0</v>
      </c>
      <c r="Z93" s="5">
        <v>3</v>
      </c>
      <c r="AA93" s="5">
        <v>16</v>
      </c>
      <c r="AB93" s="12">
        <v>16</v>
      </c>
      <c r="AC93" s="1" t="s">
        <v>2005</v>
      </c>
      <c r="AD93" s="1" t="s">
        <v>419</v>
      </c>
      <c r="AE93" t="s">
        <v>416</v>
      </c>
      <c r="AF93" t="str">
        <f>CHOOSE(MATCH(D93,公式!$C$2:'公式'!$C$28,0),公式!B$2,公式!B$3,公式!B$4,公式!B$5,公式!B$6,公式!B$7,公式!B$8,公式!B$9,公式!B$10,公式!B$11,公式!B$12,公式!B$13,公式!B$14,公式!B$15)</f>
        <v>國道1號</v>
      </c>
      <c r="AG93" t="str">
        <f>_xlfn.CONCAT(,"(",G93,IF(COUNT(FIND({"端","服務區","休息","站"},G93,1)),"","交流道"),"到",I93,
IF(COUNT(FIND({"端","服務區","休息","站"},I93,1)),"","交流道"),")")</f>
        <v>(東湖交流道到高架汐止端)</v>
      </c>
      <c r="AH93" t="str">
        <f t="shared" si="2"/>
        <v>國道1號(東湖交流道到高架汐止端)</v>
      </c>
      <c r="AI93" t="str">
        <f>CHOOSE(MATCH(D93,公式!$C$2:'公式'!$C$28,0),公式!A$2,公式!A$3,公式!A$4,公式!A$5,公式!A$6,公式!A$7,公式!A$8,公式!A$9,公式!A$10,公式!A$11,公式!A$12,公式!A$13,公式!A$14,公式!A$15)</f>
        <v>國道1號</v>
      </c>
      <c r="AJ93" t="str">
        <f t="shared" si="3"/>
        <v>國道1號(東湖交流道到高架汐止端)</v>
      </c>
    </row>
    <row r="94" spans="1:36">
      <c r="A94" s="4" t="s">
        <v>40</v>
      </c>
      <c r="B94" s="3">
        <v>20</v>
      </c>
      <c r="C94" s="23" t="s">
        <v>41</v>
      </c>
      <c r="D94" s="3">
        <v>1</v>
      </c>
      <c r="E94" s="3">
        <v>0</v>
      </c>
      <c r="F94" s="3">
        <v>4</v>
      </c>
      <c r="G94" s="4" t="s">
        <v>79</v>
      </c>
      <c r="H94" s="17">
        <v>16800</v>
      </c>
      <c r="I94" s="4" t="s">
        <v>78</v>
      </c>
      <c r="J94" s="17">
        <v>15200</v>
      </c>
      <c r="K94" s="3">
        <v>145</v>
      </c>
      <c r="L94" s="3">
        <v>58</v>
      </c>
      <c r="M94" s="3">
        <v>243</v>
      </c>
      <c r="N94" s="3">
        <v>0</v>
      </c>
      <c r="O94" s="3">
        <v>0</v>
      </c>
      <c r="P94" s="3">
        <v>0</v>
      </c>
      <c r="Q94" s="3">
        <v>33</v>
      </c>
      <c r="R94" s="3">
        <v>0</v>
      </c>
      <c r="S94" s="3">
        <v>0</v>
      </c>
      <c r="T94" s="3">
        <v>0</v>
      </c>
      <c r="U94" s="3">
        <v>50</v>
      </c>
      <c r="V94" s="3">
        <v>158</v>
      </c>
      <c r="W94" s="3">
        <v>4</v>
      </c>
      <c r="X94" s="3">
        <v>0</v>
      </c>
      <c r="Y94" s="3">
        <v>0</v>
      </c>
      <c r="Z94" s="3">
        <v>3</v>
      </c>
      <c r="AA94" s="3">
        <v>18</v>
      </c>
      <c r="AB94" s="11">
        <v>18</v>
      </c>
      <c r="AC94" s="1" t="s">
        <v>2006</v>
      </c>
      <c r="AD94" s="1" t="s">
        <v>422</v>
      </c>
      <c r="AE94" t="s">
        <v>419</v>
      </c>
      <c r="AF94" t="str">
        <f>CHOOSE(MATCH(D94,公式!$C$2:'公式'!$C$28,0),公式!B$2,公式!B$3,公式!B$4,公式!B$5,公式!B$6,公式!B$7,公式!B$8,公式!B$9,公式!B$10,公式!B$11,公式!B$12,公式!B$13,公式!B$14,公式!B$15)</f>
        <v>國道1號</v>
      </c>
      <c r="AG94" t="str">
        <f>_xlfn.CONCAT(,"(",G94,IF(COUNT(FIND({"端","服務區","休息","站"},G94,1)),"","交流道"),"到",I94,
IF(COUNT(FIND({"端","服務區","休息","站"},I94,1)),"","交流道"),")")</f>
        <v>(內湖交流道到東湖交流道)</v>
      </c>
      <c r="AH94" t="str">
        <f t="shared" si="2"/>
        <v>國道1號(內湖交流道到東湖交流道)</v>
      </c>
      <c r="AI94" t="str">
        <f>CHOOSE(MATCH(D94,公式!$C$2:'公式'!$C$28,0),公式!A$2,公式!A$3,公式!A$4,公式!A$5,公式!A$6,公式!A$7,公式!A$8,公式!A$9,公式!A$10,公式!A$11,公式!A$12,公式!A$13,公式!A$14,公式!A$15)</f>
        <v>國道1號</v>
      </c>
      <c r="AJ94" t="str">
        <f t="shared" si="3"/>
        <v>國道1號(內湖交流道到東湖交流道)</v>
      </c>
    </row>
    <row r="95" spans="1:36">
      <c r="A95" s="6" t="s">
        <v>40</v>
      </c>
      <c r="B95" s="5">
        <v>20</v>
      </c>
      <c r="C95" s="23" t="s">
        <v>41</v>
      </c>
      <c r="D95" s="5">
        <v>1</v>
      </c>
      <c r="E95" s="5">
        <v>0</v>
      </c>
      <c r="F95" s="5">
        <v>4</v>
      </c>
      <c r="G95" s="6" t="s">
        <v>80</v>
      </c>
      <c r="H95" s="18">
        <v>23200</v>
      </c>
      <c r="I95" s="6" t="s">
        <v>79</v>
      </c>
      <c r="J95" s="18">
        <v>16800</v>
      </c>
      <c r="K95" s="5">
        <v>575</v>
      </c>
      <c r="L95" s="5">
        <v>230</v>
      </c>
      <c r="M95" s="5">
        <v>259</v>
      </c>
      <c r="N95" s="5">
        <v>0</v>
      </c>
      <c r="O95" s="5">
        <v>0</v>
      </c>
      <c r="P95" s="5">
        <v>0</v>
      </c>
      <c r="Q95" s="5">
        <v>48</v>
      </c>
      <c r="R95" s="5">
        <v>0</v>
      </c>
      <c r="S95" s="5">
        <v>0</v>
      </c>
      <c r="T95" s="5">
        <v>0</v>
      </c>
      <c r="U95" s="5">
        <v>33</v>
      </c>
      <c r="V95" s="5">
        <v>530</v>
      </c>
      <c r="W95" s="5">
        <v>3</v>
      </c>
      <c r="X95" s="5">
        <v>0</v>
      </c>
      <c r="Y95" s="5">
        <v>0</v>
      </c>
      <c r="Z95" s="5">
        <v>3</v>
      </c>
      <c r="AA95" s="5">
        <v>20</v>
      </c>
      <c r="AB95" s="12">
        <v>20</v>
      </c>
      <c r="AC95" s="1" t="s">
        <v>2007</v>
      </c>
      <c r="AD95" s="1" t="s">
        <v>425</v>
      </c>
      <c r="AE95" t="s">
        <v>422</v>
      </c>
      <c r="AF95" t="str">
        <f>CHOOSE(MATCH(D95,公式!$C$2:'公式'!$C$28,0),公式!B$2,公式!B$3,公式!B$4,公式!B$5,公式!B$6,公式!B$7,公式!B$8,公式!B$9,公式!B$10,公式!B$11,公式!B$12,公式!B$13,公式!B$14,公式!B$15)</f>
        <v>國道1號</v>
      </c>
      <c r="AG95" t="str">
        <f>_xlfn.CONCAT(,"(",G95,IF(COUNT(FIND({"端","服務區","休息","站"},G95,1)),"","交流道"),"到",I95,
IF(COUNT(FIND({"端","服務區","休息","站"},I95,1)),"","交流道"),")")</f>
        <v>(圓山交流道到內湖交流道)</v>
      </c>
      <c r="AH95" t="str">
        <f t="shared" si="2"/>
        <v>國道1號(圓山交流道到內湖交流道)</v>
      </c>
      <c r="AI95" t="str">
        <f>CHOOSE(MATCH(D95,公式!$C$2:'公式'!$C$28,0),公式!A$2,公式!A$3,公式!A$4,公式!A$5,公式!A$6,公式!A$7,公式!A$8,公式!A$9,公式!A$10,公式!A$11,公式!A$12,公式!A$13,公式!A$14,公式!A$15)</f>
        <v>國道1號</v>
      </c>
      <c r="AJ95" t="str">
        <f t="shared" si="3"/>
        <v>國道1號(圓山交流道到內湖交流道)</v>
      </c>
    </row>
    <row r="96" spans="1:36">
      <c r="A96" s="4" t="s">
        <v>40</v>
      </c>
      <c r="B96" s="3">
        <v>20</v>
      </c>
      <c r="C96" s="23" t="s">
        <v>41</v>
      </c>
      <c r="D96" s="3">
        <v>1</v>
      </c>
      <c r="E96" s="3">
        <v>0</v>
      </c>
      <c r="F96" s="3">
        <v>4</v>
      </c>
      <c r="G96" s="4" t="s">
        <v>81</v>
      </c>
      <c r="H96" s="17">
        <v>25100</v>
      </c>
      <c r="I96" s="4" t="s">
        <v>80</v>
      </c>
      <c r="J96" s="17">
        <v>23200</v>
      </c>
      <c r="K96" s="3">
        <v>170</v>
      </c>
      <c r="L96" s="3">
        <v>68</v>
      </c>
      <c r="M96" s="3">
        <v>454</v>
      </c>
      <c r="N96" s="3">
        <v>0</v>
      </c>
      <c r="O96" s="3">
        <v>0</v>
      </c>
      <c r="P96" s="3">
        <v>0</v>
      </c>
      <c r="Q96" s="3">
        <v>39</v>
      </c>
      <c r="R96" s="3">
        <v>0</v>
      </c>
      <c r="S96" s="3">
        <v>0</v>
      </c>
      <c r="T96" s="3">
        <v>0</v>
      </c>
      <c r="U96" s="3">
        <v>38</v>
      </c>
      <c r="V96" s="3">
        <v>175</v>
      </c>
      <c r="W96" s="3">
        <v>4</v>
      </c>
      <c r="X96" s="3">
        <v>0</v>
      </c>
      <c r="Y96" s="3">
        <v>0</v>
      </c>
      <c r="Z96" s="3">
        <v>3</v>
      </c>
      <c r="AA96" s="3">
        <v>22</v>
      </c>
      <c r="AB96" s="11">
        <v>22</v>
      </c>
      <c r="AC96" s="1" t="s">
        <v>2008</v>
      </c>
      <c r="AD96" s="1" t="s">
        <v>428</v>
      </c>
      <c r="AE96" t="s">
        <v>425</v>
      </c>
      <c r="AF96" t="str">
        <f>CHOOSE(MATCH(D96,公式!$C$2:'公式'!$C$28,0),公式!B$2,公式!B$3,公式!B$4,公式!B$5,公式!B$6,公式!B$7,公式!B$8,公式!B$9,公式!B$10,公式!B$11,公式!B$12,公式!B$13,公式!B$14,公式!B$15)</f>
        <v>國道1號</v>
      </c>
      <c r="AG96" t="str">
        <f>_xlfn.CONCAT(,"(",G96,IF(COUNT(FIND({"端","服務區","休息","站"},G96,1)),"","交流道"),"到",I96,
IF(COUNT(FIND({"端","服務區","休息","站"},I96,1)),"","交流道"),")")</f>
        <v>(台北交流道到圓山交流道)</v>
      </c>
      <c r="AH96" t="str">
        <f t="shared" si="2"/>
        <v>國道1號(台北交流道到圓山交流道)</v>
      </c>
      <c r="AI96" t="str">
        <f>CHOOSE(MATCH(D96,公式!$C$2:'公式'!$C$28,0),公式!A$2,公式!A$3,公式!A$4,公式!A$5,公式!A$6,公式!A$7,公式!A$8,公式!A$9,公式!A$10,公式!A$11,公式!A$12,公式!A$13,公式!A$14,公式!A$15)</f>
        <v>國道1號</v>
      </c>
      <c r="AJ96" t="str">
        <f t="shared" si="3"/>
        <v>國道1號(台北交流道到圓山交流道)</v>
      </c>
    </row>
    <row r="97" spans="1:36">
      <c r="A97" s="6" t="s">
        <v>40</v>
      </c>
      <c r="B97" s="5">
        <v>20</v>
      </c>
      <c r="C97" s="23" t="s">
        <v>41</v>
      </c>
      <c r="D97" s="5">
        <v>1</v>
      </c>
      <c r="E97" s="5">
        <v>0</v>
      </c>
      <c r="F97" s="5">
        <v>4</v>
      </c>
      <c r="G97" s="6" t="s">
        <v>82</v>
      </c>
      <c r="H97" s="18">
        <v>27100</v>
      </c>
      <c r="I97" s="6" t="s">
        <v>81</v>
      </c>
      <c r="J97" s="18">
        <v>25100</v>
      </c>
      <c r="K97" s="5">
        <v>180</v>
      </c>
      <c r="L97" s="5">
        <v>72</v>
      </c>
      <c r="M97" s="5">
        <v>402</v>
      </c>
      <c r="N97" s="5">
        <v>0</v>
      </c>
      <c r="O97" s="5">
        <v>0</v>
      </c>
      <c r="P97" s="5">
        <v>0</v>
      </c>
      <c r="Q97" s="5">
        <v>45</v>
      </c>
      <c r="R97" s="5">
        <v>0</v>
      </c>
      <c r="S97" s="5">
        <v>0</v>
      </c>
      <c r="T97" s="5">
        <v>0</v>
      </c>
      <c r="U97" s="5">
        <v>32</v>
      </c>
      <c r="V97" s="5">
        <v>149</v>
      </c>
      <c r="W97" s="5">
        <v>3</v>
      </c>
      <c r="X97" s="5">
        <v>0</v>
      </c>
      <c r="Y97" s="5">
        <v>0</v>
      </c>
      <c r="Z97" s="5">
        <v>3</v>
      </c>
      <c r="AA97" s="5">
        <v>24</v>
      </c>
      <c r="AB97" s="12">
        <v>24</v>
      </c>
      <c r="AC97" s="1" t="s">
        <v>2009</v>
      </c>
      <c r="AD97" s="1" t="s">
        <v>431</v>
      </c>
      <c r="AE97" t="s">
        <v>428</v>
      </c>
      <c r="AF97" t="str">
        <f>CHOOSE(MATCH(D97,公式!$C$2:'公式'!$C$28,0),公式!B$2,公式!B$3,公式!B$4,公式!B$5,公式!B$6,公式!B$7,公式!B$8,公式!B$9,公式!B$10,公式!B$11,公式!B$12,公式!B$13,公式!B$14,公式!B$15)</f>
        <v>國道1號</v>
      </c>
      <c r="AG97" t="str">
        <f>_xlfn.CONCAT(,"(",G97,IF(COUNT(FIND({"端","服務區","休息","站"},G97,1)),"","交流道"),"到",I97,
IF(COUNT(FIND({"端","服務區","休息","站"},I97,1)),"","交流道"),")")</f>
        <v>(三重交流道到台北交流道)</v>
      </c>
      <c r="AH97" t="str">
        <f t="shared" si="2"/>
        <v>國道1號(三重交流道到台北交流道)</v>
      </c>
      <c r="AI97" t="str">
        <f>CHOOSE(MATCH(D97,公式!$C$2:'公式'!$C$28,0),公式!A$2,公式!A$3,公式!A$4,公式!A$5,公式!A$6,公式!A$7,公式!A$8,公式!A$9,公式!A$10,公式!A$11,公式!A$12,公式!A$13,公式!A$14,公式!A$15)</f>
        <v>國道1號</v>
      </c>
      <c r="AJ97" t="str">
        <f t="shared" si="3"/>
        <v>國道1號(三重交流道到台北交流道)</v>
      </c>
    </row>
    <row r="98" spans="1:36">
      <c r="A98" s="4" t="s">
        <v>40</v>
      </c>
      <c r="B98" s="3">
        <v>20</v>
      </c>
      <c r="C98" s="23" t="s">
        <v>41</v>
      </c>
      <c r="D98" s="3">
        <v>1</v>
      </c>
      <c r="E98" s="3">
        <v>0</v>
      </c>
      <c r="F98" s="3">
        <v>4</v>
      </c>
      <c r="G98" s="4" t="s">
        <v>83</v>
      </c>
      <c r="H98" s="17">
        <v>32100</v>
      </c>
      <c r="I98" s="4" t="s">
        <v>82</v>
      </c>
      <c r="J98" s="17">
        <v>27100</v>
      </c>
      <c r="K98" s="3">
        <v>450</v>
      </c>
      <c r="L98" s="3">
        <v>180</v>
      </c>
      <c r="M98" s="3">
        <v>373</v>
      </c>
      <c r="N98" s="3">
        <v>0</v>
      </c>
      <c r="O98" s="3">
        <v>0</v>
      </c>
      <c r="P98" s="3">
        <v>0</v>
      </c>
      <c r="Q98" s="3">
        <v>86</v>
      </c>
      <c r="R98" s="3">
        <v>0</v>
      </c>
      <c r="S98" s="3">
        <v>0</v>
      </c>
      <c r="T98" s="3">
        <v>0</v>
      </c>
      <c r="U98" s="3">
        <v>20</v>
      </c>
      <c r="V98" s="3">
        <v>209</v>
      </c>
      <c r="W98" s="3">
        <v>1</v>
      </c>
      <c r="X98" s="3">
        <v>0</v>
      </c>
      <c r="Y98" s="3">
        <v>0</v>
      </c>
      <c r="Z98" s="3">
        <v>3</v>
      </c>
      <c r="AA98" s="3">
        <v>26</v>
      </c>
      <c r="AB98" s="11">
        <v>26</v>
      </c>
      <c r="AC98" s="1" t="s">
        <v>2010</v>
      </c>
      <c r="AD98" s="1" t="s">
        <v>434</v>
      </c>
      <c r="AE98" t="s">
        <v>431</v>
      </c>
      <c r="AF98" t="str">
        <f>CHOOSE(MATCH(D98,公式!$C$2:'公式'!$C$28,0),公式!B$2,公式!B$3,公式!B$4,公式!B$5,公式!B$6,公式!B$7,公式!B$8,公式!B$9,公式!B$10,公式!B$11,公式!B$12,公式!B$13,公式!B$14,公式!B$15)</f>
        <v>國道1號</v>
      </c>
      <c r="AG98" t="str">
        <f>_xlfn.CONCAT(,"(",G98,IF(COUNT(FIND({"端","服務區","休息","站"},G98,1)),"","交流道"),"到",I98,
IF(COUNT(FIND({"端","服務區","休息","站"},I98,1)),"","交流道"),")")</f>
        <v>(五股轉接道交流道到三重交流道)</v>
      </c>
      <c r="AH98" t="str">
        <f t="shared" si="2"/>
        <v>國道1號(五股轉接道交流道到三重交流道)</v>
      </c>
      <c r="AI98" t="str">
        <f>CHOOSE(MATCH(D98,公式!$C$2:'公式'!$C$28,0),公式!A$2,公式!A$3,公式!A$4,公式!A$5,公式!A$6,公式!A$7,公式!A$8,公式!A$9,公式!A$10,公式!A$11,公式!A$12,公式!A$13,公式!A$14,公式!A$15)</f>
        <v>國道1號</v>
      </c>
      <c r="AJ98" t="str">
        <f t="shared" si="3"/>
        <v>國道1號(五股轉接道交流道到三重交流道)</v>
      </c>
    </row>
    <row r="99" spans="1:36">
      <c r="A99" s="6" t="s">
        <v>40</v>
      </c>
      <c r="B99" s="5">
        <v>20</v>
      </c>
      <c r="C99" s="23" t="s">
        <v>41</v>
      </c>
      <c r="D99" s="5">
        <v>1</v>
      </c>
      <c r="E99" s="5">
        <v>0</v>
      </c>
      <c r="F99" s="5">
        <v>4</v>
      </c>
      <c r="G99" s="6" t="s">
        <v>84</v>
      </c>
      <c r="H99" s="18">
        <v>33100</v>
      </c>
      <c r="I99" s="6" t="s">
        <v>83</v>
      </c>
      <c r="J99" s="18">
        <v>32100</v>
      </c>
      <c r="K99" s="5">
        <v>90</v>
      </c>
      <c r="L99" s="5">
        <v>36</v>
      </c>
      <c r="M99" s="5">
        <v>344</v>
      </c>
      <c r="N99" s="5">
        <v>0</v>
      </c>
      <c r="O99" s="5">
        <v>0</v>
      </c>
      <c r="P99" s="5">
        <v>0</v>
      </c>
      <c r="Q99" s="5">
        <v>68</v>
      </c>
      <c r="R99" s="5">
        <v>0</v>
      </c>
      <c r="S99" s="5">
        <v>0</v>
      </c>
      <c r="T99" s="5">
        <v>0</v>
      </c>
      <c r="U99" s="5">
        <v>7</v>
      </c>
      <c r="V99" s="5">
        <v>48</v>
      </c>
      <c r="W99" s="5">
        <v>2</v>
      </c>
      <c r="X99" s="5">
        <v>0</v>
      </c>
      <c r="Y99" s="5">
        <v>0</v>
      </c>
      <c r="Z99" s="5">
        <v>3</v>
      </c>
      <c r="AA99" s="5">
        <v>28</v>
      </c>
      <c r="AB99" s="12">
        <v>28</v>
      </c>
      <c r="AC99" s="1" t="s">
        <v>2011</v>
      </c>
      <c r="AD99" s="1" t="s">
        <v>437</v>
      </c>
      <c r="AE99" t="s">
        <v>434</v>
      </c>
      <c r="AF99" t="str">
        <f>CHOOSE(MATCH(D99,公式!$C$2:'公式'!$C$28,0),公式!B$2,公式!B$3,公式!B$4,公式!B$5,公式!B$6,公式!B$7,公式!B$8,公式!B$9,公式!B$10,公式!B$11,公式!B$12,公式!B$13,公式!B$14,公式!B$15)</f>
        <v>國道1號</v>
      </c>
      <c r="AG99" t="str">
        <f>_xlfn.CONCAT(,"(",G99,IF(COUNT(FIND({"端","服務區","休息","站"},G99,1)),"","交流道"),"到",I99,
IF(COUNT(FIND({"端","服務區","休息","站"},I99,1)),"","交流道"),")")</f>
        <v>(五股交流道到五股轉接道交流道)</v>
      </c>
      <c r="AH99" t="str">
        <f t="shared" si="2"/>
        <v>國道1號(五股交流道到五股轉接道交流道)</v>
      </c>
      <c r="AI99" t="str">
        <f>CHOOSE(MATCH(D99,公式!$C$2:'公式'!$C$28,0),公式!A$2,公式!A$3,公式!A$4,公式!A$5,公式!A$6,公式!A$7,公式!A$8,公式!A$9,公式!A$10,公式!A$11,公式!A$12,公式!A$13,公式!A$14,公式!A$15)</f>
        <v>國道1號</v>
      </c>
      <c r="AJ99" t="str">
        <f t="shared" si="3"/>
        <v>國道1號(五股交流道到五股轉接道交流道)</v>
      </c>
    </row>
    <row r="100" spans="1:36">
      <c r="A100" s="4" t="s">
        <v>40</v>
      </c>
      <c r="B100" s="3">
        <v>20</v>
      </c>
      <c r="C100" s="23" t="s">
        <v>41</v>
      </c>
      <c r="D100" s="3">
        <v>1</v>
      </c>
      <c r="E100" s="3">
        <v>0</v>
      </c>
      <c r="F100" s="3">
        <v>4</v>
      </c>
      <c r="G100" s="4" t="s">
        <v>85</v>
      </c>
      <c r="H100" s="17">
        <v>34300</v>
      </c>
      <c r="I100" s="4" t="s">
        <v>84</v>
      </c>
      <c r="J100" s="17">
        <v>33100</v>
      </c>
      <c r="K100" s="3">
        <v>108</v>
      </c>
      <c r="L100" s="3">
        <v>43</v>
      </c>
      <c r="M100" s="3">
        <v>559</v>
      </c>
      <c r="N100" s="3">
        <v>0</v>
      </c>
      <c r="O100" s="3">
        <v>0</v>
      </c>
      <c r="P100" s="3">
        <v>0</v>
      </c>
      <c r="Q100" s="3">
        <v>55</v>
      </c>
      <c r="R100" s="3">
        <v>0</v>
      </c>
      <c r="S100" s="3">
        <v>0</v>
      </c>
      <c r="T100" s="3">
        <v>0</v>
      </c>
      <c r="U100" s="3">
        <v>20</v>
      </c>
      <c r="V100" s="3">
        <v>77</v>
      </c>
      <c r="W100" s="3">
        <v>3</v>
      </c>
      <c r="X100" s="3">
        <v>0</v>
      </c>
      <c r="Y100" s="3">
        <v>0</v>
      </c>
      <c r="Z100" s="3">
        <v>3</v>
      </c>
      <c r="AA100" s="3">
        <v>30</v>
      </c>
      <c r="AB100" s="11">
        <v>30</v>
      </c>
      <c r="AC100" s="1" t="s">
        <v>2012</v>
      </c>
      <c r="AD100" s="1" t="s">
        <v>440</v>
      </c>
      <c r="AE100" t="s">
        <v>437</v>
      </c>
      <c r="AF100" t="str">
        <f>CHOOSE(MATCH(D100,公式!$C$2:'公式'!$C$28,0),公式!B$2,公式!B$3,公式!B$4,公式!B$5,公式!B$6,公式!B$7,公式!B$8,公式!B$9,公式!B$10,公式!B$11,公式!B$12,公式!B$13,公式!B$14,公式!B$15)</f>
        <v>國道1號</v>
      </c>
      <c r="AG100" t="str">
        <f>_xlfn.CONCAT(,"(",G100,IF(COUNT(FIND({"端","服務區","休息","站"},G100,1)),"","交流道"),"到",I100,
IF(COUNT(FIND({"端","服務區","休息","站"},I100,1)),"","交流道"),")")</f>
        <v>(高公局交流道到五股交流道)</v>
      </c>
      <c r="AH100" t="str">
        <f t="shared" si="2"/>
        <v>國道1號(高公局交流道到五股交流道)</v>
      </c>
      <c r="AI100" t="str">
        <f>CHOOSE(MATCH(D100,公式!$C$2:'公式'!$C$28,0),公式!A$2,公式!A$3,公式!A$4,公式!A$5,公式!A$6,公式!A$7,公式!A$8,公式!A$9,公式!A$10,公式!A$11,公式!A$12,公式!A$13,公式!A$14,公式!A$15)</f>
        <v>國道1號</v>
      </c>
      <c r="AJ100" t="str">
        <f t="shared" si="3"/>
        <v>國道1號(高公局交流道到五股交流道)</v>
      </c>
    </row>
    <row r="101" spans="1:36">
      <c r="A101" s="6" t="s">
        <v>40</v>
      </c>
      <c r="B101" s="5">
        <v>20</v>
      </c>
      <c r="C101" s="23" t="s">
        <v>41</v>
      </c>
      <c r="D101" s="5">
        <v>1</v>
      </c>
      <c r="E101" s="5">
        <v>0</v>
      </c>
      <c r="F101" s="5">
        <v>4</v>
      </c>
      <c r="G101" s="6" t="s">
        <v>86</v>
      </c>
      <c r="H101" s="18">
        <v>36000</v>
      </c>
      <c r="I101" s="6" t="s">
        <v>85</v>
      </c>
      <c r="J101" s="18">
        <v>34300</v>
      </c>
      <c r="K101" s="5">
        <v>152</v>
      </c>
      <c r="L101" s="5">
        <v>61</v>
      </c>
      <c r="M101" s="5">
        <v>505</v>
      </c>
      <c r="N101" s="5">
        <v>0</v>
      </c>
      <c r="O101" s="5">
        <v>0</v>
      </c>
      <c r="P101" s="5">
        <v>0</v>
      </c>
      <c r="Q101" s="5">
        <v>42</v>
      </c>
      <c r="R101" s="5">
        <v>0</v>
      </c>
      <c r="S101" s="5">
        <v>0</v>
      </c>
      <c r="T101" s="5">
        <v>0</v>
      </c>
      <c r="U101" s="5">
        <v>33</v>
      </c>
      <c r="V101" s="5">
        <v>140</v>
      </c>
      <c r="W101" s="5">
        <v>3</v>
      </c>
      <c r="X101" s="5">
        <v>0</v>
      </c>
      <c r="Y101" s="5">
        <v>0</v>
      </c>
      <c r="Z101" s="5">
        <v>4</v>
      </c>
      <c r="AA101" s="5">
        <v>32</v>
      </c>
      <c r="AB101" s="12">
        <v>32</v>
      </c>
      <c r="AC101" s="1" t="s">
        <v>2013</v>
      </c>
      <c r="AD101" s="1" t="s">
        <v>443</v>
      </c>
      <c r="AE101" t="s">
        <v>440</v>
      </c>
      <c r="AF101" t="str">
        <f>CHOOSE(MATCH(D101,公式!$C$2:'公式'!$C$28,0),公式!B$2,公式!B$3,公式!B$4,公式!B$5,公式!B$6,公式!B$7,公式!B$8,公式!B$9,公式!B$10,公式!B$11,公式!B$12,公式!B$13,公式!B$14,公式!B$15)</f>
        <v>國道1號</v>
      </c>
      <c r="AG101" t="str">
        <f>_xlfn.CONCAT(,"(",G101,IF(COUNT(FIND({"端","服務區","休息","站"},G101,1)),"","交流道"),"到",I101,
IF(COUNT(FIND({"端","服務區","休息","站"},I101,1)),"","交流道"),")")</f>
        <v>(泰山轉接道交流道到高公局交流道)</v>
      </c>
      <c r="AH101" t="str">
        <f t="shared" si="2"/>
        <v>國道1號(泰山轉接道交流道到高公局交流道)</v>
      </c>
      <c r="AI101" t="str">
        <f>CHOOSE(MATCH(D101,公式!$C$2:'公式'!$C$28,0),公式!A$2,公式!A$3,公式!A$4,公式!A$5,公式!A$6,公式!A$7,公式!A$8,公式!A$9,公式!A$10,公式!A$11,公式!A$12,公式!A$13,公式!A$14,公式!A$15)</f>
        <v>國道1號</v>
      </c>
      <c r="AJ101" t="str">
        <f t="shared" si="3"/>
        <v>國道1號(泰山轉接道交流道到高公局交流道)</v>
      </c>
    </row>
    <row r="102" spans="1:36">
      <c r="A102" s="4" t="s">
        <v>40</v>
      </c>
      <c r="B102" s="3">
        <v>20</v>
      </c>
      <c r="C102" s="23" t="s">
        <v>41</v>
      </c>
      <c r="D102" s="3">
        <v>1</v>
      </c>
      <c r="E102" s="3">
        <v>0</v>
      </c>
      <c r="F102" s="3">
        <v>4</v>
      </c>
      <c r="G102" s="4" t="s">
        <v>87</v>
      </c>
      <c r="H102" s="17">
        <v>41500</v>
      </c>
      <c r="I102" s="4" t="s">
        <v>86</v>
      </c>
      <c r="J102" s="17">
        <v>36000</v>
      </c>
      <c r="K102" s="3">
        <v>495</v>
      </c>
      <c r="L102" s="3">
        <v>198</v>
      </c>
      <c r="M102" s="3">
        <v>481</v>
      </c>
      <c r="N102" s="3">
        <v>0</v>
      </c>
      <c r="O102" s="3">
        <v>0</v>
      </c>
      <c r="P102" s="3">
        <v>0</v>
      </c>
      <c r="Q102" s="3">
        <v>46</v>
      </c>
      <c r="R102" s="3">
        <v>0</v>
      </c>
      <c r="S102" s="3">
        <v>0</v>
      </c>
      <c r="T102" s="3">
        <v>0</v>
      </c>
      <c r="U102" s="3">
        <v>33</v>
      </c>
      <c r="V102" s="3">
        <v>426</v>
      </c>
      <c r="W102" s="3">
        <v>3</v>
      </c>
      <c r="X102" s="3">
        <v>0</v>
      </c>
      <c r="Y102" s="3">
        <v>0</v>
      </c>
      <c r="Z102" s="3">
        <v>3</v>
      </c>
      <c r="AA102" s="3">
        <v>426</v>
      </c>
      <c r="AB102" s="11">
        <v>426</v>
      </c>
      <c r="AC102" s="1" t="s">
        <v>2014</v>
      </c>
      <c r="AD102" s="1" t="s">
        <v>446</v>
      </c>
      <c r="AE102" t="s">
        <v>443</v>
      </c>
      <c r="AF102" t="str">
        <f>CHOOSE(MATCH(D102,公式!$C$2:'公式'!$C$28,0),公式!B$2,公式!B$3,公式!B$4,公式!B$5,公式!B$6,公式!B$7,公式!B$8,公式!B$9,公式!B$10,公式!B$11,公式!B$12,公式!B$13,公式!B$14,公式!B$15)</f>
        <v>國道1號</v>
      </c>
      <c r="AG102" t="str">
        <f>_xlfn.CONCAT(,"(",G102,IF(COUNT(FIND({"端","服務區","休息","站"},G102,1)),"","交流道"),"到",I102,
IF(COUNT(FIND({"端","服務區","休息","站"},I102,1)),"","交流道"),")")</f>
        <v>(林口交流道到泰山轉接道交流道)</v>
      </c>
      <c r="AH102" t="str">
        <f t="shared" si="2"/>
        <v>國道1號(林口交流道到泰山轉接道交流道)</v>
      </c>
      <c r="AI102" t="str">
        <f>CHOOSE(MATCH(D102,公式!$C$2:'公式'!$C$28,0),公式!A$2,公式!A$3,公式!A$4,公式!A$5,公式!A$6,公式!A$7,公式!A$8,公式!A$9,公式!A$10,公式!A$11,公式!A$12,公式!A$13,公式!A$14,公式!A$15)</f>
        <v>國道1號</v>
      </c>
      <c r="AJ102" t="str">
        <f t="shared" si="3"/>
        <v>國道1號(林口交流道到泰山轉接道交流道)</v>
      </c>
    </row>
    <row r="103" spans="1:36">
      <c r="A103" s="6" t="s">
        <v>40</v>
      </c>
      <c r="B103" s="5">
        <v>20</v>
      </c>
      <c r="C103" s="23" t="s">
        <v>41</v>
      </c>
      <c r="D103" s="5">
        <v>1</v>
      </c>
      <c r="E103" s="5">
        <v>0</v>
      </c>
      <c r="F103" s="5">
        <v>4</v>
      </c>
      <c r="G103" s="6" t="s">
        <v>88</v>
      </c>
      <c r="H103" s="18">
        <v>49100</v>
      </c>
      <c r="I103" s="6" t="s">
        <v>87</v>
      </c>
      <c r="J103" s="18">
        <v>41500</v>
      </c>
      <c r="K103" s="5">
        <v>685</v>
      </c>
      <c r="L103" s="5">
        <v>274</v>
      </c>
      <c r="M103" s="5">
        <v>392</v>
      </c>
      <c r="N103" s="5">
        <v>0</v>
      </c>
      <c r="O103" s="5">
        <v>0</v>
      </c>
      <c r="P103" s="5">
        <v>0</v>
      </c>
      <c r="Q103" s="5">
        <v>80</v>
      </c>
      <c r="R103" s="5">
        <v>0</v>
      </c>
      <c r="S103" s="5">
        <v>0</v>
      </c>
      <c r="T103" s="5">
        <v>0</v>
      </c>
      <c r="U103" s="5">
        <v>23</v>
      </c>
      <c r="V103" s="5">
        <v>323</v>
      </c>
      <c r="W103" s="5">
        <v>1</v>
      </c>
      <c r="X103" s="5">
        <v>0</v>
      </c>
      <c r="Y103" s="5">
        <v>0</v>
      </c>
      <c r="Z103" s="5">
        <v>3</v>
      </c>
      <c r="AA103" s="5">
        <v>34</v>
      </c>
      <c r="AB103" s="12">
        <v>34</v>
      </c>
      <c r="AC103" s="1" t="s">
        <v>2015</v>
      </c>
      <c r="AD103" s="1" t="s">
        <v>449</v>
      </c>
      <c r="AE103" t="s">
        <v>446</v>
      </c>
      <c r="AF103" t="str">
        <f>CHOOSE(MATCH(D103,公式!$C$2:'公式'!$C$28,0),公式!B$2,公式!B$3,公式!B$4,公式!B$5,公式!B$6,公式!B$7,公式!B$8,公式!B$9,公式!B$10,公式!B$11,公式!B$12,公式!B$13,公式!B$14,公式!B$15)</f>
        <v>國道1號</v>
      </c>
      <c r="AG103" t="str">
        <f>_xlfn.CONCAT(,"(",G103,IF(COUNT(FIND({"端","服務區","休息","站"},G103,1)),"","交流道"),"到",I103,
IF(COUNT(FIND({"端","服務區","休息","站"},I103,1)),"","交流道"),")")</f>
        <v>(桃園交流道到林口交流道)</v>
      </c>
      <c r="AH103" t="str">
        <f t="shared" si="2"/>
        <v>國道1號(桃園交流道到林口交流道)</v>
      </c>
      <c r="AI103" t="str">
        <f>CHOOSE(MATCH(D103,公式!$C$2:'公式'!$C$28,0),公式!A$2,公式!A$3,公式!A$4,公式!A$5,公式!A$6,公式!A$7,公式!A$8,公式!A$9,公式!A$10,公式!A$11,公式!A$12,公式!A$13,公式!A$14,公式!A$15)</f>
        <v>國道1號</v>
      </c>
      <c r="AJ103" t="str">
        <f t="shared" si="3"/>
        <v>國道1號(桃園交流道到林口交流道)</v>
      </c>
    </row>
    <row r="104" spans="1:36">
      <c r="A104" s="4" t="s">
        <v>40</v>
      </c>
      <c r="B104" s="3">
        <v>20</v>
      </c>
      <c r="C104" s="23" t="s">
        <v>41</v>
      </c>
      <c r="D104" s="3">
        <v>1</v>
      </c>
      <c r="E104" s="3">
        <v>0</v>
      </c>
      <c r="F104" s="3">
        <v>4</v>
      </c>
      <c r="G104" s="4" t="s">
        <v>89</v>
      </c>
      <c r="H104" s="17">
        <v>52500</v>
      </c>
      <c r="I104" s="4" t="s">
        <v>88</v>
      </c>
      <c r="J104" s="17">
        <v>49100</v>
      </c>
      <c r="K104" s="3">
        <v>305</v>
      </c>
      <c r="L104" s="3">
        <v>122</v>
      </c>
      <c r="M104" s="3">
        <v>459</v>
      </c>
      <c r="N104" s="3">
        <v>0</v>
      </c>
      <c r="O104" s="3">
        <v>0</v>
      </c>
      <c r="P104" s="3">
        <v>0</v>
      </c>
      <c r="Q104" s="3">
        <v>89</v>
      </c>
      <c r="R104" s="3">
        <v>0</v>
      </c>
      <c r="S104" s="3">
        <v>0</v>
      </c>
      <c r="T104" s="3">
        <v>0</v>
      </c>
      <c r="U104" s="3">
        <v>18</v>
      </c>
      <c r="V104" s="3">
        <v>136</v>
      </c>
      <c r="W104" s="3">
        <v>1</v>
      </c>
      <c r="X104" s="3">
        <v>0</v>
      </c>
      <c r="Y104" s="3">
        <v>0</v>
      </c>
      <c r="Z104" s="3">
        <v>4</v>
      </c>
      <c r="AA104" s="3">
        <v>36</v>
      </c>
      <c r="AB104" s="11">
        <v>36</v>
      </c>
      <c r="AC104" s="1" t="s">
        <v>2016</v>
      </c>
      <c r="AD104" s="1" t="s">
        <v>452</v>
      </c>
      <c r="AE104" t="s">
        <v>449</v>
      </c>
      <c r="AF104" t="str">
        <f>CHOOSE(MATCH(D104,公式!$C$2:'公式'!$C$28,0),公式!B$2,公式!B$3,公式!B$4,公式!B$5,公式!B$6,公式!B$7,公式!B$8,公式!B$9,公式!B$10,公式!B$11,公式!B$12,公式!B$13,公式!B$14,公式!B$15)</f>
        <v>國道1號</v>
      </c>
      <c r="AG104" t="str">
        <f>_xlfn.CONCAT(,"(",G104,IF(COUNT(FIND({"端","服務區","休息","站"},G104,1)),"","交流道"),"到",I104,
IF(COUNT(FIND({"端","服務區","休息","站"},I104,1)),"","交流道"),")")</f>
        <v>(機場系統交流道到桃園交流道)</v>
      </c>
      <c r="AH104" t="str">
        <f t="shared" si="2"/>
        <v>國道1號(機場系統交流道到桃園交流道)</v>
      </c>
      <c r="AI104" t="str">
        <f>CHOOSE(MATCH(D104,公式!$C$2:'公式'!$C$28,0),公式!A$2,公式!A$3,公式!A$4,公式!A$5,公式!A$6,公式!A$7,公式!A$8,公式!A$9,公式!A$10,公式!A$11,公式!A$12,公式!A$13,公式!A$14,公式!A$15)</f>
        <v>國道1號</v>
      </c>
      <c r="AJ104" t="str">
        <f t="shared" si="3"/>
        <v>國道1號(機場系統交流道到桃園交流道)</v>
      </c>
    </row>
    <row r="105" spans="1:36">
      <c r="A105" s="6" t="s">
        <v>40</v>
      </c>
      <c r="B105" s="5">
        <v>20</v>
      </c>
      <c r="C105" s="23" t="s">
        <v>41</v>
      </c>
      <c r="D105" s="5">
        <v>1</v>
      </c>
      <c r="E105" s="5">
        <v>0</v>
      </c>
      <c r="F105" s="5">
        <v>4</v>
      </c>
      <c r="G105" s="6" t="s">
        <v>90</v>
      </c>
      <c r="H105" s="18">
        <v>55100</v>
      </c>
      <c r="I105" s="6" t="s">
        <v>89</v>
      </c>
      <c r="J105" s="18">
        <v>52500</v>
      </c>
      <c r="K105" s="5">
        <v>235</v>
      </c>
      <c r="L105" s="5">
        <v>94</v>
      </c>
      <c r="M105" s="5">
        <v>395</v>
      </c>
      <c r="N105" s="5">
        <v>0</v>
      </c>
      <c r="O105" s="5">
        <v>0</v>
      </c>
      <c r="P105" s="5">
        <v>0</v>
      </c>
      <c r="Q105" s="5">
        <v>53</v>
      </c>
      <c r="R105" s="5">
        <v>0</v>
      </c>
      <c r="S105" s="5">
        <v>0</v>
      </c>
      <c r="T105" s="5">
        <v>0</v>
      </c>
      <c r="U105" s="5">
        <v>35</v>
      </c>
      <c r="V105" s="5">
        <v>168</v>
      </c>
      <c r="W105" s="5">
        <v>3</v>
      </c>
      <c r="X105" s="5">
        <v>0</v>
      </c>
      <c r="Y105" s="5">
        <v>0</v>
      </c>
      <c r="Z105" s="5">
        <v>3</v>
      </c>
      <c r="AA105" s="5">
        <v>38</v>
      </c>
      <c r="AB105" s="12">
        <v>38</v>
      </c>
      <c r="AC105" s="1" t="s">
        <v>2017</v>
      </c>
      <c r="AD105" s="1" t="s">
        <v>455</v>
      </c>
      <c r="AE105" t="s">
        <v>452</v>
      </c>
      <c r="AF105" t="str">
        <f>CHOOSE(MATCH(D105,公式!$C$2:'公式'!$C$28,0),公式!B$2,公式!B$3,公式!B$4,公式!B$5,公式!B$6,公式!B$7,公式!B$8,公式!B$9,公式!B$10,公式!B$11,公式!B$12,公式!B$13,公式!B$14,公式!B$15)</f>
        <v>國道1號</v>
      </c>
      <c r="AG105" t="str">
        <f>_xlfn.CONCAT(,"(",G105,IF(COUNT(FIND({"端","服務區","休息","站"},G105,1)),"","交流道"),"到",I105,
IF(COUNT(FIND({"端","服務區","休息","站"},I105,1)),"","交流道"),")")</f>
        <v>(中壢服務區到機場系統交流道)</v>
      </c>
      <c r="AH105" t="str">
        <f t="shared" si="2"/>
        <v>國道1號(中壢服務區到機場系統交流道)</v>
      </c>
      <c r="AI105" t="str">
        <f>CHOOSE(MATCH(D105,公式!$C$2:'公式'!$C$28,0),公式!A$2,公式!A$3,公式!A$4,公式!A$5,公式!A$6,公式!A$7,公式!A$8,公式!A$9,公式!A$10,公式!A$11,公式!A$12,公式!A$13,公式!A$14,公式!A$15)</f>
        <v>國道1號</v>
      </c>
      <c r="AJ105" t="str">
        <f t="shared" si="3"/>
        <v>國道1號(中壢服務區到機場系統交流道)</v>
      </c>
    </row>
    <row r="106" spans="1:36">
      <c r="A106" s="4" t="s">
        <v>40</v>
      </c>
      <c r="B106" s="3">
        <v>20</v>
      </c>
      <c r="C106" s="23" t="s">
        <v>41</v>
      </c>
      <c r="D106" s="3">
        <v>1</v>
      </c>
      <c r="E106" s="3">
        <v>0</v>
      </c>
      <c r="F106" s="3">
        <v>4</v>
      </c>
      <c r="G106" s="4" t="s">
        <v>91</v>
      </c>
      <c r="H106" s="17">
        <v>57000</v>
      </c>
      <c r="I106" s="4" t="s">
        <v>90</v>
      </c>
      <c r="J106" s="17">
        <v>55100</v>
      </c>
      <c r="K106" s="3">
        <v>170</v>
      </c>
      <c r="L106" s="3">
        <v>68</v>
      </c>
      <c r="M106" s="3">
        <v>201</v>
      </c>
      <c r="N106" s="3">
        <v>0</v>
      </c>
      <c r="O106" s="3">
        <v>0</v>
      </c>
      <c r="P106" s="3">
        <v>0</v>
      </c>
      <c r="Q106" s="3">
        <v>63</v>
      </c>
      <c r="R106" s="3">
        <v>0</v>
      </c>
      <c r="S106" s="3">
        <v>0</v>
      </c>
      <c r="T106" s="3">
        <v>0</v>
      </c>
      <c r="U106" s="3">
        <v>21</v>
      </c>
      <c r="V106" s="3">
        <v>110</v>
      </c>
      <c r="W106" s="3">
        <v>2</v>
      </c>
      <c r="X106" s="3">
        <v>0</v>
      </c>
      <c r="Y106" s="3">
        <v>0</v>
      </c>
      <c r="Z106" s="3">
        <v>4</v>
      </c>
      <c r="AA106" s="3">
        <v>40</v>
      </c>
      <c r="AB106" s="11">
        <v>40</v>
      </c>
      <c r="AC106" s="1" t="s">
        <v>2018</v>
      </c>
      <c r="AD106" s="1" t="s">
        <v>458</v>
      </c>
      <c r="AE106" t="s">
        <v>455</v>
      </c>
      <c r="AF106" t="str">
        <f>CHOOSE(MATCH(D106,公式!$C$2:'公式'!$C$28,0),公式!B$2,公式!B$3,公式!B$4,公式!B$5,公式!B$6,公式!B$7,公式!B$8,公式!B$9,公式!B$10,公式!B$11,公式!B$12,公式!B$13,公式!B$14,公式!B$15)</f>
        <v>國道1號</v>
      </c>
      <c r="AG106" t="str">
        <f>_xlfn.CONCAT(,"(",G106,IF(COUNT(FIND({"端","服務區","休息","站"},G106,1)),"","交流道"),"到",I106,
IF(COUNT(FIND({"端","服務區","休息","站"},I106,1)),"","交流道"),")")</f>
        <v>(內壢交流道到中壢服務區)</v>
      </c>
      <c r="AH106" t="str">
        <f t="shared" si="2"/>
        <v>國道1號(內壢交流道到中壢服務區)</v>
      </c>
      <c r="AI106" t="str">
        <f>CHOOSE(MATCH(D106,公式!$C$2:'公式'!$C$28,0),公式!A$2,公式!A$3,公式!A$4,公式!A$5,公式!A$6,公式!A$7,公式!A$8,公式!A$9,公式!A$10,公式!A$11,公式!A$12,公式!A$13,公式!A$14,公式!A$15)</f>
        <v>國道1號</v>
      </c>
      <c r="AJ106" t="str">
        <f t="shared" si="3"/>
        <v>國道1號(內壢交流道到中壢服務區)</v>
      </c>
    </row>
    <row r="107" spans="1:36">
      <c r="A107" s="6" t="s">
        <v>40</v>
      </c>
      <c r="B107" s="5">
        <v>20</v>
      </c>
      <c r="C107" s="23" t="s">
        <v>41</v>
      </c>
      <c r="D107" s="5">
        <v>1</v>
      </c>
      <c r="E107" s="5">
        <v>0</v>
      </c>
      <c r="F107" s="5">
        <v>4</v>
      </c>
      <c r="G107" s="6" t="s">
        <v>92</v>
      </c>
      <c r="H107" s="18">
        <v>58650</v>
      </c>
      <c r="I107" s="6" t="s">
        <v>91</v>
      </c>
      <c r="J107" s="18">
        <v>57000</v>
      </c>
      <c r="K107" s="5">
        <v>148</v>
      </c>
      <c r="L107" s="5">
        <v>59</v>
      </c>
      <c r="M107" s="5">
        <v>398</v>
      </c>
      <c r="N107" s="5">
        <v>0</v>
      </c>
      <c r="O107" s="5">
        <v>0</v>
      </c>
      <c r="P107" s="5">
        <v>0</v>
      </c>
      <c r="Q107" s="5">
        <v>90</v>
      </c>
      <c r="R107" s="5">
        <v>0</v>
      </c>
      <c r="S107" s="5">
        <v>0</v>
      </c>
      <c r="T107" s="5">
        <v>0</v>
      </c>
      <c r="U107" s="5">
        <v>22</v>
      </c>
      <c r="V107" s="5">
        <v>67</v>
      </c>
      <c r="W107" s="5">
        <v>1</v>
      </c>
      <c r="X107" s="5">
        <v>0</v>
      </c>
      <c r="Y107" s="5">
        <v>0</v>
      </c>
      <c r="Z107" s="5">
        <v>3</v>
      </c>
      <c r="AA107" s="5">
        <v>42</v>
      </c>
      <c r="AB107" s="12">
        <v>42</v>
      </c>
      <c r="AC107" s="1" t="s">
        <v>2019</v>
      </c>
      <c r="AD107" s="1" t="s">
        <v>461</v>
      </c>
      <c r="AE107" t="s">
        <v>458</v>
      </c>
      <c r="AF107" t="str">
        <f>CHOOSE(MATCH(D107,公式!$C$2:'公式'!$C$28,0),公式!B$2,公式!B$3,公式!B$4,公式!B$5,公式!B$6,公式!B$7,公式!B$8,公式!B$9,公式!B$10,公式!B$11,公式!B$12,公式!B$13,公式!B$14,公式!B$15)</f>
        <v>國道1號</v>
      </c>
      <c r="AG107" t="str">
        <f>_xlfn.CONCAT(,"(",G107,IF(COUNT(FIND({"端","服務區","休息","站"},G107,1)),"","交流道"),"到",I107,
IF(COUNT(FIND({"端","服務區","休息","站"},I107,1)),"","交流道"),")")</f>
        <v>(中壢轉接一交流道到內壢交流道)</v>
      </c>
      <c r="AH107" t="str">
        <f t="shared" si="2"/>
        <v>國道1號(中壢轉接一交流道到內壢交流道)</v>
      </c>
      <c r="AI107" t="str">
        <f>CHOOSE(MATCH(D107,公式!$C$2:'公式'!$C$28,0),公式!A$2,公式!A$3,公式!A$4,公式!A$5,公式!A$6,公式!A$7,公式!A$8,公式!A$9,公式!A$10,公式!A$11,公式!A$12,公式!A$13,公式!A$14,公式!A$15)</f>
        <v>國道1號</v>
      </c>
      <c r="AJ107" t="str">
        <f t="shared" si="3"/>
        <v>國道1號(中壢轉接一交流道到內壢交流道)</v>
      </c>
    </row>
    <row r="108" spans="1:36">
      <c r="A108" s="4" t="s">
        <v>40</v>
      </c>
      <c r="B108" s="3">
        <v>20</v>
      </c>
      <c r="C108" s="23" t="s">
        <v>41</v>
      </c>
      <c r="D108" s="3">
        <v>1</v>
      </c>
      <c r="E108" s="3">
        <v>0</v>
      </c>
      <c r="F108" s="3">
        <v>4</v>
      </c>
      <c r="G108" s="4" t="s">
        <v>93</v>
      </c>
      <c r="H108" s="17">
        <v>60300</v>
      </c>
      <c r="I108" s="4" t="s">
        <v>92</v>
      </c>
      <c r="J108" s="17">
        <v>58650</v>
      </c>
      <c r="K108" s="3">
        <v>148</v>
      </c>
      <c r="L108" s="3">
        <v>59</v>
      </c>
      <c r="M108" s="3">
        <v>398</v>
      </c>
      <c r="N108" s="3">
        <v>0</v>
      </c>
      <c r="O108" s="3">
        <v>0</v>
      </c>
      <c r="P108" s="3">
        <v>0</v>
      </c>
      <c r="Q108" s="3">
        <v>90</v>
      </c>
      <c r="R108" s="3">
        <v>0</v>
      </c>
      <c r="S108" s="3">
        <v>0</v>
      </c>
      <c r="T108" s="3">
        <v>0</v>
      </c>
      <c r="U108" s="3">
        <v>22</v>
      </c>
      <c r="V108" s="3">
        <v>66</v>
      </c>
      <c r="W108" s="3">
        <v>1</v>
      </c>
      <c r="X108" s="3">
        <v>0</v>
      </c>
      <c r="Y108" s="3">
        <v>0</v>
      </c>
      <c r="Z108" s="3">
        <v>5</v>
      </c>
      <c r="AA108" s="3">
        <v>428</v>
      </c>
      <c r="AB108" s="11">
        <v>428</v>
      </c>
      <c r="AC108" s="1" t="s">
        <v>2020</v>
      </c>
      <c r="AD108" s="1" t="s">
        <v>464</v>
      </c>
      <c r="AE108" t="s">
        <v>461</v>
      </c>
      <c r="AF108" t="str">
        <f>CHOOSE(MATCH(D108,公式!$C$2:'公式'!$C$28,0),公式!B$2,公式!B$3,公式!B$4,公式!B$5,公式!B$6,公式!B$7,公式!B$8,公式!B$9,公式!B$10,公式!B$11,公式!B$12,公式!B$13,公式!B$14,公式!B$15)</f>
        <v>國道1號</v>
      </c>
      <c r="AG108" t="str">
        <f>_xlfn.CONCAT(,"(",G108,IF(COUNT(FIND({"端","服務區","休息","站"},G108,1)),"","交流道"),"到",I108,
IF(COUNT(FIND({"端","服務區","休息","站"},I108,1)),"","交流道"),")")</f>
        <v>(中壢轉接二交流道到中壢轉接一交流道)</v>
      </c>
      <c r="AH108" t="str">
        <f t="shared" si="2"/>
        <v>國道1號(中壢轉接二交流道到中壢轉接一交流道)</v>
      </c>
      <c r="AI108" t="str">
        <f>CHOOSE(MATCH(D108,公式!$C$2:'公式'!$C$28,0),公式!A$2,公式!A$3,公式!A$4,公式!A$5,公式!A$6,公式!A$7,公式!A$8,公式!A$9,公式!A$10,公式!A$11,公式!A$12,公式!A$13,公式!A$14,公式!A$15)</f>
        <v>國道1號</v>
      </c>
      <c r="AJ108" t="str">
        <f t="shared" si="3"/>
        <v>國道1號(中壢轉接二交流道到中壢轉接一交流道)</v>
      </c>
    </row>
    <row r="109" spans="1:36">
      <c r="A109" s="6" t="s">
        <v>40</v>
      </c>
      <c r="B109" s="5">
        <v>20</v>
      </c>
      <c r="C109" s="23" t="s">
        <v>41</v>
      </c>
      <c r="D109" s="5">
        <v>1</v>
      </c>
      <c r="E109" s="5">
        <v>0</v>
      </c>
      <c r="F109" s="5">
        <v>4</v>
      </c>
      <c r="G109" s="6" t="s">
        <v>94</v>
      </c>
      <c r="H109" s="18">
        <v>62400</v>
      </c>
      <c r="I109" s="6" t="s">
        <v>93</v>
      </c>
      <c r="J109" s="18">
        <v>60300</v>
      </c>
      <c r="K109" s="5">
        <v>190</v>
      </c>
      <c r="L109" s="5">
        <v>76</v>
      </c>
      <c r="M109" s="5">
        <v>556</v>
      </c>
      <c r="N109" s="5">
        <v>0</v>
      </c>
      <c r="O109" s="5">
        <v>0</v>
      </c>
      <c r="P109" s="5">
        <v>0</v>
      </c>
      <c r="Q109" s="5">
        <v>76</v>
      </c>
      <c r="R109" s="5">
        <v>0</v>
      </c>
      <c r="S109" s="5">
        <v>0</v>
      </c>
      <c r="T109" s="5">
        <v>0</v>
      </c>
      <c r="U109" s="5">
        <v>23</v>
      </c>
      <c r="V109" s="5">
        <v>94</v>
      </c>
      <c r="W109" s="5">
        <v>2</v>
      </c>
      <c r="X109" s="5">
        <v>0</v>
      </c>
      <c r="Y109" s="5">
        <v>0</v>
      </c>
      <c r="Z109" s="5">
        <v>3</v>
      </c>
      <c r="AA109" s="5">
        <v>430</v>
      </c>
      <c r="AB109" s="12">
        <v>430</v>
      </c>
      <c r="AC109" s="1" t="s">
        <v>2021</v>
      </c>
      <c r="AD109" s="1" t="s">
        <v>467</v>
      </c>
      <c r="AE109" t="s">
        <v>464</v>
      </c>
      <c r="AF109" t="str">
        <f>CHOOSE(MATCH(D109,公式!$C$2:'公式'!$C$28,0),公式!B$2,公式!B$3,公式!B$4,公式!B$5,公式!B$6,公式!B$7,公式!B$8,公式!B$9,公式!B$10,公式!B$11,公式!B$12,公式!B$13,公式!B$14,公式!B$15)</f>
        <v>國道1號</v>
      </c>
      <c r="AG109" t="str">
        <f>_xlfn.CONCAT(,"(",G109,IF(COUNT(FIND({"端","服務區","休息","站"},G109,1)),"","交流道"),"到",I109,
IF(COUNT(FIND({"端","服務區","休息","站"},I109,1)),"","交流道"),")")</f>
        <v>(中壢交流道到中壢轉接二交流道)</v>
      </c>
      <c r="AH109" t="str">
        <f t="shared" si="2"/>
        <v>國道1號(中壢交流道到中壢轉接二交流道)</v>
      </c>
      <c r="AI109" t="str">
        <f>CHOOSE(MATCH(D109,公式!$C$2:'公式'!$C$28,0),公式!A$2,公式!A$3,公式!A$4,公式!A$5,公式!A$6,公式!A$7,公式!A$8,公式!A$9,公式!A$10,公式!A$11,公式!A$12,公式!A$13,公式!A$14,公式!A$15)</f>
        <v>國道1號</v>
      </c>
      <c r="AJ109" t="str">
        <f t="shared" si="3"/>
        <v>國道1號(中壢交流道到中壢轉接二交流道)</v>
      </c>
    </row>
    <row r="110" spans="1:36">
      <c r="A110" s="4" t="s">
        <v>40</v>
      </c>
      <c r="B110" s="3">
        <v>20</v>
      </c>
      <c r="C110" s="23" t="s">
        <v>41</v>
      </c>
      <c r="D110" s="3">
        <v>1</v>
      </c>
      <c r="E110" s="3">
        <v>0</v>
      </c>
      <c r="F110" s="3">
        <v>4</v>
      </c>
      <c r="G110" s="4" t="s">
        <v>95</v>
      </c>
      <c r="H110" s="17">
        <v>65000</v>
      </c>
      <c r="I110" s="4" t="s">
        <v>94</v>
      </c>
      <c r="J110" s="17">
        <v>62400</v>
      </c>
      <c r="K110" s="3">
        <v>235</v>
      </c>
      <c r="L110" s="3">
        <v>94</v>
      </c>
      <c r="M110" s="3">
        <v>464</v>
      </c>
      <c r="N110" s="3">
        <v>0</v>
      </c>
      <c r="O110" s="3">
        <v>0</v>
      </c>
      <c r="P110" s="3">
        <v>0</v>
      </c>
      <c r="Q110" s="3">
        <v>79</v>
      </c>
      <c r="R110" s="3">
        <v>0</v>
      </c>
      <c r="S110" s="3">
        <v>0</v>
      </c>
      <c r="T110" s="3">
        <v>0</v>
      </c>
      <c r="U110" s="3">
        <v>22</v>
      </c>
      <c r="V110" s="3">
        <v>110</v>
      </c>
      <c r="W110" s="3">
        <v>2</v>
      </c>
      <c r="X110" s="3">
        <v>0</v>
      </c>
      <c r="Y110" s="3">
        <v>0</v>
      </c>
      <c r="Z110" s="3">
        <v>3</v>
      </c>
      <c r="AA110" s="3">
        <v>44</v>
      </c>
      <c r="AB110" s="11">
        <v>44</v>
      </c>
      <c r="AC110" s="1" t="s">
        <v>2022</v>
      </c>
      <c r="AD110" s="1" t="s">
        <v>470</v>
      </c>
      <c r="AE110" t="s">
        <v>467</v>
      </c>
      <c r="AF110" t="str">
        <f>CHOOSE(MATCH(D110,公式!$C$2:'公式'!$C$28,0),公式!B$2,公式!B$3,公式!B$4,公式!B$5,公式!B$6,公式!B$7,公式!B$8,公式!B$9,公式!B$10,公式!B$11,公式!B$12,公式!B$13,公式!B$14,公式!B$15)</f>
        <v>國道1號</v>
      </c>
      <c r="AG110" t="str">
        <f>_xlfn.CONCAT(,"(",G110,IF(COUNT(FIND({"端","服務區","休息","站"},G110,1)),"","交流道"),"到",I110,
IF(COUNT(FIND({"端","服務區","休息","站"},I110,1)),"","交流道"),")")</f>
        <v>(平鎮系統交流道到中壢交流道)</v>
      </c>
      <c r="AH110" t="str">
        <f t="shared" si="2"/>
        <v>國道1號(平鎮系統交流道到中壢交流道)</v>
      </c>
      <c r="AI110" t="str">
        <f>CHOOSE(MATCH(D110,公式!$C$2:'公式'!$C$28,0),公式!A$2,公式!A$3,公式!A$4,公式!A$5,公式!A$6,公式!A$7,公式!A$8,公式!A$9,公式!A$10,公式!A$11,公式!A$12,公式!A$13,公式!A$14,公式!A$15)</f>
        <v>國道1號</v>
      </c>
      <c r="AJ110" t="str">
        <f t="shared" si="3"/>
        <v>國道1號(平鎮系統交流道到中壢交流道)</v>
      </c>
    </row>
    <row r="111" spans="1:36">
      <c r="A111" s="6" t="s">
        <v>40</v>
      </c>
      <c r="B111" s="5">
        <v>20</v>
      </c>
      <c r="C111" s="23" t="s">
        <v>41</v>
      </c>
      <c r="D111" s="5">
        <v>1</v>
      </c>
      <c r="E111" s="5">
        <v>0</v>
      </c>
      <c r="F111" s="5">
        <v>4</v>
      </c>
      <c r="G111" s="6" t="s">
        <v>96</v>
      </c>
      <c r="H111" s="18">
        <v>67300</v>
      </c>
      <c r="I111" s="6" t="s">
        <v>95</v>
      </c>
      <c r="J111" s="18">
        <v>65000</v>
      </c>
      <c r="K111" s="5">
        <v>208</v>
      </c>
      <c r="L111" s="5">
        <v>83</v>
      </c>
      <c r="M111" s="5">
        <v>339</v>
      </c>
      <c r="N111" s="5">
        <v>0</v>
      </c>
      <c r="O111" s="5">
        <v>0</v>
      </c>
      <c r="P111" s="5">
        <v>0</v>
      </c>
      <c r="Q111" s="5">
        <v>86</v>
      </c>
      <c r="R111" s="5">
        <v>0</v>
      </c>
      <c r="S111" s="5">
        <v>0</v>
      </c>
      <c r="T111" s="5">
        <v>0</v>
      </c>
      <c r="U111" s="5">
        <v>17</v>
      </c>
      <c r="V111" s="5">
        <v>93</v>
      </c>
      <c r="W111" s="5">
        <v>1</v>
      </c>
      <c r="X111" s="5">
        <v>0</v>
      </c>
      <c r="Y111" s="5">
        <v>0</v>
      </c>
      <c r="Z111" s="5">
        <v>3</v>
      </c>
      <c r="AA111" s="5">
        <v>46</v>
      </c>
      <c r="AB111" s="12">
        <v>46</v>
      </c>
      <c r="AC111" s="1" t="s">
        <v>2023</v>
      </c>
      <c r="AD111" s="1" t="s">
        <v>473</v>
      </c>
      <c r="AE111" t="s">
        <v>470</v>
      </c>
      <c r="AF111" t="str">
        <f>CHOOSE(MATCH(D111,公式!$C$2:'公式'!$C$28,0),公式!B$2,公式!B$3,公式!B$4,公式!B$5,公式!B$6,公式!B$7,公式!B$8,公式!B$9,公式!B$10,公式!B$11,公式!B$12,公式!B$13,公式!B$14,公式!B$15)</f>
        <v>國道1號</v>
      </c>
      <c r="AG111" t="str">
        <f>_xlfn.CONCAT(,"(",G111,IF(COUNT(FIND({"端","服務區","休息","站"},G111,1)),"","交流道"),"到",I111,
IF(COUNT(FIND({"端","服務區","休息","站"},I111,1)),"","交流道"),")")</f>
        <v>(幼獅交流道到平鎮系統交流道)</v>
      </c>
      <c r="AH111" t="str">
        <f t="shared" si="2"/>
        <v>國道1號(幼獅交流道到平鎮系統交流道)</v>
      </c>
      <c r="AI111" t="str">
        <f>CHOOSE(MATCH(D111,公式!$C$2:'公式'!$C$28,0),公式!A$2,公式!A$3,公式!A$4,公式!A$5,公式!A$6,公式!A$7,公式!A$8,公式!A$9,公式!A$10,公式!A$11,公式!A$12,公式!A$13,公式!A$14,公式!A$15)</f>
        <v>國道1號</v>
      </c>
      <c r="AJ111" t="str">
        <f t="shared" si="3"/>
        <v>國道1號(幼獅交流道到平鎮系統交流道)</v>
      </c>
    </row>
    <row r="112" spans="1:36">
      <c r="A112" s="4" t="s">
        <v>40</v>
      </c>
      <c r="B112" s="3">
        <v>20</v>
      </c>
      <c r="C112" s="23" t="s">
        <v>41</v>
      </c>
      <c r="D112" s="3">
        <v>1</v>
      </c>
      <c r="E112" s="3">
        <v>0</v>
      </c>
      <c r="F112" s="3">
        <v>4</v>
      </c>
      <c r="G112" s="4" t="s">
        <v>97</v>
      </c>
      <c r="H112" s="17">
        <v>69200</v>
      </c>
      <c r="I112" s="4" t="s">
        <v>96</v>
      </c>
      <c r="J112" s="17">
        <v>67300</v>
      </c>
      <c r="K112" s="3">
        <v>170</v>
      </c>
      <c r="L112" s="3">
        <v>68</v>
      </c>
      <c r="M112" s="3">
        <v>270</v>
      </c>
      <c r="N112" s="3">
        <v>0</v>
      </c>
      <c r="O112" s="3">
        <v>0</v>
      </c>
      <c r="P112" s="3">
        <v>0</v>
      </c>
      <c r="Q112" s="3">
        <v>95</v>
      </c>
      <c r="R112" s="3">
        <v>0</v>
      </c>
      <c r="S112" s="3">
        <v>0</v>
      </c>
      <c r="T112" s="3">
        <v>0</v>
      </c>
      <c r="U112" s="3">
        <v>14</v>
      </c>
      <c r="V112" s="3">
        <v>71</v>
      </c>
      <c r="W112" s="3">
        <v>1</v>
      </c>
      <c r="X112" s="3">
        <v>0</v>
      </c>
      <c r="Y112" s="3">
        <v>0</v>
      </c>
      <c r="Z112" s="3">
        <v>3</v>
      </c>
      <c r="AA112" s="3">
        <v>48</v>
      </c>
      <c r="AB112" s="11">
        <v>48</v>
      </c>
      <c r="AC112" s="1" t="s">
        <v>2024</v>
      </c>
      <c r="AD112" s="1" t="s">
        <v>476</v>
      </c>
      <c r="AE112" t="s">
        <v>473</v>
      </c>
      <c r="AF112" t="str">
        <f>CHOOSE(MATCH(D112,公式!$C$2:'公式'!$C$28,0),公式!B$2,公式!B$3,公式!B$4,公式!B$5,公式!B$6,公式!B$7,公式!B$8,公式!B$9,公式!B$10,公式!B$11,公式!B$12,公式!B$13,公式!B$14,公式!B$15)</f>
        <v>國道1號</v>
      </c>
      <c r="AG112" t="str">
        <f>_xlfn.CONCAT(,"(",G112,IF(COUNT(FIND({"端","服務區","休息","站"},G112,1)),"","交流道"),"到",I112,
IF(COUNT(FIND({"端","服務區","休息","站"},I112,1)),"","交流道"),")")</f>
        <v>(楊梅交流道到幼獅交流道)</v>
      </c>
      <c r="AH112" t="str">
        <f t="shared" si="2"/>
        <v>國道1號(楊梅交流道到幼獅交流道)</v>
      </c>
      <c r="AI112" t="str">
        <f>CHOOSE(MATCH(D112,公式!$C$2:'公式'!$C$28,0),公式!A$2,公式!A$3,公式!A$4,公式!A$5,公式!A$6,公式!A$7,公式!A$8,公式!A$9,公式!A$10,公式!A$11,公式!A$12,公式!A$13,公式!A$14,公式!A$15)</f>
        <v>國道1號</v>
      </c>
      <c r="AJ112" t="str">
        <f t="shared" si="3"/>
        <v>國道1號(楊梅交流道到幼獅交流道)</v>
      </c>
    </row>
    <row r="113" spans="1:36">
      <c r="A113" s="6" t="s">
        <v>40</v>
      </c>
      <c r="B113" s="5">
        <v>20</v>
      </c>
      <c r="C113" s="23" t="s">
        <v>41</v>
      </c>
      <c r="D113" s="5">
        <v>1</v>
      </c>
      <c r="E113" s="5">
        <v>0</v>
      </c>
      <c r="F113" s="5">
        <v>4</v>
      </c>
      <c r="G113" s="6" t="s">
        <v>98</v>
      </c>
      <c r="H113" s="18">
        <v>71000</v>
      </c>
      <c r="I113" s="6" t="s">
        <v>97</v>
      </c>
      <c r="J113" s="18">
        <v>69200</v>
      </c>
      <c r="K113" s="5">
        <v>118</v>
      </c>
      <c r="L113" s="5">
        <v>47</v>
      </c>
      <c r="M113" s="5">
        <v>315</v>
      </c>
      <c r="N113" s="5">
        <v>0</v>
      </c>
      <c r="O113" s="5">
        <v>0</v>
      </c>
      <c r="P113" s="5">
        <v>0</v>
      </c>
      <c r="Q113" s="5">
        <v>103</v>
      </c>
      <c r="R113" s="5">
        <v>0</v>
      </c>
      <c r="S113" s="5">
        <v>0</v>
      </c>
      <c r="T113" s="5">
        <v>0</v>
      </c>
      <c r="U113" s="5">
        <v>11</v>
      </c>
      <c r="V113" s="5">
        <v>63</v>
      </c>
      <c r="W113" s="5">
        <v>1</v>
      </c>
      <c r="X113" s="5">
        <v>0</v>
      </c>
      <c r="Y113" s="5">
        <v>0</v>
      </c>
      <c r="Z113" s="5">
        <v>3</v>
      </c>
      <c r="AA113" s="5">
        <v>50</v>
      </c>
      <c r="AB113" s="12">
        <v>50</v>
      </c>
      <c r="AC113" s="1" t="s">
        <v>2025</v>
      </c>
      <c r="AD113" s="1" t="s">
        <v>479</v>
      </c>
      <c r="AE113" t="s">
        <v>476</v>
      </c>
      <c r="AF113" t="str">
        <f>CHOOSE(MATCH(D113,公式!$C$2:'公式'!$C$28,0),公式!B$2,公式!B$3,公式!B$4,公式!B$5,公式!B$6,公式!B$7,公式!B$8,公式!B$9,公式!B$10,公式!B$11,公式!B$12,公式!B$13,公式!B$14,公式!B$15)</f>
        <v>國道1號</v>
      </c>
      <c r="AG113" t="str">
        <f>_xlfn.CONCAT(,"(",G113,IF(COUNT(FIND({"端","服務區","休息","站"},G113,1)),"","交流道"),"到",I113,
IF(COUNT(FIND({"端","服務區","休息","站"},I113,1)),"","交流道"),")")</f>
        <v>(高架楊梅端到楊梅交流道)</v>
      </c>
      <c r="AH113" t="str">
        <f t="shared" si="2"/>
        <v>國道1號(高架楊梅端到楊梅交流道)</v>
      </c>
      <c r="AI113" t="str">
        <f>CHOOSE(MATCH(D113,公式!$C$2:'公式'!$C$28,0),公式!A$2,公式!A$3,公式!A$4,公式!A$5,公式!A$6,公式!A$7,公式!A$8,公式!A$9,公式!A$10,公式!A$11,公式!A$12,公式!A$13,公式!A$14,公式!A$15)</f>
        <v>國道1號</v>
      </c>
      <c r="AJ113" t="str">
        <f t="shared" si="3"/>
        <v>國道1號(高架楊梅端到楊梅交流道)</v>
      </c>
    </row>
    <row r="114" spans="1:36">
      <c r="A114" s="4" t="s">
        <v>40</v>
      </c>
      <c r="B114" s="3">
        <v>20</v>
      </c>
      <c r="C114" s="23" t="s">
        <v>41</v>
      </c>
      <c r="D114" s="3">
        <v>1</v>
      </c>
      <c r="E114" s="3">
        <v>0</v>
      </c>
      <c r="F114" s="3">
        <v>4</v>
      </c>
      <c r="G114" s="4" t="s">
        <v>99</v>
      </c>
      <c r="H114" s="17">
        <v>83800</v>
      </c>
      <c r="I114" s="4" t="s">
        <v>98</v>
      </c>
      <c r="J114" s="17">
        <v>71000</v>
      </c>
      <c r="K114" s="3">
        <v>1198</v>
      </c>
      <c r="L114" s="3">
        <v>479</v>
      </c>
      <c r="M114" s="3">
        <v>486</v>
      </c>
      <c r="N114" s="3">
        <v>0</v>
      </c>
      <c r="O114" s="3">
        <v>0</v>
      </c>
      <c r="P114" s="3">
        <v>0</v>
      </c>
      <c r="Q114" s="3">
        <v>85</v>
      </c>
      <c r="R114" s="3">
        <v>0</v>
      </c>
      <c r="S114" s="3">
        <v>0</v>
      </c>
      <c r="T114" s="3">
        <v>0</v>
      </c>
      <c r="U114" s="3">
        <v>25</v>
      </c>
      <c r="V114" s="3">
        <v>534</v>
      </c>
      <c r="W114" s="3">
        <v>1</v>
      </c>
      <c r="X114" s="3">
        <v>0</v>
      </c>
      <c r="Y114" s="3">
        <v>0</v>
      </c>
      <c r="Z114" s="3">
        <v>3</v>
      </c>
      <c r="AA114" s="3">
        <v>432</v>
      </c>
      <c r="AB114" s="11">
        <v>432</v>
      </c>
      <c r="AC114" s="1" t="s">
        <v>2026</v>
      </c>
      <c r="AD114" s="1" t="s">
        <v>482</v>
      </c>
      <c r="AE114" t="s">
        <v>479</v>
      </c>
      <c r="AF114" t="str">
        <f>CHOOSE(MATCH(D114,公式!$C$2:'公式'!$C$28,0),公式!B$2,公式!B$3,公式!B$4,公式!B$5,公式!B$6,公式!B$7,公式!B$8,公式!B$9,公式!B$10,公式!B$11,公式!B$12,公式!B$13,公式!B$14,公式!B$15)</f>
        <v>國道1號</v>
      </c>
      <c r="AG114" t="str">
        <f>_xlfn.CONCAT(,"(",G114,IF(COUNT(FIND({"端","服務區","休息","站"},G114,1)),"","交流道"),"到",I114,
IF(COUNT(FIND({"端","服務區","休息","站"},I114,1)),"","交流道"),")")</f>
        <v>(湖口交流道到高架楊梅端)</v>
      </c>
      <c r="AH114" t="str">
        <f t="shared" si="2"/>
        <v>國道1號(湖口交流道到高架楊梅端)</v>
      </c>
      <c r="AI114" t="str">
        <f>CHOOSE(MATCH(D114,公式!$C$2:'公式'!$C$28,0),公式!A$2,公式!A$3,公式!A$4,公式!A$5,公式!A$6,公式!A$7,公式!A$8,公式!A$9,公式!A$10,公式!A$11,公式!A$12,公式!A$13,公式!A$14,公式!A$15)</f>
        <v>國道1號</v>
      </c>
      <c r="AJ114" t="str">
        <f t="shared" si="3"/>
        <v>國道1號(湖口交流道到高架楊梅端)</v>
      </c>
    </row>
    <row r="115" spans="1:36">
      <c r="A115" s="6" t="s">
        <v>40</v>
      </c>
      <c r="B115" s="5">
        <v>20</v>
      </c>
      <c r="C115" s="23" t="s">
        <v>41</v>
      </c>
      <c r="D115" s="5">
        <v>1</v>
      </c>
      <c r="E115" s="5">
        <v>0</v>
      </c>
      <c r="F115" s="5">
        <v>4</v>
      </c>
      <c r="G115" s="6" t="s">
        <v>100</v>
      </c>
      <c r="H115" s="18">
        <v>86500</v>
      </c>
      <c r="I115" s="6" t="s">
        <v>99</v>
      </c>
      <c r="J115" s="18">
        <v>83800</v>
      </c>
      <c r="K115" s="5">
        <v>242</v>
      </c>
      <c r="L115" s="5">
        <v>97</v>
      </c>
      <c r="M115" s="5">
        <v>449</v>
      </c>
      <c r="N115" s="5">
        <v>0</v>
      </c>
      <c r="O115" s="5">
        <v>0</v>
      </c>
      <c r="P115" s="5">
        <v>0</v>
      </c>
      <c r="Q115" s="5">
        <v>90</v>
      </c>
      <c r="R115" s="5">
        <v>0</v>
      </c>
      <c r="S115" s="5">
        <v>0</v>
      </c>
      <c r="T115" s="5">
        <v>0</v>
      </c>
      <c r="U115" s="5">
        <v>21</v>
      </c>
      <c r="V115" s="5">
        <v>109</v>
      </c>
      <c r="W115" s="5">
        <v>1</v>
      </c>
      <c r="X115" s="5">
        <v>0</v>
      </c>
      <c r="Y115" s="5">
        <v>0</v>
      </c>
      <c r="Z115" s="5">
        <v>3</v>
      </c>
      <c r="AA115" s="5">
        <v>54</v>
      </c>
      <c r="AB115" s="12">
        <v>54</v>
      </c>
      <c r="AC115" s="1" t="s">
        <v>2027</v>
      </c>
      <c r="AD115" s="1" t="s">
        <v>485</v>
      </c>
      <c r="AE115" t="s">
        <v>482</v>
      </c>
      <c r="AF115" t="str">
        <f>CHOOSE(MATCH(D115,公式!$C$2:'公式'!$C$28,0),公式!B$2,公式!B$3,公式!B$4,公式!B$5,公式!B$6,公式!B$7,公式!B$8,公式!B$9,公式!B$10,公式!B$11,公式!B$12,公式!B$13,公式!B$14,公式!B$15)</f>
        <v>國道1號</v>
      </c>
      <c r="AG115" t="str">
        <f>_xlfn.CONCAT(,"(",G115,IF(COUNT(FIND({"端","服務區","休息","站"},G115,1)),"","交流道"),"到",I115,
IF(COUNT(FIND({"端","服務區","休息","站"},I115,1)),"","交流道"),")")</f>
        <v>(湖口服務區到湖口交流道)</v>
      </c>
      <c r="AH115" t="str">
        <f t="shared" si="2"/>
        <v>國道1號(湖口服務區到湖口交流道)</v>
      </c>
      <c r="AI115" t="str">
        <f>CHOOSE(MATCH(D115,公式!$C$2:'公式'!$C$28,0),公式!A$2,公式!A$3,公式!A$4,公式!A$5,公式!A$6,公式!A$7,公式!A$8,公式!A$9,公式!A$10,公式!A$11,公式!A$12,公式!A$13,公式!A$14,公式!A$15)</f>
        <v>國道1號</v>
      </c>
      <c r="AJ115" t="str">
        <f t="shared" si="3"/>
        <v>國道1號(湖口服務區到湖口交流道)</v>
      </c>
    </row>
    <row r="116" spans="1:36">
      <c r="A116" s="4" t="s">
        <v>40</v>
      </c>
      <c r="B116" s="3">
        <v>20</v>
      </c>
      <c r="C116" s="23" t="s">
        <v>41</v>
      </c>
      <c r="D116" s="3">
        <v>1</v>
      </c>
      <c r="E116" s="3">
        <v>0</v>
      </c>
      <c r="F116" s="3">
        <v>4</v>
      </c>
      <c r="G116" s="4" t="s">
        <v>101</v>
      </c>
      <c r="H116" s="17">
        <v>91000</v>
      </c>
      <c r="I116" s="4" t="s">
        <v>100</v>
      </c>
      <c r="J116" s="17">
        <v>86500</v>
      </c>
      <c r="K116" s="3">
        <v>405</v>
      </c>
      <c r="L116" s="3">
        <v>162</v>
      </c>
      <c r="M116" s="3">
        <v>437</v>
      </c>
      <c r="N116" s="3">
        <v>0</v>
      </c>
      <c r="O116" s="3">
        <v>0</v>
      </c>
      <c r="P116" s="3">
        <v>0</v>
      </c>
      <c r="Q116" s="3">
        <v>84</v>
      </c>
      <c r="R116" s="3">
        <v>0</v>
      </c>
      <c r="S116" s="3">
        <v>0</v>
      </c>
      <c r="T116" s="3">
        <v>0</v>
      </c>
      <c r="U116" s="3">
        <v>20</v>
      </c>
      <c r="V116" s="3">
        <v>193</v>
      </c>
      <c r="W116" s="3">
        <v>1</v>
      </c>
      <c r="X116" s="3">
        <v>0</v>
      </c>
      <c r="Y116" s="3">
        <v>0</v>
      </c>
      <c r="Z116" s="3">
        <v>3</v>
      </c>
      <c r="AA116" s="3">
        <v>56</v>
      </c>
      <c r="AB116" s="11">
        <v>56</v>
      </c>
      <c r="AC116" s="1" t="s">
        <v>2028</v>
      </c>
      <c r="AD116" s="1" t="s">
        <v>488</v>
      </c>
      <c r="AE116" t="s">
        <v>485</v>
      </c>
      <c r="AF116" t="str">
        <f>CHOOSE(MATCH(D116,公式!$C$2:'公式'!$C$28,0),公式!B$2,公式!B$3,公式!B$4,公式!B$5,公式!B$6,公式!B$7,公式!B$8,公式!B$9,公式!B$10,公式!B$11,公式!B$12,公式!B$13,公式!B$14,公式!B$15)</f>
        <v>國道1號</v>
      </c>
      <c r="AG116" t="str">
        <f>_xlfn.CONCAT(,"(",G116,IF(COUNT(FIND({"端","服務區","休息","站"},G116,1)),"","交流道"),"到",I116,
IF(COUNT(FIND({"端","服務區","休息","站"},I116,1)),"","交流道"),")")</f>
        <v>(竹北交流道到湖口服務區)</v>
      </c>
      <c r="AH116" t="str">
        <f t="shared" si="2"/>
        <v>國道1號(竹北交流道到湖口服務區)</v>
      </c>
      <c r="AI116" t="str">
        <f>CHOOSE(MATCH(D116,公式!$C$2:'公式'!$C$28,0),公式!A$2,公式!A$3,公式!A$4,公式!A$5,公式!A$6,公式!A$7,公式!A$8,公式!A$9,公式!A$10,公式!A$11,公式!A$12,公式!A$13,公式!A$14,公式!A$15)</f>
        <v>國道1號</v>
      </c>
      <c r="AJ116" t="str">
        <f t="shared" si="3"/>
        <v>國道1號(竹北交流道到湖口服務區)</v>
      </c>
    </row>
    <row r="117" spans="1:36">
      <c r="A117" s="6" t="s">
        <v>40</v>
      </c>
      <c r="B117" s="5">
        <v>20</v>
      </c>
      <c r="C117" s="23" t="s">
        <v>41</v>
      </c>
      <c r="D117" s="5">
        <v>1</v>
      </c>
      <c r="E117" s="5">
        <v>0</v>
      </c>
      <c r="F117" s="5">
        <v>4</v>
      </c>
      <c r="G117" s="6" t="s">
        <v>102</v>
      </c>
      <c r="H117" s="18">
        <v>95400</v>
      </c>
      <c r="I117" s="6" t="s">
        <v>101</v>
      </c>
      <c r="J117" s="18">
        <v>91000</v>
      </c>
      <c r="K117" s="5">
        <v>395</v>
      </c>
      <c r="L117" s="5">
        <v>158</v>
      </c>
      <c r="M117" s="5">
        <v>450</v>
      </c>
      <c r="N117" s="5">
        <v>0</v>
      </c>
      <c r="O117" s="5">
        <v>0</v>
      </c>
      <c r="P117" s="5">
        <v>0</v>
      </c>
      <c r="Q117" s="5">
        <v>42</v>
      </c>
      <c r="R117" s="5">
        <v>0</v>
      </c>
      <c r="S117" s="5">
        <v>0</v>
      </c>
      <c r="T117" s="5">
        <v>0</v>
      </c>
      <c r="U117" s="5">
        <v>32</v>
      </c>
      <c r="V117" s="5">
        <v>343</v>
      </c>
      <c r="W117" s="5">
        <v>3</v>
      </c>
      <c r="X117" s="5">
        <v>0</v>
      </c>
      <c r="Y117" s="5">
        <v>0</v>
      </c>
      <c r="Z117" s="5">
        <v>3</v>
      </c>
      <c r="AA117" s="5">
        <v>58</v>
      </c>
      <c r="AB117" s="12">
        <v>58</v>
      </c>
      <c r="AC117" s="1" t="s">
        <v>2029</v>
      </c>
      <c r="AD117" s="1" t="s">
        <v>491</v>
      </c>
      <c r="AE117" t="s">
        <v>488</v>
      </c>
      <c r="AF117" t="str">
        <f>CHOOSE(MATCH(D117,公式!$C$2:'公式'!$C$28,0),公式!B$2,公式!B$3,公式!B$4,公式!B$5,公式!B$6,公式!B$7,公式!B$8,公式!B$9,公式!B$10,公式!B$11,公式!B$12,公式!B$13,公式!B$14,公式!B$15)</f>
        <v>國道1號</v>
      </c>
      <c r="AG117" t="str">
        <f>_xlfn.CONCAT(,"(",G117,IF(COUNT(FIND({"端","服務區","休息","站"},G117,1)),"","交流道"),"到",I117,
IF(COUNT(FIND({"端","服務區","休息","站"},I117,1)),"","交流道"),")")</f>
        <v>(新竹交流道到竹北交流道)</v>
      </c>
      <c r="AH117" t="str">
        <f t="shared" si="2"/>
        <v>國道1號(新竹交流道到竹北交流道)</v>
      </c>
      <c r="AI117" t="str">
        <f>CHOOSE(MATCH(D117,公式!$C$2:'公式'!$C$28,0),公式!A$2,公式!A$3,公式!A$4,公式!A$5,公式!A$6,公式!A$7,公式!A$8,公式!A$9,公式!A$10,公式!A$11,公式!A$12,公式!A$13,公式!A$14,公式!A$15)</f>
        <v>國道1號</v>
      </c>
      <c r="AJ117" t="str">
        <f t="shared" si="3"/>
        <v>國道1號(新竹交流道到竹北交流道)</v>
      </c>
    </row>
    <row r="118" spans="1:36">
      <c r="A118" s="4" t="s">
        <v>40</v>
      </c>
      <c r="B118" s="3">
        <v>20</v>
      </c>
      <c r="C118" s="23" t="s">
        <v>41</v>
      </c>
      <c r="D118" s="3">
        <v>1</v>
      </c>
      <c r="E118" s="3">
        <v>0</v>
      </c>
      <c r="F118" s="3">
        <v>4</v>
      </c>
      <c r="G118" s="4" t="s">
        <v>103</v>
      </c>
      <c r="H118" s="17">
        <v>99400</v>
      </c>
      <c r="I118" s="4" t="s">
        <v>102</v>
      </c>
      <c r="J118" s="17">
        <v>95400</v>
      </c>
      <c r="K118" s="3">
        <v>360</v>
      </c>
      <c r="L118" s="3">
        <v>144</v>
      </c>
      <c r="M118" s="3">
        <v>326</v>
      </c>
      <c r="N118" s="3">
        <v>0</v>
      </c>
      <c r="O118" s="3">
        <v>0</v>
      </c>
      <c r="P118" s="3">
        <v>0</v>
      </c>
      <c r="Q118" s="3">
        <v>91</v>
      </c>
      <c r="R118" s="3">
        <v>0</v>
      </c>
      <c r="S118" s="3">
        <v>0</v>
      </c>
      <c r="T118" s="3">
        <v>0</v>
      </c>
      <c r="U118" s="3">
        <v>14</v>
      </c>
      <c r="V118" s="3">
        <v>153</v>
      </c>
      <c r="W118" s="3">
        <v>1</v>
      </c>
      <c r="X118" s="3">
        <v>0</v>
      </c>
      <c r="Y118" s="3">
        <v>0</v>
      </c>
      <c r="Z118" s="3">
        <v>3</v>
      </c>
      <c r="AA118" s="3">
        <v>60</v>
      </c>
      <c r="AB118" s="11">
        <v>60</v>
      </c>
      <c r="AC118" s="1" t="s">
        <v>2030</v>
      </c>
      <c r="AD118" s="1" t="s">
        <v>494</v>
      </c>
      <c r="AE118" t="s">
        <v>491</v>
      </c>
      <c r="AF118" t="str">
        <f>CHOOSE(MATCH(D118,公式!$C$2:'公式'!$C$28,0),公式!B$2,公式!B$3,公式!B$4,公式!B$5,公式!B$6,公式!B$7,公式!B$8,公式!B$9,公式!B$10,公式!B$11,公式!B$12,公式!B$13,公式!B$14,公式!B$15)</f>
        <v>國道1號</v>
      </c>
      <c r="AG118" t="str">
        <f>_xlfn.CONCAT(,"(",G118,IF(COUNT(FIND({"端","服務區","休息","站"},G118,1)),"","交流道"),"到",I118,
IF(COUNT(FIND({"端","服務區","休息","站"},I118,1)),"","交流道"),")")</f>
        <v>(新竹系統交流道到新竹交流道)</v>
      </c>
      <c r="AH118" t="str">
        <f t="shared" si="2"/>
        <v>國道1號(新竹系統交流道到新竹交流道)</v>
      </c>
      <c r="AI118" t="str">
        <f>CHOOSE(MATCH(D118,公式!$C$2:'公式'!$C$28,0),公式!A$2,公式!A$3,公式!A$4,公式!A$5,公式!A$6,公式!A$7,公式!A$8,公式!A$9,公式!A$10,公式!A$11,公式!A$12,公式!A$13,公式!A$14,公式!A$15)</f>
        <v>國道1號</v>
      </c>
      <c r="AJ118" t="str">
        <f t="shared" si="3"/>
        <v>國道1號(新竹系統交流道到新竹交流道)</v>
      </c>
    </row>
    <row r="119" spans="1:36">
      <c r="A119" s="6" t="s">
        <v>40</v>
      </c>
      <c r="B119" s="5">
        <v>20</v>
      </c>
      <c r="C119" s="23" t="s">
        <v>41</v>
      </c>
      <c r="D119" s="5">
        <v>1</v>
      </c>
      <c r="E119" s="5">
        <v>0</v>
      </c>
      <c r="F119" s="5">
        <v>4</v>
      </c>
      <c r="G119" s="6" t="s">
        <v>104</v>
      </c>
      <c r="H119" s="18">
        <v>110400</v>
      </c>
      <c r="I119" s="6" t="s">
        <v>103</v>
      </c>
      <c r="J119" s="18">
        <v>99400</v>
      </c>
      <c r="K119" s="5">
        <v>990</v>
      </c>
      <c r="L119" s="5">
        <v>396</v>
      </c>
      <c r="M119" s="5">
        <v>434</v>
      </c>
      <c r="N119" s="5">
        <v>0</v>
      </c>
      <c r="O119" s="5">
        <v>0</v>
      </c>
      <c r="P119" s="5">
        <v>0</v>
      </c>
      <c r="Q119" s="5">
        <v>94</v>
      </c>
      <c r="R119" s="5">
        <v>0</v>
      </c>
      <c r="S119" s="5">
        <v>0</v>
      </c>
      <c r="T119" s="5">
        <v>0</v>
      </c>
      <c r="U119" s="5">
        <v>9</v>
      </c>
      <c r="V119" s="5">
        <v>415</v>
      </c>
      <c r="W119" s="5">
        <v>1</v>
      </c>
      <c r="X119" s="5">
        <v>0</v>
      </c>
      <c r="Y119" s="5">
        <v>0</v>
      </c>
      <c r="Z119" s="5">
        <v>3</v>
      </c>
      <c r="AA119" s="5">
        <v>62</v>
      </c>
      <c r="AB119" s="12">
        <v>62</v>
      </c>
      <c r="AC119" s="1" t="s">
        <v>2031</v>
      </c>
      <c r="AD119" s="1" t="s">
        <v>497</v>
      </c>
      <c r="AE119" t="s">
        <v>494</v>
      </c>
      <c r="AF119" t="str">
        <f>CHOOSE(MATCH(D119,公式!$C$2:'公式'!$C$28,0),公式!B$2,公式!B$3,公式!B$4,公式!B$5,公式!B$6,公式!B$7,公式!B$8,公式!B$9,公式!B$10,公式!B$11,公式!B$12,公式!B$13,公式!B$14,公式!B$15)</f>
        <v>國道1號</v>
      </c>
      <c r="AG119" t="str">
        <f>_xlfn.CONCAT(,"(",G119,IF(COUNT(FIND({"端","服務區","休息","站"},G119,1)),"","交流道"),"到",I119,
IF(COUNT(FIND({"端","服務區","休息","站"},I119,1)),"","交流道"),")")</f>
        <v>(頭份交流道到新竹系統交流道)</v>
      </c>
      <c r="AH119" t="str">
        <f t="shared" si="2"/>
        <v>國道1號(頭份交流道到新竹系統交流道)</v>
      </c>
      <c r="AI119" t="str">
        <f>CHOOSE(MATCH(D119,公式!$C$2:'公式'!$C$28,0),公式!A$2,公式!A$3,公式!A$4,公式!A$5,公式!A$6,公式!A$7,公式!A$8,公式!A$9,公式!A$10,公式!A$11,公式!A$12,公式!A$13,公式!A$14,公式!A$15)</f>
        <v>國道1號</v>
      </c>
      <c r="AJ119" t="str">
        <f t="shared" si="3"/>
        <v>國道1號(頭份交流道到新竹系統交流道)</v>
      </c>
    </row>
    <row r="120" spans="1:36">
      <c r="A120" s="4" t="s">
        <v>40</v>
      </c>
      <c r="B120" s="3">
        <v>20</v>
      </c>
      <c r="C120" s="23" t="s">
        <v>41</v>
      </c>
      <c r="D120" s="3">
        <v>1</v>
      </c>
      <c r="E120" s="3">
        <v>0</v>
      </c>
      <c r="F120" s="3">
        <v>4</v>
      </c>
      <c r="G120" s="4" t="s">
        <v>105</v>
      </c>
      <c r="H120" s="17">
        <v>126200</v>
      </c>
      <c r="I120" s="4" t="s">
        <v>104</v>
      </c>
      <c r="J120" s="17">
        <v>110400</v>
      </c>
      <c r="K120" s="3">
        <v>1422</v>
      </c>
      <c r="L120" s="3">
        <v>569</v>
      </c>
      <c r="M120" s="3">
        <v>303</v>
      </c>
      <c r="N120" s="3">
        <v>0</v>
      </c>
      <c r="O120" s="3">
        <v>0</v>
      </c>
      <c r="P120" s="3">
        <v>0</v>
      </c>
      <c r="Q120" s="3">
        <v>97</v>
      </c>
      <c r="R120" s="3">
        <v>0</v>
      </c>
      <c r="S120" s="3">
        <v>0</v>
      </c>
      <c r="T120" s="3">
        <v>0</v>
      </c>
      <c r="U120" s="3">
        <v>6</v>
      </c>
      <c r="V120" s="3">
        <v>585</v>
      </c>
      <c r="W120" s="3">
        <v>1</v>
      </c>
      <c r="X120" s="3">
        <v>0</v>
      </c>
      <c r="Y120" s="3">
        <v>0</v>
      </c>
      <c r="Z120" s="3">
        <v>3</v>
      </c>
      <c r="AA120" s="3">
        <v>64</v>
      </c>
      <c r="AB120" s="11">
        <v>64</v>
      </c>
      <c r="AC120" s="1" t="s">
        <v>2032</v>
      </c>
      <c r="AD120" s="1" t="s">
        <v>500</v>
      </c>
      <c r="AE120" t="s">
        <v>497</v>
      </c>
      <c r="AF120" t="str">
        <f>CHOOSE(MATCH(D120,公式!$C$2:'公式'!$C$28,0),公式!B$2,公式!B$3,公式!B$4,公式!B$5,公式!B$6,公式!B$7,公式!B$8,公式!B$9,公式!B$10,公式!B$11,公式!B$12,公式!B$13,公式!B$14,公式!B$15)</f>
        <v>國道1號</v>
      </c>
      <c r="AG120" t="str">
        <f>_xlfn.CONCAT(,"(",G120,IF(COUNT(FIND({"端","服務區","休息","站"},G120,1)),"","交流道"),"到",I120,
IF(COUNT(FIND({"端","服務區","休息","站"},I120,1)),"","交流道"),")")</f>
        <v>(頭屋交流道到頭份交流道)</v>
      </c>
      <c r="AH120" t="str">
        <f t="shared" si="2"/>
        <v>國道1號(頭屋交流道到頭份交流道)</v>
      </c>
      <c r="AI120" t="str">
        <f>CHOOSE(MATCH(D120,公式!$C$2:'公式'!$C$28,0),公式!A$2,公式!A$3,公式!A$4,公式!A$5,公式!A$6,公式!A$7,公式!A$8,公式!A$9,公式!A$10,公式!A$11,公式!A$12,公式!A$13,公式!A$14,公式!A$15)</f>
        <v>國道1號</v>
      </c>
      <c r="AJ120" t="str">
        <f t="shared" si="3"/>
        <v>國道1號(頭屋交流道到頭份交流道)</v>
      </c>
    </row>
    <row r="121" spans="1:36">
      <c r="A121" s="6" t="s">
        <v>40</v>
      </c>
      <c r="B121" s="5">
        <v>20</v>
      </c>
      <c r="C121" s="23" t="s">
        <v>41</v>
      </c>
      <c r="D121" s="5">
        <v>1</v>
      </c>
      <c r="E121" s="5">
        <v>0</v>
      </c>
      <c r="F121" s="5">
        <v>4</v>
      </c>
      <c r="G121" s="6" t="s">
        <v>106</v>
      </c>
      <c r="H121" s="18">
        <v>132800</v>
      </c>
      <c r="I121" s="6" t="s">
        <v>105</v>
      </c>
      <c r="J121" s="18">
        <v>126200</v>
      </c>
      <c r="K121" s="5">
        <v>595</v>
      </c>
      <c r="L121" s="5">
        <v>238</v>
      </c>
      <c r="M121" s="5">
        <v>308</v>
      </c>
      <c r="N121" s="5">
        <v>0</v>
      </c>
      <c r="O121" s="5">
        <v>0</v>
      </c>
      <c r="P121" s="5">
        <v>0</v>
      </c>
      <c r="Q121" s="5">
        <v>103</v>
      </c>
      <c r="R121" s="5">
        <v>0</v>
      </c>
      <c r="S121" s="5">
        <v>0</v>
      </c>
      <c r="T121" s="5">
        <v>0</v>
      </c>
      <c r="U121" s="5">
        <v>7</v>
      </c>
      <c r="V121" s="5">
        <v>229</v>
      </c>
      <c r="W121" s="5">
        <v>1</v>
      </c>
      <c r="X121" s="5">
        <v>0</v>
      </c>
      <c r="Y121" s="5">
        <v>0</v>
      </c>
      <c r="Z121" s="5">
        <v>3</v>
      </c>
      <c r="AA121" s="5">
        <v>446</v>
      </c>
      <c r="AB121" s="12">
        <v>446</v>
      </c>
      <c r="AC121" s="1" t="s">
        <v>2033</v>
      </c>
      <c r="AD121" s="1" t="s">
        <v>503</v>
      </c>
      <c r="AE121" t="s">
        <v>500</v>
      </c>
      <c r="AF121" t="str">
        <f>CHOOSE(MATCH(D121,公式!$C$2:'公式'!$C$28,0),公式!B$2,公式!B$3,公式!B$4,公式!B$5,公式!B$6,公式!B$7,公式!B$8,公式!B$9,公式!B$10,公式!B$11,公式!B$12,公式!B$13,公式!B$14,公式!B$15)</f>
        <v>國道1號</v>
      </c>
      <c r="AG121" t="str">
        <f>_xlfn.CONCAT(,"(",G121,IF(COUNT(FIND({"端","服務區","休息","站"},G121,1)),"","交流道"),"到",I121,
IF(COUNT(FIND({"端","服務區","休息","站"},I121,1)),"","交流道"),")")</f>
        <v>(苗栗交流道到頭屋交流道)</v>
      </c>
      <c r="AH121" t="str">
        <f t="shared" si="2"/>
        <v>國道1號(苗栗交流道到頭屋交流道)</v>
      </c>
      <c r="AI121" t="str">
        <f>CHOOSE(MATCH(D121,公式!$C$2:'公式'!$C$28,0),公式!A$2,公式!A$3,公式!A$4,公式!A$5,公式!A$6,公式!A$7,公式!A$8,公式!A$9,公式!A$10,公式!A$11,公式!A$12,公式!A$13,公式!A$14,公式!A$15)</f>
        <v>國道1號</v>
      </c>
      <c r="AJ121" t="str">
        <f t="shared" si="3"/>
        <v>國道1號(苗栗交流道到頭屋交流道)</v>
      </c>
    </row>
    <row r="122" spans="1:36">
      <c r="A122" s="4" t="s">
        <v>40</v>
      </c>
      <c r="B122" s="3">
        <v>20</v>
      </c>
      <c r="C122" s="23" t="s">
        <v>41</v>
      </c>
      <c r="D122" s="3">
        <v>1</v>
      </c>
      <c r="E122" s="3">
        <v>0</v>
      </c>
      <c r="F122" s="3">
        <v>4</v>
      </c>
      <c r="G122" s="4" t="s">
        <v>107</v>
      </c>
      <c r="H122" s="17">
        <v>140080</v>
      </c>
      <c r="I122" s="4" t="s">
        <v>106</v>
      </c>
      <c r="J122" s="17">
        <v>132800</v>
      </c>
      <c r="K122" s="3">
        <v>655</v>
      </c>
      <c r="L122" s="3">
        <v>262</v>
      </c>
      <c r="M122" s="3">
        <v>214</v>
      </c>
      <c r="N122" s="3">
        <v>0</v>
      </c>
      <c r="O122" s="3">
        <v>0</v>
      </c>
      <c r="P122" s="3">
        <v>0</v>
      </c>
      <c r="Q122" s="3">
        <v>103</v>
      </c>
      <c r="R122" s="3">
        <v>0</v>
      </c>
      <c r="S122" s="3">
        <v>0</v>
      </c>
      <c r="T122" s="3">
        <v>0</v>
      </c>
      <c r="U122" s="3">
        <v>6</v>
      </c>
      <c r="V122" s="3">
        <v>251</v>
      </c>
      <c r="W122" s="3">
        <v>1</v>
      </c>
      <c r="X122" s="3">
        <v>0</v>
      </c>
      <c r="Y122" s="3">
        <v>0</v>
      </c>
      <c r="Z122" s="3">
        <v>3</v>
      </c>
      <c r="AA122" s="3">
        <v>68</v>
      </c>
      <c r="AB122" s="11">
        <v>68</v>
      </c>
      <c r="AC122" s="1" t="s">
        <v>2034</v>
      </c>
      <c r="AD122" s="1" t="s">
        <v>506</v>
      </c>
      <c r="AE122" t="s">
        <v>503</v>
      </c>
      <c r="AF122" t="str">
        <f>CHOOSE(MATCH(D122,公式!$C$2:'公式'!$C$28,0),公式!B$2,公式!B$3,公式!B$4,公式!B$5,公式!B$6,公式!B$7,公式!B$8,公式!B$9,公式!B$10,公式!B$11,公式!B$12,公式!B$13,公式!B$14,公式!B$15)</f>
        <v>國道1號</v>
      </c>
      <c r="AG122" t="str">
        <f>_xlfn.CONCAT(,"(",G122,IF(COUNT(FIND({"端","服務區","休息","站"},G122,1)),"","交流道"),"到",I122,
IF(COUNT(FIND({"端","服務區","休息","站"},I122,1)),"","交流道"),")")</f>
        <v>(銅鑼交流道到苗栗交流道)</v>
      </c>
      <c r="AH122" t="str">
        <f t="shared" si="2"/>
        <v>國道1號(銅鑼交流道到苗栗交流道)</v>
      </c>
      <c r="AI122" t="str">
        <f>CHOOSE(MATCH(D122,公式!$C$2:'公式'!$C$28,0),公式!A$2,公式!A$3,公式!A$4,公式!A$5,公式!A$6,公式!A$7,公式!A$8,公式!A$9,公式!A$10,公式!A$11,公式!A$12,公式!A$13,公式!A$14,公式!A$15)</f>
        <v>國道1號</v>
      </c>
      <c r="AJ122" t="str">
        <f t="shared" si="3"/>
        <v>國道1號(銅鑼交流道到苗栗交流道)</v>
      </c>
    </row>
    <row r="123" spans="1:36">
      <c r="A123" s="6" t="s">
        <v>40</v>
      </c>
      <c r="B123" s="5">
        <v>20</v>
      </c>
      <c r="C123" s="23" t="s">
        <v>41</v>
      </c>
      <c r="D123" s="5">
        <v>1</v>
      </c>
      <c r="E123" s="5">
        <v>0</v>
      </c>
      <c r="F123" s="5">
        <v>4</v>
      </c>
      <c r="G123" s="6" t="s">
        <v>108</v>
      </c>
      <c r="H123" s="18">
        <v>150200</v>
      </c>
      <c r="I123" s="6" t="s">
        <v>107</v>
      </c>
      <c r="J123" s="18">
        <v>140080</v>
      </c>
      <c r="K123" s="5">
        <v>910</v>
      </c>
      <c r="L123" s="5">
        <v>364</v>
      </c>
      <c r="M123" s="5">
        <v>202</v>
      </c>
      <c r="N123" s="5">
        <v>0</v>
      </c>
      <c r="O123" s="5">
        <v>0</v>
      </c>
      <c r="P123" s="5">
        <v>0</v>
      </c>
      <c r="Q123" s="5">
        <v>103</v>
      </c>
      <c r="R123" s="5">
        <v>0</v>
      </c>
      <c r="S123" s="5">
        <v>0</v>
      </c>
      <c r="T123" s="5">
        <v>0</v>
      </c>
      <c r="U123" s="5">
        <v>5</v>
      </c>
      <c r="V123" s="5">
        <v>353</v>
      </c>
      <c r="W123" s="5">
        <v>1</v>
      </c>
      <c r="X123" s="5">
        <v>0</v>
      </c>
      <c r="Y123" s="5">
        <v>0</v>
      </c>
      <c r="Z123" s="5">
        <v>3</v>
      </c>
      <c r="AA123" s="5">
        <v>444</v>
      </c>
      <c r="AB123" s="12">
        <v>444</v>
      </c>
      <c r="AC123" s="1" t="s">
        <v>2035</v>
      </c>
      <c r="AD123" s="1" t="s">
        <v>509</v>
      </c>
      <c r="AE123" t="s">
        <v>506</v>
      </c>
      <c r="AF123" t="str">
        <f>CHOOSE(MATCH(D123,公式!$C$2:'公式'!$C$28,0),公式!B$2,公式!B$3,公式!B$4,公式!B$5,公式!B$6,公式!B$7,公式!B$8,公式!B$9,公式!B$10,公式!B$11,公式!B$12,公式!B$13,公式!B$14,公式!B$15)</f>
        <v>國道1號</v>
      </c>
      <c r="AG123" t="str">
        <f>_xlfn.CONCAT(,"(",G123,IF(COUNT(FIND({"端","服務區","休息","站"},G123,1)),"","交流道"),"到",I123,
IF(COUNT(FIND({"端","服務區","休息","站"},I123,1)),"","交流道"),")")</f>
        <v>(三義交流道到銅鑼交流道)</v>
      </c>
      <c r="AH123" t="str">
        <f t="shared" si="2"/>
        <v>國道1號(三義交流道到銅鑼交流道)</v>
      </c>
      <c r="AI123" t="str">
        <f>CHOOSE(MATCH(D123,公式!$C$2:'公式'!$C$28,0),公式!A$2,公式!A$3,公式!A$4,公式!A$5,公式!A$6,公式!A$7,公式!A$8,公式!A$9,公式!A$10,公式!A$11,公式!A$12,公式!A$13,公式!A$14,公式!A$15)</f>
        <v>國道1號</v>
      </c>
      <c r="AJ123" t="str">
        <f t="shared" si="3"/>
        <v>國道1號(三義交流道到銅鑼交流道)</v>
      </c>
    </row>
    <row r="124" spans="1:36">
      <c r="A124" s="4" t="s">
        <v>40</v>
      </c>
      <c r="B124" s="3">
        <v>20</v>
      </c>
      <c r="C124" s="23" t="s">
        <v>41</v>
      </c>
      <c r="D124" s="3">
        <v>1</v>
      </c>
      <c r="E124" s="3">
        <v>0</v>
      </c>
      <c r="F124" s="3">
        <v>4</v>
      </c>
      <c r="G124" s="4" t="s">
        <v>109</v>
      </c>
      <c r="H124" s="17">
        <v>159500</v>
      </c>
      <c r="I124" s="4" t="s">
        <v>108</v>
      </c>
      <c r="J124" s="17">
        <v>150200</v>
      </c>
      <c r="K124" s="3">
        <v>838</v>
      </c>
      <c r="L124" s="3">
        <v>335</v>
      </c>
      <c r="M124" s="3">
        <v>164</v>
      </c>
      <c r="N124" s="3">
        <v>0</v>
      </c>
      <c r="O124" s="3">
        <v>0</v>
      </c>
      <c r="P124" s="3">
        <v>0</v>
      </c>
      <c r="Q124" s="3">
        <v>104</v>
      </c>
      <c r="R124" s="3">
        <v>0</v>
      </c>
      <c r="S124" s="3">
        <v>0</v>
      </c>
      <c r="T124" s="3">
        <v>0</v>
      </c>
      <c r="U124" s="3">
        <v>3</v>
      </c>
      <c r="V124" s="3">
        <v>322</v>
      </c>
      <c r="W124" s="3">
        <v>1</v>
      </c>
      <c r="X124" s="3">
        <v>0</v>
      </c>
      <c r="Y124" s="3">
        <v>0</v>
      </c>
      <c r="Z124" s="3">
        <v>3</v>
      </c>
      <c r="AA124" s="3">
        <v>70</v>
      </c>
      <c r="AB124" s="11">
        <v>70</v>
      </c>
      <c r="AC124" s="1" t="s">
        <v>2036</v>
      </c>
      <c r="AD124" s="1" t="s">
        <v>512</v>
      </c>
      <c r="AE124" t="s">
        <v>509</v>
      </c>
      <c r="AF124" t="str">
        <f>CHOOSE(MATCH(D124,公式!$C$2:'公式'!$C$28,0),公式!B$2,公式!B$3,公式!B$4,公式!B$5,公式!B$6,公式!B$7,公式!B$8,公式!B$9,公式!B$10,公式!B$11,公式!B$12,公式!B$13,公式!B$14,公式!B$15)</f>
        <v>國道1號</v>
      </c>
      <c r="AG124" t="str">
        <f>_xlfn.CONCAT(,"(",G124,IF(COUNT(FIND({"端","服務區","休息","站"},G124,1)),"","交流道"),"到",I124,
IF(COUNT(FIND({"端","服務區","休息","站"},I124,1)),"","交流道"),")")</f>
        <v>(泰安服務區到三義交流道)</v>
      </c>
      <c r="AH124" t="str">
        <f t="shared" si="2"/>
        <v>國道1號(泰安服務區到三義交流道)</v>
      </c>
      <c r="AI124" t="str">
        <f>CHOOSE(MATCH(D124,公式!$C$2:'公式'!$C$28,0),公式!A$2,公式!A$3,公式!A$4,公式!A$5,公式!A$6,公式!A$7,公式!A$8,公式!A$9,公式!A$10,公式!A$11,公式!A$12,公式!A$13,公式!A$14,公式!A$15)</f>
        <v>國道1號</v>
      </c>
      <c r="AJ124" t="str">
        <f t="shared" si="3"/>
        <v>國道1號(泰安服務區到三義交流道)</v>
      </c>
    </row>
    <row r="125" spans="1:36">
      <c r="A125" s="6" t="s">
        <v>40</v>
      </c>
      <c r="B125" s="5">
        <v>20</v>
      </c>
      <c r="C125" s="23" t="s">
        <v>41</v>
      </c>
      <c r="D125" s="5">
        <v>1</v>
      </c>
      <c r="E125" s="5">
        <v>0</v>
      </c>
      <c r="F125" s="5">
        <v>4</v>
      </c>
      <c r="G125" s="6" t="s">
        <v>110</v>
      </c>
      <c r="H125" s="18">
        <v>160600</v>
      </c>
      <c r="I125" s="6" t="s">
        <v>109</v>
      </c>
      <c r="J125" s="18">
        <v>159500</v>
      </c>
      <c r="K125" s="5">
        <v>100</v>
      </c>
      <c r="L125" s="5">
        <v>40</v>
      </c>
      <c r="M125" s="5">
        <v>148</v>
      </c>
      <c r="N125" s="5">
        <v>0</v>
      </c>
      <c r="O125" s="5">
        <v>0</v>
      </c>
      <c r="P125" s="5">
        <v>0</v>
      </c>
      <c r="Q125" s="5">
        <v>110</v>
      </c>
      <c r="R125" s="5">
        <v>0</v>
      </c>
      <c r="S125" s="5">
        <v>0</v>
      </c>
      <c r="T125" s="5">
        <v>0</v>
      </c>
      <c r="U125" s="5">
        <v>2</v>
      </c>
      <c r="V125" s="5">
        <v>35</v>
      </c>
      <c r="W125" s="5">
        <v>1</v>
      </c>
      <c r="X125" s="5">
        <v>0</v>
      </c>
      <c r="Y125" s="5">
        <v>0</v>
      </c>
      <c r="Z125" s="5">
        <v>3</v>
      </c>
      <c r="AA125" s="5">
        <v>72</v>
      </c>
      <c r="AB125" s="12">
        <v>72</v>
      </c>
      <c r="AC125" s="1" t="s">
        <v>2037</v>
      </c>
      <c r="AD125" s="1" t="s">
        <v>515</v>
      </c>
      <c r="AE125" t="s">
        <v>512</v>
      </c>
      <c r="AF125" t="str">
        <f>CHOOSE(MATCH(D125,公式!$C$2:'公式'!$C$28,0),公式!B$2,公式!B$3,公式!B$4,公式!B$5,公式!B$6,公式!B$7,公式!B$8,公式!B$9,公式!B$10,公式!B$11,公式!B$12,公式!B$13,公式!B$14,公式!B$15)</f>
        <v>國道1號</v>
      </c>
      <c r="AG125" t="str">
        <f>_xlfn.CONCAT(,"(",G125,IF(COUNT(FIND({"端","服務區","休息","站"},G125,1)),"","交流道"),"到",I125,
IF(COUNT(FIND({"端","服務區","休息","站"},I125,1)),"","交流道"),")")</f>
        <v>(后里交流道到泰安服務區)</v>
      </c>
      <c r="AH125" t="str">
        <f t="shared" si="2"/>
        <v>國道1號(后里交流道到泰安服務區)</v>
      </c>
      <c r="AI125" t="str">
        <f>CHOOSE(MATCH(D125,公式!$C$2:'公式'!$C$28,0),公式!A$2,公式!A$3,公式!A$4,公式!A$5,公式!A$6,公式!A$7,公式!A$8,公式!A$9,公式!A$10,公式!A$11,公式!A$12,公式!A$13,公式!A$14,公式!A$15)</f>
        <v>國道1號</v>
      </c>
      <c r="AJ125" t="str">
        <f t="shared" si="3"/>
        <v>國道1號(后里交流道到泰安服務區)</v>
      </c>
    </row>
    <row r="126" spans="1:36">
      <c r="A126" s="4" t="s">
        <v>40</v>
      </c>
      <c r="B126" s="3">
        <v>20</v>
      </c>
      <c r="C126" s="23" t="s">
        <v>41</v>
      </c>
      <c r="D126" s="3">
        <v>1</v>
      </c>
      <c r="E126" s="3">
        <v>0</v>
      </c>
      <c r="F126" s="3">
        <v>4</v>
      </c>
      <c r="G126" s="4" t="s">
        <v>111</v>
      </c>
      <c r="H126" s="17">
        <v>165500</v>
      </c>
      <c r="I126" s="4" t="s">
        <v>110</v>
      </c>
      <c r="J126" s="17">
        <v>160600</v>
      </c>
      <c r="K126" s="3">
        <v>440</v>
      </c>
      <c r="L126" s="3">
        <v>176</v>
      </c>
      <c r="M126" s="3">
        <v>197</v>
      </c>
      <c r="N126" s="3">
        <v>0</v>
      </c>
      <c r="O126" s="3">
        <v>0</v>
      </c>
      <c r="P126" s="3">
        <v>0</v>
      </c>
      <c r="Q126" s="3">
        <v>102</v>
      </c>
      <c r="R126" s="3">
        <v>0</v>
      </c>
      <c r="S126" s="3">
        <v>0</v>
      </c>
      <c r="T126" s="3">
        <v>0</v>
      </c>
      <c r="U126" s="3">
        <v>3</v>
      </c>
      <c r="V126" s="3">
        <v>171</v>
      </c>
      <c r="W126" s="3">
        <v>1</v>
      </c>
      <c r="X126" s="3">
        <v>0</v>
      </c>
      <c r="Y126" s="3">
        <v>0</v>
      </c>
      <c r="Z126" s="3">
        <v>3</v>
      </c>
      <c r="AA126" s="3">
        <v>74</v>
      </c>
      <c r="AB126" s="11">
        <v>74</v>
      </c>
      <c r="AC126" s="1" t="s">
        <v>2038</v>
      </c>
      <c r="AD126" s="1" t="s">
        <v>518</v>
      </c>
      <c r="AE126" t="s">
        <v>515</v>
      </c>
      <c r="AF126" t="str">
        <f>CHOOSE(MATCH(D126,公式!$C$2:'公式'!$C$28,0),公式!B$2,公式!B$3,公式!B$4,公式!B$5,公式!B$6,公式!B$7,公式!B$8,公式!B$9,公式!B$10,公式!B$11,公式!B$12,公式!B$13,公式!B$14,公式!B$15)</f>
        <v>國道1號</v>
      </c>
      <c r="AG126" t="str">
        <f>_xlfn.CONCAT(,"(",G126,IF(COUNT(FIND({"端","服務區","休息","站"},G126,1)),"","交流道"),"到",I126,
IF(COUNT(FIND({"端","服務區","休息","站"},I126,1)),"","交流道"),")")</f>
        <v>(台中系統交流道到后里交流道)</v>
      </c>
      <c r="AH126" t="str">
        <f t="shared" si="2"/>
        <v>國道1號(台中系統交流道到后里交流道)</v>
      </c>
      <c r="AI126" t="str">
        <f>CHOOSE(MATCH(D126,公式!$C$2:'公式'!$C$28,0),公式!A$2,公式!A$3,公式!A$4,公式!A$5,公式!A$6,公式!A$7,公式!A$8,公式!A$9,公式!A$10,公式!A$11,公式!A$12,公式!A$13,公式!A$14,公式!A$15)</f>
        <v>國道1號</v>
      </c>
      <c r="AJ126" t="str">
        <f t="shared" si="3"/>
        <v>國道1號(台中系統交流道到后里交流道)</v>
      </c>
    </row>
    <row r="127" spans="1:36">
      <c r="A127" s="6" t="s">
        <v>40</v>
      </c>
      <c r="B127" s="5">
        <v>20</v>
      </c>
      <c r="C127" s="23" t="s">
        <v>41</v>
      </c>
      <c r="D127" s="5">
        <v>1</v>
      </c>
      <c r="E127" s="5">
        <v>0</v>
      </c>
      <c r="F127" s="5">
        <v>4</v>
      </c>
      <c r="G127" s="6" t="s">
        <v>112</v>
      </c>
      <c r="H127" s="18">
        <v>168100</v>
      </c>
      <c r="I127" s="6" t="s">
        <v>111</v>
      </c>
      <c r="J127" s="18">
        <v>165500</v>
      </c>
      <c r="K127" s="5">
        <v>235</v>
      </c>
      <c r="L127" s="5">
        <v>94</v>
      </c>
      <c r="M127" s="5">
        <v>255</v>
      </c>
      <c r="N127" s="5">
        <v>0</v>
      </c>
      <c r="O127" s="5">
        <v>0</v>
      </c>
      <c r="P127" s="5">
        <v>0</v>
      </c>
      <c r="Q127" s="5">
        <v>97</v>
      </c>
      <c r="R127" s="5">
        <v>0</v>
      </c>
      <c r="S127" s="5">
        <v>0</v>
      </c>
      <c r="T127" s="5">
        <v>0</v>
      </c>
      <c r="U127" s="5">
        <v>4</v>
      </c>
      <c r="V127" s="5">
        <v>93</v>
      </c>
      <c r="W127" s="5">
        <v>1</v>
      </c>
      <c r="X127" s="5">
        <v>0</v>
      </c>
      <c r="Y127" s="5">
        <v>0</v>
      </c>
      <c r="Z127" s="5">
        <v>3</v>
      </c>
      <c r="AA127" s="5">
        <v>78</v>
      </c>
      <c r="AB127" s="12">
        <v>78</v>
      </c>
      <c r="AC127" s="1" t="s">
        <v>2039</v>
      </c>
      <c r="AD127" s="1" t="s">
        <v>521</v>
      </c>
      <c r="AE127" t="s">
        <v>518</v>
      </c>
      <c r="AF127" t="str">
        <f>CHOOSE(MATCH(D127,公式!$C$2:'公式'!$C$28,0),公式!B$2,公式!B$3,公式!B$4,公式!B$5,公式!B$6,公式!B$7,公式!B$8,公式!B$9,公式!B$10,公式!B$11,公式!B$12,公式!B$13,公式!B$14,公式!B$15)</f>
        <v>國道1號</v>
      </c>
      <c r="AG127" t="str">
        <f>_xlfn.CONCAT(,"(",G127,IF(COUNT(FIND({"端","服務區","休息","站"},G127,1)),"","交流道"),"到",I127,
IF(COUNT(FIND({"端","服務區","休息","站"},I127,1)),"","交流道"),")")</f>
        <v>(豐原交流道到台中系統交流道)</v>
      </c>
      <c r="AH127" t="str">
        <f t="shared" si="2"/>
        <v>國道1號(豐原交流道到台中系統交流道)</v>
      </c>
      <c r="AI127" t="str">
        <f>CHOOSE(MATCH(D127,公式!$C$2:'公式'!$C$28,0),公式!A$2,公式!A$3,公式!A$4,公式!A$5,公式!A$6,公式!A$7,公式!A$8,公式!A$9,公式!A$10,公式!A$11,公式!A$12,公式!A$13,公式!A$14,公式!A$15)</f>
        <v>國道1號</v>
      </c>
      <c r="AJ127" t="str">
        <f t="shared" si="3"/>
        <v>國道1號(豐原交流道到台中系統交流道)</v>
      </c>
    </row>
    <row r="128" spans="1:36">
      <c r="A128" s="4" t="s">
        <v>40</v>
      </c>
      <c r="B128" s="3">
        <v>20</v>
      </c>
      <c r="C128" s="23" t="s">
        <v>41</v>
      </c>
      <c r="D128" s="3">
        <v>1</v>
      </c>
      <c r="E128" s="3">
        <v>0</v>
      </c>
      <c r="F128" s="3">
        <v>4</v>
      </c>
      <c r="G128" s="4" t="s">
        <v>113</v>
      </c>
      <c r="H128" s="17">
        <v>174200</v>
      </c>
      <c r="I128" s="4" t="s">
        <v>112</v>
      </c>
      <c r="J128" s="17">
        <v>168100</v>
      </c>
      <c r="K128" s="3">
        <v>550</v>
      </c>
      <c r="L128" s="3">
        <v>220</v>
      </c>
      <c r="M128" s="3">
        <v>343</v>
      </c>
      <c r="N128" s="3">
        <v>0</v>
      </c>
      <c r="O128" s="3">
        <v>0</v>
      </c>
      <c r="P128" s="3">
        <v>0</v>
      </c>
      <c r="Q128" s="3">
        <v>42</v>
      </c>
      <c r="R128" s="3">
        <v>0</v>
      </c>
      <c r="S128" s="3">
        <v>0</v>
      </c>
      <c r="T128" s="3">
        <v>0</v>
      </c>
      <c r="U128" s="3">
        <v>15</v>
      </c>
      <c r="V128" s="3">
        <v>435</v>
      </c>
      <c r="W128" s="3">
        <v>3</v>
      </c>
      <c r="X128" s="3">
        <v>0</v>
      </c>
      <c r="Y128" s="3">
        <v>0</v>
      </c>
      <c r="Z128" s="3">
        <v>3</v>
      </c>
      <c r="AA128" s="3">
        <v>80</v>
      </c>
      <c r="AB128" s="11">
        <v>80</v>
      </c>
      <c r="AC128" s="1" t="s">
        <v>2040</v>
      </c>
      <c r="AD128" s="1" t="s">
        <v>524</v>
      </c>
      <c r="AE128" t="s">
        <v>521</v>
      </c>
      <c r="AF128" t="str">
        <f>CHOOSE(MATCH(D128,公式!$C$2:'公式'!$C$28,0),公式!B$2,公式!B$3,公式!B$4,公式!B$5,公式!B$6,公式!B$7,公式!B$8,公式!B$9,公式!B$10,公式!B$11,公式!B$12,公式!B$13,公式!B$14,公式!B$15)</f>
        <v>國道1號</v>
      </c>
      <c r="AG128" t="str">
        <f>_xlfn.CONCAT(,"(",G128,IF(COUNT(FIND({"端","服務區","休息","站"},G128,1)),"","交流道"),"到",I128,
IF(COUNT(FIND({"端","服務區","休息","站"},I128,1)),"","交流道"),")")</f>
        <v>(大雅交流道到豐原交流道)</v>
      </c>
      <c r="AH128" t="str">
        <f t="shared" si="2"/>
        <v>國道1號(大雅交流道到豐原交流道)</v>
      </c>
      <c r="AI128" t="str">
        <f>CHOOSE(MATCH(D128,公式!$C$2:'公式'!$C$28,0),公式!A$2,公式!A$3,公式!A$4,公式!A$5,公式!A$6,公式!A$7,公式!A$8,公式!A$9,公式!A$10,公式!A$11,公式!A$12,公式!A$13,公式!A$14,公式!A$15)</f>
        <v>國道1號</v>
      </c>
      <c r="AJ128" t="str">
        <f t="shared" si="3"/>
        <v>國道1號(大雅交流道到豐原交流道)</v>
      </c>
    </row>
    <row r="129" spans="1:36">
      <c r="A129" s="6" t="s">
        <v>40</v>
      </c>
      <c r="B129" s="5">
        <v>20</v>
      </c>
      <c r="C129" s="23" t="s">
        <v>41</v>
      </c>
      <c r="D129" s="5">
        <v>1</v>
      </c>
      <c r="E129" s="5">
        <v>0</v>
      </c>
      <c r="F129" s="5">
        <v>4</v>
      </c>
      <c r="G129" s="6" t="s">
        <v>114</v>
      </c>
      <c r="H129" s="18">
        <v>178600</v>
      </c>
      <c r="I129" s="6" t="s">
        <v>113</v>
      </c>
      <c r="J129" s="18">
        <v>174200</v>
      </c>
      <c r="K129" s="5">
        <v>395</v>
      </c>
      <c r="L129" s="5">
        <v>158</v>
      </c>
      <c r="M129" s="5">
        <v>386</v>
      </c>
      <c r="N129" s="5">
        <v>0</v>
      </c>
      <c r="O129" s="5">
        <v>0</v>
      </c>
      <c r="P129" s="5">
        <v>0</v>
      </c>
      <c r="Q129" s="5">
        <v>89</v>
      </c>
      <c r="R129" s="5">
        <v>0</v>
      </c>
      <c r="S129" s="5">
        <v>0</v>
      </c>
      <c r="T129" s="5">
        <v>0</v>
      </c>
      <c r="U129" s="5">
        <v>8</v>
      </c>
      <c r="V129" s="5">
        <v>196</v>
      </c>
      <c r="W129" s="5">
        <v>1</v>
      </c>
      <c r="X129" s="5">
        <v>0</v>
      </c>
      <c r="Y129" s="5">
        <v>0</v>
      </c>
      <c r="Z129" s="5">
        <v>3</v>
      </c>
      <c r="AA129" s="5">
        <v>82</v>
      </c>
      <c r="AB129" s="12">
        <v>82</v>
      </c>
      <c r="AC129" s="1" t="s">
        <v>2041</v>
      </c>
      <c r="AD129" s="1" t="s">
        <v>527</v>
      </c>
      <c r="AE129" t="s">
        <v>524</v>
      </c>
      <c r="AF129" t="str">
        <f>CHOOSE(MATCH(D129,公式!$C$2:'公式'!$C$28,0),公式!B$2,公式!B$3,公式!B$4,公式!B$5,公式!B$6,公式!B$7,公式!B$8,公式!B$9,公式!B$10,公式!B$11,公式!B$12,公式!B$13,公式!B$14,公式!B$15)</f>
        <v>國道1號</v>
      </c>
      <c r="AG129" t="str">
        <f>_xlfn.CONCAT(,"(",G129,IF(COUNT(FIND({"端","服務區","休息","站"},G129,1)),"","交流道"),"到",I129,
IF(COUNT(FIND({"端","服務區","休息","站"},I129,1)),"","交流道"),")")</f>
        <v>(台中交流道到大雅交流道)</v>
      </c>
      <c r="AH129" t="str">
        <f t="shared" si="2"/>
        <v>國道1號(台中交流道到大雅交流道)</v>
      </c>
      <c r="AI129" t="str">
        <f>CHOOSE(MATCH(D129,公式!$C$2:'公式'!$C$28,0),公式!A$2,公式!A$3,公式!A$4,公式!A$5,公式!A$6,公式!A$7,公式!A$8,公式!A$9,公式!A$10,公式!A$11,公式!A$12,公式!A$13,公式!A$14,公式!A$15)</f>
        <v>國道1號</v>
      </c>
      <c r="AJ129" t="str">
        <f t="shared" si="3"/>
        <v>國道1號(台中交流道到大雅交流道)</v>
      </c>
    </row>
    <row r="130" spans="1:36">
      <c r="A130" s="4" t="s">
        <v>40</v>
      </c>
      <c r="B130" s="3">
        <v>20</v>
      </c>
      <c r="C130" s="23" t="s">
        <v>41</v>
      </c>
      <c r="D130" s="3">
        <v>1</v>
      </c>
      <c r="E130" s="3">
        <v>0</v>
      </c>
      <c r="F130" s="3">
        <v>4</v>
      </c>
      <c r="G130" s="4" t="s">
        <v>115</v>
      </c>
      <c r="H130" s="17">
        <v>181400</v>
      </c>
      <c r="I130" s="4" t="s">
        <v>114</v>
      </c>
      <c r="J130" s="17">
        <v>178600</v>
      </c>
      <c r="K130" s="3">
        <v>252</v>
      </c>
      <c r="L130" s="3">
        <v>101</v>
      </c>
      <c r="M130" s="3">
        <v>279</v>
      </c>
      <c r="N130" s="3">
        <v>0</v>
      </c>
      <c r="O130" s="3">
        <v>0</v>
      </c>
      <c r="P130" s="3">
        <v>0</v>
      </c>
      <c r="Q130" s="3">
        <v>91</v>
      </c>
      <c r="R130" s="3">
        <v>0</v>
      </c>
      <c r="S130" s="3">
        <v>0</v>
      </c>
      <c r="T130" s="3">
        <v>0</v>
      </c>
      <c r="U130" s="3">
        <v>6</v>
      </c>
      <c r="V130" s="3">
        <v>106</v>
      </c>
      <c r="W130" s="3">
        <v>1</v>
      </c>
      <c r="X130" s="3">
        <v>0</v>
      </c>
      <c r="Y130" s="3">
        <v>0</v>
      </c>
      <c r="Z130" s="3">
        <v>3</v>
      </c>
      <c r="AA130" s="3">
        <v>84</v>
      </c>
      <c r="AB130" s="11">
        <v>84</v>
      </c>
      <c r="AC130" s="1" t="s">
        <v>2042</v>
      </c>
      <c r="AD130" s="1" t="s">
        <v>530</v>
      </c>
      <c r="AE130" t="s">
        <v>527</v>
      </c>
      <c r="AF130" t="str">
        <f>CHOOSE(MATCH(D130,公式!$C$2:'公式'!$C$28,0),公式!B$2,公式!B$3,公式!B$4,公式!B$5,公式!B$6,公式!B$7,公式!B$8,公式!B$9,公式!B$10,公式!B$11,公式!B$12,公式!B$13,公式!B$14,公式!B$15)</f>
        <v>國道1號</v>
      </c>
      <c r="AG130" t="str">
        <f>_xlfn.CONCAT(,"(",G130,IF(COUNT(FIND({"端","服務區","休息","站"},G130,1)),"","交流道"),"到",I130,
IF(COUNT(FIND({"端","服務區","休息","站"},I130,1)),"","交流道"),")")</f>
        <v>(南屯交流道到台中交流道)</v>
      </c>
      <c r="AH130" t="str">
        <f t="shared" si="2"/>
        <v>國道1號(南屯交流道到台中交流道)</v>
      </c>
      <c r="AI130" t="str">
        <f>CHOOSE(MATCH(D130,公式!$C$2:'公式'!$C$28,0),公式!A$2,公式!A$3,公式!A$4,公式!A$5,公式!A$6,公式!A$7,公式!A$8,公式!A$9,公式!A$10,公式!A$11,公式!A$12,公式!A$13,公式!A$14,公式!A$15)</f>
        <v>國道1號</v>
      </c>
      <c r="AJ130" t="str">
        <f t="shared" si="3"/>
        <v>國道1號(南屯交流道到台中交流道)</v>
      </c>
    </row>
    <row r="131" spans="1:36">
      <c r="A131" s="6" t="s">
        <v>40</v>
      </c>
      <c r="B131" s="5">
        <v>20</v>
      </c>
      <c r="C131" s="23" t="s">
        <v>41</v>
      </c>
      <c r="D131" s="5">
        <v>1</v>
      </c>
      <c r="E131" s="5">
        <v>0</v>
      </c>
      <c r="F131" s="5">
        <v>4</v>
      </c>
      <c r="G131" s="6" t="s">
        <v>116</v>
      </c>
      <c r="H131" s="18">
        <v>189400</v>
      </c>
      <c r="I131" s="6" t="s">
        <v>115</v>
      </c>
      <c r="J131" s="18">
        <v>181400</v>
      </c>
      <c r="K131" s="5">
        <v>720</v>
      </c>
      <c r="L131" s="5">
        <v>288</v>
      </c>
      <c r="M131" s="5">
        <v>312</v>
      </c>
      <c r="N131" s="5">
        <v>0</v>
      </c>
      <c r="O131" s="5">
        <v>0</v>
      </c>
      <c r="P131" s="5">
        <v>0</v>
      </c>
      <c r="Q131" s="5">
        <v>98</v>
      </c>
      <c r="R131" s="5">
        <v>0</v>
      </c>
      <c r="S131" s="5">
        <v>0</v>
      </c>
      <c r="T131" s="5">
        <v>0</v>
      </c>
      <c r="U131" s="5">
        <v>6</v>
      </c>
      <c r="V131" s="5">
        <v>289</v>
      </c>
      <c r="W131" s="5">
        <v>1</v>
      </c>
      <c r="X131" s="5">
        <v>0</v>
      </c>
      <c r="Y131" s="5">
        <v>0</v>
      </c>
      <c r="Z131" s="5">
        <v>3</v>
      </c>
      <c r="AA131" s="5">
        <v>86</v>
      </c>
      <c r="AB131" s="12">
        <v>86</v>
      </c>
      <c r="AC131" s="1" t="s">
        <v>2043</v>
      </c>
      <c r="AD131" s="1" t="s">
        <v>533</v>
      </c>
      <c r="AE131" t="s">
        <v>530</v>
      </c>
      <c r="AF131" t="str">
        <f>CHOOSE(MATCH(D131,公式!$C$2:'公式'!$C$28,0),公式!B$2,公式!B$3,公式!B$4,公式!B$5,公式!B$6,公式!B$7,公式!B$8,公式!B$9,公式!B$10,公式!B$11,公式!B$12,公式!B$13,公式!B$14,公式!B$15)</f>
        <v>國道1號</v>
      </c>
      <c r="AG131" t="str">
        <f>_xlfn.CONCAT(,"(",G131,IF(COUNT(FIND({"端","服務區","休息","站"},G131,1)),"","交流道"),"到",I131,
IF(COUNT(FIND({"端","服務區","休息","站"},I131,1)),"","交流道"),")")</f>
        <v>(王田交流道到南屯交流道)</v>
      </c>
      <c r="AH131" t="str">
        <f t="shared" ref="AH131:AH194" si="4">_xlfn.CONCAT(AF131,AG131)</f>
        <v>國道1號(王田交流道到南屯交流道)</v>
      </c>
      <c r="AI131" t="str">
        <f>CHOOSE(MATCH(D131,公式!$C$2:'公式'!$C$28,0),公式!A$2,公式!A$3,公式!A$4,公式!A$5,公式!A$6,公式!A$7,公式!A$8,公式!A$9,公式!A$10,公式!A$11,公式!A$12,公式!A$13,公式!A$14,公式!A$15)</f>
        <v>國道1號</v>
      </c>
      <c r="AJ131" t="str">
        <f t="shared" ref="AJ131:AJ194" si="5">_xlfn.CONCAT(AI131,AG131)</f>
        <v>國道1號(王田交流道到南屯交流道)</v>
      </c>
    </row>
    <row r="132" spans="1:36">
      <c r="A132" s="4" t="s">
        <v>40</v>
      </c>
      <c r="B132" s="3">
        <v>20</v>
      </c>
      <c r="C132" s="23" t="s">
        <v>41</v>
      </c>
      <c r="D132" s="3">
        <v>1</v>
      </c>
      <c r="E132" s="3">
        <v>0</v>
      </c>
      <c r="F132" s="3">
        <v>4</v>
      </c>
      <c r="G132" s="4" t="s">
        <v>117</v>
      </c>
      <c r="H132" s="17">
        <v>192800</v>
      </c>
      <c r="I132" s="4" t="s">
        <v>116</v>
      </c>
      <c r="J132" s="17">
        <v>189400</v>
      </c>
      <c r="K132" s="3">
        <v>305</v>
      </c>
      <c r="L132" s="3">
        <v>122</v>
      </c>
      <c r="M132" s="3">
        <v>330</v>
      </c>
      <c r="N132" s="3">
        <v>0</v>
      </c>
      <c r="O132" s="3">
        <v>0</v>
      </c>
      <c r="P132" s="3">
        <v>0</v>
      </c>
      <c r="Q132" s="3">
        <v>91</v>
      </c>
      <c r="R132" s="3">
        <v>0</v>
      </c>
      <c r="S132" s="3">
        <v>0</v>
      </c>
      <c r="T132" s="3">
        <v>0</v>
      </c>
      <c r="U132" s="3">
        <v>8</v>
      </c>
      <c r="V132" s="3">
        <v>128</v>
      </c>
      <c r="W132" s="3">
        <v>1</v>
      </c>
      <c r="X132" s="3">
        <v>0</v>
      </c>
      <c r="Y132" s="3">
        <v>0</v>
      </c>
      <c r="Z132" s="3">
        <v>3</v>
      </c>
      <c r="AA132" s="3">
        <v>88</v>
      </c>
      <c r="AB132" s="11">
        <v>88</v>
      </c>
      <c r="AC132" s="1" t="s">
        <v>2044</v>
      </c>
      <c r="AD132" s="1" t="s">
        <v>536</v>
      </c>
      <c r="AE132" t="s">
        <v>533</v>
      </c>
      <c r="AF132" t="str">
        <f>CHOOSE(MATCH(D132,公式!$C$2:'公式'!$C$28,0),公式!B$2,公式!B$3,公式!B$4,公式!B$5,公式!B$6,公式!B$7,公式!B$8,公式!B$9,公式!B$10,公式!B$11,公式!B$12,公式!B$13,公式!B$14,公式!B$15)</f>
        <v>國道1號</v>
      </c>
      <c r="AG132" t="str">
        <f>_xlfn.CONCAT(,"(",G132,IF(COUNT(FIND({"端","服務區","休息","站"},G132,1)),"","交流道"),"到",I132,
IF(COUNT(FIND({"端","服務區","休息","站"},I132,1)),"","交流道"),")")</f>
        <v>(彰化系統交流道到王田交流道)</v>
      </c>
      <c r="AH132" t="str">
        <f t="shared" si="4"/>
        <v>國道1號(彰化系統交流道到王田交流道)</v>
      </c>
      <c r="AI132" t="str">
        <f>CHOOSE(MATCH(D132,公式!$C$2:'公式'!$C$28,0),公式!A$2,公式!A$3,公式!A$4,公式!A$5,公式!A$6,公式!A$7,公式!A$8,公式!A$9,公式!A$10,公式!A$11,公式!A$12,公式!A$13,公式!A$14,公式!A$15)</f>
        <v>國道1號</v>
      </c>
      <c r="AJ132" t="str">
        <f t="shared" si="5"/>
        <v>國道1號(彰化系統交流道到王田交流道)</v>
      </c>
    </row>
    <row r="133" spans="1:36">
      <c r="A133" s="6" t="s">
        <v>40</v>
      </c>
      <c r="B133" s="5">
        <v>20</v>
      </c>
      <c r="C133" s="23" t="s">
        <v>41</v>
      </c>
      <c r="D133" s="5">
        <v>1</v>
      </c>
      <c r="E133" s="5">
        <v>0</v>
      </c>
      <c r="F133" s="5">
        <v>4</v>
      </c>
      <c r="G133" s="6" t="s">
        <v>118</v>
      </c>
      <c r="H133" s="18">
        <v>198400</v>
      </c>
      <c r="I133" s="6" t="s">
        <v>117</v>
      </c>
      <c r="J133" s="18">
        <v>192800</v>
      </c>
      <c r="K133" s="5">
        <v>505</v>
      </c>
      <c r="L133" s="5">
        <v>202</v>
      </c>
      <c r="M133" s="5">
        <v>443</v>
      </c>
      <c r="N133" s="5">
        <v>0</v>
      </c>
      <c r="O133" s="5">
        <v>0</v>
      </c>
      <c r="P133" s="5">
        <v>0</v>
      </c>
      <c r="Q133" s="5">
        <v>96</v>
      </c>
      <c r="R133" s="5">
        <v>0</v>
      </c>
      <c r="S133" s="5">
        <v>0</v>
      </c>
      <c r="T133" s="5">
        <v>0</v>
      </c>
      <c r="U133" s="5">
        <v>10</v>
      </c>
      <c r="V133" s="5">
        <v>208</v>
      </c>
      <c r="W133" s="5">
        <v>1</v>
      </c>
      <c r="X133" s="5">
        <v>0</v>
      </c>
      <c r="Y133" s="5">
        <v>0</v>
      </c>
      <c r="Z133" s="5">
        <v>3</v>
      </c>
      <c r="AA133" s="5">
        <v>90</v>
      </c>
      <c r="AB133" s="12">
        <v>90</v>
      </c>
      <c r="AC133" s="1" t="s">
        <v>2045</v>
      </c>
      <c r="AD133" s="1" t="s">
        <v>539</v>
      </c>
      <c r="AE133" t="s">
        <v>536</v>
      </c>
      <c r="AF133" t="str">
        <f>CHOOSE(MATCH(D133,公式!$C$2:'公式'!$C$28,0),公式!B$2,公式!B$3,公式!B$4,公式!B$5,公式!B$6,公式!B$7,公式!B$8,公式!B$9,公式!B$10,公式!B$11,公式!B$12,公式!B$13,公式!B$14,公式!B$15)</f>
        <v>國道1號</v>
      </c>
      <c r="AG133" t="str">
        <f>_xlfn.CONCAT(,"(",G133,IF(COUNT(FIND({"端","服務區","休息","站"},G133,1)),"","交流道"),"到",I133,
IF(COUNT(FIND({"端","服務區","休息","站"},I133,1)),"","交流道"),")")</f>
        <v>(彰化交流道到彰化系統交流道)</v>
      </c>
      <c r="AH133" t="str">
        <f t="shared" si="4"/>
        <v>國道1號(彰化交流道到彰化系統交流道)</v>
      </c>
      <c r="AI133" t="str">
        <f>CHOOSE(MATCH(D133,公式!$C$2:'公式'!$C$28,0),公式!A$2,公式!A$3,公式!A$4,公式!A$5,公式!A$6,公式!A$7,公式!A$8,公式!A$9,公式!A$10,公式!A$11,公式!A$12,公式!A$13,公式!A$14,公式!A$15)</f>
        <v>國道1號</v>
      </c>
      <c r="AJ133" t="str">
        <f t="shared" si="5"/>
        <v>國道1號(彰化交流道到彰化系統交流道)</v>
      </c>
    </row>
    <row r="134" spans="1:36">
      <c r="A134" s="4" t="s">
        <v>40</v>
      </c>
      <c r="B134" s="3">
        <v>20</v>
      </c>
      <c r="C134" s="23" t="s">
        <v>41</v>
      </c>
      <c r="D134" s="3">
        <v>1</v>
      </c>
      <c r="E134" s="3">
        <v>0</v>
      </c>
      <c r="F134" s="3">
        <v>4</v>
      </c>
      <c r="G134" s="4" t="s">
        <v>119</v>
      </c>
      <c r="H134" s="17">
        <v>207700</v>
      </c>
      <c r="I134" s="4" t="s">
        <v>118</v>
      </c>
      <c r="J134" s="17">
        <v>198400</v>
      </c>
      <c r="K134" s="3">
        <v>838</v>
      </c>
      <c r="L134" s="3">
        <v>335</v>
      </c>
      <c r="M134" s="3">
        <v>371</v>
      </c>
      <c r="N134" s="3">
        <v>0</v>
      </c>
      <c r="O134" s="3">
        <v>0</v>
      </c>
      <c r="P134" s="3">
        <v>0</v>
      </c>
      <c r="Q134" s="3">
        <v>92</v>
      </c>
      <c r="R134" s="3">
        <v>0</v>
      </c>
      <c r="S134" s="3">
        <v>0</v>
      </c>
      <c r="T134" s="3">
        <v>0</v>
      </c>
      <c r="U134" s="3">
        <v>6</v>
      </c>
      <c r="V134" s="3">
        <v>348</v>
      </c>
      <c r="W134" s="3">
        <v>1</v>
      </c>
      <c r="X134" s="3">
        <v>0</v>
      </c>
      <c r="Y134" s="3">
        <v>0</v>
      </c>
      <c r="Z134" s="3">
        <v>4</v>
      </c>
      <c r="AA134" s="3">
        <v>92</v>
      </c>
      <c r="AB134" s="11">
        <v>92</v>
      </c>
      <c r="AC134" s="1" t="s">
        <v>2046</v>
      </c>
      <c r="AD134" s="1" t="s">
        <v>542</v>
      </c>
      <c r="AE134" t="s">
        <v>539</v>
      </c>
      <c r="AF134" t="str">
        <f>CHOOSE(MATCH(D134,公式!$C$2:'公式'!$C$28,0),公式!B$2,公式!B$3,公式!B$4,公式!B$5,公式!B$6,公式!B$7,公式!B$8,公式!B$9,公式!B$10,公式!B$11,公式!B$12,公式!B$13,公式!B$14,公式!B$15)</f>
        <v>國道1號</v>
      </c>
      <c r="AG134" t="str">
        <f>_xlfn.CONCAT(,"(",G134,IF(COUNT(FIND({"端","服務區","休息","站"},G134,1)),"","交流道"),"到",I134,
IF(COUNT(FIND({"端","服務區","休息","站"},I134,1)),"","交流道"),")")</f>
        <v>(埔鹽系統交流道到彰化交流道)</v>
      </c>
      <c r="AH134" t="str">
        <f t="shared" si="4"/>
        <v>國道1號(埔鹽系統交流道到彰化交流道)</v>
      </c>
      <c r="AI134" t="str">
        <f>CHOOSE(MATCH(D134,公式!$C$2:'公式'!$C$28,0),公式!A$2,公式!A$3,公式!A$4,公式!A$5,公式!A$6,公式!A$7,公式!A$8,公式!A$9,公式!A$10,公式!A$11,公式!A$12,公式!A$13,公式!A$14,公式!A$15)</f>
        <v>國道1號</v>
      </c>
      <c r="AJ134" t="str">
        <f t="shared" si="5"/>
        <v>國道1號(埔鹽系統交流道到彰化交流道)</v>
      </c>
    </row>
    <row r="135" spans="1:36">
      <c r="A135" s="6" t="s">
        <v>40</v>
      </c>
      <c r="B135" s="5">
        <v>20</v>
      </c>
      <c r="C135" s="23" t="s">
        <v>41</v>
      </c>
      <c r="D135" s="5">
        <v>1</v>
      </c>
      <c r="E135" s="5">
        <v>0</v>
      </c>
      <c r="F135" s="5">
        <v>4</v>
      </c>
      <c r="G135" s="6" t="s">
        <v>120</v>
      </c>
      <c r="H135" s="18">
        <v>211000</v>
      </c>
      <c r="I135" s="6" t="s">
        <v>119</v>
      </c>
      <c r="J135" s="18">
        <v>207700</v>
      </c>
      <c r="K135" s="5">
        <v>298</v>
      </c>
      <c r="L135" s="5">
        <v>119</v>
      </c>
      <c r="M135" s="5">
        <v>322</v>
      </c>
      <c r="N135" s="5">
        <v>0</v>
      </c>
      <c r="O135" s="5">
        <v>0</v>
      </c>
      <c r="P135" s="5">
        <v>0</v>
      </c>
      <c r="Q135" s="5">
        <v>98</v>
      </c>
      <c r="R135" s="5">
        <v>0</v>
      </c>
      <c r="S135" s="5">
        <v>0</v>
      </c>
      <c r="T135" s="5">
        <v>0</v>
      </c>
      <c r="U135" s="5">
        <v>6</v>
      </c>
      <c r="V135" s="5">
        <v>121</v>
      </c>
      <c r="W135" s="5">
        <v>1</v>
      </c>
      <c r="X135" s="5">
        <v>0</v>
      </c>
      <c r="Y135" s="5">
        <v>0</v>
      </c>
      <c r="Z135" s="5">
        <v>4</v>
      </c>
      <c r="AA135" s="5">
        <v>94</v>
      </c>
      <c r="AB135" s="12">
        <v>94</v>
      </c>
      <c r="AC135" s="1" t="s">
        <v>2047</v>
      </c>
      <c r="AD135" s="1" t="s">
        <v>545</v>
      </c>
      <c r="AE135" t="s">
        <v>542</v>
      </c>
      <c r="AF135" t="str">
        <f>CHOOSE(MATCH(D135,公式!$C$2:'公式'!$C$28,0),公式!B$2,公式!B$3,公式!B$4,公式!B$5,公式!B$6,公式!B$7,公式!B$8,公式!B$9,公式!B$10,公式!B$11,公式!B$12,公式!B$13,公式!B$14,公式!B$15)</f>
        <v>國道1號</v>
      </c>
      <c r="AG135" t="str">
        <f>_xlfn.CONCAT(,"(",G135,IF(COUNT(FIND({"端","服務區","休息","站"},G135,1)),"","交流道"),"到",I135,
IF(COUNT(FIND({"端","服務區","休息","站"},I135,1)),"","交流道"),")")</f>
        <v>(員林交流道到埔鹽系統交流道)</v>
      </c>
      <c r="AH135" t="str">
        <f t="shared" si="4"/>
        <v>國道1號(員林交流道到埔鹽系統交流道)</v>
      </c>
      <c r="AI135" t="str">
        <f>CHOOSE(MATCH(D135,公式!$C$2:'公式'!$C$28,0),公式!A$2,公式!A$3,公式!A$4,公式!A$5,公式!A$6,公式!A$7,公式!A$8,公式!A$9,公式!A$10,公式!A$11,公式!A$12,公式!A$13,公式!A$14,公式!A$15)</f>
        <v>國道1號</v>
      </c>
      <c r="AJ135" t="str">
        <f t="shared" si="5"/>
        <v>國道1號(員林交流道到埔鹽系統交流道)</v>
      </c>
    </row>
    <row r="136" spans="1:36">
      <c r="A136" s="4" t="s">
        <v>40</v>
      </c>
      <c r="B136" s="3">
        <v>20</v>
      </c>
      <c r="C136" s="23" t="s">
        <v>41</v>
      </c>
      <c r="D136" s="3">
        <v>1</v>
      </c>
      <c r="E136" s="3">
        <v>0</v>
      </c>
      <c r="F136" s="3">
        <v>4</v>
      </c>
      <c r="G136" s="4" t="s">
        <v>121</v>
      </c>
      <c r="H136" s="17">
        <v>220100</v>
      </c>
      <c r="I136" s="4" t="s">
        <v>120</v>
      </c>
      <c r="J136" s="17">
        <v>211000</v>
      </c>
      <c r="K136" s="3">
        <v>820</v>
      </c>
      <c r="L136" s="3">
        <v>328</v>
      </c>
      <c r="M136" s="3">
        <v>291</v>
      </c>
      <c r="N136" s="3">
        <v>0</v>
      </c>
      <c r="O136" s="3">
        <v>0</v>
      </c>
      <c r="P136" s="3">
        <v>0</v>
      </c>
      <c r="Q136" s="3">
        <v>98</v>
      </c>
      <c r="R136" s="3">
        <v>0</v>
      </c>
      <c r="S136" s="3">
        <v>0</v>
      </c>
      <c r="T136" s="3">
        <v>0</v>
      </c>
      <c r="U136" s="3">
        <v>6</v>
      </c>
      <c r="V136" s="3">
        <v>332</v>
      </c>
      <c r="W136" s="3">
        <v>1</v>
      </c>
      <c r="X136" s="3">
        <v>0</v>
      </c>
      <c r="Y136" s="3">
        <v>0</v>
      </c>
      <c r="Z136" s="3">
        <v>3</v>
      </c>
      <c r="AA136" s="3">
        <v>96</v>
      </c>
      <c r="AB136" s="11">
        <v>96</v>
      </c>
      <c r="AC136" s="1" t="s">
        <v>2048</v>
      </c>
      <c r="AD136" s="1" t="s">
        <v>548</v>
      </c>
      <c r="AE136" t="s">
        <v>545</v>
      </c>
      <c r="AF136" t="str">
        <f>CHOOSE(MATCH(D136,公式!$C$2:'公式'!$C$28,0),公式!B$2,公式!B$3,公式!B$4,公式!B$5,公式!B$6,公式!B$7,公式!B$8,公式!B$9,公式!B$10,公式!B$11,公式!B$12,公式!B$13,公式!B$14,公式!B$15)</f>
        <v>國道1號</v>
      </c>
      <c r="AG136" t="str">
        <f>_xlfn.CONCAT(,"(",G136,IF(COUNT(FIND({"端","服務區","休息","站"},G136,1)),"","交流道"),"到",I136,
IF(COUNT(FIND({"端","服務區","休息","站"},I136,1)),"","交流道"),")")</f>
        <v>(北斗交流道到員林交流道)</v>
      </c>
      <c r="AH136" t="str">
        <f t="shared" si="4"/>
        <v>國道1號(北斗交流道到員林交流道)</v>
      </c>
      <c r="AI136" t="str">
        <f>CHOOSE(MATCH(D136,公式!$C$2:'公式'!$C$28,0),公式!A$2,公式!A$3,公式!A$4,公式!A$5,公式!A$6,公式!A$7,公式!A$8,公式!A$9,公式!A$10,公式!A$11,公式!A$12,公式!A$13,公式!A$14,公式!A$15)</f>
        <v>國道1號</v>
      </c>
      <c r="AJ136" t="str">
        <f t="shared" si="5"/>
        <v>國道1號(北斗交流道到員林交流道)</v>
      </c>
    </row>
    <row r="137" spans="1:36">
      <c r="A137" s="6" t="s">
        <v>40</v>
      </c>
      <c r="B137" s="5">
        <v>20</v>
      </c>
      <c r="C137" s="23" t="s">
        <v>41</v>
      </c>
      <c r="D137" s="5">
        <v>1</v>
      </c>
      <c r="E137" s="5">
        <v>0</v>
      </c>
      <c r="F137" s="5">
        <v>4</v>
      </c>
      <c r="G137" s="6" t="s">
        <v>122</v>
      </c>
      <c r="H137" s="18">
        <v>228800</v>
      </c>
      <c r="I137" s="6" t="s">
        <v>121</v>
      </c>
      <c r="J137" s="18">
        <v>220100</v>
      </c>
      <c r="K137" s="5">
        <v>782</v>
      </c>
      <c r="L137" s="5">
        <v>313</v>
      </c>
      <c r="M137" s="5">
        <v>331</v>
      </c>
      <c r="N137" s="5">
        <v>0</v>
      </c>
      <c r="O137" s="5">
        <v>0</v>
      </c>
      <c r="P137" s="5">
        <v>0</v>
      </c>
      <c r="Q137" s="5">
        <v>96</v>
      </c>
      <c r="R137" s="5">
        <v>0</v>
      </c>
      <c r="S137" s="5">
        <v>0</v>
      </c>
      <c r="T137" s="5">
        <v>0</v>
      </c>
      <c r="U137" s="5">
        <v>6</v>
      </c>
      <c r="V137" s="5">
        <v>320</v>
      </c>
      <c r="W137" s="5">
        <v>1</v>
      </c>
      <c r="X137" s="5">
        <v>0</v>
      </c>
      <c r="Y137" s="5">
        <v>0</v>
      </c>
      <c r="Z137" s="5">
        <v>3</v>
      </c>
      <c r="AA137" s="5">
        <v>100</v>
      </c>
      <c r="AB137" s="12">
        <v>100</v>
      </c>
      <c r="AC137" s="1" t="s">
        <v>2049</v>
      </c>
      <c r="AD137" s="1" t="s">
        <v>551</v>
      </c>
      <c r="AE137" t="s">
        <v>548</v>
      </c>
      <c r="AF137" t="str">
        <f>CHOOSE(MATCH(D137,公式!$C$2:'公式'!$C$28,0),公式!B$2,公式!B$3,公式!B$4,公式!B$5,公式!B$6,公式!B$7,公式!B$8,公式!B$9,公式!B$10,公式!B$11,公式!B$12,公式!B$13,公式!B$14,公式!B$15)</f>
        <v>國道1號</v>
      </c>
      <c r="AG137" t="str">
        <f>_xlfn.CONCAT(,"(",G137,IF(COUNT(FIND({"端","服務區","休息","站"},G137,1)),"","交流道"),"到",I137,
IF(COUNT(FIND({"端","服務區","休息","站"},I137,1)),"","交流道"),")")</f>
        <v>(西螺服務區到北斗交流道)</v>
      </c>
      <c r="AH137" t="str">
        <f t="shared" si="4"/>
        <v>國道1號(西螺服務區到北斗交流道)</v>
      </c>
      <c r="AI137" t="str">
        <f>CHOOSE(MATCH(D137,公式!$C$2:'公式'!$C$28,0),公式!A$2,公式!A$3,公式!A$4,公式!A$5,公式!A$6,公式!A$7,公式!A$8,公式!A$9,公式!A$10,公式!A$11,公式!A$12,公式!A$13,公式!A$14,公式!A$15)</f>
        <v>國道1號</v>
      </c>
      <c r="AJ137" t="str">
        <f t="shared" si="5"/>
        <v>國道1號(西螺服務區到北斗交流道)</v>
      </c>
    </row>
    <row r="138" spans="1:36">
      <c r="A138" s="4" t="s">
        <v>40</v>
      </c>
      <c r="B138" s="3">
        <v>20</v>
      </c>
      <c r="C138" s="23" t="s">
        <v>41</v>
      </c>
      <c r="D138" s="3">
        <v>1</v>
      </c>
      <c r="E138" s="3">
        <v>0</v>
      </c>
      <c r="F138" s="3">
        <v>4</v>
      </c>
      <c r="G138" s="4" t="s">
        <v>123</v>
      </c>
      <c r="H138" s="17">
        <v>230500</v>
      </c>
      <c r="I138" s="4" t="s">
        <v>122</v>
      </c>
      <c r="J138" s="17">
        <v>228800</v>
      </c>
      <c r="K138" s="3">
        <v>152</v>
      </c>
      <c r="L138" s="3">
        <v>61</v>
      </c>
      <c r="M138" s="3">
        <v>242</v>
      </c>
      <c r="N138" s="3">
        <v>0</v>
      </c>
      <c r="O138" s="3">
        <v>0</v>
      </c>
      <c r="P138" s="3">
        <v>0</v>
      </c>
      <c r="Q138" s="3">
        <v>101</v>
      </c>
      <c r="R138" s="3">
        <v>0</v>
      </c>
      <c r="S138" s="3">
        <v>0</v>
      </c>
      <c r="T138" s="3">
        <v>0</v>
      </c>
      <c r="U138" s="3">
        <v>5</v>
      </c>
      <c r="V138" s="3">
        <v>60</v>
      </c>
      <c r="W138" s="3">
        <v>1</v>
      </c>
      <c r="X138" s="3">
        <v>0</v>
      </c>
      <c r="Y138" s="3">
        <v>0</v>
      </c>
      <c r="Z138" s="3">
        <v>3</v>
      </c>
      <c r="AA138" s="3">
        <v>102</v>
      </c>
      <c r="AB138" s="11">
        <v>102</v>
      </c>
      <c r="AC138" s="1" t="s">
        <v>2050</v>
      </c>
      <c r="AD138" s="1" t="s">
        <v>554</v>
      </c>
      <c r="AE138" t="s">
        <v>551</v>
      </c>
      <c r="AF138" t="str">
        <f>CHOOSE(MATCH(D138,公式!$C$2:'公式'!$C$28,0),公式!B$2,公式!B$3,公式!B$4,公式!B$5,公式!B$6,公式!B$7,公式!B$8,公式!B$9,公式!B$10,公式!B$11,公式!B$12,公式!B$13,公式!B$14,公式!B$15)</f>
        <v>國道1號</v>
      </c>
      <c r="AG138" t="str">
        <f>_xlfn.CONCAT(,"(",G138,IF(COUNT(FIND({"端","服務區","休息","站"},G138,1)),"","交流道"),"到",I138,
IF(COUNT(FIND({"端","服務區","休息","站"},I138,1)),"","交流道"),")")</f>
        <v>(西螺交流道到西螺服務區)</v>
      </c>
      <c r="AH138" t="str">
        <f t="shared" si="4"/>
        <v>國道1號(西螺交流道到西螺服務區)</v>
      </c>
      <c r="AI138" t="str">
        <f>CHOOSE(MATCH(D138,公式!$C$2:'公式'!$C$28,0),公式!A$2,公式!A$3,公式!A$4,公式!A$5,公式!A$6,公式!A$7,公式!A$8,公式!A$9,公式!A$10,公式!A$11,公式!A$12,公式!A$13,公式!A$14,公式!A$15)</f>
        <v>國道1號</v>
      </c>
      <c r="AJ138" t="str">
        <f t="shared" si="5"/>
        <v>國道1號(西螺交流道到西螺服務區)</v>
      </c>
    </row>
    <row r="139" spans="1:36">
      <c r="A139" s="6" t="s">
        <v>40</v>
      </c>
      <c r="B139" s="5">
        <v>20</v>
      </c>
      <c r="C139" s="23" t="s">
        <v>41</v>
      </c>
      <c r="D139" s="5">
        <v>1</v>
      </c>
      <c r="E139" s="5">
        <v>0</v>
      </c>
      <c r="F139" s="5">
        <v>4</v>
      </c>
      <c r="G139" s="6" t="s">
        <v>124</v>
      </c>
      <c r="H139" s="18">
        <v>236000</v>
      </c>
      <c r="I139" s="6" t="s">
        <v>123</v>
      </c>
      <c r="J139" s="18">
        <v>230500</v>
      </c>
      <c r="K139" s="5">
        <v>495</v>
      </c>
      <c r="L139" s="5">
        <v>198</v>
      </c>
      <c r="M139" s="5">
        <v>313</v>
      </c>
      <c r="N139" s="5">
        <v>0</v>
      </c>
      <c r="O139" s="5">
        <v>0</v>
      </c>
      <c r="P139" s="5">
        <v>0</v>
      </c>
      <c r="Q139" s="5">
        <v>99</v>
      </c>
      <c r="R139" s="5">
        <v>0</v>
      </c>
      <c r="S139" s="5">
        <v>0</v>
      </c>
      <c r="T139" s="5">
        <v>0</v>
      </c>
      <c r="U139" s="5">
        <v>8</v>
      </c>
      <c r="V139" s="5">
        <v>199</v>
      </c>
      <c r="W139" s="5">
        <v>1</v>
      </c>
      <c r="X139" s="5">
        <v>0</v>
      </c>
      <c r="Y139" s="5">
        <v>0</v>
      </c>
      <c r="Z139" s="5">
        <v>3</v>
      </c>
      <c r="AA139" s="5">
        <v>104</v>
      </c>
      <c r="AB139" s="12">
        <v>104</v>
      </c>
      <c r="AC139" s="1" t="s">
        <v>2051</v>
      </c>
      <c r="AD139" s="1" t="s">
        <v>557</v>
      </c>
      <c r="AE139" t="s">
        <v>554</v>
      </c>
      <c r="AF139" t="str">
        <f>CHOOSE(MATCH(D139,公式!$C$2:'公式'!$C$28,0),公式!B$2,公式!B$3,公式!B$4,公式!B$5,公式!B$6,公式!B$7,公式!B$8,公式!B$9,公式!B$10,公式!B$11,公式!B$12,公式!B$13,公式!B$14,公式!B$15)</f>
        <v>國道1號</v>
      </c>
      <c r="AG139" t="str">
        <f>_xlfn.CONCAT(,"(",G139,IF(COUNT(FIND({"端","服務區","休息","站"},G139,1)),"","交流道"),"到",I139,
IF(COUNT(FIND({"端","服務區","休息","站"},I139,1)),"","交流道"),")")</f>
        <v>(虎尾交流道到西螺交流道)</v>
      </c>
      <c r="AH139" t="str">
        <f t="shared" si="4"/>
        <v>國道1號(虎尾交流道到西螺交流道)</v>
      </c>
      <c r="AI139" t="str">
        <f>CHOOSE(MATCH(D139,公式!$C$2:'公式'!$C$28,0),公式!A$2,公式!A$3,公式!A$4,公式!A$5,公式!A$6,公式!A$7,公式!A$8,公式!A$9,公式!A$10,公式!A$11,公式!A$12,公式!A$13,公式!A$14,公式!A$15)</f>
        <v>國道1號</v>
      </c>
      <c r="AJ139" t="str">
        <f t="shared" si="5"/>
        <v>國道1號(虎尾交流道到西螺交流道)</v>
      </c>
    </row>
    <row r="140" spans="1:36">
      <c r="A140" s="4" t="s">
        <v>40</v>
      </c>
      <c r="B140" s="3">
        <v>20</v>
      </c>
      <c r="C140" s="23" t="s">
        <v>41</v>
      </c>
      <c r="D140" s="3">
        <v>1</v>
      </c>
      <c r="E140" s="3">
        <v>0</v>
      </c>
      <c r="F140" s="3">
        <v>4</v>
      </c>
      <c r="G140" s="4" t="s">
        <v>125</v>
      </c>
      <c r="H140" s="17">
        <v>240600</v>
      </c>
      <c r="I140" s="4" t="s">
        <v>124</v>
      </c>
      <c r="J140" s="17">
        <v>236000</v>
      </c>
      <c r="K140" s="3">
        <v>415</v>
      </c>
      <c r="L140" s="3">
        <v>166</v>
      </c>
      <c r="M140" s="3">
        <v>283</v>
      </c>
      <c r="N140" s="3">
        <v>0</v>
      </c>
      <c r="O140" s="3">
        <v>0</v>
      </c>
      <c r="P140" s="3">
        <v>0</v>
      </c>
      <c r="Q140" s="3">
        <v>103</v>
      </c>
      <c r="R140" s="3">
        <v>0</v>
      </c>
      <c r="S140" s="3">
        <v>0</v>
      </c>
      <c r="T140" s="3">
        <v>0</v>
      </c>
      <c r="U140" s="3">
        <v>8</v>
      </c>
      <c r="V140" s="3">
        <v>160</v>
      </c>
      <c r="W140" s="3">
        <v>1</v>
      </c>
      <c r="X140" s="3">
        <v>0</v>
      </c>
      <c r="Y140" s="3">
        <v>0</v>
      </c>
      <c r="Z140" s="3">
        <v>3</v>
      </c>
      <c r="AA140" s="3">
        <v>424</v>
      </c>
      <c r="AB140" s="11">
        <v>424</v>
      </c>
      <c r="AC140" s="1" t="s">
        <v>2052</v>
      </c>
      <c r="AD140" s="1" t="s">
        <v>560</v>
      </c>
      <c r="AE140" t="s">
        <v>557</v>
      </c>
      <c r="AF140" t="str">
        <f>CHOOSE(MATCH(D140,公式!$C$2:'公式'!$C$28,0),公式!B$2,公式!B$3,公式!B$4,公式!B$5,公式!B$6,公式!B$7,公式!B$8,公式!B$9,公式!B$10,公式!B$11,公式!B$12,公式!B$13,公式!B$14,公式!B$15)</f>
        <v>國道1號</v>
      </c>
      <c r="AG140" t="str">
        <f>_xlfn.CONCAT(,"(",G140,IF(COUNT(FIND({"端","服務區","休息","站"},G140,1)),"","交流道"),"到",I140,
IF(COUNT(FIND({"端","服務區","休息","站"},I140,1)),"","交流道"),")")</f>
        <v>(斗南交流道到虎尾交流道)</v>
      </c>
      <c r="AH140" t="str">
        <f t="shared" si="4"/>
        <v>國道1號(斗南交流道到虎尾交流道)</v>
      </c>
      <c r="AI140" t="str">
        <f>CHOOSE(MATCH(D140,公式!$C$2:'公式'!$C$28,0),公式!A$2,公式!A$3,公式!A$4,公式!A$5,公式!A$6,公式!A$7,公式!A$8,公式!A$9,公式!A$10,公式!A$11,公式!A$12,公式!A$13,公式!A$14,公式!A$15)</f>
        <v>國道1號</v>
      </c>
      <c r="AJ140" t="str">
        <f t="shared" si="5"/>
        <v>國道1號(斗南交流道到虎尾交流道)</v>
      </c>
    </row>
    <row r="141" spans="1:36">
      <c r="A141" s="6" t="s">
        <v>40</v>
      </c>
      <c r="B141" s="5">
        <v>20</v>
      </c>
      <c r="C141" s="23" t="s">
        <v>41</v>
      </c>
      <c r="D141" s="5">
        <v>1</v>
      </c>
      <c r="E141" s="5">
        <v>0</v>
      </c>
      <c r="F141" s="5">
        <v>4</v>
      </c>
      <c r="G141" s="6" t="s">
        <v>126</v>
      </c>
      <c r="H141" s="18">
        <v>243800</v>
      </c>
      <c r="I141" s="6" t="s">
        <v>125</v>
      </c>
      <c r="J141" s="18">
        <v>240600</v>
      </c>
      <c r="K141" s="5">
        <v>288</v>
      </c>
      <c r="L141" s="5">
        <v>115</v>
      </c>
      <c r="M141" s="5">
        <v>260</v>
      </c>
      <c r="N141" s="5">
        <v>0</v>
      </c>
      <c r="O141" s="5">
        <v>0</v>
      </c>
      <c r="P141" s="5">
        <v>0</v>
      </c>
      <c r="Q141" s="5">
        <v>102</v>
      </c>
      <c r="R141" s="5">
        <v>0</v>
      </c>
      <c r="S141" s="5">
        <v>0</v>
      </c>
      <c r="T141" s="5">
        <v>0</v>
      </c>
      <c r="U141" s="5">
        <v>6</v>
      </c>
      <c r="V141" s="5">
        <v>111</v>
      </c>
      <c r="W141" s="5">
        <v>1</v>
      </c>
      <c r="X141" s="5">
        <v>0</v>
      </c>
      <c r="Y141" s="5">
        <v>0</v>
      </c>
      <c r="Z141" s="5">
        <v>3</v>
      </c>
      <c r="AA141" s="5">
        <v>106</v>
      </c>
      <c r="AB141" s="12">
        <v>106</v>
      </c>
      <c r="AC141" s="1" t="s">
        <v>2053</v>
      </c>
      <c r="AD141" s="1" t="s">
        <v>563</v>
      </c>
      <c r="AE141" t="s">
        <v>560</v>
      </c>
      <c r="AF141" t="str">
        <f>CHOOSE(MATCH(D141,公式!$C$2:'公式'!$C$28,0),公式!B$2,公式!B$3,公式!B$4,公式!B$5,公式!B$6,公式!B$7,公式!B$8,公式!B$9,公式!B$10,公式!B$11,公式!B$12,公式!B$13,公式!B$14,公式!B$15)</f>
        <v>國道1號</v>
      </c>
      <c r="AG141" t="str">
        <f>_xlfn.CONCAT(,"(",G141,IF(COUNT(FIND({"端","服務區","休息","站"},G141,1)),"","交流道"),"到",I141,
IF(COUNT(FIND({"端","服務區","休息","站"},I141,1)),"","交流道"),")")</f>
        <v>(雲林系統交流道到斗南交流道)</v>
      </c>
      <c r="AH141" t="str">
        <f t="shared" si="4"/>
        <v>國道1號(雲林系統交流道到斗南交流道)</v>
      </c>
      <c r="AI141" t="str">
        <f>CHOOSE(MATCH(D141,公式!$C$2:'公式'!$C$28,0),公式!A$2,公式!A$3,公式!A$4,公式!A$5,公式!A$6,公式!A$7,公式!A$8,公式!A$9,公式!A$10,公式!A$11,公式!A$12,公式!A$13,公式!A$14,公式!A$15)</f>
        <v>國道1號</v>
      </c>
      <c r="AJ141" t="str">
        <f t="shared" si="5"/>
        <v>國道1號(雲林系統交流道到斗南交流道)</v>
      </c>
    </row>
    <row r="142" spans="1:36">
      <c r="A142" s="4" t="s">
        <v>40</v>
      </c>
      <c r="B142" s="3">
        <v>20</v>
      </c>
      <c r="C142" s="23" t="s">
        <v>41</v>
      </c>
      <c r="D142" s="3">
        <v>1</v>
      </c>
      <c r="E142" s="3">
        <v>0</v>
      </c>
      <c r="F142" s="3">
        <v>4</v>
      </c>
      <c r="G142" s="4" t="s">
        <v>127</v>
      </c>
      <c r="H142" s="17">
        <v>250300</v>
      </c>
      <c r="I142" s="4" t="s">
        <v>126</v>
      </c>
      <c r="J142" s="17">
        <v>243800</v>
      </c>
      <c r="K142" s="3">
        <v>585</v>
      </c>
      <c r="L142" s="3">
        <v>234</v>
      </c>
      <c r="M142" s="3">
        <v>260</v>
      </c>
      <c r="N142" s="3">
        <v>0</v>
      </c>
      <c r="O142" s="3">
        <v>0</v>
      </c>
      <c r="P142" s="3">
        <v>0</v>
      </c>
      <c r="Q142" s="3">
        <v>101</v>
      </c>
      <c r="R142" s="3">
        <v>0</v>
      </c>
      <c r="S142" s="3">
        <v>0</v>
      </c>
      <c r="T142" s="3">
        <v>0</v>
      </c>
      <c r="U142" s="3">
        <v>6</v>
      </c>
      <c r="V142" s="3">
        <v>232</v>
      </c>
      <c r="W142" s="3">
        <v>1</v>
      </c>
      <c r="X142" s="3">
        <v>0</v>
      </c>
      <c r="Y142" s="3">
        <v>0</v>
      </c>
      <c r="Z142" s="3">
        <v>3</v>
      </c>
      <c r="AA142" s="3">
        <v>108</v>
      </c>
      <c r="AB142" s="11">
        <v>108</v>
      </c>
      <c r="AC142" s="1" t="s">
        <v>2054</v>
      </c>
      <c r="AD142" s="1" t="s">
        <v>566</v>
      </c>
      <c r="AE142" t="s">
        <v>563</v>
      </c>
      <c r="AF142" t="str">
        <f>CHOOSE(MATCH(D142,公式!$C$2:'公式'!$C$28,0),公式!B$2,公式!B$3,公式!B$4,公式!B$5,公式!B$6,公式!B$7,公式!B$8,公式!B$9,公式!B$10,公式!B$11,公式!B$12,公式!B$13,公式!B$14,公式!B$15)</f>
        <v>國道1號</v>
      </c>
      <c r="AG142" t="str">
        <f>_xlfn.CONCAT(,"(",G142,IF(COUNT(FIND({"端","服務區","休息","站"},G142,1)),"","交流道"),"到",I142,
IF(COUNT(FIND({"端","服務區","休息","站"},I142,1)),"","交流道"),")")</f>
        <v>(大林交流道到雲林系統交流道)</v>
      </c>
      <c r="AH142" t="str">
        <f t="shared" si="4"/>
        <v>國道1號(大林交流道到雲林系統交流道)</v>
      </c>
      <c r="AI142" t="str">
        <f>CHOOSE(MATCH(D142,公式!$C$2:'公式'!$C$28,0),公式!A$2,公式!A$3,公式!A$4,公式!A$5,公式!A$6,公式!A$7,公式!A$8,公式!A$9,公式!A$10,公式!A$11,公式!A$12,公式!A$13,公式!A$14,公式!A$15)</f>
        <v>國道1號</v>
      </c>
      <c r="AJ142" t="str">
        <f t="shared" si="5"/>
        <v>國道1號(大林交流道到雲林系統交流道)</v>
      </c>
    </row>
    <row r="143" spans="1:36">
      <c r="A143" s="6" t="s">
        <v>40</v>
      </c>
      <c r="B143" s="5">
        <v>20</v>
      </c>
      <c r="C143" s="23" t="s">
        <v>41</v>
      </c>
      <c r="D143" s="5">
        <v>1</v>
      </c>
      <c r="E143" s="5">
        <v>0</v>
      </c>
      <c r="F143" s="5">
        <v>4</v>
      </c>
      <c r="G143" s="6" t="s">
        <v>128</v>
      </c>
      <c r="H143" s="18">
        <v>257200</v>
      </c>
      <c r="I143" s="6" t="s">
        <v>127</v>
      </c>
      <c r="J143" s="18">
        <v>250300</v>
      </c>
      <c r="K143" s="5">
        <v>620</v>
      </c>
      <c r="L143" s="5">
        <v>248</v>
      </c>
      <c r="M143" s="5">
        <v>230</v>
      </c>
      <c r="N143" s="5">
        <v>0</v>
      </c>
      <c r="O143" s="5">
        <v>0</v>
      </c>
      <c r="P143" s="5">
        <v>0</v>
      </c>
      <c r="Q143" s="5">
        <v>104</v>
      </c>
      <c r="R143" s="5">
        <v>0</v>
      </c>
      <c r="S143" s="5">
        <v>0</v>
      </c>
      <c r="T143" s="5">
        <v>0</v>
      </c>
      <c r="U143" s="5">
        <v>5</v>
      </c>
      <c r="V143" s="5">
        <v>237</v>
      </c>
      <c r="W143" s="5">
        <v>1</v>
      </c>
      <c r="X143" s="5">
        <v>0</v>
      </c>
      <c r="Y143" s="5">
        <v>0</v>
      </c>
      <c r="Z143" s="5">
        <v>3</v>
      </c>
      <c r="AA143" s="5">
        <v>112</v>
      </c>
      <c r="AB143" s="12">
        <v>112</v>
      </c>
      <c r="AC143" s="1" t="s">
        <v>2055</v>
      </c>
      <c r="AD143" s="1" t="s">
        <v>569</v>
      </c>
      <c r="AE143" t="s">
        <v>566</v>
      </c>
      <c r="AF143" t="str">
        <f>CHOOSE(MATCH(D143,公式!$C$2:'公式'!$C$28,0),公式!B$2,公式!B$3,公式!B$4,公式!B$5,公式!B$6,公式!B$7,公式!B$8,公式!B$9,公式!B$10,公式!B$11,公式!B$12,公式!B$13,公式!B$14,公式!B$15)</f>
        <v>國道1號</v>
      </c>
      <c r="AG143" t="str">
        <f>_xlfn.CONCAT(,"(",G143,IF(COUNT(FIND({"端","服務區","休息","站"},G143,1)),"","交流道"),"到",I143,
IF(COUNT(FIND({"端","服務區","休息","站"},I143,1)),"","交流道"),")")</f>
        <v>(民雄交流道到大林交流道)</v>
      </c>
      <c r="AH143" t="str">
        <f t="shared" si="4"/>
        <v>國道1號(民雄交流道到大林交流道)</v>
      </c>
      <c r="AI143" t="str">
        <f>CHOOSE(MATCH(D143,公式!$C$2:'公式'!$C$28,0),公式!A$2,公式!A$3,公式!A$4,公式!A$5,公式!A$6,公式!A$7,公式!A$8,公式!A$9,公式!A$10,公式!A$11,公式!A$12,公式!A$13,公式!A$14,公式!A$15)</f>
        <v>國道1號</v>
      </c>
      <c r="AJ143" t="str">
        <f t="shared" si="5"/>
        <v>國道1號(民雄交流道到大林交流道)</v>
      </c>
    </row>
    <row r="144" spans="1:36">
      <c r="A144" s="4" t="s">
        <v>40</v>
      </c>
      <c r="B144" s="3">
        <v>20</v>
      </c>
      <c r="C144" s="23" t="s">
        <v>41</v>
      </c>
      <c r="D144" s="3">
        <v>1</v>
      </c>
      <c r="E144" s="3">
        <v>0</v>
      </c>
      <c r="F144" s="3">
        <v>4</v>
      </c>
      <c r="G144" s="4" t="s">
        <v>129</v>
      </c>
      <c r="H144" s="17">
        <v>264300</v>
      </c>
      <c r="I144" s="4" t="s">
        <v>128</v>
      </c>
      <c r="J144" s="17">
        <v>257200</v>
      </c>
      <c r="K144" s="3">
        <v>640</v>
      </c>
      <c r="L144" s="3">
        <v>256</v>
      </c>
      <c r="M144" s="3">
        <v>232</v>
      </c>
      <c r="N144" s="3">
        <v>0</v>
      </c>
      <c r="O144" s="3">
        <v>0</v>
      </c>
      <c r="P144" s="3">
        <v>0</v>
      </c>
      <c r="Q144" s="3">
        <v>104</v>
      </c>
      <c r="R144" s="3">
        <v>0</v>
      </c>
      <c r="S144" s="3">
        <v>0</v>
      </c>
      <c r="T144" s="3">
        <v>0</v>
      </c>
      <c r="U144" s="3">
        <v>6</v>
      </c>
      <c r="V144" s="3">
        <v>243</v>
      </c>
      <c r="W144" s="3">
        <v>1</v>
      </c>
      <c r="X144" s="3">
        <v>0</v>
      </c>
      <c r="Y144" s="3">
        <v>0</v>
      </c>
      <c r="Z144" s="3">
        <v>3</v>
      </c>
      <c r="AA144" s="3">
        <v>422</v>
      </c>
      <c r="AB144" s="11">
        <v>422</v>
      </c>
      <c r="AC144" s="1" t="s">
        <v>2056</v>
      </c>
      <c r="AD144" s="1" t="s">
        <v>572</v>
      </c>
      <c r="AE144" t="s">
        <v>569</v>
      </c>
      <c r="AF144" t="str">
        <f>CHOOSE(MATCH(D144,公式!$C$2:'公式'!$C$28,0),公式!B$2,公式!B$3,公式!B$4,公式!B$5,公式!B$6,公式!B$7,公式!B$8,公式!B$9,公式!B$10,公式!B$11,公式!B$12,公式!B$13,公式!B$14,公式!B$15)</f>
        <v>國道1號</v>
      </c>
      <c r="AG144" t="str">
        <f>_xlfn.CONCAT(,"(",G144,IF(COUNT(FIND({"端","服務區","休息","站"},G144,1)),"","交流道"),"到",I144,
IF(COUNT(FIND({"端","服務區","休息","站"},I144,1)),"","交流道"),")")</f>
        <v>(嘉義交流道到民雄交流道)</v>
      </c>
      <c r="AH144" t="str">
        <f t="shared" si="4"/>
        <v>國道1號(嘉義交流道到民雄交流道)</v>
      </c>
      <c r="AI144" t="str">
        <f>CHOOSE(MATCH(D144,公式!$C$2:'公式'!$C$28,0),公式!A$2,公式!A$3,公式!A$4,公式!A$5,公式!A$6,公式!A$7,公式!A$8,公式!A$9,公式!A$10,公式!A$11,公式!A$12,公式!A$13,公式!A$14,公式!A$15)</f>
        <v>國道1號</v>
      </c>
      <c r="AJ144" t="str">
        <f t="shared" si="5"/>
        <v>國道1號(嘉義交流道到民雄交流道)</v>
      </c>
    </row>
    <row r="145" spans="1:36">
      <c r="A145" s="6" t="s">
        <v>40</v>
      </c>
      <c r="B145" s="5">
        <v>20</v>
      </c>
      <c r="C145" s="23" t="s">
        <v>41</v>
      </c>
      <c r="D145" s="5">
        <v>1</v>
      </c>
      <c r="E145" s="5">
        <v>0</v>
      </c>
      <c r="F145" s="5">
        <v>4</v>
      </c>
      <c r="G145" s="6" t="s">
        <v>130</v>
      </c>
      <c r="H145" s="18">
        <v>270400</v>
      </c>
      <c r="I145" s="6" t="s">
        <v>129</v>
      </c>
      <c r="J145" s="18">
        <v>264300</v>
      </c>
      <c r="K145" s="5">
        <v>550</v>
      </c>
      <c r="L145" s="5">
        <v>220</v>
      </c>
      <c r="M145" s="5">
        <v>220</v>
      </c>
      <c r="N145" s="5">
        <v>0</v>
      </c>
      <c r="O145" s="5">
        <v>0</v>
      </c>
      <c r="P145" s="5">
        <v>0</v>
      </c>
      <c r="Q145" s="5">
        <v>99</v>
      </c>
      <c r="R145" s="5">
        <v>0</v>
      </c>
      <c r="S145" s="5">
        <v>0</v>
      </c>
      <c r="T145" s="5">
        <v>0</v>
      </c>
      <c r="U145" s="5">
        <v>6</v>
      </c>
      <c r="V145" s="5">
        <v>217</v>
      </c>
      <c r="W145" s="5">
        <v>1</v>
      </c>
      <c r="X145" s="5">
        <v>0</v>
      </c>
      <c r="Y145" s="5">
        <v>0</v>
      </c>
      <c r="Z145" s="5">
        <v>3</v>
      </c>
      <c r="AA145" s="5">
        <v>114</v>
      </c>
      <c r="AB145" s="12">
        <v>114</v>
      </c>
      <c r="AC145" s="1" t="s">
        <v>2057</v>
      </c>
      <c r="AD145" s="1" t="s">
        <v>575</v>
      </c>
      <c r="AE145" t="s">
        <v>572</v>
      </c>
      <c r="AF145" t="str">
        <f>CHOOSE(MATCH(D145,公式!$C$2:'公式'!$C$28,0),公式!B$2,公式!B$3,公式!B$4,公式!B$5,公式!B$6,公式!B$7,公式!B$8,公式!B$9,公式!B$10,公式!B$11,公式!B$12,公式!B$13,公式!B$14,公式!B$15)</f>
        <v>國道1號</v>
      </c>
      <c r="AG145" t="str">
        <f>_xlfn.CONCAT(,"(",G145,IF(COUNT(FIND({"端","服務區","休息","站"},G145,1)),"","交流道"),"到",I145,
IF(COUNT(FIND({"端","服務區","休息","站"},I145,1)),"","交流道"),")")</f>
        <v>(水上交流道到嘉義交流道)</v>
      </c>
      <c r="AH145" t="str">
        <f t="shared" si="4"/>
        <v>國道1號(水上交流道到嘉義交流道)</v>
      </c>
      <c r="AI145" t="str">
        <f>CHOOSE(MATCH(D145,公式!$C$2:'公式'!$C$28,0),公式!A$2,公式!A$3,公式!A$4,公式!A$5,公式!A$6,公式!A$7,公式!A$8,公式!A$9,公式!A$10,公式!A$11,公式!A$12,公式!A$13,公式!A$14,公式!A$15)</f>
        <v>國道1號</v>
      </c>
      <c r="AJ145" t="str">
        <f t="shared" si="5"/>
        <v>國道1號(水上交流道到嘉義交流道)</v>
      </c>
    </row>
    <row r="146" spans="1:36">
      <c r="A146" s="4" t="s">
        <v>40</v>
      </c>
      <c r="B146" s="3">
        <v>20</v>
      </c>
      <c r="C146" s="23" t="s">
        <v>41</v>
      </c>
      <c r="D146" s="3">
        <v>1</v>
      </c>
      <c r="E146" s="3">
        <v>0</v>
      </c>
      <c r="F146" s="3">
        <v>4</v>
      </c>
      <c r="G146" s="4" t="s">
        <v>131</v>
      </c>
      <c r="H146" s="17">
        <v>272900</v>
      </c>
      <c r="I146" s="4" t="s">
        <v>130</v>
      </c>
      <c r="J146" s="17">
        <v>270400</v>
      </c>
      <c r="K146" s="3">
        <v>225</v>
      </c>
      <c r="L146" s="3">
        <v>90</v>
      </c>
      <c r="M146" s="3">
        <v>200</v>
      </c>
      <c r="N146" s="3">
        <v>0</v>
      </c>
      <c r="O146" s="3">
        <v>0</v>
      </c>
      <c r="P146" s="3">
        <v>0</v>
      </c>
      <c r="Q146" s="3">
        <v>106</v>
      </c>
      <c r="R146" s="3">
        <v>0</v>
      </c>
      <c r="S146" s="3">
        <v>0</v>
      </c>
      <c r="T146" s="3">
        <v>0</v>
      </c>
      <c r="U146" s="3">
        <v>6</v>
      </c>
      <c r="V146" s="3">
        <v>83</v>
      </c>
      <c r="W146" s="3">
        <v>1</v>
      </c>
      <c r="X146" s="3">
        <v>0</v>
      </c>
      <c r="Y146" s="3">
        <v>0</v>
      </c>
      <c r="Z146" s="3">
        <v>3</v>
      </c>
      <c r="AA146" s="3">
        <v>116</v>
      </c>
      <c r="AB146" s="11">
        <v>116</v>
      </c>
      <c r="AC146" s="1" t="s">
        <v>2058</v>
      </c>
      <c r="AD146" s="1" t="s">
        <v>578</v>
      </c>
      <c r="AE146" t="s">
        <v>575</v>
      </c>
      <c r="AF146" t="str">
        <f>CHOOSE(MATCH(D146,公式!$C$2:'公式'!$C$28,0),公式!B$2,公式!B$3,公式!B$4,公式!B$5,公式!B$6,公式!B$7,公式!B$8,公式!B$9,公式!B$10,公式!B$11,公式!B$12,公式!B$13,公式!B$14,公式!B$15)</f>
        <v>國道1號</v>
      </c>
      <c r="AG146" t="str">
        <f>_xlfn.CONCAT(,"(",G146,IF(COUNT(FIND({"端","服務區","休息","站"},G146,1)),"","交流道"),"到",I146,
IF(COUNT(FIND({"端","服務區","休息","站"},I146,1)),"","交流道"),")")</f>
        <v>(嘉義系統交流道到水上交流道)</v>
      </c>
      <c r="AH146" t="str">
        <f t="shared" si="4"/>
        <v>國道1號(嘉義系統交流道到水上交流道)</v>
      </c>
      <c r="AI146" t="str">
        <f>CHOOSE(MATCH(D146,公式!$C$2:'公式'!$C$28,0),公式!A$2,公式!A$3,公式!A$4,公式!A$5,公式!A$6,公式!A$7,公式!A$8,公式!A$9,公式!A$10,公式!A$11,公式!A$12,公式!A$13,公式!A$14,公式!A$15)</f>
        <v>國道1號</v>
      </c>
      <c r="AJ146" t="str">
        <f t="shared" si="5"/>
        <v>國道1號(嘉義系統交流道到水上交流道)</v>
      </c>
    </row>
    <row r="147" spans="1:36">
      <c r="A147" s="6" t="s">
        <v>40</v>
      </c>
      <c r="B147" s="5">
        <v>20</v>
      </c>
      <c r="C147" s="23" t="s">
        <v>41</v>
      </c>
      <c r="D147" s="5">
        <v>1</v>
      </c>
      <c r="E147" s="5">
        <v>0</v>
      </c>
      <c r="F147" s="5">
        <v>4</v>
      </c>
      <c r="G147" s="6" t="s">
        <v>132</v>
      </c>
      <c r="H147" s="18">
        <v>284200</v>
      </c>
      <c r="I147" s="6" t="s">
        <v>131</v>
      </c>
      <c r="J147" s="18">
        <v>272900</v>
      </c>
      <c r="K147" s="5">
        <v>1018</v>
      </c>
      <c r="L147" s="5">
        <v>407</v>
      </c>
      <c r="M147" s="5">
        <v>202</v>
      </c>
      <c r="N147" s="5">
        <v>0</v>
      </c>
      <c r="O147" s="5">
        <v>0</v>
      </c>
      <c r="P147" s="5">
        <v>0</v>
      </c>
      <c r="Q147" s="5">
        <v>105</v>
      </c>
      <c r="R147" s="5">
        <v>0</v>
      </c>
      <c r="S147" s="5">
        <v>0</v>
      </c>
      <c r="T147" s="5">
        <v>0</v>
      </c>
      <c r="U147" s="5">
        <v>5</v>
      </c>
      <c r="V147" s="5">
        <v>385</v>
      </c>
      <c r="W147" s="5">
        <v>1</v>
      </c>
      <c r="X147" s="5">
        <v>0</v>
      </c>
      <c r="Y147" s="5">
        <v>0</v>
      </c>
      <c r="Z147" s="5">
        <v>3</v>
      </c>
      <c r="AA147" s="5">
        <v>118</v>
      </c>
      <c r="AB147" s="12">
        <v>118</v>
      </c>
      <c r="AC147" s="1" t="s">
        <v>2059</v>
      </c>
      <c r="AD147" s="1" t="s">
        <v>581</v>
      </c>
      <c r="AE147" t="s">
        <v>578</v>
      </c>
      <c r="AF147" t="str">
        <f>CHOOSE(MATCH(D147,公式!$C$2:'公式'!$C$28,0),公式!B$2,公式!B$3,公式!B$4,公式!B$5,公式!B$6,公式!B$7,公式!B$8,公式!B$9,公式!B$10,公式!B$11,公式!B$12,公式!B$13,公式!B$14,公式!B$15)</f>
        <v>國道1號</v>
      </c>
      <c r="AG147" t="str">
        <f>_xlfn.CONCAT(,"(",G147,IF(COUNT(FIND({"端","服務區","休息","站"},G147,1)),"","交流道"),"到",I147,
IF(COUNT(FIND({"端","服務區","休息","站"},I147,1)),"","交流道"),")")</f>
        <v>(新營服務區到嘉義系統交流道)</v>
      </c>
      <c r="AH147" t="str">
        <f t="shared" si="4"/>
        <v>國道1號(新營服務區到嘉義系統交流道)</v>
      </c>
      <c r="AI147" t="str">
        <f>CHOOSE(MATCH(D147,公式!$C$2:'公式'!$C$28,0),公式!A$2,公式!A$3,公式!A$4,公式!A$5,公式!A$6,公式!A$7,公式!A$8,公式!A$9,公式!A$10,公式!A$11,公式!A$12,公式!A$13,公式!A$14,公式!A$15)</f>
        <v>國道1號</v>
      </c>
      <c r="AJ147" t="str">
        <f t="shared" si="5"/>
        <v>國道1號(新營服務區到嘉義系統交流道)</v>
      </c>
    </row>
    <row r="148" spans="1:36">
      <c r="A148" s="4" t="s">
        <v>40</v>
      </c>
      <c r="B148" s="3">
        <v>20</v>
      </c>
      <c r="C148" s="23" t="s">
        <v>41</v>
      </c>
      <c r="D148" s="3">
        <v>1</v>
      </c>
      <c r="E148" s="3">
        <v>0</v>
      </c>
      <c r="F148" s="3">
        <v>4</v>
      </c>
      <c r="G148" s="4" t="s">
        <v>133</v>
      </c>
      <c r="H148" s="17">
        <v>288400</v>
      </c>
      <c r="I148" s="4" t="s">
        <v>132</v>
      </c>
      <c r="J148" s="17">
        <v>284200</v>
      </c>
      <c r="K148" s="3">
        <v>378</v>
      </c>
      <c r="L148" s="3">
        <v>151</v>
      </c>
      <c r="M148" s="3">
        <v>130</v>
      </c>
      <c r="N148" s="3">
        <v>0</v>
      </c>
      <c r="O148" s="3">
        <v>0</v>
      </c>
      <c r="P148" s="3">
        <v>0</v>
      </c>
      <c r="Q148" s="3">
        <v>91</v>
      </c>
      <c r="R148" s="3">
        <v>0</v>
      </c>
      <c r="S148" s="3">
        <v>0</v>
      </c>
      <c r="T148" s="3">
        <v>0</v>
      </c>
      <c r="U148" s="3">
        <v>5</v>
      </c>
      <c r="V148" s="3">
        <v>163</v>
      </c>
      <c r="W148" s="3">
        <v>1</v>
      </c>
      <c r="X148" s="3">
        <v>0</v>
      </c>
      <c r="Y148" s="3">
        <v>0</v>
      </c>
      <c r="Z148" s="3">
        <v>3</v>
      </c>
      <c r="AA148" s="3">
        <v>122</v>
      </c>
      <c r="AB148" s="11">
        <v>122</v>
      </c>
      <c r="AC148" s="1" t="s">
        <v>2060</v>
      </c>
      <c r="AD148" s="1" t="s">
        <v>584</v>
      </c>
      <c r="AE148" t="s">
        <v>581</v>
      </c>
      <c r="AF148" t="str">
        <f>CHOOSE(MATCH(D148,公式!$C$2:'公式'!$C$28,0),公式!B$2,公式!B$3,公式!B$4,公式!B$5,公式!B$6,公式!B$7,公式!B$8,公式!B$9,公式!B$10,公式!B$11,公式!B$12,公式!B$13,公式!B$14,公式!B$15)</f>
        <v>國道1號</v>
      </c>
      <c r="AG148" t="str">
        <f>_xlfn.CONCAT(,"(",G148,IF(COUNT(FIND({"端","服務區","休息","站"},G148,1)),"","交流道"),"到",I148,
IF(COUNT(FIND({"端","服務區","休息","站"},I148,1)),"","交流道"),")")</f>
        <v>(新營交流道到新營服務區)</v>
      </c>
      <c r="AH148" t="str">
        <f t="shared" si="4"/>
        <v>國道1號(新營交流道到新營服務區)</v>
      </c>
      <c r="AI148" t="str">
        <f>CHOOSE(MATCH(D148,公式!$C$2:'公式'!$C$28,0),公式!A$2,公式!A$3,公式!A$4,公式!A$5,公式!A$6,公式!A$7,公式!A$8,公式!A$9,公式!A$10,公式!A$11,公式!A$12,公式!A$13,公式!A$14,公式!A$15)</f>
        <v>國道1號</v>
      </c>
      <c r="AJ148" t="str">
        <f t="shared" si="5"/>
        <v>國道1號(新營交流道到新營服務區)</v>
      </c>
    </row>
    <row r="149" spans="1:36">
      <c r="A149" s="6" t="s">
        <v>40</v>
      </c>
      <c r="B149" s="5">
        <v>20</v>
      </c>
      <c r="C149" s="23" t="s">
        <v>41</v>
      </c>
      <c r="D149" s="5">
        <v>1</v>
      </c>
      <c r="E149" s="5">
        <v>0</v>
      </c>
      <c r="F149" s="5">
        <v>4</v>
      </c>
      <c r="G149" s="6" t="s">
        <v>134</v>
      </c>
      <c r="H149" s="18">
        <v>299570</v>
      </c>
      <c r="I149" s="6" t="s">
        <v>133</v>
      </c>
      <c r="J149" s="18">
        <v>288400</v>
      </c>
      <c r="K149" s="5">
        <v>1005</v>
      </c>
      <c r="L149" s="5">
        <v>402</v>
      </c>
      <c r="M149" s="5">
        <v>208</v>
      </c>
      <c r="N149" s="5">
        <v>0</v>
      </c>
      <c r="O149" s="5">
        <v>0</v>
      </c>
      <c r="P149" s="5">
        <v>0</v>
      </c>
      <c r="Q149" s="5">
        <v>100</v>
      </c>
      <c r="R149" s="5">
        <v>0</v>
      </c>
      <c r="S149" s="5">
        <v>0</v>
      </c>
      <c r="T149" s="5">
        <v>0</v>
      </c>
      <c r="U149" s="5">
        <v>6</v>
      </c>
      <c r="V149" s="5">
        <v>393</v>
      </c>
      <c r="W149" s="5">
        <v>1</v>
      </c>
      <c r="X149" s="5">
        <v>0</v>
      </c>
      <c r="Y149" s="5">
        <v>0</v>
      </c>
      <c r="Z149" s="5">
        <v>3</v>
      </c>
      <c r="AA149" s="5">
        <v>124</v>
      </c>
      <c r="AB149" s="12">
        <v>124</v>
      </c>
      <c r="AC149" s="1" t="s">
        <v>2061</v>
      </c>
      <c r="AD149" s="1" t="s">
        <v>587</v>
      </c>
      <c r="AE149" t="s">
        <v>584</v>
      </c>
      <c r="AF149" t="str">
        <f>CHOOSE(MATCH(D149,公式!$C$2:'公式'!$C$28,0),公式!B$2,公式!B$3,公式!B$4,公式!B$5,公式!B$6,公式!B$7,公式!B$8,公式!B$9,公式!B$10,公式!B$11,公式!B$12,公式!B$13,公式!B$14,公式!B$15)</f>
        <v>國道1號</v>
      </c>
      <c r="AG149" t="str">
        <f>_xlfn.CONCAT(,"(",G149,IF(COUNT(FIND({"端","服務區","休息","站"},G149,1)),"","交流道"),"到",I149,
IF(COUNT(FIND({"端","服務區","休息","站"},I149,1)),"","交流道"),")")</f>
        <v>(下營系統交流道到新營交流道)</v>
      </c>
      <c r="AH149" t="str">
        <f t="shared" si="4"/>
        <v>國道1號(下營系統交流道到新營交流道)</v>
      </c>
      <c r="AI149" t="str">
        <f>CHOOSE(MATCH(D149,公式!$C$2:'公式'!$C$28,0),公式!A$2,公式!A$3,公式!A$4,公式!A$5,公式!A$6,公式!A$7,公式!A$8,公式!A$9,公式!A$10,公式!A$11,公式!A$12,公式!A$13,公式!A$14,公式!A$15)</f>
        <v>國道1號</v>
      </c>
      <c r="AJ149" t="str">
        <f t="shared" si="5"/>
        <v>國道1號(下營系統交流道到新營交流道)</v>
      </c>
    </row>
    <row r="150" spans="1:36">
      <c r="A150" s="4" t="s">
        <v>40</v>
      </c>
      <c r="B150" s="3">
        <v>20</v>
      </c>
      <c r="C150" s="23" t="s">
        <v>41</v>
      </c>
      <c r="D150" s="3">
        <v>1</v>
      </c>
      <c r="E150" s="3">
        <v>0</v>
      </c>
      <c r="F150" s="3">
        <v>4</v>
      </c>
      <c r="G150" s="4" t="s">
        <v>135</v>
      </c>
      <c r="H150" s="17">
        <v>303700</v>
      </c>
      <c r="I150" s="4" t="s">
        <v>134</v>
      </c>
      <c r="J150" s="17">
        <v>299570</v>
      </c>
      <c r="K150" s="3">
        <v>372</v>
      </c>
      <c r="L150" s="3">
        <v>149</v>
      </c>
      <c r="M150" s="3">
        <v>185</v>
      </c>
      <c r="N150" s="3">
        <v>0</v>
      </c>
      <c r="O150" s="3">
        <v>0</v>
      </c>
      <c r="P150" s="3">
        <v>0</v>
      </c>
      <c r="Q150" s="3">
        <v>104</v>
      </c>
      <c r="R150" s="3">
        <v>0</v>
      </c>
      <c r="S150" s="3">
        <v>0</v>
      </c>
      <c r="T150" s="3">
        <v>0</v>
      </c>
      <c r="U150" s="3">
        <v>6</v>
      </c>
      <c r="V150" s="3">
        <v>140</v>
      </c>
      <c r="W150" s="3">
        <v>1</v>
      </c>
      <c r="X150" s="3">
        <v>0</v>
      </c>
      <c r="Y150" s="3">
        <v>0</v>
      </c>
      <c r="Z150" s="3">
        <v>3</v>
      </c>
      <c r="AA150" s="3">
        <v>416</v>
      </c>
      <c r="AB150" s="11">
        <v>416</v>
      </c>
      <c r="AC150" s="1" t="s">
        <v>2062</v>
      </c>
      <c r="AD150" s="1" t="s">
        <v>590</v>
      </c>
      <c r="AE150" t="s">
        <v>587</v>
      </c>
      <c r="AF150" t="str">
        <f>CHOOSE(MATCH(D150,公式!$C$2:'公式'!$C$28,0),公式!B$2,公式!B$3,公式!B$4,公式!B$5,公式!B$6,公式!B$7,公式!B$8,公式!B$9,公式!B$10,公式!B$11,公式!B$12,公式!B$13,公式!B$14,公式!B$15)</f>
        <v>國道1號</v>
      </c>
      <c r="AG150" t="str">
        <f>_xlfn.CONCAT(,"(",G150,IF(COUNT(FIND({"端","服務區","休息","站"},G150,1)),"","交流道"),"到",I150,
IF(COUNT(FIND({"端","服務區","休息","站"},I150,1)),"","交流道"),")")</f>
        <v>(麻豆交流道到下營系統交流道)</v>
      </c>
      <c r="AH150" t="str">
        <f t="shared" si="4"/>
        <v>國道1號(麻豆交流道到下營系統交流道)</v>
      </c>
      <c r="AI150" t="str">
        <f>CHOOSE(MATCH(D150,公式!$C$2:'公式'!$C$28,0),公式!A$2,公式!A$3,公式!A$4,公式!A$5,公式!A$6,公式!A$7,公式!A$8,公式!A$9,公式!A$10,公式!A$11,公式!A$12,公式!A$13,公式!A$14,公式!A$15)</f>
        <v>國道1號</v>
      </c>
      <c r="AJ150" t="str">
        <f t="shared" si="5"/>
        <v>國道1號(麻豆交流道到下營系統交流道)</v>
      </c>
    </row>
    <row r="151" spans="1:36">
      <c r="A151" s="6" t="s">
        <v>40</v>
      </c>
      <c r="B151" s="5">
        <v>20</v>
      </c>
      <c r="C151" s="23" t="s">
        <v>41</v>
      </c>
      <c r="D151" s="5">
        <v>1</v>
      </c>
      <c r="E151" s="5">
        <v>0</v>
      </c>
      <c r="F151" s="5">
        <v>4</v>
      </c>
      <c r="G151" s="6" t="s">
        <v>136</v>
      </c>
      <c r="H151" s="18">
        <v>311100</v>
      </c>
      <c r="I151" s="6" t="s">
        <v>135</v>
      </c>
      <c r="J151" s="18">
        <v>303700</v>
      </c>
      <c r="K151" s="5">
        <v>665</v>
      </c>
      <c r="L151" s="5">
        <v>266</v>
      </c>
      <c r="M151" s="5">
        <v>245</v>
      </c>
      <c r="N151" s="5">
        <v>0</v>
      </c>
      <c r="O151" s="5">
        <v>0</v>
      </c>
      <c r="P151" s="5">
        <v>0</v>
      </c>
      <c r="Q151" s="5">
        <v>101</v>
      </c>
      <c r="R151" s="5">
        <v>0</v>
      </c>
      <c r="S151" s="5">
        <v>0</v>
      </c>
      <c r="T151" s="5">
        <v>0</v>
      </c>
      <c r="U151" s="5">
        <v>7</v>
      </c>
      <c r="V151" s="5">
        <v>260</v>
      </c>
      <c r="W151" s="5">
        <v>1</v>
      </c>
      <c r="X151" s="5">
        <v>0</v>
      </c>
      <c r="Y151" s="5">
        <v>0</v>
      </c>
      <c r="Z151" s="5">
        <v>3</v>
      </c>
      <c r="AA151" s="5">
        <v>126</v>
      </c>
      <c r="AB151" s="12">
        <v>126</v>
      </c>
      <c r="AC151" s="1" t="s">
        <v>2063</v>
      </c>
      <c r="AD151" s="1" t="s">
        <v>593</v>
      </c>
      <c r="AE151" t="s">
        <v>590</v>
      </c>
      <c r="AF151" t="str">
        <f>CHOOSE(MATCH(D151,公式!$C$2:'公式'!$C$28,0),公式!B$2,公式!B$3,公式!B$4,公式!B$5,公式!B$6,公式!B$7,公式!B$8,公式!B$9,公式!B$10,公式!B$11,公式!B$12,公式!B$13,公式!B$14,公式!B$15)</f>
        <v>國道1號</v>
      </c>
      <c r="AG151" t="str">
        <f>_xlfn.CONCAT(,"(",G151,IF(COUNT(FIND({"端","服務區","休息","站"},G151,1)),"","交流道"),"到",I151,
IF(COUNT(FIND({"端","服務區","休息","站"},I151,1)),"","交流道"),")")</f>
        <v>(安定交流道到麻豆交流道)</v>
      </c>
      <c r="AH151" t="str">
        <f t="shared" si="4"/>
        <v>國道1號(安定交流道到麻豆交流道)</v>
      </c>
      <c r="AI151" t="str">
        <f>CHOOSE(MATCH(D151,公式!$C$2:'公式'!$C$28,0),公式!A$2,公式!A$3,公式!A$4,公式!A$5,公式!A$6,公式!A$7,公式!A$8,公式!A$9,公式!A$10,公式!A$11,公式!A$12,公式!A$13,公式!A$14,公式!A$15)</f>
        <v>國道1號</v>
      </c>
      <c r="AJ151" t="str">
        <f t="shared" si="5"/>
        <v>國道1號(安定交流道到麻豆交流道)</v>
      </c>
    </row>
    <row r="152" spans="1:36">
      <c r="A152" s="4" t="s">
        <v>40</v>
      </c>
      <c r="B152" s="3">
        <v>20</v>
      </c>
      <c r="C152" s="23" t="s">
        <v>41</v>
      </c>
      <c r="D152" s="3">
        <v>1</v>
      </c>
      <c r="E152" s="3">
        <v>0</v>
      </c>
      <c r="F152" s="3">
        <v>4</v>
      </c>
      <c r="G152" s="4" t="s">
        <v>137</v>
      </c>
      <c r="H152" s="17">
        <v>315500</v>
      </c>
      <c r="I152" s="4" t="s">
        <v>136</v>
      </c>
      <c r="J152" s="17">
        <v>311100</v>
      </c>
      <c r="K152" s="3">
        <v>395</v>
      </c>
      <c r="L152" s="3">
        <v>158</v>
      </c>
      <c r="M152" s="3">
        <v>233</v>
      </c>
      <c r="N152" s="3">
        <v>0</v>
      </c>
      <c r="O152" s="3">
        <v>0</v>
      </c>
      <c r="P152" s="3">
        <v>0</v>
      </c>
      <c r="Q152" s="3">
        <v>97</v>
      </c>
      <c r="R152" s="3">
        <v>0</v>
      </c>
      <c r="S152" s="3">
        <v>0</v>
      </c>
      <c r="T152" s="3">
        <v>0</v>
      </c>
      <c r="U152" s="3">
        <v>7</v>
      </c>
      <c r="V152" s="3">
        <v>161</v>
      </c>
      <c r="W152" s="3">
        <v>1</v>
      </c>
      <c r="X152" s="3">
        <v>0</v>
      </c>
      <c r="Y152" s="3">
        <v>0</v>
      </c>
      <c r="Z152" s="3">
        <v>3</v>
      </c>
      <c r="AA152" s="3">
        <v>128</v>
      </c>
      <c r="AB152" s="11">
        <v>128</v>
      </c>
      <c r="AC152" s="1" t="s">
        <v>2064</v>
      </c>
      <c r="AD152" s="1" t="s">
        <v>596</v>
      </c>
      <c r="AE152" t="s">
        <v>593</v>
      </c>
      <c r="AF152" t="str">
        <f>CHOOSE(MATCH(D152,公式!$C$2:'公式'!$C$28,0),公式!B$2,公式!B$3,公式!B$4,公式!B$5,公式!B$6,公式!B$7,公式!B$8,公式!B$9,公式!B$10,公式!B$11,公式!B$12,公式!B$13,公式!B$14,公式!B$15)</f>
        <v>國道1號</v>
      </c>
      <c r="AG152" t="str">
        <f>_xlfn.CONCAT(,"(",G152,IF(COUNT(FIND({"端","服務區","休息","站"},G152,1)),"","交流道"),"到",I152,
IF(COUNT(FIND({"端","服務區","休息","站"},I152,1)),"","交流道"),")")</f>
        <v>(台南系統交流道到安定交流道)</v>
      </c>
      <c r="AH152" t="str">
        <f t="shared" si="4"/>
        <v>國道1號(台南系統交流道到安定交流道)</v>
      </c>
      <c r="AI152" t="str">
        <f>CHOOSE(MATCH(D152,公式!$C$2:'公式'!$C$28,0),公式!A$2,公式!A$3,公式!A$4,公式!A$5,公式!A$6,公式!A$7,公式!A$8,公式!A$9,公式!A$10,公式!A$11,公式!A$12,公式!A$13,公式!A$14,公式!A$15)</f>
        <v>國道1號</v>
      </c>
      <c r="AJ152" t="str">
        <f t="shared" si="5"/>
        <v>國道1號(台南系統交流道到安定交流道)</v>
      </c>
    </row>
    <row r="153" spans="1:36">
      <c r="A153" s="6" t="s">
        <v>40</v>
      </c>
      <c r="B153" s="5">
        <v>20</v>
      </c>
      <c r="C153" s="23" t="s">
        <v>41</v>
      </c>
      <c r="D153" s="5">
        <v>1</v>
      </c>
      <c r="E153" s="5">
        <v>0</v>
      </c>
      <c r="F153" s="5">
        <v>4</v>
      </c>
      <c r="G153" s="6" t="s">
        <v>138</v>
      </c>
      <c r="H153" s="18">
        <v>319600</v>
      </c>
      <c r="I153" s="6" t="s">
        <v>137</v>
      </c>
      <c r="J153" s="18">
        <v>315500</v>
      </c>
      <c r="K153" s="5">
        <v>370</v>
      </c>
      <c r="L153" s="5">
        <v>148</v>
      </c>
      <c r="M153" s="5">
        <v>233</v>
      </c>
      <c r="N153" s="5">
        <v>0</v>
      </c>
      <c r="O153" s="5">
        <v>0</v>
      </c>
      <c r="P153" s="5">
        <v>0</v>
      </c>
      <c r="Q153" s="5">
        <v>96</v>
      </c>
      <c r="R153" s="5">
        <v>0</v>
      </c>
      <c r="S153" s="5">
        <v>0</v>
      </c>
      <c r="T153" s="5">
        <v>0</v>
      </c>
      <c r="U153" s="5">
        <v>7</v>
      </c>
      <c r="V153" s="5">
        <v>151</v>
      </c>
      <c r="W153" s="5">
        <v>1</v>
      </c>
      <c r="X153" s="5">
        <v>0</v>
      </c>
      <c r="Y153" s="5">
        <v>0</v>
      </c>
      <c r="Z153" s="5">
        <v>4</v>
      </c>
      <c r="AA153" s="5">
        <v>132</v>
      </c>
      <c r="AB153" s="12">
        <v>132</v>
      </c>
      <c r="AC153" s="1" t="s">
        <v>2065</v>
      </c>
      <c r="AD153" s="1" t="s">
        <v>599</v>
      </c>
      <c r="AE153" t="s">
        <v>596</v>
      </c>
      <c r="AF153" t="str">
        <f>CHOOSE(MATCH(D153,公式!$C$2:'公式'!$C$28,0),公式!B$2,公式!B$3,公式!B$4,公式!B$5,公式!B$6,公式!B$7,公式!B$8,公式!B$9,公式!B$10,公式!B$11,公式!B$12,公式!B$13,公式!B$14,公式!B$15)</f>
        <v>國道1號</v>
      </c>
      <c r="AG153" t="str">
        <f>_xlfn.CONCAT(,"(",G153,IF(COUNT(FIND({"端","服務區","休息","站"},G153,1)),"","交流道"),"到",I153,
IF(COUNT(FIND({"端","服務區","休息","站"},I153,1)),"","交流道"),")")</f>
        <v>(永康交流道到台南系統交流道)</v>
      </c>
      <c r="AH153" t="str">
        <f t="shared" si="4"/>
        <v>國道1號(永康交流道到台南系統交流道)</v>
      </c>
      <c r="AI153" t="str">
        <f>CHOOSE(MATCH(D153,公式!$C$2:'公式'!$C$28,0),公式!A$2,公式!A$3,公式!A$4,公式!A$5,公式!A$6,公式!A$7,公式!A$8,公式!A$9,公式!A$10,公式!A$11,公式!A$12,公式!A$13,公式!A$14,公式!A$15)</f>
        <v>國道1號</v>
      </c>
      <c r="AJ153" t="str">
        <f t="shared" si="5"/>
        <v>國道1號(永康交流道到台南系統交流道)</v>
      </c>
    </row>
    <row r="154" spans="1:36">
      <c r="A154" s="4" t="s">
        <v>40</v>
      </c>
      <c r="B154" s="3">
        <v>20</v>
      </c>
      <c r="C154" s="23" t="s">
        <v>41</v>
      </c>
      <c r="D154" s="3">
        <v>1</v>
      </c>
      <c r="E154" s="3">
        <v>0</v>
      </c>
      <c r="F154" s="3">
        <v>4</v>
      </c>
      <c r="G154" s="4" t="s">
        <v>139</v>
      </c>
      <c r="H154" s="17">
        <v>324480</v>
      </c>
      <c r="I154" s="4" t="s">
        <v>138</v>
      </c>
      <c r="J154" s="17">
        <v>319600</v>
      </c>
      <c r="K154" s="3">
        <v>702</v>
      </c>
      <c r="L154" s="3">
        <v>281</v>
      </c>
      <c r="M154" s="3">
        <v>360</v>
      </c>
      <c r="N154" s="3">
        <v>0</v>
      </c>
      <c r="O154" s="3">
        <v>0</v>
      </c>
      <c r="P154" s="3">
        <v>0</v>
      </c>
      <c r="Q154" s="3">
        <v>88</v>
      </c>
      <c r="R154" s="3">
        <v>0</v>
      </c>
      <c r="S154" s="3">
        <v>0</v>
      </c>
      <c r="T154" s="3">
        <v>0</v>
      </c>
      <c r="U154" s="3">
        <v>9</v>
      </c>
      <c r="V154" s="3">
        <v>192</v>
      </c>
      <c r="W154" s="3">
        <v>1</v>
      </c>
      <c r="X154" s="3">
        <v>0</v>
      </c>
      <c r="Y154" s="3">
        <v>0</v>
      </c>
      <c r="Z154" s="3">
        <v>3</v>
      </c>
      <c r="AA154" s="3">
        <v>134</v>
      </c>
      <c r="AB154" s="11">
        <v>134</v>
      </c>
      <c r="AC154" s="1" t="s">
        <v>2066</v>
      </c>
      <c r="AD154" s="1" t="s">
        <v>602</v>
      </c>
      <c r="AE154" t="s">
        <v>599</v>
      </c>
      <c r="AF154" t="str">
        <f>CHOOSE(MATCH(D154,公式!$C$2:'公式'!$C$28,0),公式!B$2,公式!B$3,公式!B$4,公式!B$5,公式!B$6,公式!B$7,公式!B$8,公式!B$9,公式!B$10,公式!B$11,公式!B$12,公式!B$13,公式!B$14,公式!B$15)</f>
        <v>國道1號</v>
      </c>
      <c r="AG154" t="str">
        <f>_xlfn.CONCAT(,"(",G154,IF(COUNT(FIND({"端","服務區","休息","站"},G154,1)),"","交流道"),"到",I154,
IF(COUNT(FIND({"端","服務區","休息","站"},I154,1)),"","交流道"),")")</f>
        <v>(大灣交流道到永康交流道)</v>
      </c>
      <c r="AH154" t="str">
        <f t="shared" si="4"/>
        <v>國道1號(大灣交流道到永康交流道)</v>
      </c>
      <c r="AI154" t="str">
        <f>CHOOSE(MATCH(D154,公式!$C$2:'公式'!$C$28,0),公式!A$2,公式!A$3,公式!A$4,公式!A$5,公式!A$6,公式!A$7,公式!A$8,公式!A$9,公式!A$10,公式!A$11,公式!A$12,公式!A$13,公式!A$14,公式!A$15)</f>
        <v>國道1號</v>
      </c>
      <c r="AJ154" t="str">
        <f t="shared" si="5"/>
        <v>國道1號(大灣交流道到永康交流道)</v>
      </c>
    </row>
    <row r="155" spans="1:36">
      <c r="A155" s="6" t="s">
        <v>40</v>
      </c>
      <c r="B155" s="5">
        <v>20</v>
      </c>
      <c r="C155" s="23" t="s">
        <v>41</v>
      </c>
      <c r="D155" s="5">
        <v>1</v>
      </c>
      <c r="E155" s="5">
        <v>0</v>
      </c>
      <c r="F155" s="5">
        <v>4</v>
      </c>
      <c r="G155" s="6" t="s">
        <v>140</v>
      </c>
      <c r="H155" s="18">
        <v>327400</v>
      </c>
      <c r="I155" s="6" t="s">
        <v>139</v>
      </c>
      <c r="J155" s="18">
        <v>324480</v>
      </c>
      <c r="K155" s="5">
        <v>0</v>
      </c>
      <c r="L155" s="5">
        <v>0</v>
      </c>
      <c r="M155" s="5">
        <v>219</v>
      </c>
      <c r="N155" s="5">
        <v>0</v>
      </c>
      <c r="O155" s="5">
        <v>0</v>
      </c>
      <c r="P155" s="5">
        <v>0</v>
      </c>
      <c r="Q155" s="5">
        <v>93</v>
      </c>
      <c r="R155" s="5">
        <v>0</v>
      </c>
      <c r="S155" s="5">
        <v>0</v>
      </c>
      <c r="T155" s="5">
        <v>0</v>
      </c>
      <c r="U155" s="5">
        <v>9</v>
      </c>
      <c r="V155" s="5">
        <v>114</v>
      </c>
      <c r="W155" s="5">
        <v>1</v>
      </c>
      <c r="X155" s="5">
        <v>0</v>
      </c>
      <c r="Y155" s="5">
        <v>0</v>
      </c>
      <c r="Z155" s="5">
        <v>3</v>
      </c>
      <c r="AA155" s="5">
        <v>468</v>
      </c>
      <c r="AB155" s="12">
        <v>468</v>
      </c>
      <c r="AC155" s="1" t="s">
        <v>2067</v>
      </c>
      <c r="AD155" s="1" t="s">
        <v>605</v>
      </c>
      <c r="AE155" t="s">
        <v>602</v>
      </c>
      <c r="AF155" t="str">
        <f>CHOOSE(MATCH(D155,公式!$C$2:'公式'!$C$28,0),公式!B$2,公式!B$3,公式!B$4,公式!B$5,公式!B$6,公式!B$7,公式!B$8,公式!B$9,公式!B$10,公式!B$11,公式!B$12,公式!B$13,公式!B$14,公式!B$15)</f>
        <v>國道1號</v>
      </c>
      <c r="AG155" t="str">
        <f>_xlfn.CONCAT(,"(",G155,IF(COUNT(FIND({"端","服務區","休息","站"},G155,1)),"","交流道"),"到",I155,
IF(COUNT(FIND({"端","服務區","休息","站"},I155,1)),"","交流道"),")")</f>
        <v>(仁德交流道到大灣交流道)</v>
      </c>
      <c r="AH155" t="str">
        <f t="shared" si="4"/>
        <v>國道1號(仁德交流道到大灣交流道)</v>
      </c>
      <c r="AI155" t="str">
        <f>CHOOSE(MATCH(D155,公式!$C$2:'公式'!$C$28,0),公式!A$2,公式!A$3,公式!A$4,公式!A$5,公式!A$6,公式!A$7,公式!A$8,公式!A$9,公式!A$10,公式!A$11,公式!A$12,公式!A$13,公式!A$14,公式!A$15)</f>
        <v>國道1號</v>
      </c>
      <c r="AJ155" t="str">
        <f t="shared" si="5"/>
        <v>國道1號(仁德交流道到大灣交流道)</v>
      </c>
    </row>
    <row r="156" spans="1:36">
      <c r="A156" s="4" t="s">
        <v>40</v>
      </c>
      <c r="B156" s="3">
        <v>20</v>
      </c>
      <c r="C156" s="23" t="s">
        <v>41</v>
      </c>
      <c r="D156" s="3">
        <v>1</v>
      </c>
      <c r="E156" s="3">
        <v>0</v>
      </c>
      <c r="F156" s="3">
        <v>4</v>
      </c>
      <c r="G156" s="4" t="s">
        <v>141</v>
      </c>
      <c r="H156" s="17">
        <v>330700</v>
      </c>
      <c r="I156" s="4" t="s">
        <v>140</v>
      </c>
      <c r="J156" s="17">
        <v>327400</v>
      </c>
      <c r="K156" s="3">
        <v>298</v>
      </c>
      <c r="L156" s="3">
        <v>119</v>
      </c>
      <c r="M156" s="3">
        <v>321</v>
      </c>
      <c r="N156" s="3">
        <v>0</v>
      </c>
      <c r="O156" s="3">
        <v>0</v>
      </c>
      <c r="P156" s="3">
        <v>0</v>
      </c>
      <c r="Q156" s="3">
        <v>92</v>
      </c>
      <c r="R156" s="3">
        <v>0</v>
      </c>
      <c r="S156" s="3">
        <v>0</v>
      </c>
      <c r="T156" s="3">
        <v>0</v>
      </c>
      <c r="U156" s="3">
        <v>10</v>
      </c>
      <c r="V156" s="3">
        <v>127</v>
      </c>
      <c r="W156" s="3">
        <v>1</v>
      </c>
      <c r="X156" s="3">
        <v>0</v>
      </c>
      <c r="Y156" s="3">
        <v>0</v>
      </c>
      <c r="Z156" s="3">
        <v>3</v>
      </c>
      <c r="AA156" s="3">
        <v>136</v>
      </c>
      <c r="AB156" s="11">
        <v>136</v>
      </c>
      <c r="AC156" s="1" t="s">
        <v>2068</v>
      </c>
      <c r="AD156" s="1" t="s">
        <v>608</v>
      </c>
      <c r="AE156" t="s">
        <v>605</v>
      </c>
      <c r="AF156" t="str">
        <f>CHOOSE(MATCH(D156,公式!$C$2:'公式'!$C$28,0),公式!B$2,公式!B$3,公式!B$4,公式!B$5,公式!B$6,公式!B$7,公式!B$8,公式!B$9,公式!B$10,公式!B$11,公式!B$12,公式!B$13,公式!B$14,公式!B$15)</f>
        <v>國道1號</v>
      </c>
      <c r="AG156" t="str">
        <f>_xlfn.CONCAT(,"(",G156,IF(COUNT(FIND({"端","服務區","休息","站"},G156,1)),"","交流道"),"到",I156,
IF(COUNT(FIND({"端","服務區","休息","站"},I156,1)),"","交流道"),")")</f>
        <v>(仁德系統交流道到仁德交流道)</v>
      </c>
      <c r="AH156" t="str">
        <f t="shared" si="4"/>
        <v>國道1號(仁德系統交流道到仁德交流道)</v>
      </c>
      <c r="AI156" t="str">
        <f>CHOOSE(MATCH(D156,公式!$C$2:'公式'!$C$28,0),公式!A$2,公式!A$3,公式!A$4,公式!A$5,公式!A$6,公式!A$7,公式!A$8,公式!A$9,公式!A$10,公式!A$11,公式!A$12,公式!A$13,公式!A$14,公式!A$15)</f>
        <v>國道1號</v>
      </c>
      <c r="AJ156" t="str">
        <f t="shared" si="5"/>
        <v>國道1號(仁德系統交流道到仁德交流道)</v>
      </c>
    </row>
    <row r="157" spans="1:36">
      <c r="A157" s="6" t="s">
        <v>40</v>
      </c>
      <c r="B157" s="5">
        <v>20</v>
      </c>
      <c r="C157" s="23" t="s">
        <v>41</v>
      </c>
      <c r="D157" s="5">
        <v>1</v>
      </c>
      <c r="E157" s="5">
        <v>0</v>
      </c>
      <c r="F157" s="5">
        <v>4</v>
      </c>
      <c r="G157" s="6" t="s">
        <v>142</v>
      </c>
      <c r="H157" s="18">
        <v>335100</v>
      </c>
      <c r="I157" s="6" t="s">
        <v>141</v>
      </c>
      <c r="J157" s="18">
        <v>330700</v>
      </c>
      <c r="K157" s="5">
        <v>395</v>
      </c>
      <c r="L157" s="5">
        <v>158</v>
      </c>
      <c r="M157" s="5">
        <v>353</v>
      </c>
      <c r="N157" s="5">
        <v>0</v>
      </c>
      <c r="O157" s="5">
        <v>0</v>
      </c>
      <c r="P157" s="5">
        <v>0</v>
      </c>
      <c r="Q157" s="5">
        <v>93</v>
      </c>
      <c r="R157" s="5">
        <v>0</v>
      </c>
      <c r="S157" s="5">
        <v>0</v>
      </c>
      <c r="T157" s="5">
        <v>0</v>
      </c>
      <c r="U157" s="5">
        <v>11</v>
      </c>
      <c r="V157" s="5">
        <v>168</v>
      </c>
      <c r="W157" s="5">
        <v>1</v>
      </c>
      <c r="X157" s="5">
        <v>0</v>
      </c>
      <c r="Y157" s="5">
        <v>0</v>
      </c>
      <c r="Z157" s="5">
        <v>3</v>
      </c>
      <c r="AA157" s="5">
        <v>138</v>
      </c>
      <c r="AB157" s="12">
        <v>138</v>
      </c>
      <c r="AC157" s="1" t="s">
        <v>2069</v>
      </c>
      <c r="AD157" s="1" t="s">
        <v>611</v>
      </c>
      <c r="AE157" t="s">
        <v>608</v>
      </c>
      <c r="AF157" t="str">
        <f>CHOOSE(MATCH(D157,公式!$C$2:'公式'!$C$28,0),公式!B$2,公式!B$3,公式!B$4,公式!B$5,公式!B$6,公式!B$7,公式!B$8,公式!B$9,公式!B$10,公式!B$11,公式!B$12,公式!B$13,公式!B$14,公式!B$15)</f>
        <v>國道1號</v>
      </c>
      <c r="AG157" t="str">
        <f>_xlfn.CONCAT(,"(",G157,IF(COUNT(FIND({"端","服務區","休息","站"},G157,1)),"","交流道"),"到",I157,
IF(COUNT(FIND({"端","服務區","休息","站"},I157,1)),"","交流道"),")")</f>
        <v>(仁德服務區到仁德系統交流道)</v>
      </c>
      <c r="AH157" t="str">
        <f t="shared" si="4"/>
        <v>國道1號(仁德服務區到仁德系統交流道)</v>
      </c>
      <c r="AI157" t="str">
        <f>CHOOSE(MATCH(D157,公式!$C$2:'公式'!$C$28,0),公式!A$2,公式!A$3,公式!A$4,公式!A$5,公式!A$6,公式!A$7,公式!A$8,公式!A$9,公式!A$10,公式!A$11,公式!A$12,公式!A$13,公式!A$14,公式!A$15)</f>
        <v>國道1號</v>
      </c>
      <c r="AJ157" t="str">
        <f t="shared" si="5"/>
        <v>國道1號(仁德服務區到仁德系統交流道)</v>
      </c>
    </row>
    <row r="158" spans="1:36">
      <c r="A158" s="4" t="s">
        <v>40</v>
      </c>
      <c r="B158" s="3">
        <v>20</v>
      </c>
      <c r="C158" s="23" t="s">
        <v>41</v>
      </c>
      <c r="D158" s="3">
        <v>1</v>
      </c>
      <c r="E158" s="3">
        <v>0</v>
      </c>
      <c r="F158" s="3">
        <v>4</v>
      </c>
      <c r="G158" s="4" t="s">
        <v>143</v>
      </c>
      <c r="H158" s="17">
        <v>338300</v>
      </c>
      <c r="I158" s="4" t="s">
        <v>142</v>
      </c>
      <c r="J158" s="17">
        <v>335100</v>
      </c>
      <c r="K158" s="3">
        <v>288</v>
      </c>
      <c r="L158" s="3">
        <v>115</v>
      </c>
      <c r="M158" s="3">
        <v>334</v>
      </c>
      <c r="N158" s="3">
        <v>0</v>
      </c>
      <c r="O158" s="3">
        <v>0</v>
      </c>
      <c r="P158" s="3">
        <v>0</v>
      </c>
      <c r="Q158" s="3">
        <v>93</v>
      </c>
      <c r="R158" s="3">
        <v>0</v>
      </c>
      <c r="S158" s="3">
        <v>0</v>
      </c>
      <c r="T158" s="3">
        <v>0</v>
      </c>
      <c r="U158" s="3">
        <v>10</v>
      </c>
      <c r="V158" s="3">
        <v>134</v>
      </c>
      <c r="W158" s="3">
        <v>1</v>
      </c>
      <c r="X158" s="3">
        <v>0</v>
      </c>
      <c r="Y158" s="3">
        <v>0</v>
      </c>
      <c r="Z158" s="3">
        <v>3</v>
      </c>
      <c r="AA158" s="3">
        <v>140</v>
      </c>
      <c r="AB158" s="11">
        <v>140</v>
      </c>
      <c r="AC158" s="1" t="s">
        <v>2070</v>
      </c>
      <c r="AD158" s="1" t="s">
        <v>614</v>
      </c>
      <c r="AE158" t="s">
        <v>611</v>
      </c>
      <c r="AF158" t="str">
        <f>CHOOSE(MATCH(D158,公式!$C$2:'公式'!$C$28,0),公式!B$2,公式!B$3,公式!B$4,公式!B$5,公式!B$6,公式!B$7,公式!B$8,公式!B$9,公式!B$10,公式!B$11,公式!B$12,公式!B$13,公式!B$14,公式!B$15)</f>
        <v>國道1號</v>
      </c>
      <c r="AG158" t="str">
        <f>_xlfn.CONCAT(,"(",G158,IF(COUNT(FIND({"端","服務區","休息","站"},G158,1)),"","交流道"),"到",I158,
IF(COUNT(FIND({"端","服務區","休息","站"},I158,1)),"","交流道"),")")</f>
        <v>(路竹交流道到仁德服務區)</v>
      </c>
      <c r="AH158" t="str">
        <f t="shared" si="4"/>
        <v>國道1號(路竹交流道到仁德服務區)</v>
      </c>
      <c r="AI158" t="str">
        <f>CHOOSE(MATCH(D158,公式!$C$2:'公式'!$C$28,0),公式!A$2,公式!A$3,公式!A$4,公式!A$5,公式!A$6,公式!A$7,公式!A$8,公式!A$9,公式!A$10,公式!A$11,公式!A$12,公式!A$13,公式!A$14,公式!A$15)</f>
        <v>國道1號</v>
      </c>
      <c r="AJ158" t="str">
        <f t="shared" si="5"/>
        <v>國道1號(路竹交流道到仁德服務區)</v>
      </c>
    </row>
    <row r="159" spans="1:36">
      <c r="A159" s="6" t="s">
        <v>40</v>
      </c>
      <c r="B159" s="5">
        <v>20</v>
      </c>
      <c r="C159" s="23" t="s">
        <v>41</v>
      </c>
      <c r="D159" s="5">
        <v>1</v>
      </c>
      <c r="E159" s="5">
        <v>0</v>
      </c>
      <c r="F159" s="5">
        <v>4</v>
      </c>
      <c r="G159" s="6" t="s">
        <v>144</v>
      </c>
      <c r="H159" s="18">
        <v>342300</v>
      </c>
      <c r="I159" s="6" t="s">
        <v>143</v>
      </c>
      <c r="J159" s="18">
        <v>338300</v>
      </c>
      <c r="K159" s="5">
        <v>360</v>
      </c>
      <c r="L159" s="5">
        <v>144</v>
      </c>
      <c r="M159" s="5">
        <v>291</v>
      </c>
      <c r="N159" s="5">
        <v>0</v>
      </c>
      <c r="O159" s="5">
        <v>0</v>
      </c>
      <c r="P159" s="5">
        <v>0</v>
      </c>
      <c r="Q159" s="5">
        <v>87</v>
      </c>
      <c r="R159" s="5">
        <v>0</v>
      </c>
      <c r="S159" s="5">
        <v>0</v>
      </c>
      <c r="T159" s="5">
        <v>0</v>
      </c>
      <c r="U159" s="5">
        <v>11</v>
      </c>
      <c r="V159" s="5">
        <v>176</v>
      </c>
      <c r="W159" s="5">
        <v>1</v>
      </c>
      <c r="X159" s="5">
        <v>0</v>
      </c>
      <c r="Y159" s="5">
        <v>0</v>
      </c>
      <c r="Z159" s="5">
        <v>3</v>
      </c>
      <c r="AA159" s="5">
        <v>142</v>
      </c>
      <c r="AB159" s="12">
        <v>142</v>
      </c>
      <c r="AC159" s="1" t="s">
        <v>2071</v>
      </c>
      <c r="AD159" s="1" t="s">
        <v>617</v>
      </c>
      <c r="AE159" t="s">
        <v>614</v>
      </c>
      <c r="AF159" t="str">
        <f>CHOOSE(MATCH(D159,公式!$C$2:'公式'!$C$28,0),公式!B$2,公式!B$3,公式!B$4,公式!B$5,公式!B$6,公式!B$7,公式!B$8,公式!B$9,公式!B$10,公式!B$11,公式!B$12,公式!B$13,公式!B$14,公式!B$15)</f>
        <v>國道1號</v>
      </c>
      <c r="AG159" t="str">
        <f>_xlfn.CONCAT(,"(",G159,IF(COUNT(FIND({"端","服務區","休息","站"},G159,1)),"","交流道"),"到",I159,
IF(COUNT(FIND({"端","服務區","休息","站"},I159,1)),"","交流道"),")")</f>
        <v>(高科交流道到路竹交流道)</v>
      </c>
      <c r="AH159" t="str">
        <f t="shared" si="4"/>
        <v>國道1號(高科交流道到路竹交流道)</v>
      </c>
      <c r="AI159" t="str">
        <f>CHOOSE(MATCH(D159,公式!$C$2:'公式'!$C$28,0),公式!A$2,公式!A$3,公式!A$4,公式!A$5,公式!A$6,公式!A$7,公式!A$8,公式!A$9,公式!A$10,公式!A$11,公式!A$12,公式!A$13,公式!A$14,公式!A$15)</f>
        <v>國道1號</v>
      </c>
      <c r="AJ159" t="str">
        <f t="shared" si="5"/>
        <v>國道1號(高科交流道到路竹交流道)</v>
      </c>
    </row>
    <row r="160" spans="1:36">
      <c r="A160" s="4" t="s">
        <v>40</v>
      </c>
      <c r="B160" s="3">
        <v>20</v>
      </c>
      <c r="C160" s="23" t="s">
        <v>41</v>
      </c>
      <c r="D160" s="3">
        <v>1</v>
      </c>
      <c r="E160" s="3">
        <v>0</v>
      </c>
      <c r="F160" s="3">
        <v>4</v>
      </c>
      <c r="G160" s="4" t="s">
        <v>145</v>
      </c>
      <c r="H160" s="17">
        <v>349400</v>
      </c>
      <c r="I160" s="4" t="s">
        <v>144</v>
      </c>
      <c r="J160" s="17">
        <v>342300</v>
      </c>
      <c r="K160" s="3">
        <v>640</v>
      </c>
      <c r="L160" s="3">
        <v>256</v>
      </c>
      <c r="M160" s="3">
        <v>351</v>
      </c>
      <c r="N160" s="3">
        <v>0</v>
      </c>
      <c r="O160" s="3">
        <v>0</v>
      </c>
      <c r="P160" s="3">
        <v>0</v>
      </c>
      <c r="Q160" s="3">
        <v>87</v>
      </c>
      <c r="R160" s="3">
        <v>0</v>
      </c>
      <c r="S160" s="3">
        <v>0</v>
      </c>
      <c r="T160" s="3">
        <v>0</v>
      </c>
      <c r="U160" s="3">
        <v>11</v>
      </c>
      <c r="V160" s="3">
        <v>314</v>
      </c>
      <c r="W160" s="3">
        <v>1</v>
      </c>
      <c r="X160" s="3">
        <v>0</v>
      </c>
      <c r="Y160" s="3">
        <v>0</v>
      </c>
      <c r="Z160" s="3">
        <v>3</v>
      </c>
      <c r="AA160" s="3">
        <v>414</v>
      </c>
      <c r="AB160" s="11">
        <v>414</v>
      </c>
      <c r="AC160" s="1" t="s">
        <v>2072</v>
      </c>
      <c r="AD160" s="1" t="s">
        <v>620</v>
      </c>
      <c r="AE160" t="s">
        <v>617</v>
      </c>
      <c r="AF160" t="str">
        <f>CHOOSE(MATCH(D160,公式!$C$2:'公式'!$C$28,0),公式!B$2,公式!B$3,公式!B$4,公式!B$5,公式!B$6,公式!B$7,公式!B$8,公式!B$9,公式!B$10,公式!B$11,公式!B$12,公式!B$13,公式!B$14,公式!B$15)</f>
        <v>國道1號</v>
      </c>
      <c r="AG160" t="str">
        <f>_xlfn.CONCAT(,"(",G160,IF(COUNT(FIND({"端","服務區","休息","站"},G160,1)),"","交流道"),"到",I160,
IF(COUNT(FIND({"端","服務區","休息","站"},I160,1)),"","交流道"),")")</f>
        <v>(岡山交流道到高科交流道)</v>
      </c>
      <c r="AH160" t="str">
        <f t="shared" si="4"/>
        <v>國道1號(岡山交流道到高科交流道)</v>
      </c>
      <c r="AI160" t="str">
        <f>CHOOSE(MATCH(D160,公式!$C$2:'公式'!$C$28,0),公式!A$2,公式!A$3,公式!A$4,公式!A$5,公式!A$6,公式!A$7,公式!A$8,公式!A$9,公式!A$10,公式!A$11,公式!A$12,公式!A$13,公式!A$14,公式!A$15)</f>
        <v>國道1號</v>
      </c>
      <c r="AJ160" t="str">
        <f t="shared" si="5"/>
        <v>國道1號(岡山交流道到高科交流道)</v>
      </c>
    </row>
    <row r="161" spans="1:36">
      <c r="A161" s="6" t="s">
        <v>40</v>
      </c>
      <c r="B161" s="5">
        <v>20</v>
      </c>
      <c r="C161" s="23" t="s">
        <v>41</v>
      </c>
      <c r="D161" s="5">
        <v>1</v>
      </c>
      <c r="E161" s="5">
        <v>0</v>
      </c>
      <c r="F161" s="5">
        <v>4</v>
      </c>
      <c r="G161" s="6" t="s">
        <v>146</v>
      </c>
      <c r="H161" s="18">
        <v>356200</v>
      </c>
      <c r="I161" s="6" t="s">
        <v>145</v>
      </c>
      <c r="J161" s="18">
        <v>349400</v>
      </c>
      <c r="K161" s="5">
        <v>612</v>
      </c>
      <c r="L161" s="5">
        <v>245</v>
      </c>
      <c r="M161" s="5">
        <v>335</v>
      </c>
      <c r="N161" s="5">
        <v>0</v>
      </c>
      <c r="O161" s="5">
        <v>0</v>
      </c>
      <c r="P161" s="5">
        <v>0</v>
      </c>
      <c r="Q161" s="5">
        <v>53</v>
      </c>
      <c r="R161" s="5">
        <v>0</v>
      </c>
      <c r="S161" s="5">
        <v>0</v>
      </c>
      <c r="T161" s="5">
        <v>0</v>
      </c>
      <c r="U161" s="5">
        <v>20</v>
      </c>
      <c r="V161" s="5">
        <v>429</v>
      </c>
      <c r="W161" s="5">
        <v>3</v>
      </c>
      <c r="X161" s="5">
        <v>0</v>
      </c>
      <c r="Y161" s="5">
        <v>0</v>
      </c>
      <c r="Z161" s="5">
        <v>3</v>
      </c>
      <c r="AA161" s="5">
        <v>146</v>
      </c>
      <c r="AB161" s="12">
        <v>146</v>
      </c>
      <c r="AC161" s="1" t="s">
        <v>2073</v>
      </c>
      <c r="AD161" s="1" t="s">
        <v>623</v>
      </c>
      <c r="AE161" t="s">
        <v>620</v>
      </c>
      <c r="AF161" t="str">
        <f>CHOOSE(MATCH(D161,公式!$C$2:'公式'!$C$28,0),公式!B$2,公式!B$3,公式!B$4,公式!B$5,公式!B$6,公式!B$7,公式!B$8,公式!B$9,公式!B$10,公式!B$11,公式!B$12,公式!B$13,公式!B$14,公式!B$15)</f>
        <v>國道1號</v>
      </c>
      <c r="AG161" t="str">
        <f>_xlfn.CONCAT(,"(",G161,IF(COUNT(FIND({"端","服務區","休息","站"},G161,1)),"","交流道"),"到",I161,
IF(COUNT(FIND({"端","服務區","休息","站"},I161,1)),"","交流道"),")")</f>
        <v>(楠梓交流道到岡山交流道)</v>
      </c>
      <c r="AH161" t="str">
        <f t="shared" si="4"/>
        <v>國道1號(楠梓交流道到岡山交流道)</v>
      </c>
      <c r="AI161" t="str">
        <f>CHOOSE(MATCH(D161,公式!$C$2:'公式'!$C$28,0),公式!A$2,公式!A$3,公式!A$4,公式!A$5,公式!A$6,公式!A$7,公式!A$8,公式!A$9,公式!A$10,公式!A$11,公式!A$12,公式!A$13,公式!A$14,公式!A$15)</f>
        <v>國道1號</v>
      </c>
      <c r="AJ161" t="str">
        <f t="shared" si="5"/>
        <v>國道1號(楠梓交流道到岡山交流道)</v>
      </c>
    </row>
    <row r="162" spans="1:36">
      <c r="A162" s="4" t="s">
        <v>40</v>
      </c>
      <c r="B162" s="3">
        <v>20</v>
      </c>
      <c r="C162" s="23" t="s">
        <v>41</v>
      </c>
      <c r="D162" s="3">
        <v>1</v>
      </c>
      <c r="E162" s="3">
        <v>0</v>
      </c>
      <c r="F162" s="3">
        <v>4</v>
      </c>
      <c r="G162" s="4" t="s">
        <v>147</v>
      </c>
      <c r="H162" s="17">
        <v>362400</v>
      </c>
      <c r="I162" s="4" t="s">
        <v>146</v>
      </c>
      <c r="J162" s="17">
        <v>356200</v>
      </c>
      <c r="K162" s="3">
        <v>558</v>
      </c>
      <c r="L162" s="3">
        <v>223</v>
      </c>
      <c r="M162" s="3">
        <v>381</v>
      </c>
      <c r="N162" s="3">
        <v>0</v>
      </c>
      <c r="O162" s="3">
        <v>0</v>
      </c>
      <c r="P162" s="3">
        <v>0</v>
      </c>
      <c r="Q162" s="3">
        <v>59</v>
      </c>
      <c r="R162" s="3">
        <v>0</v>
      </c>
      <c r="S162" s="3">
        <v>0</v>
      </c>
      <c r="T162" s="3">
        <v>0</v>
      </c>
      <c r="U162" s="3">
        <v>18</v>
      </c>
      <c r="V162" s="3">
        <v>403</v>
      </c>
      <c r="W162" s="3">
        <v>3</v>
      </c>
      <c r="X162" s="3">
        <v>0</v>
      </c>
      <c r="Y162" s="3">
        <v>0</v>
      </c>
      <c r="Z162" s="3">
        <v>4</v>
      </c>
      <c r="AA162" s="3">
        <v>148</v>
      </c>
      <c r="AB162" s="11">
        <v>148</v>
      </c>
      <c r="AC162" s="1" t="s">
        <v>2074</v>
      </c>
      <c r="AD162" s="1" t="s">
        <v>626</v>
      </c>
      <c r="AE162" t="s">
        <v>623</v>
      </c>
      <c r="AF162" t="str">
        <f>CHOOSE(MATCH(D162,公式!$C$2:'公式'!$C$28,0),公式!B$2,公式!B$3,公式!B$4,公式!B$5,公式!B$6,公式!B$7,公式!B$8,公式!B$9,公式!B$10,公式!B$11,公式!B$12,公式!B$13,公式!B$14,公式!B$15)</f>
        <v>國道1號</v>
      </c>
      <c r="AG162" t="str">
        <f>_xlfn.CONCAT(,"(",G162,IF(COUNT(FIND({"端","服務區","休息","站"},G162,1)),"","交流道"),"到",I162,
IF(COUNT(FIND({"端","服務區","休息","站"},I162,1)),"","交流道"),")")</f>
        <v>(鼎金系統交流道到楠梓交流道)</v>
      </c>
      <c r="AH162" t="str">
        <f t="shared" si="4"/>
        <v>國道1號(鼎金系統交流道到楠梓交流道)</v>
      </c>
      <c r="AI162" t="str">
        <f>CHOOSE(MATCH(D162,公式!$C$2:'公式'!$C$28,0),公式!A$2,公式!A$3,公式!A$4,公式!A$5,公式!A$6,公式!A$7,公式!A$8,公式!A$9,公式!A$10,公式!A$11,公式!A$12,公式!A$13,公式!A$14,公式!A$15)</f>
        <v>國道1號</v>
      </c>
      <c r="AJ162" t="str">
        <f t="shared" si="5"/>
        <v>國道1號(鼎金系統交流道到楠梓交流道)</v>
      </c>
    </row>
    <row r="163" spans="1:36">
      <c r="A163" s="6" t="s">
        <v>40</v>
      </c>
      <c r="B163" s="5">
        <v>20</v>
      </c>
      <c r="C163" s="23" t="s">
        <v>41</v>
      </c>
      <c r="D163" s="5">
        <v>1</v>
      </c>
      <c r="E163" s="5">
        <v>0</v>
      </c>
      <c r="F163" s="5">
        <v>4</v>
      </c>
      <c r="G163" s="6" t="s">
        <v>148</v>
      </c>
      <c r="H163" s="18">
        <v>367400</v>
      </c>
      <c r="I163" s="6" t="s">
        <v>147</v>
      </c>
      <c r="J163" s="18">
        <v>362400</v>
      </c>
      <c r="K163" s="5">
        <v>450</v>
      </c>
      <c r="L163" s="5">
        <v>180</v>
      </c>
      <c r="M163" s="5">
        <v>385</v>
      </c>
      <c r="N163" s="5">
        <v>0</v>
      </c>
      <c r="O163" s="5">
        <v>0</v>
      </c>
      <c r="P163" s="5">
        <v>0</v>
      </c>
      <c r="Q163" s="5">
        <v>83</v>
      </c>
      <c r="R163" s="5">
        <v>0</v>
      </c>
      <c r="S163" s="5">
        <v>0</v>
      </c>
      <c r="T163" s="5">
        <v>0</v>
      </c>
      <c r="U163" s="5">
        <v>10</v>
      </c>
      <c r="V163" s="5">
        <v>235</v>
      </c>
      <c r="W163" s="5">
        <v>1</v>
      </c>
      <c r="X163" s="5">
        <v>0</v>
      </c>
      <c r="Y163" s="5">
        <v>0</v>
      </c>
      <c r="Z163" s="5">
        <v>5</v>
      </c>
      <c r="AA163" s="5">
        <v>150</v>
      </c>
      <c r="AB163" s="12">
        <v>150</v>
      </c>
      <c r="AC163" s="1" t="s">
        <v>2075</v>
      </c>
      <c r="AD163" s="1" t="s">
        <v>629</v>
      </c>
      <c r="AE163" t="s">
        <v>626</v>
      </c>
      <c r="AF163" t="str">
        <f>CHOOSE(MATCH(D163,公式!$C$2:'公式'!$C$28,0),公式!B$2,公式!B$3,公式!B$4,公式!B$5,公式!B$6,公式!B$7,公式!B$8,公式!B$9,公式!B$10,公式!B$11,公式!B$12,公式!B$13,公式!B$14,公式!B$15)</f>
        <v>國道1號</v>
      </c>
      <c r="AG163" t="str">
        <f>_xlfn.CONCAT(,"(",G163,IF(COUNT(FIND({"端","服務區","休息","站"},G163,1)),"","交流道"),"到",I163,
IF(COUNT(FIND({"端","服務區","休息","站"},I163,1)),"","交流道"),")")</f>
        <v>(高雄交流道到鼎金系統交流道)</v>
      </c>
      <c r="AH163" t="str">
        <f t="shared" si="4"/>
        <v>國道1號(高雄交流道到鼎金系統交流道)</v>
      </c>
      <c r="AI163" t="str">
        <f>CHOOSE(MATCH(D163,公式!$C$2:'公式'!$C$28,0),公式!A$2,公式!A$3,公式!A$4,公式!A$5,公式!A$6,公式!A$7,公式!A$8,公式!A$9,公式!A$10,公式!A$11,公式!A$12,公式!A$13,公式!A$14,公式!A$15)</f>
        <v>國道1號</v>
      </c>
      <c r="AJ163" t="str">
        <f t="shared" si="5"/>
        <v>國道1號(高雄交流道到鼎金系統交流道)</v>
      </c>
    </row>
    <row r="164" spans="1:36">
      <c r="A164" s="4" t="s">
        <v>40</v>
      </c>
      <c r="B164" s="3">
        <v>20</v>
      </c>
      <c r="C164" s="23" t="s">
        <v>41</v>
      </c>
      <c r="D164" s="3">
        <v>1</v>
      </c>
      <c r="E164" s="3">
        <v>0</v>
      </c>
      <c r="F164" s="3">
        <v>4</v>
      </c>
      <c r="G164" s="4" t="s">
        <v>149</v>
      </c>
      <c r="H164" s="17">
        <v>369600</v>
      </c>
      <c r="I164" s="4" t="s">
        <v>148</v>
      </c>
      <c r="J164" s="17">
        <v>367400</v>
      </c>
      <c r="K164" s="3">
        <v>198</v>
      </c>
      <c r="L164" s="3">
        <v>79</v>
      </c>
      <c r="M164" s="3">
        <v>314</v>
      </c>
      <c r="N164" s="3">
        <v>0</v>
      </c>
      <c r="O164" s="3">
        <v>0</v>
      </c>
      <c r="P164" s="3">
        <v>0</v>
      </c>
      <c r="Q164" s="3">
        <v>81</v>
      </c>
      <c r="R164" s="3">
        <v>0</v>
      </c>
      <c r="S164" s="3">
        <v>0</v>
      </c>
      <c r="T164" s="3">
        <v>0</v>
      </c>
      <c r="U164" s="3">
        <v>12</v>
      </c>
      <c r="V164" s="3">
        <v>95</v>
      </c>
      <c r="W164" s="3">
        <v>1</v>
      </c>
      <c r="X164" s="3">
        <v>0</v>
      </c>
      <c r="Y164" s="3">
        <v>0</v>
      </c>
      <c r="Z164" s="3">
        <v>4</v>
      </c>
      <c r="AA164" s="3">
        <v>152</v>
      </c>
      <c r="AB164" s="11">
        <v>152</v>
      </c>
      <c r="AC164" s="1" t="s">
        <v>2076</v>
      </c>
      <c r="AD164" s="1" t="s">
        <v>632</v>
      </c>
      <c r="AE164" t="s">
        <v>629</v>
      </c>
      <c r="AF164" t="str">
        <f>CHOOSE(MATCH(D164,公式!$C$2:'公式'!$C$28,0),公式!B$2,公式!B$3,公式!B$4,公式!B$5,公式!B$6,公式!B$7,公式!B$8,公式!B$9,公式!B$10,公式!B$11,公式!B$12,公式!B$13,公式!B$14,公式!B$15)</f>
        <v>國道1號</v>
      </c>
      <c r="AG164" t="str">
        <f>_xlfn.CONCAT(,"(",G164,IF(COUNT(FIND({"端","服務區","休息","站"},G164,1)),"","交流道"),"到",I164,
IF(COUNT(FIND({"端","服務區","休息","站"},I164,1)),"","交流道"),")")</f>
        <v>(瑞隆路交流道到高雄交流道)</v>
      </c>
      <c r="AH164" t="str">
        <f t="shared" si="4"/>
        <v>國道1號(瑞隆路交流道到高雄交流道)</v>
      </c>
      <c r="AI164" t="str">
        <f>CHOOSE(MATCH(D164,公式!$C$2:'公式'!$C$28,0),公式!A$2,公式!A$3,公式!A$4,公式!A$5,公式!A$6,公式!A$7,公式!A$8,公式!A$9,公式!A$10,公式!A$11,公式!A$12,公式!A$13,公式!A$14,公式!A$15)</f>
        <v>國道1號</v>
      </c>
      <c r="AJ164" t="str">
        <f t="shared" si="5"/>
        <v>國道1號(瑞隆路交流道到高雄交流道)</v>
      </c>
    </row>
    <row r="165" spans="1:36">
      <c r="A165" s="6" t="s">
        <v>40</v>
      </c>
      <c r="B165" s="5">
        <v>20</v>
      </c>
      <c r="C165" s="23" t="s">
        <v>41</v>
      </c>
      <c r="D165" s="5">
        <v>1</v>
      </c>
      <c r="E165" s="5">
        <v>0</v>
      </c>
      <c r="F165" s="5">
        <v>4</v>
      </c>
      <c r="G165" s="6" t="s">
        <v>150</v>
      </c>
      <c r="H165" s="18">
        <v>370400</v>
      </c>
      <c r="I165" s="6" t="s">
        <v>149</v>
      </c>
      <c r="J165" s="18">
        <v>369600</v>
      </c>
      <c r="K165" s="5">
        <v>72</v>
      </c>
      <c r="L165" s="5">
        <v>29</v>
      </c>
      <c r="M165" s="5">
        <v>179</v>
      </c>
      <c r="N165" s="5">
        <v>0</v>
      </c>
      <c r="O165" s="5">
        <v>0</v>
      </c>
      <c r="P165" s="5">
        <v>0</v>
      </c>
      <c r="Q165" s="5">
        <v>93</v>
      </c>
      <c r="R165" s="5">
        <v>0</v>
      </c>
      <c r="S165" s="5">
        <v>0</v>
      </c>
      <c r="T165" s="5">
        <v>0</v>
      </c>
      <c r="U165" s="5">
        <v>9</v>
      </c>
      <c r="V165" s="5">
        <v>31</v>
      </c>
      <c r="W165" s="5">
        <v>1</v>
      </c>
      <c r="X165" s="5">
        <v>0</v>
      </c>
      <c r="Y165" s="5">
        <v>0</v>
      </c>
      <c r="Z165" s="5">
        <v>4</v>
      </c>
      <c r="AA165" s="5">
        <v>154</v>
      </c>
      <c r="AB165" s="12">
        <v>154</v>
      </c>
      <c r="AC165" s="1" t="s">
        <v>2077</v>
      </c>
      <c r="AD165" s="1" t="s">
        <v>635</v>
      </c>
      <c r="AE165" t="s">
        <v>632</v>
      </c>
      <c r="AF165" t="str">
        <f>CHOOSE(MATCH(D165,公式!$C$2:'公式'!$C$28,0),公式!B$2,公式!B$3,公式!B$4,公式!B$5,公式!B$6,公式!B$7,公式!B$8,公式!B$9,公式!B$10,公式!B$11,公式!B$12,公式!B$13,公式!B$14,公式!B$15)</f>
        <v>國道1號</v>
      </c>
      <c r="AG165" t="str">
        <f>_xlfn.CONCAT(,"(",G165,IF(COUNT(FIND({"端","服務區","休息","站"},G165,1)),"","交流道"),"到",I165,
IF(COUNT(FIND({"端","服務區","休息","站"},I165,1)),"","交流道"),")")</f>
        <v>(五甲系統交流道到瑞隆路交流道)</v>
      </c>
      <c r="AH165" t="str">
        <f t="shared" si="4"/>
        <v>國道1號(五甲系統交流道到瑞隆路交流道)</v>
      </c>
      <c r="AI165" t="str">
        <f>CHOOSE(MATCH(D165,公式!$C$2:'公式'!$C$28,0),公式!A$2,公式!A$3,公式!A$4,公式!A$5,公式!A$6,公式!A$7,公式!A$8,公式!A$9,公式!A$10,公式!A$11,公式!A$12,公式!A$13,公式!A$14,公式!A$15)</f>
        <v>國道1號</v>
      </c>
      <c r="AJ165" t="str">
        <f t="shared" si="5"/>
        <v>國道1號(五甲系統交流道到瑞隆路交流道)</v>
      </c>
    </row>
    <row r="166" spans="1:36">
      <c r="A166" s="4" t="s">
        <v>40</v>
      </c>
      <c r="B166" s="3">
        <v>20</v>
      </c>
      <c r="C166" s="23" t="s">
        <v>41</v>
      </c>
      <c r="D166" s="3">
        <v>1</v>
      </c>
      <c r="E166" s="3">
        <v>0</v>
      </c>
      <c r="F166" s="3">
        <v>4</v>
      </c>
      <c r="G166" s="4" t="s">
        <v>151</v>
      </c>
      <c r="H166" s="17">
        <v>371800</v>
      </c>
      <c r="I166" s="4" t="s">
        <v>150</v>
      </c>
      <c r="J166" s="17">
        <v>370400</v>
      </c>
      <c r="K166" s="3">
        <v>125</v>
      </c>
      <c r="L166" s="3">
        <v>50</v>
      </c>
      <c r="M166" s="3">
        <v>176</v>
      </c>
      <c r="N166" s="3">
        <v>0</v>
      </c>
      <c r="O166" s="3">
        <v>0</v>
      </c>
      <c r="P166" s="3">
        <v>0</v>
      </c>
      <c r="Q166" s="3">
        <v>88</v>
      </c>
      <c r="R166" s="3">
        <v>0</v>
      </c>
      <c r="S166" s="3">
        <v>0</v>
      </c>
      <c r="T166" s="3">
        <v>0</v>
      </c>
      <c r="U166" s="3">
        <v>9</v>
      </c>
      <c r="V166" s="3">
        <v>57</v>
      </c>
      <c r="W166" s="3">
        <v>1</v>
      </c>
      <c r="X166" s="3">
        <v>0</v>
      </c>
      <c r="Y166" s="3">
        <v>0</v>
      </c>
      <c r="Z166" s="3">
        <v>3</v>
      </c>
      <c r="AA166" s="3">
        <v>156</v>
      </c>
      <c r="AB166" s="11">
        <v>156</v>
      </c>
      <c r="AC166" s="1" t="s">
        <v>2078</v>
      </c>
      <c r="AD166" s="1" t="s">
        <v>638</v>
      </c>
      <c r="AE166" t="s">
        <v>635</v>
      </c>
      <c r="AF166" t="str">
        <f>CHOOSE(MATCH(D166,公式!$C$2:'公式'!$C$28,0),公式!B$2,公式!B$3,公式!B$4,公式!B$5,公式!B$6,公式!B$7,公式!B$8,公式!B$9,公式!B$10,公式!B$11,公式!B$12,公式!B$13,公式!B$14,公式!B$15)</f>
        <v>國道1號</v>
      </c>
      <c r="AG166" t="str">
        <f>_xlfn.CONCAT(,"(",G166,IF(COUNT(FIND({"端","服務區","休息","站"},G166,1)),"","交流道"),"到",I166,
IF(COUNT(FIND({"端","服務區","休息","站"},I166,1)),"","交流道"),")")</f>
        <v>(五甲交流道到五甲系統交流道)</v>
      </c>
      <c r="AH166" t="str">
        <f t="shared" si="4"/>
        <v>國道1號(五甲交流道到五甲系統交流道)</v>
      </c>
      <c r="AI166" t="str">
        <f>CHOOSE(MATCH(D166,公式!$C$2:'公式'!$C$28,0),公式!A$2,公式!A$3,公式!A$4,公式!A$5,公式!A$6,公式!A$7,公式!A$8,公式!A$9,公式!A$10,公式!A$11,公式!A$12,公式!A$13,公式!A$14,公式!A$15)</f>
        <v>國道1號</v>
      </c>
      <c r="AJ166" t="str">
        <f t="shared" si="5"/>
        <v>國道1號(五甲交流道到五甲系統交流道)</v>
      </c>
    </row>
    <row r="167" spans="1:36">
      <c r="A167" s="6" t="s">
        <v>40</v>
      </c>
      <c r="B167" s="5">
        <v>20</v>
      </c>
      <c r="C167" s="23" t="s">
        <v>41</v>
      </c>
      <c r="D167" s="5">
        <v>1</v>
      </c>
      <c r="E167" s="5">
        <v>0</v>
      </c>
      <c r="F167" s="5">
        <v>4</v>
      </c>
      <c r="G167" s="6" t="s">
        <v>152</v>
      </c>
      <c r="H167" s="18">
        <v>372800</v>
      </c>
      <c r="I167" s="6" t="s">
        <v>151</v>
      </c>
      <c r="J167" s="18">
        <v>371800</v>
      </c>
      <c r="K167" s="5">
        <v>90</v>
      </c>
      <c r="L167" s="5">
        <v>36</v>
      </c>
      <c r="M167" s="5">
        <v>0</v>
      </c>
      <c r="N167" s="5">
        <v>0</v>
      </c>
      <c r="O167" s="5">
        <v>0</v>
      </c>
      <c r="P167" s="5">
        <v>0</v>
      </c>
      <c r="Q167" s="5">
        <v>94</v>
      </c>
      <c r="R167" s="5">
        <v>0</v>
      </c>
      <c r="S167" s="5">
        <v>0</v>
      </c>
      <c r="T167" s="5">
        <v>0</v>
      </c>
      <c r="U167" s="5">
        <v>0</v>
      </c>
      <c r="V167" s="5">
        <v>44</v>
      </c>
      <c r="W167" s="5">
        <v>1</v>
      </c>
      <c r="X167" s="5">
        <v>0</v>
      </c>
      <c r="Y167" s="5">
        <v>0</v>
      </c>
      <c r="Z167" s="5">
        <v>3</v>
      </c>
      <c r="AA167" s="5">
        <v>158</v>
      </c>
      <c r="AB167" s="12">
        <v>158</v>
      </c>
      <c r="AC167" s="1" t="s">
        <v>2079</v>
      </c>
      <c r="AD167" s="1" t="s">
        <v>641</v>
      </c>
      <c r="AE167" t="s">
        <v>638</v>
      </c>
      <c r="AF167" t="str">
        <f>CHOOSE(MATCH(D167,公式!$C$2:'公式'!$C$28,0),公式!B$2,公式!B$3,公式!B$4,公式!B$5,公式!B$6,公式!B$7,公式!B$8,公式!B$9,公式!B$10,公式!B$11,公式!B$12,公式!B$13,公式!B$14,公式!B$15)</f>
        <v>國道1號</v>
      </c>
      <c r="AG167" t="str">
        <f>_xlfn.CONCAT(,"(",G167,IF(COUNT(FIND({"端","服務區","休息","站"},G167,1)),"","交流道"),"到",I167,
IF(COUNT(FIND({"端","服務區","休息","站"},I167,1)),"","交流道"),")")</f>
        <v>(中山四路交流道到五甲交流道)</v>
      </c>
      <c r="AH167" t="str">
        <f t="shared" si="4"/>
        <v>國道1號(中山四路交流道到五甲交流道)</v>
      </c>
      <c r="AI167" t="str">
        <f>CHOOSE(MATCH(D167,公式!$C$2:'公式'!$C$28,0),公式!A$2,公式!A$3,公式!A$4,公式!A$5,公式!A$6,公式!A$7,公式!A$8,公式!A$9,公式!A$10,公式!A$11,公式!A$12,公式!A$13,公式!A$14,公式!A$15)</f>
        <v>國道1號</v>
      </c>
      <c r="AJ167" t="str">
        <f t="shared" si="5"/>
        <v>國道1號(中山四路交流道到五甲交流道)</v>
      </c>
    </row>
    <row r="168" spans="1:36">
      <c r="A168" s="4" t="s">
        <v>40</v>
      </c>
      <c r="B168" s="3">
        <v>20</v>
      </c>
      <c r="C168" s="23" t="s">
        <v>41</v>
      </c>
      <c r="D168" s="3">
        <v>1</v>
      </c>
      <c r="E168" s="3">
        <v>0</v>
      </c>
      <c r="F168" s="3">
        <v>4</v>
      </c>
      <c r="G168" s="4" t="s">
        <v>153</v>
      </c>
      <c r="H168" s="17">
        <v>373000</v>
      </c>
      <c r="I168" s="4" t="s">
        <v>152</v>
      </c>
      <c r="J168" s="17">
        <v>372800</v>
      </c>
      <c r="K168" s="3">
        <v>18</v>
      </c>
      <c r="L168" s="3">
        <v>7</v>
      </c>
      <c r="M168" s="3">
        <v>0</v>
      </c>
      <c r="N168" s="3">
        <v>0</v>
      </c>
      <c r="O168" s="3">
        <v>0</v>
      </c>
      <c r="P168" s="3">
        <v>0</v>
      </c>
      <c r="Q168" s="3">
        <v>94</v>
      </c>
      <c r="R168" s="3">
        <v>0</v>
      </c>
      <c r="S168" s="3">
        <v>0</v>
      </c>
      <c r="T168" s="3">
        <v>0</v>
      </c>
      <c r="U168" s="3">
        <v>0</v>
      </c>
      <c r="V168" s="3">
        <v>9</v>
      </c>
      <c r="W168" s="3">
        <v>1</v>
      </c>
      <c r="X168" s="3">
        <v>0</v>
      </c>
      <c r="Y168" s="3">
        <v>0</v>
      </c>
      <c r="Z168" s="3">
        <v>3</v>
      </c>
      <c r="AA168" s="3">
        <v>456</v>
      </c>
      <c r="AB168" s="11">
        <v>456</v>
      </c>
      <c r="AC168" s="1" t="s">
        <v>2080</v>
      </c>
      <c r="AD168" s="1" t="s">
        <v>644</v>
      </c>
      <c r="AE168" t="s">
        <v>641</v>
      </c>
      <c r="AF168" t="str">
        <f>CHOOSE(MATCH(D168,公式!$C$2:'公式'!$C$28,0),公式!B$2,公式!B$3,公式!B$4,公式!B$5,公式!B$6,公式!B$7,公式!B$8,公式!B$9,公式!B$10,公式!B$11,公式!B$12,公式!B$13,公式!B$14,公式!B$15)</f>
        <v>國道1號</v>
      </c>
      <c r="AG168" t="str">
        <f>_xlfn.CONCAT(,"(",G168,IF(COUNT(FIND({"端","服務區","休息","站"},G168,1)),"","交流道"),"到",I168,
IF(COUNT(FIND({"端","服務區","休息","站"},I168,1)),"","交流道"),")")</f>
        <v>(漁港路交流道到中山四路交流道)</v>
      </c>
      <c r="AH168" t="str">
        <f t="shared" si="4"/>
        <v>國道1號(漁港路交流道到中山四路交流道)</v>
      </c>
      <c r="AI168" t="str">
        <f>CHOOSE(MATCH(D168,公式!$C$2:'公式'!$C$28,0),公式!A$2,公式!A$3,公式!A$4,公式!A$5,公式!A$6,公式!A$7,公式!A$8,公式!A$9,公式!A$10,公式!A$11,公式!A$12,公式!A$13,公式!A$14,公式!A$15)</f>
        <v>國道1號</v>
      </c>
      <c r="AJ168" t="str">
        <f t="shared" si="5"/>
        <v>國道1號(漁港路交流道到中山四路交流道)</v>
      </c>
    </row>
    <row r="169" spans="1:36">
      <c r="A169" s="6" t="s">
        <v>40</v>
      </c>
      <c r="B169" s="5">
        <v>20</v>
      </c>
      <c r="C169" s="23" t="s">
        <v>41</v>
      </c>
      <c r="D169" s="5">
        <v>1</v>
      </c>
      <c r="E169" s="5">
        <v>0</v>
      </c>
      <c r="F169" s="5">
        <v>4</v>
      </c>
      <c r="G169" s="6" t="s">
        <v>154</v>
      </c>
      <c r="H169" s="18">
        <v>374400</v>
      </c>
      <c r="I169" s="6" t="s">
        <v>153</v>
      </c>
      <c r="J169" s="18">
        <v>373000</v>
      </c>
      <c r="K169" s="5">
        <v>125</v>
      </c>
      <c r="L169" s="5">
        <v>50</v>
      </c>
      <c r="M169" s="5">
        <v>108</v>
      </c>
      <c r="N169" s="5">
        <v>0</v>
      </c>
      <c r="O169" s="5">
        <v>0</v>
      </c>
      <c r="P169" s="5">
        <v>0</v>
      </c>
      <c r="Q169" s="5">
        <v>60</v>
      </c>
      <c r="R169" s="5">
        <v>0</v>
      </c>
      <c r="S169" s="5">
        <v>0</v>
      </c>
      <c r="T169" s="5">
        <v>0</v>
      </c>
      <c r="U169" s="5">
        <v>14</v>
      </c>
      <c r="V169" s="5">
        <v>79</v>
      </c>
      <c r="W169" s="5">
        <v>2</v>
      </c>
      <c r="X169" s="5">
        <v>0</v>
      </c>
      <c r="Y169" s="5">
        <v>0</v>
      </c>
      <c r="Z169" s="5">
        <v>3</v>
      </c>
      <c r="AA169" s="5">
        <v>458</v>
      </c>
      <c r="AB169" s="12">
        <v>458</v>
      </c>
      <c r="AC169" s="1" t="s">
        <v>2081</v>
      </c>
      <c r="AD169" s="1" t="s">
        <v>647</v>
      </c>
      <c r="AE169" t="s">
        <v>644</v>
      </c>
      <c r="AF169" t="str">
        <f>CHOOSE(MATCH(D169,公式!$C$2:'公式'!$C$28,0),公式!B$2,公式!B$3,公式!B$4,公式!B$5,公式!B$6,公式!B$7,公式!B$8,公式!B$9,公式!B$10,公式!B$11,公式!B$12,公式!B$13,公式!B$14,公式!B$15)</f>
        <v>國道1號</v>
      </c>
      <c r="AG169" t="str">
        <f>_xlfn.CONCAT(,"(",G169,IF(COUNT(FIND({"端","服務區","休息","站"},G169,1)),"","交流道"),"到",I169,
IF(COUNT(FIND({"端","服務區","休息","站"},I169,1)),"","交流道"),")")</f>
        <v>(高雄端到漁港路交流道)</v>
      </c>
      <c r="AH169" t="str">
        <f t="shared" si="4"/>
        <v>國道1號(高雄端到漁港路交流道)</v>
      </c>
      <c r="AI169" t="str">
        <f>CHOOSE(MATCH(D169,公式!$C$2:'公式'!$C$28,0),公式!A$2,公式!A$3,公式!A$4,公式!A$5,公式!A$6,公式!A$7,公式!A$8,公式!A$9,公式!A$10,公式!A$11,公式!A$12,公式!A$13,公式!A$14,公式!A$15)</f>
        <v>國道1號</v>
      </c>
      <c r="AJ169" t="str">
        <f t="shared" si="5"/>
        <v>國道1號(高雄端到漁港路交流道)</v>
      </c>
    </row>
    <row r="170" spans="1:36">
      <c r="A170" s="4" t="s">
        <v>40</v>
      </c>
      <c r="B170" s="3">
        <v>20</v>
      </c>
      <c r="C170" s="23" t="s">
        <v>41</v>
      </c>
      <c r="D170" s="4" t="s">
        <v>43</v>
      </c>
      <c r="E170" s="3">
        <v>0</v>
      </c>
      <c r="F170" s="3">
        <v>1</v>
      </c>
      <c r="G170" s="4" t="s">
        <v>2617</v>
      </c>
      <c r="H170" s="17">
        <v>0</v>
      </c>
      <c r="I170" s="4" t="s">
        <v>156</v>
      </c>
      <c r="J170" s="17">
        <v>1000</v>
      </c>
      <c r="K170" s="3">
        <v>0</v>
      </c>
      <c r="L170" s="3">
        <v>0</v>
      </c>
      <c r="M170" s="3">
        <v>9</v>
      </c>
      <c r="N170" s="3">
        <v>0</v>
      </c>
      <c r="O170" s="3">
        <v>0</v>
      </c>
      <c r="P170" s="3">
        <v>0</v>
      </c>
      <c r="Q170" s="3">
        <v>56</v>
      </c>
      <c r="R170" s="3">
        <v>0</v>
      </c>
      <c r="S170" s="3">
        <v>0</v>
      </c>
      <c r="T170" s="3">
        <v>0</v>
      </c>
      <c r="U170" s="3">
        <v>3</v>
      </c>
      <c r="V170" s="3">
        <v>58</v>
      </c>
      <c r="W170" s="3">
        <v>3</v>
      </c>
      <c r="X170" s="3">
        <v>0</v>
      </c>
      <c r="Y170" s="3">
        <v>0</v>
      </c>
      <c r="Z170" s="3">
        <v>2</v>
      </c>
      <c r="AA170" s="3">
        <v>475</v>
      </c>
      <c r="AB170" s="11">
        <v>475</v>
      </c>
      <c r="AC170" s="1" t="s">
        <v>2082</v>
      </c>
      <c r="AD170" s="1" t="s">
        <v>397</v>
      </c>
      <c r="AE170" t="s">
        <v>1694</v>
      </c>
      <c r="AF170" t="str">
        <f>CHOOSE(MATCH(D170,公式!$C$2:'公式'!$C$28,0),公式!B$2,公式!B$3,公式!B$4,公式!B$5,公式!B$6,公式!B$7,公式!B$8,公式!B$9,公式!B$10,公式!B$11,公式!B$12,公式!B$13,公式!B$14,公式!B$15)</f>
        <v>國道1號</v>
      </c>
      <c r="AG170" t="str">
        <f>_xlfn.CONCAT(,"(",G170,IF(COUNT(FIND({"端","服務區","休息","站"},G170,1)),"","交流道"),"到",I170,
IF(COUNT(FIND({"端","服務區","休息","站"},I170,1)),"","交流道"),")")</f>
        <v>(58管制站到第二貨櫃中心交流道)</v>
      </c>
      <c r="AH170" t="str">
        <f t="shared" si="4"/>
        <v>國道1號(58管制站到第二貨櫃中心交流道)</v>
      </c>
      <c r="AI170" t="str">
        <f>CHOOSE(MATCH(D170,公式!$C$2:'公式'!$C$28,0),公式!A$2,公式!A$3,公式!A$4,公式!A$5,公式!A$6,公式!A$7,公式!A$8,公式!A$9,公式!A$10,公式!A$11,公式!A$12,公式!A$13,公式!A$14,公式!A$15)</f>
        <v>國道1號</v>
      </c>
      <c r="AJ170" t="str">
        <f t="shared" si="5"/>
        <v>國道1號(58管制站到第二貨櫃中心交流道)</v>
      </c>
    </row>
    <row r="171" spans="1:36">
      <c r="A171" s="6" t="s">
        <v>40</v>
      </c>
      <c r="B171" s="5">
        <v>20</v>
      </c>
      <c r="C171" s="23" t="s">
        <v>41</v>
      </c>
      <c r="D171" s="6" t="s">
        <v>43</v>
      </c>
      <c r="E171" s="5">
        <v>0</v>
      </c>
      <c r="F171" s="5">
        <v>1</v>
      </c>
      <c r="G171" s="6" t="s">
        <v>156</v>
      </c>
      <c r="H171" s="18">
        <v>1000</v>
      </c>
      <c r="I171" s="6" t="s">
        <v>154</v>
      </c>
      <c r="J171" s="18">
        <v>1700</v>
      </c>
      <c r="K171" s="5">
        <v>0</v>
      </c>
      <c r="L171" s="5">
        <v>0</v>
      </c>
      <c r="M171" s="5">
        <v>30</v>
      </c>
      <c r="N171" s="5">
        <v>0</v>
      </c>
      <c r="O171" s="5">
        <v>0</v>
      </c>
      <c r="P171" s="5">
        <v>0</v>
      </c>
      <c r="Q171" s="5">
        <v>60</v>
      </c>
      <c r="R171" s="5">
        <v>0</v>
      </c>
      <c r="S171" s="5">
        <v>0</v>
      </c>
      <c r="T171" s="5">
        <v>0</v>
      </c>
      <c r="U171" s="5">
        <v>8</v>
      </c>
      <c r="V171" s="5">
        <v>40</v>
      </c>
      <c r="W171" s="5">
        <v>2</v>
      </c>
      <c r="X171" s="5">
        <v>0</v>
      </c>
      <c r="Y171" s="5">
        <v>0</v>
      </c>
      <c r="Z171" s="5">
        <v>2</v>
      </c>
      <c r="AA171" s="5">
        <v>477</v>
      </c>
      <c r="AB171" s="12">
        <v>477</v>
      </c>
      <c r="AC171" s="1" t="s">
        <v>2083</v>
      </c>
      <c r="AD171" s="1" t="s">
        <v>1694</v>
      </c>
      <c r="AE171" t="s">
        <v>2592</v>
      </c>
      <c r="AF171" t="str">
        <f>CHOOSE(MATCH(D171,公式!$C$2:'公式'!$C$28,0),公式!B$2,公式!B$3,公式!B$4,公式!B$5,公式!B$6,公式!B$7,公式!B$8,公式!B$9,公式!B$10,公式!B$11,公式!B$12,公式!B$13,公式!B$14,公式!B$15)</f>
        <v>國道1號</v>
      </c>
      <c r="AG171" t="str">
        <f>_xlfn.CONCAT(,"(",G171,IF(COUNT(FIND({"端","服務區","休息","站"},G171,1)),"","交流道"),"到",I171,
IF(COUNT(FIND({"端","服務區","休息","站"},I171,1)),"","交流道"),")")</f>
        <v>(第二貨櫃中心交流道到高雄端)</v>
      </c>
      <c r="AH171" t="str">
        <f t="shared" si="4"/>
        <v>國道1號(第二貨櫃中心交流道到高雄端)</v>
      </c>
      <c r="AI171" t="str">
        <f>CHOOSE(MATCH(D171,公式!$C$2:'公式'!$C$28,0),公式!A$2,公式!A$3,公式!A$4,公式!A$5,公式!A$6,公式!A$7,公式!A$8,公式!A$9,公式!A$10,公式!A$11,公式!A$12,公式!A$13,公式!A$14,公式!A$15)</f>
        <v>國道1號</v>
      </c>
      <c r="AJ171" t="str">
        <f t="shared" si="5"/>
        <v>國道1號(第二貨櫃中心交流道到高雄端)</v>
      </c>
    </row>
    <row r="172" spans="1:36">
      <c r="A172" s="4" t="s">
        <v>40</v>
      </c>
      <c r="B172" s="3">
        <v>20</v>
      </c>
      <c r="C172" s="23" t="s">
        <v>41</v>
      </c>
      <c r="D172" s="4" t="s">
        <v>43</v>
      </c>
      <c r="E172" s="3">
        <v>0</v>
      </c>
      <c r="F172" s="3">
        <v>1</v>
      </c>
      <c r="G172" s="4" t="s">
        <v>154</v>
      </c>
      <c r="H172" s="17">
        <v>1700</v>
      </c>
      <c r="I172" s="4" t="s">
        <v>157</v>
      </c>
      <c r="J172" s="17">
        <v>2500</v>
      </c>
      <c r="K172" s="3">
        <v>0</v>
      </c>
      <c r="L172" s="3">
        <v>0</v>
      </c>
      <c r="M172" s="3">
        <v>60</v>
      </c>
      <c r="N172" s="3">
        <v>0</v>
      </c>
      <c r="O172" s="3">
        <v>0</v>
      </c>
      <c r="P172" s="3">
        <v>0</v>
      </c>
      <c r="Q172" s="3">
        <v>41</v>
      </c>
      <c r="R172" s="3">
        <v>0</v>
      </c>
      <c r="S172" s="3">
        <v>0</v>
      </c>
      <c r="T172" s="3">
        <v>0</v>
      </c>
      <c r="U172" s="3">
        <v>1</v>
      </c>
      <c r="V172" s="3">
        <v>67</v>
      </c>
      <c r="W172" s="3">
        <v>3</v>
      </c>
      <c r="X172" s="3">
        <v>0</v>
      </c>
      <c r="Y172" s="3">
        <v>0</v>
      </c>
      <c r="Z172" s="3">
        <v>2</v>
      </c>
      <c r="AA172" s="3">
        <v>479</v>
      </c>
      <c r="AB172" s="11">
        <v>479</v>
      </c>
      <c r="AC172" s="1" t="s">
        <v>2084</v>
      </c>
      <c r="AD172" s="1" t="s">
        <v>2592</v>
      </c>
      <c r="AE172" t="s">
        <v>2593</v>
      </c>
      <c r="AF172" t="str">
        <f>CHOOSE(MATCH(D172,公式!$C$2:'公式'!$C$28,0),公式!B$2,公式!B$3,公式!B$4,公式!B$5,公式!B$6,公式!B$7,公式!B$8,公式!B$9,公式!B$10,公式!B$11,公式!B$12,公式!B$13,公式!B$14,公式!B$15)</f>
        <v>國道1號</v>
      </c>
      <c r="AG172" t="str">
        <f>_xlfn.CONCAT(,"(",G172,IF(COUNT(FIND({"端","服務區","休息","站"},G172,1)),"","交流道"),"到",I172,
IF(COUNT(FIND({"端","服務區","休息","站"},I172,1)),"","交流道"),")")</f>
        <v>(高雄端到過港隧道交流道)</v>
      </c>
      <c r="AH172" t="str">
        <f t="shared" si="4"/>
        <v>國道1號(高雄端到過港隧道交流道)</v>
      </c>
      <c r="AI172" t="str">
        <f>CHOOSE(MATCH(D172,公式!$C$2:'公式'!$C$28,0),公式!A$2,公式!A$3,公式!A$4,公式!A$5,公式!A$6,公式!A$7,公式!A$8,公式!A$9,公式!A$10,公式!A$11,公式!A$12,公式!A$13,公式!A$14,公式!A$15)</f>
        <v>國道1號</v>
      </c>
      <c r="AJ172" t="str">
        <f t="shared" si="5"/>
        <v>國道1號(高雄端到過港隧道交流道)</v>
      </c>
    </row>
    <row r="173" spans="1:36">
      <c r="A173" s="6" t="s">
        <v>40</v>
      </c>
      <c r="B173" s="5">
        <v>20</v>
      </c>
      <c r="C173" s="23" t="s">
        <v>41</v>
      </c>
      <c r="D173" s="6" t="s">
        <v>43</v>
      </c>
      <c r="E173" s="5">
        <v>0</v>
      </c>
      <c r="F173" s="5">
        <v>1</v>
      </c>
      <c r="G173" s="6" t="s">
        <v>157</v>
      </c>
      <c r="H173" s="18">
        <v>2500</v>
      </c>
      <c r="I173" s="6" t="s">
        <v>158</v>
      </c>
      <c r="J173" s="18">
        <v>3400</v>
      </c>
      <c r="K173" s="5">
        <v>0</v>
      </c>
      <c r="L173" s="5">
        <v>0</v>
      </c>
      <c r="M173" s="5">
        <v>31</v>
      </c>
      <c r="N173" s="5">
        <v>0</v>
      </c>
      <c r="O173" s="5">
        <v>0</v>
      </c>
      <c r="P173" s="5">
        <v>0</v>
      </c>
      <c r="Q173" s="5">
        <v>55</v>
      </c>
      <c r="R173" s="5">
        <v>0</v>
      </c>
      <c r="S173" s="5">
        <v>0</v>
      </c>
      <c r="T173" s="5">
        <v>0</v>
      </c>
      <c r="U173" s="5">
        <v>1</v>
      </c>
      <c r="V173" s="5">
        <v>58</v>
      </c>
      <c r="W173" s="5">
        <v>3</v>
      </c>
      <c r="X173" s="5">
        <v>0</v>
      </c>
      <c r="Y173" s="5">
        <v>0</v>
      </c>
      <c r="Z173" s="5">
        <v>2</v>
      </c>
      <c r="AA173" s="5">
        <v>481</v>
      </c>
      <c r="AB173" s="12">
        <v>481</v>
      </c>
      <c r="AC173" s="1" t="s">
        <v>2085</v>
      </c>
      <c r="AD173" s="1" t="s">
        <v>2593</v>
      </c>
      <c r="AE173" t="s">
        <v>2594</v>
      </c>
      <c r="AF173" t="str">
        <f>CHOOSE(MATCH(D173,公式!$C$2:'公式'!$C$28,0),公式!B$2,公式!B$3,公式!B$4,公式!B$5,公式!B$6,公式!B$7,公式!B$8,公式!B$9,公式!B$10,公式!B$11,公式!B$12,公式!B$13,公式!B$14,公式!B$15)</f>
        <v>國道1號</v>
      </c>
      <c r="AG173" t="str">
        <f>_xlfn.CONCAT(,"(",G173,IF(COUNT(FIND({"端","服務區","休息","站"},G173,1)),"","交流道"),"到",I173,
IF(COUNT(FIND({"端","服務區","休息","站"},I173,1)),"","交流道"),")")</f>
        <v>(過港隧道交流道到三、五管制站)</v>
      </c>
      <c r="AH173" t="str">
        <f t="shared" si="4"/>
        <v>國道1號(過港隧道交流道到三、五管制站)</v>
      </c>
      <c r="AI173" t="str">
        <f>CHOOSE(MATCH(D173,公式!$C$2:'公式'!$C$28,0),公式!A$2,公式!A$3,公式!A$4,公式!A$5,公式!A$6,公式!A$7,公式!A$8,公式!A$9,公式!A$10,公式!A$11,公式!A$12,公式!A$13,公式!A$14,公式!A$15)</f>
        <v>國道1號</v>
      </c>
      <c r="AJ173" t="str">
        <f t="shared" si="5"/>
        <v>國道1號(過港隧道交流道到三、五管制站)</v>
      </c>
    </row>
    <row r="174" spans="1:36">
      <c r="A174" s="4" t="s">
        <v>40</v>
      </c>
      <c r="B174" s="3">
        <v>20</v>
      </c>
      <c r="C174" s="23" t="s">
        <v>41</v>
      </c>
      <c r="D174" s="4" t="s">
        <v>43</v>
      </c>
      <c r="E174" s="3">
        <v>0</v>
      </c>
      <c r="F174" s="3">
        <v>2</v>
      </c>
      <c r="G174" s="4" t="s">
        <v>156</v>
      </c>
      <c r="H174" s="17">
        <v>1000</v>
      </c>
      <c r="I174" s="4" t="s">
        <v>155</v>
      </c>
      <c r="J174" s="17">
        <v>0</v>
      </c>
      <c r="K174" s="3">
        <v>0</v>
      </c>
      <c r="L174" s="3">
        <v>0</v>
      </c>
      <c r="M174" s="3">
        <v>14</v>
      </c>
      <c r="N174" s="3">
        <v>0</v>
      </c>
      <c r="O174" s="3">
        <v>0</v>
      </c>
      <c r="P174" s="3">
        <v>0</v>
      </c>
      <c r="Q174" s="3">
        <v>63</v>
      </c>
      <c r="R174" s="3">
        <v>0</v>
      </c>
      <c r="S174" s="3">
        <v>0</v>
      </c>
      <c r="T174" s="3">
        <v>0</v>
      </c>
      <c r="U174" s="3">
        <v>6</v>
      </c>
      <c r="V174" s="3">
        <v>56</v>
      </c>
      <c r="W174" s="3">
        <v>2</v>
      </c>
      <c r="X174" s="3">
        <v>0</v>
      </c>
      <c r="Y174" s="3">
        <v>0</v>
      </c>
      <c r="Z174" s="3">
        <v>2</v>
      </c>
      <c r="AA174" s="3">
        <v>476</v>
      </c>
      <c r="AB174" s="11">
        <v>476</v>
      </c>
      <c r="AC174" s="1" t="s">
        <v>2086</v>
      </c>
      <c r="AD174" s="1" t="s">
        <v>1694</v>
      </c>
      <c r="AE174" t="s">
        <v>397</v>
      </c>
      <c r="AF174" t="str">
        <f>CHOOSE(MATCH(D174,公式!$C$2:'公式'!$C$28,0),公式!B$2,公式!B$3,公式!B$4,公式!B$5,公式!B$6,公式!B$7,公式!B$8,公式!B$9,公式!B$10,公式!B$11,公式!B$12,公式!B$13,公式!B$14,公式!B$15)</f>
        <v>國道1號</v>
      </c>
      <c r="AG174" t="str">
        <f>_xlfn.CONCAT(,"(",G174,IF(COUNT(FIND({"端","服務區","休息","站"},G174,1)),"","交流道"),"到",I174,
IF(COUNT(FIND({"端","服務區","休息","站"},I174,1)),"","交流道"),")")</f>
        <v>(第二貨櫃中心交流道到58管制站)</v>
      </c>
      <c r="AH174" t="str">
        <f t="shared" si="4"/>
        <v>國道1號(第二貨櫃中心交流道到58管制站)</v>
      </c>
      <c r="AI174" t="str">
        <f>CHOOSE(MATCH(D174,公式!$C$2:'公式'!$C$28,0),公式!A$2,公式!A$3,公式!A$4,公式!A$5,公式!A$6,公式!A$7,公式!A$8,公式!A$9,公式!A$10,公式!A$11,公式!A$12,公式!A$13,公式!A$14,公式!A$15)</f>
        <v>國道1號</v>
      </c>
      <c r="AJ174" t="str">
        <f t="shared" si="5"/>
        <v>國道1號(第二貨櫃中心交流道到58管制站)</v>
      </c>
    </row>
    <row r="175" spans="1:36">
      <c r="A175" s="6" t="s">
        <v>40</v>
      </c>
      <c r="B175" s="5">
        <v>20</v>
      </c>
      <c r="C175" s="23" t="s">
        <v>41</v>
      </c>
      <c r="D175" s="6" t="s">
        <v>43</v>
      </c>
      <c r="E175" s="5">
        <v>0</v>
      </c>
      <c r="F175" s="5">
        <v>2</v>
      </c>
      <c r="G175" s="6" t="s">
        <v>154</v>
      </c>
      <c r="H175" s="18">
        <v>1700</v>
      </c>
      <c r="I175" s="6" t="s">
        <v>156</v>
      </c>
      <c r="J175" s="18">
        <v>1000</v>
      </c>
      <c r="K175" s="5">
        <v>0</v>
      </c>
      <c r="L175" s="5">
        <v>0</v>
      </c>
      <c r="M175" s="5">
        <v>35</v>
      </c>
      <c r="N175" s="5">
        <v>0</v>
      </c>
      <c r="O175" s="5">
        <v>0</v>
      </c>
      <c r="P175" s="5">
        <v>0</v>
      </c>
      <c r="Q175" s="5">
        <v>56</v>
      </c>
      <c r="R175" s="5">
        <v>0</v>
      </c>
      <c r="S175" s="5">
        <v>0</v>
      </c>
      <c r="T175" s="5">
        <v>0</v>
      </c>
      <c r="U175" s="5">
        <v>6</v>
      </c>
      <c r="V175" s="5">
        <v>43</v>
      </c>
      <c r="W175" s="5">
        <v>3</v>
      </c>
      <c r="X175" s="5">
        <v>0</v>
      </c>
      <c r="Y175" s="5">
        <v>0</v>
      </c>
      <c r="Z175" s="5">
        <v>2</v>
      </c>
      <c r="AA175" s="5">
        <v>478</v>
      </c>
      <c r="AB175" s="12">
        <v>478</v>
      </c>
      <c r="AC175" s="1" t="s">
        <v>2087</v>
      </c>
      <c r="AD175" s="1" t="s">
        <v>2592</v>
      </c>
      <c r="AE175" t="s">
        <v>1694</v>
      </c>
      <c r="AF175" t="str">
        <f>CHOOSE(MATCH(D175,公式!$C$2:'公式'!$C$28,0),公式!B$2,公式!B$3,公式!B$4,公式!B$5,公式!B$6,公式!B$7,公式!B$8,公式!B$9,公式!B$10,公式!B$11,公式!B$12,公式!B$13,公式!B$14,公式!B$15)</f>
        <v>國道1號</v>
      </c>
      <c r="AG175" t="str">
        <f>_xlfn.CONCAT(,"(",G175,IF(COUNT(FIND({"端","服務區","休息","站"},G175,1)),"","交流道"),"到",I175,
IF(COUNT(FIND({"端","服務區","休息","站"},I175,1)),"","交流道"),")")</f>
        <v>(高雄端到第二貨櫃中心交流道)</v>
      </c>
      <c r="AH175" t="str">
        <f t="shared" si="4"/>
        <v>國道1號(高雄端到第二貨櫃中心交流道)</v>
      </c>
      <c r="AI175" t="str">
        <f>CHOOSE(MATCH(D175,公式!$C$2:'公式'!$C$28,0),公式!A$2,公式!A$3,公式!A$4,公式!A$5,公式!A$6,公式!A$7,公式!A$8,公式!A$9,公式!A$10,公式!A$11,公式!A$12,公式!A$13,公式!A$14,公式!A$15)</f>
        <v>國道1號</v>
      </c>
      <c r="AJ175" t="str">
        <f t="shared" si="5"/>
        <v>國道1號(高雄端到第二貨櫃中心交流道)</v>
      </c>
    </row>
    <row r="176" spans="1:36">
      <c r="A176" s="4" t="s">
        <v>40</v>
      </c>
      <c r="B176" s="3">
        <v>20</v>
      </c>
      <c r="C176" s="23" t="s">
        <v>41</v>
      </c>
      <c r="D176" s="4" t="s">
        <v>43</v>
      </c>
      <c r="E176" s="3">
        <v>0</v>
      </c>
      <c r="F176" s="3">
        <v>2</v>
      </c>
      <c r="G176" s="4" t="s">
        <v>157</v>
      </c>
      <c r="H176" s="17">
        <v>2500</v>
      </c>
      <c r="I176" s="4" t="s">
        <v>154</v>
      </c>
      <c r="J176" s="17">
        <v>1700</v>
      </c>
      <c r="K176" s="3">
        <v>0</v>
      </c>
      <c r="L176" s="3">
        <v>0</v>
      </c>
      <c r="M176" s="3">
        <v>125</v>
      </c>
      <c r="N176" s="3">
        <v>0</v>
      </c>
      <c r="O176" s="3">
        <v>0</v>
      </c>
      <c r="P176" s="3">
        <v>0</v>
      </c>
      <c r="Q176" s="3">
        <v>56</v>
      </c>
      <c r="R176" s="3">
        <v>0</v>
      </c>
      <c r="S176" s="3">
        <v>0</v>
      </c>
      <c r="T176" s="3">
        <v>0</v>
      </c>
      <c r="U176" s="3">
        <v>1</v>
      </c>
      <c r="V176" s="3">
        <v>50</v>
      </c>
      <c r="W176" s="3">
        <v>3</v>
      </c>
      <c r="X176" s="3">
        <v>0</v>
      </c>
      <c r="Y176" s="3">
        <v>0</v>
      </c>
      <c r="Z176" s="3">
        <v>2</v>
      </c>
      <c r="AA176" s="3">
        <v>480</v>
      </c>
      <c r="AB176" s="11">
        <v>480</v>
      </c>
      <c r="AC176" s="1" t="s">
        <v>2088</v>
      </c>
      <c r="AD176" s="1" t="s">
        <v>2593</v>
      </c>
      <c r="AE176" t="s">
        <v>2592</v>
      </c>
      <c r="AF176" t="str">
        <f>CHOOSE(MATCH(D176,公式!$C$2:'公式'!$C$28,0),公式!B$2,公式!B$3,公式!B$4,公式!B$5,公式!B$6,公式!B$7,公式!B$8,公式!B$9,公式!B$10,公式!B$11,公式!B$12,公式!B$13,公式!B$14,公式!B$15)</f>
        <v>國道1號</v>
      </c>
      <c r="AG176" t="str">
        <f>_xlfn.CONCAT(,"(",G176,IF(COUNT(FIND({"端","服務區","休息","站"},G176,1)),"","交流道"),"到",I176,
IF(COUNT(FIND({"端","服務區","休息","站"},I176,1)),"","交流道"),")")</f>
        <v>(過港隧道交流道到高雄端)</v>
      </c>
      <c r="AH176" t="str">
        <f t="shared" si="4"/>
        <v>國道1號(過港隧道交流道到高雄端)</v>
      </c>
      <c r="AI176" t="str">
        <f>CHOOSE(MATCH(D176,公式!$C$2:'公式'!$C$28,0),公式!A$2,公式!A$3,公式!A$4,公式!A$5,公式!A$6,公式!A$7,公式!A$8,公式!A$9,公式!A$10,公式!A$11,公式!A$12,公式!A$13,公式!A$14,公式!A$15)</f>
        <v>國道1號</v>
      </c>
      <c r="AJ176" t="str">
        <f t="shared" si="5"/>
        <v>國道1號(過港隧道交流道到高雄端)</v>
      </c>
    </row>
    <row r="177" spans="1:36">
      <c r="A177" s="6" t="s">
        <v>40</v>
      </c>
      <c r="B177" s="5">
        <v>20</v>
      </c>
      <c r="C177" s="23" t="s">
        <v>41</v>
      </c>
      <c r="D177" s="6" t="s">
        <v>43</v>
      </c>
      <c r="E177" s="5">
        <v>0</v>
      </c>
      <c r="F177" s="5">
        <v>2</v>
      </c>
      <c r="G177" s="6" t="s">
        <v>158</v>
      </c>
      <c r="H177" s="18">
        <v>3400</v>
      </c>
      <c r="I177" s="6" t="s">
        <v>157</v>
      </c>
      <c r="J177" s="18">
        <v>2500</v>
      </c>
      <c r="K177" s="5">
        <v>0</v>
      </c>
      <c r="L177" s="5">
        <v>0</v>
      </c>
      <c r="M177" s="5">
        <v>31</v>
      </c>
      <c r="N177" s="5">
        <v>0</v>
      </c>
      <c r="O177" s="5">
        <v>0</v>
      </c>
      <c r="P177" s="5">
        <v>0</v>
      </c>
      <c r="Q177" s="5">
        <v>34</v>
      </c>
      <c r="R177" s="5">
        <v>0</v>
      </c>
      <c r="S177" s="5">
        <v>0</v>
      </c>
      <c r="T177" s="5">
        <v>0</v>
      </c>
      <c r="U177" s="5">
        <v>1</v>
      </c>
      <c r="V177" s="5">
        <v>88</v>
      </c>
      <c r="W177" s="5">
        <v>4</v>
      </c>
      <c r="X177" s="5">
        <v>0</v>
      </c>
      <c r="Y177" s="5">
        <v>0</v>
      </c>
      <c r="Z177" s="5">
        <v>2</v>
      </c>
      <c r="AA177" s="5">
        <v>482</v>
      </c>
      <c r="AB177" s="12">
        <v>482</v>
      </c>
      <c r="AC177" s="1" t="s">
        <v>2089</v>
      </c>
      <c r="AD177" s="1" t="s">
        <v>2594</v>
      </c>
      <c r="AE177" t="s">
        <v>2593</v>
      </c>
      <c r="AF177" t="str">
        <f>CHOOSE(MATCH(D177,公式!$C$2:'公式'!$C$28,0),公式!B$2,公式!B$3,公式!B$4,公式!B$5,公式!B$6,公式!B$7,公式!B$8,公式!B$9,公式!B$10,公式!B$11,公式!B$12,公式!B$13,公式!B$14,公式!B$15)</f>
        <v>國道1號</v>
      </c>
      <c r="AG177" t="str">
        <f>_xlfn.CONCAT(,"(",G177,IF(COUNT(FIND({"端","服務區","休息","站"},G177,1)),"","交流道"),"到",I177,
IF(COUNT(FIND({"端","服務區","休息","站"},I177,1)),"","交流道"),")")</f>
        <v>(三、五管制站到過港隧道交流道)</v>
      </c>
      <c r="AH177" t="str">
        <f t="shared" si="4"/>
        <v>國道1號(三、五管制站到過港隧道交流道)</v>
      </c>
      <c r="AI177" t="str">
        <f>CHOOSE(MATCH(D177,公式!$C$2:'公式'!$C$28,0),公式!A$2,公式!A$3,公式!A$4,公式!A$5,公式!A$6,公式!A$7,公式!A$8,公式!A$9,公式!A$10,公式!A$11,公式!A$12,公式!A$13,公式!A$14,公式!A$15)</f>
        <v>國道1號</v>
      </c>
      <c r="AJ177" t="str">
        <f t="shared" si="5"/>
        <v>國道1號(三、五管制站到過港隧道交流道)</v>
      </c>
    </row>
    <row r="178" spans="1:36">
      <c r="A178" s="4" t="s">
        <v>40</v>
      </c>
      <c r="B178" s="3">
        <v>20</v>
      </c>
      <c r="C178" s="23" t="s">
        <v>41</v>
      </c>
      <c r="D178" s="4" t="s">
        <v>44</v>
      </c>
      <c r="E178" s="3">
        <v>0</v>
      </c>
      <c r="F178" s="3">
        <v>3</v>
      </c>
      <c r="G178" s="4" t="s">
        <v>159</v>
      </c>
      <c r="H178" s="17">
        <v>13080</v>
      </c>
      <c r="I178" s="4" t="s">
        <v>160</v>
      </c>
      <c r="J178" s="17">
        <v>18800</v>
      </c>
      <c r="K178" s="3">
        <v>515</v>
      </c>
      <c r="L178" s="3">
        <v>206</v>
      </c>
      <c r="M178" s="3">
        <v>150</v>
      </c>
      <c r="N178" s="3">
        <v>0</v>
      </c>
      <c r="O178" s="3">
        <v>0</v>
      </c>
      <c r="P178" s="3">
        <v>0</v>
      </c>
      <c r="Q178" s="3">
        <v>92</v>
      </c>
      <c r="R178" s="3">
        <v>0</v>
      </c>
      <c r="S178" s="3">
        <v>0</v>
      </c>
      <c r="T178" s="3">
        <v>0</v>
      </c>
      <c r="U178" s="3">
        <v>11</v>
      </c>
      <c r="V178" s="3">
        <v>220</v>
      </c>
      <c r="W178" s="3">
        <v>1</v>
      </c>
      <c r="X178" s="3">
        <v>0</v>
      </c>
      <c r="Y178" s="3">
        <v>0</v>
      </c>
      <c r="Z178" s="3">
        <v>2</v>
      </c>
      <c r="AA178" s="3">
        <v>159</v>
      </c>
      <c r="AB178" s="11">
        <v>159</v>
      </c>
      <c r="AC178" s="1" t="s">
        <v>2090</v>
      </c>
      <c r="AD178" s="1" t="s">
        <v>818</v>
      </c>
      <c r="AE178" t="s">
        <v>819</v>
      </c>
      <c r="AF178" t="str">
        <f>CHOOSE(MATCH(D178,公式!$C$2:'公式'!$C$28,0),公式!B$2,公式!B$3,公式!B$4,公式!B$5,公式!B$6,公式!B$7,公式!B$8,公式!B$9,公式!B$10,公式!B$11,公式!B$12,公式!B$13,公式!B$14,公式!B$15)</f>
        <v>汐五高架</v>
      </c>
      <c r="AG178" t="str">
        <f>_xlfn.CONCAT(,"(",G178,IF(COUNT(FIND({"端","服務區","休息","站"},G178,1)),"","交流道"),"到",I178,
IF(COUNT(FIND({"端","服務區","休息","站"},I178,1)),"","交流道"),")")</f>
        <v>(汐止端到堤頂交流道)</v>
      </c>
      <c r="AH178" t="str">
        <f t="shared" si="4"/>
        <v>汐五高架(汐止端到堤頂交流道)</v>
      </c>
      <c r="AI178" t="str">
        <f>CHOOSE(MATCH(D178,公式!$C$2:'公式'!$C$28,0),公式!A$2,公式!A$3,公式!A$4,公式!A$5,公式!A$6,公式!A$7,公式!A$8,公式!A$9,公式!A$10,公式!A$11,公式!A$12,公式!A$13,公式!A$14,公式!A$15)</f>
        <v>汐五高架</v>
      </c>
      <c r="AJ178" t="str">
        <f t="shared" si="5"/>
        <v>汐五高架(汐止端到堤頂交流道)</v>
      </c>
    </row>
    <row r="179" spans="1:36">
      <c r="A179" s="6" t="s">
        <v>40</v>
      </c>
      <c r="B179" s="5">
        <v>20</v>
      </c>
      <c r="C179" s="23" t="s">
        <v>41</v>
      </c>
      <c r="D179" s="6" t="s">
        <v>44</v>
      </c>
      <c r="E179" s="5">
        <v>0</v>
      </c>
      <c r="F179" s="5">
        <v>3</v>
      </c>
      <c r="G179" s="6" t="s">
        <v>160</v>
      </c>
      <c r="H179" s="18">
        <v>18800</v>
      </c>
      <c r="I179" s="6" t="s">
        <v>161</v>
      </c>
      <c r="J179" s="18">
        <v>20700</v>
      </c>
      <c r="K179" s="5">
        <v>170</v>
      </c>
      <c r="L179" s="5">
        <v>68</v>
      </c>
      <c r="M179" s="5">
        <v>172</v>
      </c>
      <c r="N179" s="5">
        <v>0</v>
      </c>
      <c r="O179" s="5">
        <v>0</v>
      </c>
      <c r="P179" s="5">
        <v>0</v>
      </c>
      <c r="Q179" s="5">
        <v>91</v>
      </c>
      <c r="R179" s="5">
        <v>0</v>
      </c>
      <c r="S179" s="5">
        <v>0</v>
      </c>
      <c r="T179" s="5">
        <v>0</v>
      </c>
      <c r="U179" s="5">
        <v>16</v>
      </c>
      <c r="V179" s="5">
        <v>65</v>
      </c>
      <c r="W179" s="5">
        <v>1</v>
      </c>
      <c r="X179" s="5">
        <v>0</v>
      </c>
      <c r="Y179" s="5">
        <v>0</v>
      </c>
      <c r="Z179" s="5">
        <v>2</v>
      </c>
      <c r="AA179" s="5">
        <v>161</v>
      </c>
      <c r="AB179" s="12">
        <v>161</v>
      </c>
      <c r="AC179" s="1" t="s">
        <v>2091</v>
      </c>
      <c r="AD179" s="1" t="s">
        <v>819</v>
      </c>
      <c r="AE179" t="s">
        <v>822</v>
      </c>
      <c r="AF179" t="str">
        <f>CHOOSE(MATCH(D179,公式!$C$2:'公式'!$C$28,0),公式!B$2,公式!B$3,公式!B$4,公式!B$5,公式!B$6,公式!B$7,公式!B$8,公式!B$9,公式!B$10,公式!B$11,公式!B$12,公式!B$13,公式!B$14,公式!B$15)</f>
        <v>汐五高架</v>
      </c>
      <c r="AG179" t="str">
        <f>_xlfn.CONCAT(,"(",G179,IF(COUNT(FIND({"端","服務區","休息","站"},G179,1)),"","交流道"),"到",I179,
IF(COUNT(FIND({"端","服務區","休息","站"},I179,1)),"","交流道"),")")</f>
        <v>(堤頂交流道到下塔悠交流道)</v>
      </c>
      <c r="AH179" t="str">
        <f t="shared" si="4"/>
        <v>汐五高架(堤頂交流道到下塔悠交流道)</v>
      </c>
      <c r="AI179" t="str">
        <f>CHOOSE(MATCH(D179,公式!$C$2:'公式'!$C$28,0),公式!A$2,公式!A$3,公式!A$4,公式!A$5,公式!A$6,公式!A$7,公式!A$8,公式!A$9,公式!A$10,公式!A$11,公式!A$12,公式!A$13,公式!A$14,公式!A$15)</f>
        <v>汐五高架</v>
      </c>
      <c r="AJ179" t="str">
        <f t="shared" si="5"/>
        <v>汐五高架(堤頂交流道到下塔悠交流道)</v>
      </c>
    </row>
    <row r="180" spans="1:36">
      <c r="A180" s="4" t="s">
        <v>40</v>
      </c>
      <c r="B180" s="3">
        <v>20</v>
      </c>
      <c r="C180" s="23" t="s">
        <v>41</v>
      </c>
      <c r="D180" s="4" t="s">
        <v>44</v>
      </c>
      <c r="E180" s="3">
        <v>0</v>
      </c>
      <c r="F180" s="3">
        <v>3</v>
      </c>
      <c r="G180" s="4" t="s">
        <v>161</v>
      </c>
      <c r="H180" s="17">
        <v>20700</v>
      </c>
      <c r="I180" s="4" t="s">
        <v>162</v>
      </c>
      <c r="J180" s="17">
        <v>26100</v>
      </c>
      <c r="K180" s="3">
        <v>485</v>
      </c>
      <c r="L180" s="3">
        <v>194</v>
      </c>
      <c r="M180" s="3">
        <v>242</v>
      </c>
      <c r="N180" s="3">
        <v>0</v>
      </c>
      <c r="O180" s="3">
        <v>0</v>
      </c>
      <c r="P180" s="3">
        <v>0</v>
      </c>
      <c r="Q180" s="3">
        <v>87</v>
      </c>
      <c r="R180" s="3">
        <v>0</v>
      </c>
      <c r="S180" s="3">
        <v>0</v>
      </c>
      <c r="T180" s="3">
        <v>0</v>
      </c>
      <c r="U180" s="3">
        <v>21</v>
      </c>
      <c r="V180" s="3">
        <v>227</v>
      </c>
      <c r="W180" s="3">
        <v>1</v>
      </c>
      <c r="X180" s="3">
        <v>0</v>
      </c>
      <c r="Y180" s="3">
        <v>0</v>
      </c>
      <c r="Z180" s="3">
        <v>2</v>
      </c>
      <c r="AA180" s="3">
        <v>163</v>
      </c>
      <c r="AB180" s="11">
        <v>163</v>
      </c>
      <c r="AC180" s="1" t="s">
        <v>2092</v>
      </c>
      <c r="AD180" s="1" t="s">
        <v>822</v>
      </c>
      <c r="AE180" t="s">
        <v>825</v>
      </c>
      <c r="AF180" t="str">
        <f>CHOOSE(MATCH(D180,公式!$C$2:'公式'!$C$28,0),公式!B$2,公式!B$3,公式!B$4,公式!B$5,公式!B$6,公式!B$7,公式!B$8,公式!B$9,公式!B$10,公式!B$11,公式!B$12,公式!B$13,公式!B$14,公式!B$15)</f>
        <v>汐五高架</v>
      </c>
      <c r="AG180" t="str">
        <f>_xlfn.CONCAT(,"(",G180,IF(COUNT(FIND({"端","服務區","休息","站"},G180,1)),"","交流道"),"到",I180,
IF(COUNT(FIND({"端","服務區","休息","站"},I180,1)),"","交流道"),")")</f>
        <v>(下塔悠交流道到環北交流道)</v>
      </c>
      <c r="AH180" t="str">
        <f t="shared" si="4"/>
        <v>汐五高架(下塔悠交流道到環北交流道)</v>
      </c>
      <c r="AI180" t="str">
        <f>CHOOSE(MATCH(D180,公式!$C$2:'公式'!$C$28,0),公式!A$2,公式!A$3,公式!A$4,公式!A$5,公式!A$6,公式!A$7,公式!A$8,公式!A$9,公式!A$10,公式!A$11,公式!A$12,公式!A$13,公式!A$14,公式!A$15)</f>
        <v>汐五高架</v>
      </c>
      <c r="AJ180" t="str">
        <f t="shared" si="5"/>
        <v>汐五高架(下塔悠交流道到環北交流道)</v>
      </c>
    </row>
    <row r="181" spans="1:36">
      <c r="A181" s="6" t="s">
        <v>40</v>
      </c>
      <c r="B181" s="5">
        <v>20</v>
      </c>
      <c r="C181" s="23" t="s">
        <v>41</v>
      </c>
      <c r="D181" s="6" t="s">
        <v>44</v>
      </c>
      <c r="E181" s="5">
        <v>0</v>
      </c>
      <c r="F181" s="5">
        <v>3</v>
      </c>
      <c r="G181" s="6" t="s">
        <v>162</v>
      </c>
      <c r="H181" s="18">
        <v>26100</v>
      </c>
      <c r="I181" s="6" t="s">
        <v>83</v>
      </c>
      <c r="J181" s="18">
        <v>32100</v>
      </c>
      <c r="K181" s="5">
        <v>540</v>
      </c>
      <c r="L181" s="5">
        <v>216</v>
      </c>
      <c r="M181" s="5">
        <v>328</v>
      </c>
      <c r="N181" s="5">
        <v>0</v>
      </c>
      <c r="O181" s="5">
        <v>0</v>
      </c>
      <c r="P181" s="5">
        <v>0</v>
      </c>
      <c r="Q181" s="5">
        <v>89</v>
      </c>
      <c r="R181" s="5">
        <v>0</v>
      </c>
      <c r="S181" s="5">
        <v>0</v>
      </c>
      <c r="T181" s="5">
        <v>0</v>
      </c>
      <c r="U181" s="5">
        <v>22</v>
      </c>
      <c r="V181" s="5">
        <v>239</v>
      </c>
      <c r="W181" s="5">
        <v>1</v>
      </c>
      <c r="X181" s="5">
        <v>0</v>
      </c>
      <c r="Y181" s="5">
        <v>0</v>
      </c>
      <c r="Z181" s="5">
        <v>3</v>
      </c>
      <c r="AA181" s="5">
        <v>165</v>
      </c>
      <c r="AB181" s="12">
        <v>165</v>
      </c>
      <c r="AC181" s="1" t="s">
        <v>2093</v>
      </c>
      <c r="AD181" s="1" t="s">
        <v>825</v>
      </c>
      <c r="AE181" t="s">
        <v>434</v>
      </c>
      <c r="AF181" t="str">
        <f>CHOOSE(MATCH(D181,公式!$C$2:'公式'!$C$28,0),公式!B$2,公式!B$3,公式!B$4,公式!B$5,公式!B$6,公式!B$7,公式!B$8,公式!B$9,公式!B$10,公式!B$11,公式!B$12,公式!B$13,公式!B$14,公式!B$15)</f>
        <v>汐五高架</v>
      </c>
      <c r="AG181" t="str">
        <f>_xlfn.CONCAT(,"(",G181,IF(COUNT(FIND({"端","服務區","休息","站"},G181,1)),"","交流道"),"到",I181,
IF(COUNT(FIND({"端","服務區","休息","站"},I181,1)),"","交流道"),")")</f>
        <v>(環北交流道到五股轉接道交流道)</v>
      </c>
      <c r="AH181" t="str">
        <f t="shared" si="4"/>
        <v>汐五高架(環北交流道到五股轉接道交流道)</v>
      </c>
      <c r="AI181" t="str">
        <f>CHOOSE(MATCH(D181,公式!$C$2:'公式'!$C$28,0),公式!A$2,公式!A$3,公式!A$4,公式!A$5,公式!A$6,公式!A$7,公式!A$8,公式!A$9,公式!A$10,公式!A$11,公式!A$12,公式!A$13,公式!A$14,公式!A$15)</f>
        <v>汐五高架</v>
      </c>
      <c r="AJ181" t="str">
        <f t="shared" si="5"/>
        <v>汐五高架(環北交流道到五股轉接道交流道)</v>
      </c>
    </row>
    <row r="182" spans="1:36">
      <c r="A182" s="4" t="s">
        <v>40</v>
      </c>
      <c r="B182" s="3">
        <v>20</v>
      </c>
      <c r="C182" s="23" t="s">
        <v>41</v>
      </c>
      <c r="D182" s="4" t="s">
        <v>44</v>
      </c>
      <c r="E182" s="3">
        <v>0</v>
      </c>
      <c r="F182" s="3">
        <v>3</v>
      </c>
      <c r="G182" s="4" t="s">
        <v>83</v>
      </c>
      <c r="H182" s="17">
        <v>32100</v>
      </c>
      <c r="I182" s="4" t="s">
        <v>86</v>
      </c>
      <c r="J182" s="17">
        <v>36000</v>
      </c>
      <c r="K182" s="3">
        <v>350</v>
      </c>
      <c r="L182" s="3">
        <v>140</v>
      </c>
      <c r="M182" s="3">
        <v>95</v>
      </c>
      <c r="N182" s="3">
        <v>0</v>
      </c>
      <c r="O182" s="3">
        <v>0</v>
      </c>
      <c r="P182" s="3">
        <v>0</v>
      </c>
      <c r="Q182" s="3">
        <v>95</v>
      </c>
      <c r="R182" s="3">
        <v>0</v>
      </c>
      <c r="S182" s="3">
        <v>0</v>
      </c>
      <c r="T182" s="3">
        <v>0</v>
      </c>
      <c r="U182" s="3">
        <v>2</v>
      </c>
      <c r="V182" s="3">
        <v>146</v>
      </c>
      <c r="W182" s="3">
        <v>1</v>
      </c>
      <c r="X182" s="3">
        <v>0</v>
      </c>
      <c r="Y182" s="3">
        <v>0</v>
      </c>
      <c r="Z182" s="3">
        <v>3</v>
      </c>
      <c r="AA182" s="3">
        <v>433</v>
      </c>
      <c r="AB182" s="11">
        <v>433</v>
      </c>
      <c r="AC182" s="1" t="s">
        <v>2094</v>
      </c>
      <c r="AD182" s="1" t="s">
        <v>434</v>
      </c>
      <c r="AE182" t="s">
        <v>443</v>
      </c>
      <c r="AF182" t="str">
        <f>CHOOSE(MATCH(D182,公式!$C$2:'公式'!$C$28,0),公式!B$2,公式!B$3,公式!B$4,公式!B$5,公式!B$6,公式!B$7,公式!B$8,公式!B$9,公式!B$10,公式!B$11,公式!B$12,公式!B$13,公式!B$14,公式!B$15)</f>
        <v>汐五高架</v>
      </c>
      <c r="AG182" t="str">
        <f>_xlfn.CONCAT(,"(",G182,IF(COUNT(FIND({"端","服務區","休息","站"},G182,1)),"","交流道"),"到",I182,
IF(COUNT(FIND({"端","服務區","休息","站"},I182,1)),"","交流道"),")")</f>
        <v>(五股轉接道交流道到泰山轉接道交流道)</v>
      </c>
      <c r="AH182" t="str">
        <f t="shared" si="4"/>
        <v>汐五高架(五股轉接道交流道到泰山轉接道交流道)</v>
      </c>
      <c r="AI182" t="str">
        <f>CHOOSE(MATCH(D182,公式!$C$2:'公式'!$C$28,0),公式!A$2,公式!A$3,公式!A$4,公式!A$5,公式!A$6,公式!A$7,公式!A$8,公式!A$9,公式!A$10,公式!A$11,公式!A$12,公式!A$13,公式!A$14,公式!A$15)</f>
        <v>汐五高架</v>
      </c>
      <c r="AJ182" t="str">
        <f t="shared" si="5"/>
        <v>汐五高架(五股轉接道交流道到泰山轉接道交流道)</v>
      </c>
    </row>
    <row r="183" spans="1:36">
      <c r="A183" s="6" t="s">
        <v>40</v>
      </c>
      <c r="B183" s="5">
        <v>20</v>
      </c>
      <c r="C183" s="23" t="s">
        <v>41</v>
      </c>
      <c r="D183" s="6" t="s">
        <v>44</v>
      </c>
      <c r="E183" s="5">
        <v>0</v>
      </c>
      <c r="F183" s="5">
        <v>3</v>
      </c>
      <c r="G183" s="6" t="s">
        <v>86</v>
      </c>
      <c r="H183" s="18">
        <v>36000</v>
      </c>
      <c r="I183" s="6" t="s">
        <v>89</v>
      </c>
      <c r="J183" s="18">
        <v>52500</v>
      </c>
      <c r="K183" s="5">
        <v>1485</v>
      </c>
      <c r="L183" s="5">
        <v>594</v>
      </c>
      <c r="M183" s="5">
        <v>207</v>
      </c>
      <c r="N183" s="5">
        <v>0</v>
      </c>
      <c r="O183" s="5">
        <v>0</v>
      </c>
      <c r="P183" s="5">
        <v>0</v>
      </c>
      <c r="Q183" s="5">
        <v>98</v>
      </c>
      <c r="R183" s="5">
        <v>0</v>
      </c>
      <c r="S183" s="5">
        <v>0</v>
      </c>
      <c r="T183" s="5">
        <v>0</v>
      </c>
      <c r="U183" s="5">
        <v>9</v>
      </c>
      <c r="V183" s="5">
        <v>611</v>
      </c>
      <c r="W183" s="5">
        <v>1</v>
      </c>
      <c r="X183" s="5">
        <v>0</v>
      </c>
      <c r="Y183" s="5">
        <v>0</v>
      </c>
      <c r="Z183" s="5">
        <v>3</v>
      </c>
      <c r="AA183" s="5">
        <v>435</v>
      </c>
      <c r="AB183" s="12">
        <v>435</v>
      </c>
      <c r="AC183" s="1" t="s">
        <v>2095</v>
      </c>
      <c r="AD183" s="1" t="s">
        <v>443</v>
      </c>
      <c r="AE183" t="s">
        <v>452</v>
      </c>
      <c r="AF183" t="str">
        <f>CHOOSE(MATCH(D183,公式!$C$2:'公式'!$C$28,0),公式!B$2,公式!B$3,公式!B$4,公式!B$5,公式!B$6,公式!B$7,公式!B$8,公式!B$9,公式!B$10,公式!B$11,公式!B$12,公式!B$13,公式!B$14,公式!B$15)</f>
        <v>汐五高架</v>
      </c>
      <c r="AG183" t="str">
        <f>_xlfn.CONCAT(,"(",G183,IF(COUNT(FIND({"端","服務區","休息","站"},G183,1)),"","交流道"),"到",I183,
IF(COUNT(FIND({"端","服務區","休息","站"},I183,1)),"","交流道"),")")</f>
        <v>(泰山轉接道交流道到機場系統交流道)</v>
      </c>
      <c r="AH183" t="str">
        <f t="shared" si="4"/>
        <v>汐五高架(泰山轉接道交流道到機場系統交流道)</v>
      </c>
      <c r="AI183" t="str">
        <f>CHOOSE(MATCH(D183,公式!$C$2:'公式'!$C$28,0),公式!A$2,公式!A$3,公式!A$4,公式!A$5,公式!A$6,公式!A$7,公式!A$8,公式!A$9,公式!A$10,公式!A$11,公式!A$12,公式!A$13,公式!A$14,公式!A$15)</f>
        <v>汐五高架</v>
      </c>
      <c r="AJ183" t="str">
        <f t="shared" si="5"/>
        <v>汐五高架(泰山轉接道交流道到機場系統交流道)</v>
      </c>
    </row>
    <row r="184" spans="1:36">
      <c r="A184" s="4" t="s">
        <v>40</v>
      </c>
      <c r="B184" s="3">
        <v>20</v>
      </c>
      <c r="C184" s="23" t="s">
        <v>41</v>
      </c>
      <c r="D184" s="4" t="s">
        <v>44</v>
      </c>
      <c r="E184" s="3">
        <v>0</v>
      </c>
      <c r="F184" s="3">
        <v>3</v>
      </c>
      <c r="G184" s="4" t="s">
        <v>89</v>
      </c>
      <c r="H184" s="17">
        <v>52500</v>
      </c>
      <c r="I184" s="4" t="s">
        <v>92</v>
      </c>
      <c r="J184" s="17">
        <v>58650</v>
      </c>
      <c r="K184" s="3">
        <v>552</v>
      </c>
      <c r="L184" s="3">
        <v>221</v>
      </c>
      <c r="M184" s="3">
        <v>192</v>
      </c>
      <c r="N184" s="3">
        <v>0</v>
      </c>
      <c r="O184" s="3">
        <v>0</v>
      </c>
      <c r="P184" s="3">
        <v>0</v>
      </c>
      <c r="Q184" s="3">
        <v>101</v>
      </c>
      <c r="R184" s="3">
        <v>0</v>
      </c>
      <c r="S184" s="3">
        <v>0</v>
      </c>
      <c r="T184" s="3">
        <v>0</v>
      </c>
      <c r="U184" s="3">
        <v>9</v>
      </c>
      <c r="V184" s="3">
        <v>217</v>
      </c>
      <c r="W184" s="3">
        <v>1</v>
      </c>
      <c r="X184" s="3">
        <v>0</v>
      </c>
      <c r="Y184" s="3">
        <v>0</v>
      </c>
      <c r="Z184" s="3">
        <v>3</v>
      </c>
      <c r="AA184" s="3">
        <v>437</v>
      </c>
      <c r="AB184" s="11">
        <v>437</v>
      </c>
      <c r="AC184" s="1" t="s">
        <v>2096</v>
      </c>
      <c r="AD184" s="1" t="s">
        <v>452</v>
      </c>
      <c r="AE184" t="s">
        <v>461</v>
      </c>
      <c r="AF184" t="str">
        <f>CHOOSE(MATCH(D184,公式!$C$2:'公式'!$C$28,0),公式!B$2,公式!B$3,公式!B$4,公式!B$5,公式!B$6,公式!B$7,公式!B$8,公式!B$9,公式!B$10,公式!B$11,公式!B$12,公式!B$13,公式!B$14,公式!B$15)</f>
        <v>汐五高架</v>
      </c>
      <c r="AG184" t="str">
        <f>_xlfn.CONCAT(,"(",G184,IF(COUNT(FIND({"端","服務區","休息","站"},G184,1)),"","交流道"),"到",I184,
IF(COUNT(FIND({"端","服務區","休息","站"},I184,1)),"","交流道"),")")</f>
        <v>(機場系統交流道到中壢轉接一交流道)</v>
      </c>
      <c r="AH184" t="str">
        <f t="shared" si="4"/>
        <v>汐五高架(機場系統交流道到中壢轉接一交流道)</v>
      </c>
      <c r="AI184" t="str">
        <f>CHOOSE(MATCH(D184,公式!$C$2:'公式'!$C$28,0),公式!A$2,公式!A$3,公式!A$4,公式!A$5,公式!A$6,公式!A$7,公式!A$8,公式!A$9,公式!A$10,公式!A$11,公式!A$12,公式!A$13,公式!A$14,公式!A$15)</f>
        <v>汐五高架</v>
      </c>
      <c r="AJ184" t="str">
        <f t="shared" si="5"/>
        <v>汐五高架(機場系統交流道到中壢轉接一交流道)</v>
      </c>
    </row>
    <row r="185" spans="1:36">
      <c r="A185" s="6" t="s">
        <v>40</v>
      </c>
      <c r="B185" s="5">
        <v>20</v>
      </c>
      <c r="C185" s="23" t="s">
        <v>41</v>
      </c>
      <c r="D185" s="6" t="s">
        <v>44</v>
      </c>
      <c r="E185" s="5">
        <v>0</v>
      </c>
      <c r="F185" s="5">
        <v>3</v>
      </c>
      <c r="G185" s="6" t="s">
        <v>92</v>
      </c>
      <c r="H185" s="18">
        <v>58650</v>
      </c>
      <c r="I185" s="6" t="s">
        <v>93</v>
      </c>
      <c r="J185" s="18">
        <v>60300</v>
      </c>
      <c r="K185" s="5">
        <v>148</v>
      </c>
      <c r="L185" s="5">
        <v>59</v>
      </c>
      <c r="M185" s="5">
        <v>10</v>
      </c>
      <c r="N185" s="5">
        <v>0</v>
      </c>
      <c r="O185" s="5">
        <v>0</v>
      </c>
      <c r="P185" s="5">
        <v>0</v>
      </c>
      <c r="Q185" s="5">
        <v>90</v>
      </c>
      <c r="R185" s="5">
        <v>0</v>
      </c>
      <c r="S185" s="5">
        <v>0</v>
      </c>
      <c r="T185" s="5">
        <v>0</v>
      </c>
      <c r="U185" s="5">
        <v>0</v>
      </c>
      <c r="V185" s="5">
        <v>65</v>
      </c>
      <c r="W185" s="5">
        <v>1</v>
      </c>
      <c r="X185" s="5">
        <v>0</v>
      </c>
      <c r="Y185" s="5">
        <v>0</v>
      </c>
      <c r="Z185" s="5">
        <v>3</v>
      </c>
      <c r="AA185" s="5">
        <v>439</v>
      </c>
      <c r="AB185" s="12">
        <v>439</v>
      </c>
      <c r="AC185" s="1" t="s">
        <v>2097</v>
      </c>
      <c r="AD185" s="1" t="s">
        <v>461</v>
      </c>
      <c r="AE185" t="s">
        <v>464</v>
      </c>
      <c r="AF185" t="str">
        <f>CHOOSE(MATCH(D185,公式!$C$2:'公式'!$C$28,0),公式!B$2,公式!B$3,公式!B$4,公式!B$5,公式!B$6,公式!B$7,公式!B$8,公式!B$9,公式!B$10,公式!B$11,公式!B$12,公式!B$13,公式!B$14,公式!B$15)</f>
        <v>汐五高架</v>
      </c>
      <c r="AG185" t="str">
        <f>_xlfn.CONCAT(,"(",G185,IF(COUNT(FIND({"端","服務區","休息","站"},G185,1)),"","交流道"),"到",I185,
IF(COUNT(FIND({"端","服務區","休息","站"},I185,1)),"","交流道"),")")</f>
        <v>(中壢轉接一交流道到中壢轉接二交流道)</v>
      </c>
      <c r="AH185" t="str">
        <f t="shared" si="4"/>
        <v>汐五高架(中壢轉接一交流道到中壢轉接二交流道)</v>
      </c>
      <c r="AI185" t="str">
        <f>CHOOSE(MATCH(D185,公式!$C$2:'公式'!$C$28,0),公式!A$2,公式!A$3,公式!A$4,公式!A$5,公式!A$6,公式!A$7,公式!A$8,公式!A$9,公式!A$10,公式!A$11,公式!A$12,公式!A$13,公式!A$14,公式!A$15)</f>
        <v>汐五高架</v>
      </c>
      <c r="AJ185" t="str">
        <f t="shared" si="5"/>
        <v>汐五高架(中壢轉接一交流道到中壢轉接二交流道)</v>
      </c>
    </row>
    <row r="186" spans="1:36">
      <c r="A186" s="4" t="s">
        <v>40</v>
      </c>
      <c r="B186" s="3">
        <v>20</v>
      </c>
      <c r="C186" s="23" t="s">
        <v>41</v>
      </c>
      <c r="D186" s="4" t="s">
        <v>44</v>
      </c>
      <c r="E186" s="3">
        <v>0</v>
      </c>
      <c r="F186" s="3">
        <v>3</v>
      </c>
      <c r="G186" s="4" t="s">
        <v>93</v>
      </c>
      <c r="H186" s="17">
        <v>60300</v>
      </c>
      <c r="I186" s="4" t="s">
        <v>163</v>
      </c>
      <c r="J186" s="17">
        <v>70000</v>
      </c>
      <c r="K186" s="3">
        <v>0</v>
      </c>
      <c r="L186" s="3">
        <v>0</v>
      </c>
      <c r="M186" s="3">
        <v>174</v>
      </c>
      <c r="N186" s="3">
        <v>0</v>
      </c>
      <c r="O186" s="3">
        <v>0</v>
      </c>
      <c r="P186" s="3">
        <v>0</v>
      </c>
      <c r="Q186" s="3">
        <v>59</v>
      </c>
      <c r="R186" s="3">
        <v>0</v>
      </c>
      <c r="S186" s="3">
        <v>0</v>
      </c>
      <c r="T186" s="3">
        <v>0</v>
      </c>
      <c r="U186" s="3">
        <v>20</v>
      </c>
      <c r="V186" s="3">
        <v>482</v>
      </c>
      <c r="W186" s="3">
        <v>3</v>
      </c>
      <c r="X186" s="3">
        <v>0</v>
      </c>
      <c r="Y186" s="3">
        <v>0</v>
      </c>
      <c r="Z186" s="3">
        <v>3</v>
      </c>
      <c r="AA186" s="3">
        <v>471</v>
      </c>
      <c r="AB186" s="11">
        <v>471</v>
      </c>
      <c r="AC186" s="1" t="s">
        <v>2098</v>
      </c>
      <c r="AD186" s="1" t="s">
        <v>464</v>
      </c>
      <c r="AE186" t="s">
        <v>838</v>
      </c>
      <c r="AF186" t="str">
        <f>CHOOSE(MATCH(D186,公式!$C$2:'公式'!$C$28,0),公式!B$2,公式!B$3,公式!B$4,公式!B$5,公式!B$6,公式!B$7,公式!B$8,公式!B$9,公式!B$10,公式!B$11,公式!B$12,公式!B$13,公式!B$14,公式!B$15)</f>
        <v>汐五高架</v>
      </c>
      <c r="AG186" t="str">
        <f>_xlfn.CONCAT(,"(",G186,IF(COUNT(FIND({"端","服務區","休息","站"},G186,1)),"","交流道"),"到",I186,
IF(COUNT(FIND({"端","服務區","休息","站"},I186,1)),"","交流道"),")")</f>
        <v>(中壢轉接二交流道到校前路交流道)</v>
      </c>
      <c r="AH186" t="str">
        <f t="shared" si="4"/>
        <v>汐五高架(中壢轉接二交流道到校前路交流道)</v>
      </c>
      <c r="AI186" t="str">
        <f>CHOOSE(MATCH(D186,公式!$C$2:'公式'!$C$28,0),公式!A$2,公式!A$3,公式!A$4,公式!A$5,公式!A$6,公式!A$7,公式!A$8,公式!A$9,公式!A$10,公式!A$11,公式!A$12,公式!A$13,公式!A$14,公式!A$15)</f>
        <v>汐五高架</v>
      </c>
      <c r="AJ186" t="str">
        <f t="shared" si="5"/>
        <v>汐五高架(中壢轉接二交流道到校前路交流道)</v>
      </c>
    </row>
    <row r="187" spans="1:36">
      <c r="A187" s="6" t="s">
        <v>40</v>
      </c>
      <c r="B187" s="5">
        <v>20</v>
      </c>
      <c r="C187" s="23" t="s">
        <v>41</v>
      </c>
      <c r="D187" s="6" t="s">
        <v>44</v>
      </c>
      <c r="E187" s="5">
        <v>0</v>
      </c>
      <c r="F187" s="5">
        <v>3</v>
      </c>
      <c r="G187" s="6" t="s">
        <v>163</v>
      </c>
      <c r="H187" s="18">
        <v>70000</v>
      </c>
      <c r="I187" s="6" t="s">
        <v>164</v>
      </c>
      <c r="J187" s="18">
        <v>71000</v>
      </c>
      <c r="K187" s="5">
        <v>0</v>
      </c>
      <c r="L187" s="5">
        <v>0</v>
      </c>
      <c r="M187" s="5">
        <v>89</v>
      </c>
      <c r="N187" s="5">
        <v>0</v>
      </c>
      <c r="O187" s="5">
        <v>0</v>
      </c>
      <c r="P187" s="5">
        <v>0</v>
      </c>
      <c r="Q187" s="5">
        <v>95</v>
      </c>
      <c r="R187" s="5">
        <v>0</v>
      </c>
      <c r="S187" s="5">
        <v>0</v>
      </c>
      <c r="T187" s="5">
        <v>0</v>
      </c>
      <c r="U187" s="5">
        <v>8</v>
      </c>
      <c r="V187" s="5">
        <v>34</v>
      </c>
      <c r="W187" s="5">
        <v>1</v>
      </c>
      <c r="X187" s="5">
        <v>0</v>
      </c>
      <c r="Y187" s="5">
        <v>0</v>
      </c>
      <c r="Z187" s="5">
        <v>2</v>
      </c>
      <c r="AA187" s="5">
        <v>441</v>
      </c>
      <c r="AB187" s="12">
        <v>441</v>
      </c>
      <c r="AC187" s="1" t="s">
        <v>2099</v>
      </c>
      <c r="AD187" s="1" t="s">
        <v>838</v>
      </c>
      <c r="AE187" t="s">
        <v>479</v>
      </c>
      <c r="AF187" t="str">
        <f>CHOOSE(MATCH(D187,公式!$C$2:'公式'!$C$28,0),公式!B$2,公式!B$3,公式!B$4,公式!B$5,公式!B$6,公式!B$7,公式!B$8,公式!B$9,公式!B$10,公式!B$11,公式!B$12,公式!B$13,公式!B$14,公式!B$15)</f>
        <v>汐五高架</v>
      </c>
      <c r="AG187" t="str">
        <f>_xlfn.CONCAT(,"(",G187,IF(COUNT(FIND({"端","服務區","休息","站"},G187,1)),"","交流道"),"到",I187,
IF(COUNT(FIND({"端","服務區","休息","站"},I187,1)),"","交流道"),")")</f>
        <v>(校前路交流道到楊梅端)</v>
      </c>
      <c r="AH187" t="str">
        <f t="shared" si="4"/>
        <v>汐五高架(校前路交流道到楊梅端)</v>
      </c>
      <c r="AI187" t="str">
        <f>CHOOSE(MATCH(D187,公式!$C$2:'公式'!$C$28,0),公式!A$2,公式!A$3,公式!A$4,公式!A$5,公式!A$6,公式!A$7,公式!A$8,公式!A$9,公式!A$10,公式!A$11,公式!A$12,公式!A$13,公式!A$14,公式!A$15)</f>
        <v>汐五高架</v>
      </c>
      <c r="AJ187" t="str">
        <f t="shared" si="5"/>
        <v>汐五高架(校前路交流道到楊梅端)</v>
      </c>
    </row>
    <row r="188" spans="1:36">
      <c r="A188" s="4" t="s">
        <v>40</v>
      </c>
      <c r="B188" s="3">
        <v>20</v>
      </c>
      <c r="C188" s="23" t="s">
        <v>41</v>
      </c>
      <c r="D188" s="4" t="s">
        <v>44</v>
      </c>
      <c r="E188" s="3">
        <v>0</v>
      </c>
      <c r="F188" s="3">
        <v>3</v>
      </c>
      <c r="G188" s="4" t="s">
        <v>164</v>
      </c>
      <c r="H188" s="17">
        <v>71000</v>
      </c>
      <c r="I188" s="4" t="s">
        <v>165</v>
      </c>
      <c r="J188" s="17">
        <v>71350</v>
      </c>
      <c r="K188" s="3">
        <v>0</v>
      </c>
      <c r="L188" s="3">
        <v>0</v>
      </c>
      <c r="M188" s="3">
        <v>33</v>
      </c>
      <c r="N188" s="3">
        <v>0</v>
      </c>
      <c r="O188" s="3">
        <v>0</v>
      </c>
      <c r="P188" s="3">
        <v>0</v>
      </c>
      <c r="Q188" s="3">
        <v>94</v>
      </c>
      <c r="R188" s="3">
        <v>0</v>
      </c>
      <c r="S188" s="3">
        <v>0</v>
      </c>
      <c r="T188" s="3">
        <v>0</v>
      </c>
      <c r="U188" s="3">
        <v>3</v>
      </c>
      <c r="V188" s="3">
        <v>12</v>
      </c>
      <c r="W188" s="3">
        <v>1</v>
      </c>
      <c r="X188" s="3">
        <v>0</v>
      </c>
      <c r="Y188" s="3">
        <v>0</v>
      </c>
      <c r="Z188" s="3">
        <v>2</v>
      </c>
      <c r="AA188" s="3">
        <v>489</v>
      </c>
      <c r="AB188" s="11">
        <v>489</v>
      </c>
      <c r="AC188" s="1" t="s">
        <v>2100</v>
      </c>
      <c r="AD188" s="1" t="s">
        <v>479</v>
      </c>
      <c r="AE188" t="s">
        <v>2595</v>
      </c>
      <c r="AF188" t="str">
        <f>CHOOSE(MATCH(D188,公式!$C$2:'公式'!$C$28,0),公式!B$2,公式!B$3,公式!B$4,公式!B$5,公式!B$6,公式!B$7,公式!B$8,公式!B$9,公式!B$10,公式!B$11,公式!B$12,公式!B$13,公式!B$14,公式!B$15)</f>
        <v>汐五高架</v>
      </c>
      <c r="AG188" t="str">
        <f>_xlfn.CONCAT(,"(",G188,IF(COUNT(FIND({"端","服務區","休息","站"},G188,1)),"","交流道"),"到",I188,
IF(COUNT(FIND({"端","服務區","休息","站"},I188,1)),"","交流道"),")")</f>
        <v>(楊梅端到楊梅休息站)</v>
      </c>
      <c r="AH188" t="str">
        <f t="shared" si="4"/>
        <v>汐五高架(楊梅端到楊梅休息站)</v>
      </c>
      <c r="AI188" t="str">
        <f>CHOOSE(MATCH(D188,公式!$C$2:'公式'!$C$28,0),公式!A$2,公式!A$3,公式!A$4,公式!A$5,公式!A$6,公式!A$7,公式!A$8,公式!A$9,公式!A$10,公式!A$11,公式!A$12,公式!A$13,公式!A$14,公式!A$15)</f>
        <v>汐五高架</v>
      </c>
      <c r="AJ188" t="str">
        <f t="shared" si="5"/>
        <v>汐五高架(楊梅端到楊梅休息站)</v>
      </c>
    </row>
    <row r="189" spans="1:36">
      <c r="A189" s="6" t="s">
        <v>40</v>
      </c>
      <c r="B189" s="5">
        <v>20</v>
      </c>
      <c r="C189" s="23" t="s">
        <v>41</v>
      </c>
      <c r="D189" s="6" t="s">
        <v>44</v>
      </c>
      <c r="E189" s="5">
        <v>0</v>
      </c>
      <c r="F189" s="5">
        <v>4</v>
      </c>
      <c r="G189" s="6" t="s">
        <v>160</v>
      </c>
      <c r="H189" s="18">
        <v>18800</v>
      </c>
      <c r="I189" s="6" t="s">
        <v>159</v>
      </c>
      <c r="J189" s="18">
        <v>13080</v>
      </c>
      <c r="K189" s="5">
        <v>515</v>
      </c>
      <c r="L189" s="5">
        <v>206</v>
      </c>
      <c r="M189" s="5">
        <v>176</v>
      </c>
      <c r="N189" s="5">
        <v>0</v>
      </c>
      <c r="O189" s="5">
        <v>0</v>
      </c>
      <c r="P189" s="5">
        <v>0</v>
      </c>
      <c r="Q189" s="5">
        <v>85</v>
      </c>
      <c r="R189" s="5">
        <v>0</v>
      </c>
      <c r="S189" s="5">
        <v>0</v>
      </c>
      <c r="T189" s="5">
        <v>0</v>
      </c>
      <c r="U189" s="5">
        <v>15</v>
      </c>
      <c r="V189" s="5">
        <v>237</v>
      </c>
      <c r="W189" s="5">
        <v>1</v>
      </c>
      <c r="X189" s="5">
        <v>0</v>
      </c>
      <c r="Y189" s="5">
        <v>0</v>
      </c>
      <c r="Z189" s="5">
        <v>2</v>
      </c>
      <c r="AA189" s="5">
        <v>160</v>
      </c>
      <c r="AB189" s="12">
        <v>160</v>
      </c>
      <c r="AC189" s="1" t="s">
        <v>2101</v>
      </c>
      <c r="AD189" s="1" t="s">
        <v>819</v>
      </c>
      <c r="AE189" t="s">
        <v>818</v>
      </c>
      <c r="AF189" t="str">
        <f>CHOOSE(MATCH(D189,公式!$C$2:'公式'!$C$28,0),公式!B$2,公式!B$3,公式!B$4,公式!B$5,公式!B$6,公式!B$7,公式!B$8,公式!B$9,公式!B$10,公式!B$11,公式!B$12,公式!B$13,公式!B$14,公式!B$15)</f>
        <v>汐五高架</v>
      </c>
      <c r="AG189" t="str">
        <f>_xlfn.CONCAT(,"(",G189,IF(COUNT(FIND({"端","服務區","休息","站"},G189,1)),"","交流道"),"到",I189,
IF(COUNT(FIND({"端","服務區","休息","站"},I189,1)),"","交流道"),")")</f>
        <v>(堤頂交流道到汐止端)</v>
      </c>
      <c r="AH189" t="str">
        <f t="shared" si="4"/>
        <v>汐五高架(堤頂交流道到汐止端)</v>
      </c>
      <c r="AI189" t="str">
        <f>CHOOSE(MATCH(D189,公式!$C$2:'公式'!$C$28,0),公式!A$2,公式!A$3,公式!A$4,公式!A$5,公式!A$6,公式!A$7,公式!A$8,公式!A$9,公式!A$10,公式!A$11,公式!A$12,公式!A$13,公式!A$14,公式!A$15)</f>
        <v>汐五高架</v>
      </c>
      <c r="AJ189" t="str">
        <f t="shared" si="5"/>
        <v>汐五高架(堤頂交流道到汐止端)</v>
      </c>
    </row>
    <row r="190" spans="1:36">
      <c r="A190" s="4" t="s">
        <v>40</v>
      </c>
      <c r="B190" s="3">
        <v>20</v>
      </c>
      <c r="C190" s="23" t="s">
        <v>41</v>
      </c>
      <c r="D190" s="4" t="s">
        <v>44</v>
      </c>
      <c r="E190" s="3">
        <v>0</v>
      </c>
      <c r="F190" s="3">
        <v>4</v>
      </c>
      <c r="G190" s="4" t="s">
        <v>161</v>
      </c>
      <c r="H190" s="17">
        <v>20700</v>
      </c>
      <c r="I190" s="4" t="s">
        <v>160</v>
      </c>
      <c r="J190" s="17">
        <v>18800</v>
      </c>
      <c r="K190" s="3">
        <v>170</v>
      </c>
      <c r="L190" s="3">
        <v>68</v>
      </c>
      <c r="M190" s="3">
        <v>201</v>
      </c>
      <c r="N190" s="3">
        <v>0</v>
      </c>
      <c r="O190" s="3">
        <v>0</v>
      </c>
      <c r="P190" s="3">
        <v>0</v>
      </c>
      <c r="Q190" s="3">
        <v>80</v>
      </c>
      <c r="R190" s="3">
        <v>0</v>
      </c>
      <c r="S190" s="3">
        <v>0</v>
      </c>
      <c r="T190" s="3">
        <v>0</v>
      </c>
      <c r="U190" s="3">
        <v>17</v>
      </c>
      <c r="V190" s="3">
        <v>81</v>
      </c>
      <c r="W190" s="3">
        <v>1</v>
      </c>
      <c r="X190" s="3">
        <v>0</v>
      </c>
      <c r="Y190" s="3">
        <v>0</v>
      </c>
      <c r="Z190" s="3">
        <v>2</v>
      </c>
      <c r="AA190" s="3">
        <v>162</v>
      </c>
      <c r="AB190" s="11">
        <v>162</v>
      </c>
      <c r="AC190" s="1" t="s">
        <v>2102</v>
      </c>
      <c r="AD190" s="1" t="s">
        <v>822</v>
      </c>
      <c r="AE190" t="s">
        <v>819</v>
      </c>
      <c r="AF190" t="str">
        <f>CHOOSE(MATCH(D190,公式!$C$2:'公式'!$C$28,0),公式!B$2,公式!B$3,公式!B$4,公式!B$5,公式!B$6,公式!B$7,公式!B$8,公式!B$9,公式!B$10,公式!B$11,公式!B$12,公式!B$13,公式!B$14,公式!B$15)</f>
        <v>汐五高架</v>
      </c>
      <c r="AG190" t="str">
        <f>_xlfn.CONCAT(,"(",G190,IF(COUNT(FIND({"端","服務區","休息","站"},G190,1)),"","交流道"),"到",I190,
IF(COUNT(FIND({"端","服務區","休息","站"},I190,1)),"","交流道"),")")</f>
        <v>(下塔悠交流道到堤頂交流道)</v>
      </c>
      <c r="AH190" t="str">
        <f t="shared" si="4"/>
        <v>汐五高架(下塔悠交流道到堤頂交流道)</v>
      </c>
      <c r="AI190" t="str">
        <f>CHOOSE(MATCH(D190,公式!$C$2:'公式'!$C$28,0),公式!A$2,公式!A$3,公式!A$4,公式!A$5,公式!A$6,公式!A$7,公式!A$8,公式!A$9,公式!A$10,公式!A$11,公式!A$12,公式!A$13,公式!A$14,公式!A$15)</f>
        <v>汐五高架</v>
      </c>
      <c r="AJ190" t="str">
        <f t="shared" si="5"/>
        <v>汐五高架(下塔悠交流道到堤頂交流道)</v>
      </c>
    </row>
    <row r="191" spans="1:36">
      <c r="A191" s="6" t="s">
        <v>40</v>
      </c>
      <c r="B191" s="5">
        <v>20</v>
      </c>
      <c r="C191" s="23" t="s">
        <v>41</v>
      </c>
      <c r="D191" s="6" t="s">
        <v>44</v>
      </c>
      <c r="E191" s="5">
        <v>0</v>
      </c>
      <c r="F191" s="5">
        <v>4</v>
      </c>
      <c r="G191" s="6" t="s">
        <v>162</v>
      </c>
      <c r="H191" s="18">
        <v>26100</v>
      </c>
      <c r="I191" s="6" t="s">
        <v>161</v>
      </c>
      <c r="J191" s="18">
        <v>20700</v>
      </c>
      <c r="K191" s="5">
        <v>485</v>
      </c>
      <c r="L191" s="5">
        <v>194</v>
      </c>
      <c r="M191" s="5">
        <v>380</v>
      </c>
      <c r="N191" s="5">
        <v>0</v>
      </c>
      <c r="O191" s="5">
        <v>0</v>
      </c>
      <c r="P191" s="5">
        <v>0</v>
      </c>
      <c r="Q191" s="5">
        <v>77</v>
      </c>
      <c r="R191" s="5">
        <v>0</v>
      </c>
      <c r="S191" s="5">
        <v>0</v>
      </c>
      <c r="T191" s="5">
        <v>0</v>
      </c>
      <c r="U191" s="5">
        <v>23</v>
      </c>
      <c r="V191" s="5">
        <v>244</v>
      </c>
      <c r="W191" s="5">
        <v>2</v>
      </c>
      <c r="X191" s="5">
        <v>0</v>
      </c>
      <c r="Y191" s="5">
        <v>0</v>
      </c>
      <c r="Z191" s="5">
        <v>2</v>
      </c>
      <c r="AA191" s="5">
        <v>164</v>
      </c>
      <c r="AB191" s="12">
        <v>164</v>
      </c>
      <c r="AC191" s="1" t="s">
        <v>2103</v>
      </c>
      <c r="AD191" s="1" t="s">
        <v>825</v>
      </c>
      <c r="AE191" t="s">
        <v>822</v>
      </c>
      <c r="AF191" t="str">
        <f>CHOOSE(MATCH(D191,公式!$C$2:'公式'!$C$28,0),公式!B$2,公式!B$3,公式!B$4,公式!B$5,公式!B$6,公式!B$7,公式!B$8,公式!B$9,公式!B$10,公式!B$11,公式!B$12,公式!B$13,公式!B$14,公式!B$15)</f>
        <v>汐五高架</v>
      </c>
      <c r="AG191" t="str">
        <f>_xlfn.CONCAT(,"(",G191,IF(COUNT(FIND({"端","服務區","休息","站"},G191,1)),"","交流道"),"到",I191,
IF(COUNT(FIND({"端","服務區","休息","站"},I191,1)),"","交流道"),")")</f>
        <v>(環北交流道到下塔悠交流道)</v>
      </c>
      <c r="AH191" t="str">
        <f t="shared" si="4"/>
        <v>汐五高架(環北交流道到下塔悠交流道)</v>
      </c>
      <c r="AI191" t="str">
        <f>CHOOSE(MATCH(D191,公式!$C$2:'公式'!$C$28,0),公式!A$2,公式!A$3,公式!A$4,公式!A$5,公式!A$6,公式!A$7,公式!A$8,公式!A$9,公式!A$10,公式!A$11,公式!A$12,公式!A$13,公式!A$14,公式!A$15)</f>
        <v>汐五高架</v>
      </c>
      <c r="AJ191" t="str">
        <f t="shared" si="5"/>
        <v>汐五高架(環北交流道到下塔悠交流道)</v>
      </c>
    </row>
    <row r="192" spans="1:36">
      <c r="A192" s="4" t="s">
        <v>40</v>
      </c>
      <c r="B192" s="3">
        <v>20</v>
      </c>
      <c r="C192" s="23" t="s">
        <v>41</v>
      </c>
      <c r="D192" s="4" t="s">
        <v>44</v>
      </c>
      <c r="E192" s="3">
        <v>0</v>
      </c>
      <c r="F192" s="3">
        <v>4</v>
      </c>
      <c r="G192" s="4" t="s">
        <v>83</v>
      </c>
      <c r="H192" s="17">
        <v>32100</v>
      </c>
      <c r="I192" s="4" t="s">
        <v>162</v>
      </c>
      <c r="J192" s="17">
        <v>26100</v>
      </c>
      <c r="K192" s="3">
        <v>540</v>
      </c>
      <c r="L192" s="3">
        <v>216</v>
      </c>
      <c r="M192" s="3">
        <v>358</v>
      </c>
      <c r="N192" s="3">
        <v>0</v>
      </c>
      <c r="O192" s="3">
        <v>0</v>
      </c>
      <c r="P192" s="3">
        <v>0</v>
      </c>
      <c r="Q192" s="3">
        <v>84</v>
      </c>
      <c r="R192" s="3">
        <v>0</v>
      </c>
      <c r="S192" s="3">
        <v>0</v>
      </c>
      <c r="T192" s="3">
        <v>0</v>
      </c>
      <c r="U192" s="3">
        <v>20</v>
      </c>
      <c r="V192" s="3">
        <v>252</v>
      </c>
      <c r="W192" s="3">
        <v>1</v>
      </c>
      <c r="X192" s="3">
        <v>0</v>
      </c>
      <c r="Y192" s="3">
        <v>0</v>
      </c>
      <c r="Z192" s="3">
        <v>3</v>
      </c>
      <c r="AA192" s="3">
        <v>166</v>
      </c>
      <c r="AB192" s="11">
        <v>166</v>
      </c>
      <c r="AC192" s="1" t="s">
        <v>2104</v>
      </c>
      <c r="AD192" s="1" t="s">
        <v>434</v>
      </c>
      <c r="AE192" t="s">
        <v>825</v>
      </c>
      <c r="AF192" t="str">
        <f>CHOOSE(MATCH(D192,公式!$C$2:'公式'!$C$28,0),公式!B$2,公式!B$3,公式!B$4,公式!B$5,公式!B$6,公式!B$7,公式!B$8,公式!B$9,公式!B$10,公式!B$11,公式!B$12,公式!B$13,公式!B$14,公式!B$15)</f>
        <v>汐五高架</v>
      </c>
      <c r="AG192" t="str">
        <f>_xlfn.CONCAT(,"(",G192,IF(COUNT(FIND({"端","服務區","休息","站"},G192,1)),"","交流道"),"到",I192,
IF(COUNT(FIND({"端","服務區","休息","站"},I192,1)),"","交流道"),")")</f>
        <v>(五股轉接道交流道到環北交流道)</v>
      </c>
      <c r="AH192" t="str">
        <f t="shared" si="4"/>
        <v>汐五高架(五股轉接道交流道到環北交流道)</v>
      </c>
      <c r="AI192" t="str">
        <f>CHOOSE(MATCH(D192,公式!$C$2:'公式'!$C$28,0),公式!A$2,公式!A$3,公式!A$4,公式!A$5,公式!A$6,公式!A$7,公式!A$8,公式!A$9,公式!A$10,公式!A$11,公式!A$12,公式!A$13,公式!A$14,公式!A$15)</f>
        <v>汐五高架</v>
      </c>
      <c r="AJ192" t="str">
        <f t="shared" si="5"/>
        <v>汐五高架(五股轉接道交流道到環北交流道)</v>
      </c>
    </row>
    <row r="193" spans="1:36">
      <c r="A193" s="6" t="s">
        <v>40</v>
      </c>
      <c r="B193" s="5">
        <v>20</v>
      </c>
      <c r="C193" s="23" t="s">
        <v>41</v>
      </c>
      <c r="D193" s="6" t="s">
        <v>44</v>
      </c>
      <c r="E193" s="5">
        <v>0</v>
      </c>
      <c r="F193" s="5">
        <v>4</v>
      </c>
      <c r="G193" s="6" t="s">
        <v>86</v>
      </c>
      <c r="H193" s="18">
        <v>36000</v>
      </c>
      <c r="I193" s="6" t="s">
        <v>83</v>
      </c>
      <c r="J193" s="18">
        <v>32100</v>
      </c>
      <c r="K193" s="5">
        <v>350</v>
      </c>
      <c r="L193" s="5">
        <v>140</v>
      </c>
      <c r="M193" s="5">
        <v>9</v>
      </c>
      <c r="N193" s="5">
        <v>0</v>
      </c>
      <c r="O193" s="5">
        <v>0</v>
      </c>
      <c r="P193" s="5">
        <v>0</v>
      </c>
      <c r="Q193" s="5">
        <v>88</v>
      </c>
      <c r="R193" s="5">
        <v>0</v>
      </c>
      <c r="S193" s="5">
        <v>0</v>
      </c>
      <c r="T193" s="5">
        <v>0</v>
      </c>
      <c r="U193" s="5">
        <v>0</v>
      </c>
      <c r="V193" s="5">
        <v>151</v>
      </c>
      <c r="W193" s="5">
        <v>1</v>
      </c>
      <c r="X193" s="5">
        <v>0</v>
      </c>
      <c r="Y193" s="5">
        <v>0</v>
      </c>
      <c r="Z193" s="5">
        <v>3</v>
      </c>
      <c r="AA193" s="5">
        <v>434</v>
      </c>
      <c r="AB193" s="12">
        <v>434</v>
      </c>
      <c r="AC193" s="1" t="s">
        <v>2105</v>
      </c>
      <c r="AD193" s="1" t="s">
        <v>443</v>
      </c>
      <c r="AE193" t="s">
        <v>434</v>
      </c>
      <c r="AF193" t="str">
        <f>CHOOSE(MATCH(D193,公式!$C$2:'公式'!$C$28,0),公式!B$2,公式!B$3,公式!B$4,公式!B$5,公式!B$6,公式!B$7,公式!B$8,公式!B$9,公式!B$10,公式!B$11,公式!B$12,公式!B$13,公式!B$14,公式!B$15)</f>
        <v>汐五高架</v>
      </c>
      <c r="AG193" t="str">
        <f>_xlfn.CONCAT(,"(",G193,IF(COUNT(FIND({"端","服務區","休息","站"},G193,1)),"","交流道"),"到",I193,
IF(COUNT(FIND({"端","服務區","休息","站"},I193,1)),"","交流道"),")")</f>
        <v>(泰山轉接道交流道到五股轉接道交流道)</v>
      </c>
      <c r="AH193" t="str">
        <f t="shared" si="4"/>
        <v>汐五高架(泰山轉接道交流道到五股轉接道交流道)</v>
      </c>
      <c r="AI193" t="str">
        <f>CHOOSE(MATCH(D193,公式!$C$2:'公式'!$C$28,0),公式!A$2,公式!A$3,公式!A$4,公式!A$5,公式!A$6,公式!A$7,公式!A$8,公式!A$9,公式!A$10,公式!A$11,公式!A$12,公式!A$13,公式!A$14,公式!A$15)</f>
        <v>汐五高架</v>
      </c>
      <c r="AJ193" t="str">
        <f t="shared" si="5"/>
        <v>汐五高架(泰山轉接道交流道到五股轉接道交流道)</v>
      </c>
    </row>
    <row r="194" spans="1:36">
      <c r="A194" s="4" t="s">
        <v>40</v>
      </c>
      <c r="B194" s="3">
        <v>20</v>
      </c>
      <c r="C194" s="23" t="s">
        <v>41</v>
      </c>
      <c r="D194" s="4" t="s">
        <v>44</v>
      </c>
      <c r="E194" s="3">
        <v>0</v>
      </c>
      <c r="F194" s="3">
        <v>4</v>
      </c>
      <c r="G194" s="4" t="s">
        <v>89</v>
      </c>
      <c r="H194" s="17">
        <v>52500</v>
      </c>
      <c r="I194" s="4" t="s">
        <v>86</v>
      </c>
      <c r="J194" s="17">
        <v>36000</v>
      </c>
      <c r="K194" s="3">
        <v>1485</v>
      </c>
      <c r="L194" s="3">
        <v>594</v>
      </c>
      <c r="M194" s="3">
        <v>260</v>
      </c>
      <c r="N194" s="3">
        <v>0</v>
      </c>
      <c r="O194" s="3">
        <v>0</v>
      </c>
      <c r="P194" s="3">
        <v>0</v>
      </c>
      <c r="Q194" s="3">
        <v>89</v>
      </c>
      <c r="R194" s="3">
        <v>0</v>
      </c>
      <c r="S194" s="3">
        <v>0</v>
      </c>
      <c r="T194" s="3">
        <v>0</v>
      </c>
      <c r="U194" s="3">
        <v>11</v>
      </c>
      <c r="V194" s="3">
        <v>649</v>
      </c>
      <c r="W194" s="3">
        <v>1</v>
      </c>
      <c r="X194" s="3">
        <v>0</v>
      </c>
      <c r="Y194" s="3">
        <v>0</v>
      </c>
      <c r="Z194" s="3">
        <v>3</v>
      </c>
      <c r="AA194" s="3">
        <v>436</v>
      </c>
      <c r="AB194" s="11">
        <v>436</v>
      </c>
      <c r="AC194" s="1" t="s">
        <v>2106</v>
      </c>
      <c r="AD194" s="1" t="s">
        <v>452</v>
      </c>
      <c r="AE194" t="s">
        <v>443</v>
      </c>
      <c r="AF194" t="str">
        <f>CHOOSE(MATCH(D194,公式!$C$2:'公式'!$C$28,0),公式!B$2,公式!B$3,公式!B$4,公式!B$5,公式!B$6,公式!B$7,公式!B$8,公式!B$9,公式!B$10,公式!B$11,公式!B$12,公式!B$13,公式!B$14,公式!B$15)</f>
        <v>汐五高架</v>
      </c>
      <c r="AG194" t="str">
        <f>_xlfn.CONCAT(,"(",G194,IF(COUNT(FIND({"端","服務區","休息","站"},G194,1)),"","交流道"),"到",I194,
IF(COUNT(FIND({"端","服務區","休息","站"},I194,1)),"","交流道"),")")</f>
        <v>(機場系統交流道到泰山轉接道交流道)</v>
      </c>
      <c r="AH194" t="str">
        <f t="shared" si="4"/>
        <v>汐五高架(機場系統交流道到泰山轉接道交流道)</v>
      </c>
      <c r="AI194" t="str">
        <f>CHOOSE(MATCH(D194,公式!$C$2:'公式'!$C$28,0),公式!A$2,公式!A$3,公式!A$4,公式!A$5,公式!A$6,公式!A$7,公式!A$8,公式!A$9,公式!A$10,公式!A$11,公式!A$12,公式!A$13,公式!A$14,公式!A$15)</f>
        <v>汐五高架</v>
      </c>
      <c r="AJ194" t="str">
        <f t="shared" si="5"/>
        <v>汐五高架(機場系統交流道到泰山轉接道交流道)</v>
      </c>
    </row>
    <row r="195" spans="1:36">
      <c r="A195" s="6" t="s">
        <v>40</v>
      </c>
      <c r="B195" s="5">
        <v>20</v>
      </c>
      <c r="C195" s="23" t="s">
        <v>41</v>
      </c>
      <c r="D195" s="6" t="s">
        <v>44</v>
      </c>
      <c r="E195" s="5">
        <v>0</v>
      </c>
      <c r="F195" s="5">
        <v>4</v>
      </c>
      <c r="G195" s="6" t="s">
        <v>92</v>
      </c>
      <c r="H195" s="18">
        <v>58650</v>
      </c>
      <c r="I195" s="6" t="s">
        <v>89</v>
      </c>
      <c r="J195" s="18">
        <v>52500</v>
      </c>
      <c r="K195" s="5">
        <v>552</v>
      </c>
      <c r="L195" s="5">
        <v>221</v>
      </c>
      <c r="M195" s="5">
        <v>187</v>
      </c>
      <c r="N195" s="5">
        <v>0</v>
      </c>
      <c r="O195" s="5">
        <v>0</v>
      </c>
      <c r="P195" s="5">
        <v>0</v>
      </c>
      <c r="Q195" s="5">
        <v>100</v>
      </c>
      <c r="R195" s="5">
        <v>0</v>
      </c>
      <c r="S195" s="5">
        <v>0</v>
      </c>
      <c r="T195" s="5">
        <v>0</v>
      </c>
      <c r="U195" s="5">
        <v>11</v>
      </c>
      <c r="V195" s="5">
        <v>196</v>
      </c>
      <c r="W195" s="5">
        <v>1</v>
      </c>
      <c r="X195" s="5">
        <v>0</v>
      </c>
      <c r="Y195" s="5">
        <v>0</v>
      </c>
      <c r="Z195" s="5">
        <v>3</v>
      </c>
      <c r="AA195" s="5">
        <v>438</v>
      </c>
      <c r="AB195" s="12">
        <v>438</v>
      </c>
      <c r="AC195" s="1" t="s">
        <v>2107</v>
      </c>
      <c r="AD195" s="1" t="s">
        <v>461</v>
      </c>
      <c r="AE195" t="s">
        <v>452</v>
      </c>
      <c r="AF195" t="str">
        <f>CHOOSE(MATCH(D195,公式!$C$2:'公式'!$C$28,0),公式!B$2,公式!B$3,公式!B$4,公式!B$5,公式!B$6,公式!B$7,公式!B$8,公式!B$9,公式!B$10,公式!B$11,公式!B$12,公式!B$13,公式!B$14,公式!B$15)</f>
        <v>汐五高架</v>
      </c>
      <c r="AG195" t="str">
        <f>_xlfn.CONCAT(,"(",G195,IF(COUNT(FIND({"端","服務區","休息","站"},G195,1)),"","交流道"),"到",I195,
IF(COUNT(FIND({"端","服務區","休息","站"},I195,1)),"","交流道"),")")</f>
        <v>(中壢轉接一交流道到機場系統交流道)</v>
      </c>
      <c r="AH195" t="str">
        <f t="shared" ref="AH195:AH258" si="6">_xlfn.CONCAT(AF195,AG195)</f>
        <v>汐五高架(中壢轉接一交流道到機場系統交流道)</v>
      </c>
      <c r="AI195" t="str">
        <f>CHOOSE(MATCH(D195,公式!$C$2:'公式'!$C$28,0),公式!A$2,公式!A$3,公式!A$4,公式!A$5,公式!A$6,公式!A$7,公式!A$8,公式!A$9,公式!A$10,公式!A$11,公式!A$12,公式!A$13,公式!A$14,公式!A$15)</f>
        <v>汐五高架</v>
      </c>
      <c r="AJ195" t="str">
        <f t="shared" ref="AJ195:AJ258" si="7">_xlfn.CONCAT(AI195,AG195)</f>
        <v>汐五高架(中壢轉接一交流道到機場系統交流道)</v>
      </c>
    </row>
    <row r="196" spans="1:36">
      <c r="A196" s="4" t="s">
        <v>40</v>
      </c>
      <c r="B196" s="3">
        <v>20</v>
      </c>
      <c r="C196" s="23" t="s">
        <v>41</v>
      </c>
      <c r="D196" s="4" t="s">
        <v>44</v>
      </c>
      <c r="E196" s="3">
        <v>0</v>
      </c>
      <c r="F196" s="3">
        <v>4</v>
      </c>
      <c r="G196" s="4" t="s">
        <v>93</v>
      </c>
      <c r="H196" s="17">
        <v>60300</v>
      </c>
      <c r="I196" s="4" t="s">
        <v>92</v>
      </c>
      <c r="J196" s="17">
        <v>58650</v>
      </c>
      <c r="K196" s="3">
        <v>148</v>
      </c>
      <c r="L196" s="3">
        <v>59</v>
      </c>
      <c r="M196" s="3">
        <v>242</v>
      </c>
      <c r="N196" s="3">
        <v>0</v>
      </c>
      <c r="O196" s="3">
        <v>0</v>
      </c>
      <c r="P196" s="3">
        <v>0</v>
      </c>
      <c r="Q196" s="3">
        <v>98</v>
      </c>
      <c r="R196" s="3">
        <v>0</v>
      </c>
      <c r="S196" s="3">
        <v>0</v>
      </c>
      <c r="T196" s="3">
        <v>0</v>
      </c>
      <c r="U196" s="3">
        <v>16</v>
      </c>
      <c r="V196" s="3">
        <v>44</v>
      </c>
      <c r="W196" s="3">
        <v>1</v>
      </c>
      <c r="X196" s="3">
        <v>0</v>
      </c>
      <c r="Y196" s="3">
        <v>0</v>
      </c>
      <c r="Z196" s="3">
        <v>3</v>
      </c>
      <c r="AA196" s="3">
        <v>440</v>
      </c>
      <c r="AB196" s="11">
        <v>440</v>
      </c>
      <c r="AC196" s="1" t="s">
        <v>2108</v>
      </c>
      <c r="AD196" s="1" t="s">
        <v>464</v>
      </c>
      <c r="AE196" t="s">
        <v>461</v>
      </c>
      <c r="AF196" t="str">
        <f>CHOOSE(MATCH(D196,公式!$C$2:'公式'!$C$28,0),公式!B$2,公式!B$3,公式!B$4,公式!B$5,公式!B$6,公式!B$7,公式!B$8,公式!B$9,公式!B$10,公式!B$11,公式!B$12,公式!B$13,公式!B$14,公式!B$15)</f>
        <v>汐五高架</v>
      </c>
      <c r="AG196" t="str">
        <f>_xlfn.CONCAT(,"(",G196,IF(COUNT(FIND({"端","服務區","休息","站"},G196,1)),"","交流道"),"到",I196,
IF(COUNT(FIND({"端","服務區","休息","站"},I196,1)),"","交流道"),")")</f>
        <v>(中壢轉接二交流道到中壢轉接一交流道)</v>
      </c>
      <c r="AH196" t="str">
        <f t="shared" si="6"/>
        <v>汐五高架(中壢轉接二交流道到中壢轉接一交流道)</v>
      </c>
      <c r="AI196" t="str">
        <f>CHOOSE(MATCH(D196,公式!$C$2:'公式'!$C$28,0),公式!A$2,公式!A$3,公式!A$4,公式!A$5,公式!A$6,公式!A$7,公式!A$8,公式!A$9,公式!A$10,公式!A$11,公式!A$12,公式!A$13,公式!A$14,公式!A$15)</f>
        <v>汐五高架</v>
      </c>
      <c r="AJ196" t="str">
        <f t="shared" si="7"/>
        <v>汐五高架(中壢轉接二交流道到中壢轉接一交流道)</v>
      </c>
    </row>
    <row r="197" spans="1:36">
      <c r="A197" s="6" t="s">
        <v>40</v>
      </c>
      <c r="B197" s="5">
        <v>20</v>
      </c>
      <c r="C197" s="23" t="s">
        <v>41</v>
      </c>
      <c r="D197" s="6" t="s">
        <v>44</v>
      </c>
      <c r="E197" s="5">
        <v>0</v>
      </c>
      <c r="F197" s="5">
        <v>4</v>
      </c>
      <c r="G197" s="6" t="s">
        <v>163</v>
      </c>
      <c r="H197" s="18">
        <v>70000</v>
      </c>
      <c r="I197" s="6" t="s">
        <v>93</v>
      </c>
      <c r="J197" s="18">
        <v>60300</v>
      </c>
      <c r="K197" s="5">
        <v>0</v>
      </c>
      <c r="L197" s="5">
        <v>0</v>
      </c>
      <c r="M197" s="5">
        <v>228</v>
      </c>
      <c r="N197" s="5">
        <v>0</v>
      </c>
      <c r="O197" s="5">
        <v>0</v>
      </c>
      <c r="P197" s="5">
        <v>0</v>
      </c>
      <c r="Q197" s="5">
        <v>100</v>
      </c>
      <c r="R197" s="5">
        <v>0</v>
      </c>
      <c r="S197" s="5">
        <v>0</v>
      </c>
      <c r="T197" s="5">
        <v>0</v>
      </c>
      <c r="U197" s="5">
        <v>15</v>
      </c>
      <c r="V197" s="5">
        <v>309</v>
      </c>
      <c r="W197" s="5">
        <v>1</v>
      </c>
      <c r="X197" s="5">
        <v>0</v>
      </c>
      <c r="Y197" s="5">
        <v>0</v>
      </c>
      <c r="Z197" s="5">
        <v>2</v>
      </c>
      <c r="AA197" s="5">
        <v>472</v>
      </c>
      <c r="AB197" s="12">
        <v>472</v>
      </c>
      <c r="AC197" s="1" t="s">
        <v>2109</v>
      </c>
      <c r="AD197" s="1" t="s">
        <v>838</v>
      </c>
      <c r="AE197" t="s">
        <v>464</v>
      </c>
      <c r="AF197" t="str">
        <f>CHOOSE(MATCH(D197,公式!$C$2:'公式'!$C$28,0),公式!B$2,公式!B$3,公式!B$4,公式!B$5,公式!B$6,公式!B$7,公式!B$8,公式!B$9,公式!B$10,公式!B$11,公式!B$12,公式!B$13,公式!B$14,公式!B$15)</f>
        <v>汐五高架</v>
      </c>
      <c r="AG197" t="str">
        <f>_xlfn.CONCAT(,"(",G197,IF(COUNT(FIND({"端","服務區","休息","站"},G197,1)),"","交流道"),"到",I197,
IF(COUNT(FIND({"端","服務區","休息","站"},I197,1)),"","交流道"),")")</f>
        <v>(校前路交流道到中壢轉接二交流道)</v>
      </c>
      <c r="AH197" t="str">
        <f t="shared" si="6"/>
        <v>汐五高架(校前路交流道到中壢轉接二交流道)</v>
      </c>
      <c r="AI197" t="str">
        <f>CHOOSE(MATCH(D197,公式!$C$2:'公式'!$C$28,0),公式!A$2,公式!A$3,公式!A$4,公式!A$5,公式!A$6,公式!A$7,公式!A$8,公式!A$9,公式!A$10,公式!A$11,公式!A$12,公式!A$13,公式!A$14,公式!A$15)</f>
        <v>汐五高架</v>
      </c>
      <c r="AJ197" t="str">
        <f t="shared" si="7"/>
        <v>汐五高架(校前路交流道到中壢轉接二交流道)</v>
      </c>
    </row>
    <row r="198" spans="1:36">
      <c r="A198" s="4" t="s">
        <v>40</v>
      </c>
      <c r="B198" s="3">
        <v>20</v>
      </c>
      <c r="C198" s="23" t="s">
        <v>41</v>
      </c>
      <c r="D198" s="4" t="s">
        <v>44</v>
      </c>
      <c r="E198" s="3">
        <v>0</v>
      </c>
      <c r="F198" s="3">
        <v>4</v>
      </c>
      <c r="G198" s="4" t="s">
        <v>164</v>
      </c>
      <c r="H198" s="17">
        <v>71000</v>
      </c>
      <c r="I198" s="4" t="s">
        <v>163</v>
      </c>
      <c r="J198" s="17">
        <v>70000</v>
      </c>
      <c r="K198" s="3">
        <v>0</v>
      </c>
      <c r="L198" s="3">
        <v>0</v>
      </c>
      <c r="M198" s="3">
        <v>216</v>
      </c>
      <c r="N198" s="3">
        <v>0</v>
      </c>
      <c r="O198" s="3">
        <v>0</v>
      </c>
      <c r="P198" s="3">
        <v>0</v>
      </c>
      <c r="Q198" s="3">
        <v>93</v>
      </c>
      <c r="R198" s="3">
        <v>0</v>
      </c>
      <c r="S198" s="3">
        <v>0</v>
      </c>
      <c r="T198" s="3">
        <v>0</v>
      </c>
      <c r="U198" s="3">
        <v>14</v>
      </c>
      <c r="V198" s="3">
        <v>57</v>
      </c>
      <c r="W198" s="3">
        <v>1</v>
      </c>
      <c r="X198" s="3">
        <v>0</v>
      </c>
      <c r="Y198" s="3">
        <v>0</v>
      </c>
      <c r="Z198" s="3">
        <v>2</v>
      </c>
      <c r="AA198" s="3">
        <v>442</v>
      </c>
      <c r="AB198" s="11">
        <v>442</v>
      </c>
      <c r="AC198" s="1" t="s">
        <v>2110</v>
      </c>
      <c r="AD198" s="1" t="s">
        <v>479</v>
      </c>
      <c r="AE198" t="s">
        <v>838</v>
      </c>
      <c r="AF198" t="str">
        <f>CHOOSE(MATCH(D198,公式!$C$2:'公式'!$C$28,0),公式!B$2,公式!B$3,公式!B$4,公式!B$5,公式!B$6,公式!B$7,公式!B$8,公式!B$9,公式!B$10,公式!B$11,公式!B$12,公式!B$13,公式!B$14,公式!B$15)</f>
        <v>汐五高架</v>
      </c>
      <c r="AG198" t="str">
        <f>_xlfn.CONCAT(,"(",G198,IF(COUNT(FIND({"端","服務區","休息","站"},G198,1)),"","交流道"),"到",I198,
IF(COUNT(FIND({"端","服務區","休息","站"},I198,1)),"","交流道"),")")</f>
        <v>(楊梅端到校前路交流道)</v>
      </c>
      <c r="AH198" t="str">
        <f t="shared" si="6"/>
        <v>汐五高架(楊梅端到校前路交流道)</v>
      </c>
      <c r="AI198" t="str">
        <f>CHOOSE(MATCH(D198,公式!$C$2:'公式'!$C$28,0),公式!A$2,公式!A$3,公式!A$4,公式!A$5,公式!A$6,公式!A$7,公式!A$8,公式!A$9,公式!A$10,公式!A$11,公式!A$12,公式!A$13,公式!A$14,公式!A$15)</f>
        <v>汐五高架</v>
      </c>
      <c r="AJ198" t="str">
        <f t="shared" si="7"/>
        <v>汐五高架(楊梅端到校前路交流道)</v>
      </c>
    </row>
    <row r="199" spans="1:36">
      <c r="A199" s="6" t="s">
        <v>40</v>
      </c>
      <c r="B199" s="5">
        <v>20</v>
      </c>
      <c r="C199" s="23" t="s">
        <v>41</v>
      </c>
      <c r="D199" s="6" t="s">
        <v>44</v>
      </c>
      <c r="E199" s="5">
        <v>0</v>
      </c>
      <c r="F199" s="5">
        <v>4</v>
      </c>
      <c r="G199" s="6" t="s">
        <v>165</v>
      </c>
      <c r="H199" s="18">
        <v>71350</v>
      </c>
      <c r="I199" s="6" t="s">
        <v>164</v>
      </c>
      <c r="J199" s="18">
        <v>71000</v>
      </c>
      <c r="K199" s="5">
        <v>0</v>
      </c>
      <c r="L199" s="5">
        <v>0</v>
      </c>
      <c r="M199" s="5">
        <v>216</v>
      </c>
      <c r="N199" s="5">
        <v>0</v>
      </c>
      <c r="O199" s="5">
        <v>0</v>
      </c>
      <c r="P199" s="5">
        <v>0</v>
      </c>
      <c r="Q199" s="5">
        <v>-2</v>
      </c>
      <c r="R199" s="5">
        <v>0</v>
      </c>
      <c r="S199" s="5">
        <v>0</v>
      </c>
      <c r="T199" s="5">
        <v>0</v>
      </c>
      <c r="U199" s="5">
        <v>14</v>
      </c>
      <c r="V199" s="5">
        <v>12</v>
      </c>
      <c r="W199" s="5">
        <v>1</v>
      </c>
      <c r="X199" s="5">
        <v>0</v>
      </c>
      <c r="Y199" s="5">
        <v>0</v>
      </c>
      <c r="Z199" s="5">
        <v>2</v>
      </c>
      <c r="AA199" s="5">
        <v>490</v>
      </c>
      <c r="AB199" s="12">
        <v>490</v>
      </c>
      <c r="AC199" s="1" t="s">
        <v>2111</v>
      </c>
      <c r="AD199" s="1" t="s">
        <v>2595</v>
      </c>
      <c r="AE199" t="s">
        <v>479</v>
      </c>
      <c r="AF199" t="str">
        <f>CHOOSE(MATCH(D199,公式!$C$2:'公式'!$C$28,0),公式!B$2,公式!B$3,公式!B$4,公式!B$5,公式!B$6,公式!B$7,公式!B$8,公式!B$9,公式!B$10,公式!B$11,公式!B$12,公式!B$13,公式!B$14,公式!B$15)</f>
        <v>汐五高架</v>
      </c>
      <c r="AG199" t="str">
        <f>_xlfn.CONCAT(,"(",G199,IF(COUNT(FIND({"端","服務區","休息","站"},G199,1)),"","交流道"),"到",I199,
IF(COUNT(FIND({"端","服務區","休息","站"},I199,1)),"","交流道"),")")</f>
        <v>(楊梅休息站到楊梅端)</v>
      </c>
      <c r="AH199" t="str">
        <f t="shared" si="6"/>
        <v>汐五高架(楊梅休息站到楊梅端)</v>
      </c>
      <c r="AI199" t="str">
        <f>CHOOSE(MATCH(D199,公式!$C$2:'公式'!$C$28,0),公式!A$2,公式!A$3,公式!A$4,公式!A$5,公式!A$6,公式!A$7,公式!A$8,公式!A$9,公式!A$10,公式!A$11,公式!A$12,公式!A$13,公式!A$14,公式!A$15)</f>
        <v>汐五高架</v>
      </c>
      <c r="AJ199" t="str">
        <f t="shared" si="7"/>
        <v>汐五高架(楊梅休息站到楊梅端)</v>
      </c>
    </row>
    <row r="200" spans="1:36">
      <c r="A200" s="4" t="s">
        <v>40</v>
      </c>
      <c r="B200" s="3">
        <v>20</v>
      </c>
      <c r="C200" s="23" t="s">
        <v>41</v>
      </c>
      <c r="D200" s="3">
        <v>2</v>
      </c>
      <c r="E200" s="3">
        <v>0</v>
      </c>
      <c r="F200" s="3">
        <v>1</v>
      </c>
      <c r="G200" s="4" t="s">
        <v>166</v>
      </c>
      <c r="H200" s="17">
        <v>0</v>
      </c>
      <c r="I200" s="4" t="s">
        <v>167</v>
      </c>
      <c r="J200" s="17">
        <v>900</v>
      </c>
      <c r="K200" s="3">
        <v>80</v>
      </c>
      <c r="L200" s="3">
        <v>32</v>
      </c>
      <c r="M200" s="3">
        <v>0</v>
      </c>
      <c r="N200" s="3">
        <v>0</v>
      </c>
      <c r="O200" s="3">
        <v>0</v>
      </c>
      <c r="P200" s="3">
        <v>0</v>
      </c>
      <c r="Q200" s="3">
        <v>96</v>
      </c>
      <c r="R200" s="3">
        <v>0</v>
      </c>
      <c r="S200" s="3">
        <v>0</v>
      </c>
      <c r="T200" s="3">
        <v>0</v>
      </c>
      <c r="U200" s="3">
        <v>0</v>
      </c>
      <c r="V200" s="3">
        <v>35</v>
      </c>
      <c r="W200" s="3">
        <v>1</v>
      </c>
      <c r="X200" s="3">
        <v>0</v>
      </c>
      <c r="Y200" s="3">
        <v>0</v>
      </c>
      <c r="Z200" s="3">
        <v>3</v>
      </c>
      <c r="AA200" s="3">
        <v>167</v>
      </c>
      <c r="AB200" s="11">
        <v>167</v>
      </c>
      <c r="AC200" s="1" t="s">
        <v>2112</v>
      </c>
      <c r="AD200" s="1" t="s">
        <v>397</v>
      </c>
      <c r="AE200" t="s">
        <v>863</v>
      </c>
      <c r="AF200" t="str">
        <f>CHOOSE(MATCH(D200,公式!$C$2:'公式'!$C$28,0),公式!B$2,公式!B$3,公式!B$4,公式!B$5,公式!B$6,公式!B$7,公式!B$8,公式!B$9,公式!B$10,公式!B$11,公式!B$12,公式!B$13,公式!B$14,公式!B$15)</f>
        <v>國道2號</v>
      </c>
      <c r="AG200" t="str">
        <f>_xlfn.CONCAT(,"(",G200,IF(COUNT(FIND({"端","服務區","休息","站"},G200,1)),"","交流道"),"到",I200,
IF(COUNT(FIND({"端","服務區","休息","站"},I200,1)),"","交流道"),")")</f>
        <v>(桃園機場交流道到大園交流道)</v>
      </c>
      <c r="AH200" t="str">
        <f t="shared" si="6"/>
        <v>國道2號(桃園機場交流道到大園交流道)</v>
      </c>
      <c r="AI200" t="str">
        <f>CHOOSE(MATCH(D200,公式!$C$2:'公式'!$C$28,0),公式!A$2,公式!A$3,公式!A$4,公式!A$5,公式!A$6,公式!A$7,公式!A$8,公式!A$9,公式!A$10,公式!A$11,公式!A$12,公式!A$13,公式!A$14,公式!A$15)</f>
        <v>國道2號</v>
      </c>
      <c r="AJ200" t="str">
        <f t="shared" si="7"/>
        <v>國道2號(桃園機場交流道到大園交流道)</v>
      </c>
    </row>
    <row r="201" spans="1:36">
      <c r="A201" s="6" t="s">
        <v>40</v>
      </c>
      <c r="B201" s="5">
        <v>20</v>
      </c>
      <c r="C201" s="23" t="s">
        <v>41</v>
      </c>
      <c r="D201" s="5">
        <v>2</v>
      </c>
      <c r="E201" s="5">
        <v>0</v>
      </c>
      <c r="F201" s="5">
        <v>1</v>
      </c>
      <c r="G201" s="6" t="s">
        <v>167</v>
      </c>
      <c r="H201" s="18">
        <v>900</v>
      </c>
      <c r="I201" s="6" t="s">
        <v>168</v>
      </c>
      <c r="J201" s="18">
        <v>5000</v>
      </c>
      <c r="K201" s="5">
        <v>370</v>
      </c>
      <c r="L201" s="5">
        <v>148</v>
      </c>
      <c r="M201" s="5">
        <v>326</v>
      </c>
      <c r="N201" s="5">
        <v>0</v>
      </c>
      <c r="O201" s="5">
        <v>0</v>
      </c>
      <c r="P201" s="5">
        <v>0</v>
      </c>
      <c r="Q201" s="5">
        <v>90</v>
      </c>
      <c r="R201" s="5">
        <v>0</v>
      </c>
      <c r="S201" s="5">
        <v>0</v>
      </c>
      <c r="T201" s="5">
        <v>0</v>
      </c>
      <c r="U201" s="5">
        <v>10</v>
      </c>
      <c r="V201" s="5">
        <v>161</v>
      </c>
      <c r="W201" s="5">
        <v>1</v>
      </c>
      <c r="X201" s="5">
        <v>0</v>
      </c>
      <c r="Y201" s="5">
        <v>0</v>
      </c>
      <c r="Z201" s="5">
        <v>3</v>
      </c>
      <c r="AA201" s="5">
        <v>169</v>
      </c>
      <c r="AB201" s="12">
        <v>169</v>
      </c>
      <c r="AC201" s="1" t="s">
        <v>2113</v>
      </c>
      <c r="AD201" s="1" t="s">
        <v>863</v>
      </c>
      <c r="AE201" t="s">
        <v>404</v>
      </c>
      <c r="AF201" t="str">
        <f>CHOOSE(MATCH(D201,公式!$C$2:'公式'!$C$28,0),公式!B$2,公式!B$3,公式!B$4,公式!B$5,公式!B$6,公式!B$7,公式!B$8,公式!B$9,公式!B$10,公式!B$11,公式!B$12,公式!B$13,公式!B$14,公式!B$15)</f>
        <v>國道2號</v>
      </c>
      <c r="AG201" t="str">
        <f>_xlfn.CONCAT(,"(",G201,IF(COUNT(FIND({"端","服務區","休息","站"},G201,1)),"","交流道"),"到",I201,
IF(COUNT(FIND({"端","服務區","休息","站"},I201,1)),"","交流道"),")")</f>
        <v>(大園交流道到大竹交流道)</v>
      </c>
      <c r="AH201" t="str">
        <f t="shared" si="6"/>
        <v>國道2號(大園交流道到大竹交流道)</v>
      </c>
      <c r="AI201" t="str">
        <f>CHOOSE(MATCH(D201,公式!$C$2:'公式'!$C$28,0),公式!A$2,公式!A$3,公式!A$4,公式!A$5,公式!A$6,公式!A$7,公式!A$8,公式!A$9,公式!A$10,公式!A$11,公式!A$12,公式!A$13,公式!A$14,公式!A$15)</f>
        <v>國道2號</v>
      </c>
      <c r="AJ201" t="str">
        <f t="shared" si="7"/>
        <v>國道2號(大園交流道到大竹交流道)</v>
      </c>
    </row>
    <row r="202" spans="1:36">
      <c r="A202" s="4" t="s">
        <v>40</v>
      </c>
      <c r="B202" s="3">
        <v>20</v>
      </c>
      <c r="C202" s="23" t="s">
        <v>41</v>
      </c>
      <c r="D202" s="3">
        <v>2</v>
      </c>
      <c r="E202" s="3">
        <v>0</v>
      </c>
      <c r="F202" s="3">
        <v>1</v>
      </c>
      <c r="G202" s="4" t="s">
        <v>168</v>
      </c>
      <c r="H202" s="17">
        <v>5000</v>
      </c>
      <c r="I202" s="4" t="s">
        <v>89</v>
      </c>
      <c r="J202" s="17">
        <v>8600</v>
      </c>
      <c r="K202" s="3">
        <v>325</v>
      </c>
      <c r="L202" s="3">
        <v>130</v>
      </c>
      <c r="M202" s="3">
        <v>424</v>
      </c>
      <c r="N202" s="3">
        <v>0</v>
      </c>
      <c r="O202" s="3">
        <v>0</v>
      </c>
      <c r="P202" s="3">
        <v>0</v>
      </c>
      <c r="Q202" s="3">
        <v>86</v>
      </c>
      <c r="R202" s="3">
        <v>0</v>
      </c>
      <c r="S202" s="3">
        <v>0</v>
      </c>
      <c r="T202" s="3">
        <v>0</v>
      </c>
      <c r="U202" s="3">
        <v>15</v>
      </c>
      <c r="V202" s="3">
        <v>146</v>
      </c>
      <c r="W202" s="3">
        <v>1</v>
      </c>
      <c r="X202" s="3">
        <v>0</v>
      </c>
      <c r="Y202" s="3">
        <v>0</v>
      </c>
      <c r="Z202" s="3">
        <v>3</v>
      </c>
      <c r="AA202" s="3">
        <v>171</v>
      </c>
      <c r="AB202" s="11">
        <v>171</v>
      </c>
      <c r="AC202" s="1" t="s">
        <v>2114</v>
      </c>
      <c r="AD202" s="1" t="s">
        <v>404</v>
      </c>
      <c r="AE202" t="s">
        <v>868</v>
      </c>
      <c r="AF202" t="str">
        <f>CHOOSE(MATCH(D202,公式!$C$2:'公式'!$C$28,0),公式!B$2,公式!B$3,公式!B$4,公式!B$5,公式!B$6,公式!B$7,公式!B$8,公式!B$9,公式!B$10,公式!B$11,公式!B$12,公式!B$13,公式!B$14,公式!B$15)</f>
        <v>國道2號</v>
      </c>
      <c r="AG202" t="str">
        <f>_xlfn.CONCAT(,"(",G202,IF(COUNT(FIND({"端","服務區","休息","站"},G202,1)),"","交流道"),"到",I202,
IF(COUNT(FIND({"端","服務區","休息","站"},I202,1)),"","交流道"),")")</f>
        <v>(大竹交流道到機場系統交流道)</v>
      </c>
      <c r="AH202" t="str">
        <f t="shared" si="6"/>
        <v>國道2號(大竹交流道到機場系統交流道)</v>
      </c>
      <c r="AI202" t="str">
        <f>CHOOSE(MATCH(D202,公式!$C$2:'公式'!$C$28,0),公式!A$2,公式!A$3,公式!A$4,公式!A$5,公式!A$6,公式!A$7,公式!A$8,公式!A$9,公式!A$10,公式!A$11,公式!A$12,公式!A$13,公式!A$14,公式!A$15)</f>
        <v>國道2號</v>
      </c>
      <c r="AJ202" t="str">
        <f t="shared" si="7"/>
        <v>國道2號(大竹交流道到機場系統交流道)</v>
      </c>
    </row>
    <row r="203" spans="1:36">
      <c r="A203" s="6" t="s">
        <v>40</v>
      </c>
      <c r="B203" s="5">
        <v>20</v>
      </c>
      <c r="C203" s="23" t="s">
        <v>41</v>
      </c>
      <c r="D203" s="5">
        <v>2</v>
      </c>
      <c r="E203" s="5">
        <v>0</v>
      </c>
      <c r="F203" s="5">
        <v>1</v>
      </c>
      <c r="G203" s="6" t="s">
        <v>89</v>
      </c>
      <c r="H203" s="18">
        <v>8600</v>
      </c>
      <c r="I203" s="6" t="s">
        <v>169</v>
      </c>
      <c r="J203" s="18">
        <v>11600</v>
      </c>
      <c r="K203" s="5">
        <v>270</v>
      </c>
      <c r="L203" s="5">
        <v>108</v>
      </c>
      <c r="M203" s="5">
        <v>355</v>
      </c>
      <c r="N203" s="5">
        <v>0</v>
      </c>
      <c r="O203" s="5">
        <v>0</v>
      </c>
      <c r="P203" s="5">
        <v>0</v>
      </c>
      <c r="Q203" s="5">
        <v>61</v>
      </c>
      <c r="R203" s="5">
        <v>0</v>
      </c>
      <c r="S203" s="5">
        <v>0</v>
      </c>
      <c r="T203" s="5">
        <v>0</v>
      </c>
      <c r="U203" s="5">
        <v>33</v>
      </c>
      <c r="V203" s="5">
        <v>175</v>
      </c>
      <c r="W203" s="5">
        <v>2</v>
      </c>
      <c r="X203" s="5">
        <v>0</v>
      </c>
      <c r="Y203" s="5">
        <v>0</v>
      </c>
      <c r="Z203" s="5">
        <v>3</v>
      </c>
      <c r="AA203" s="5">
        <v>173</v>
      </c>
      <c r="AB203" s="12">
        <v>173</v>
      </c>
      <c r="AC203" s="1" t="s">
        <v>2115</v>
      </c>
      <c r="AD203" s="1" t="s">
        <v>868</v>
      </c>
      <c r="AE203" t="s">
        <v>871</v>
      </c>
      <c r="AF203" t="str">
        <f>CHOOSE(MATCH(D203,公式!$C$2:'公式'!$C$28,0),公式!B$2,公式!B$3,公式!B$4,公式!B$5,公式!B$6,公式!B$7,公式!B$8,公式!B$9,公式!B$10,公式!B$11,公式!B$12,公式!B$13,公式!B$14,公式!B$15)</f>
        <v>國道2號</v>
      </c>
      <c r="AG203" t="str">
        <f>_xlfn.CONCAT(,"(",G203,IF(COUNT(FIND({"端","服務區","休息","站"},G203,1)),"","交流道"),"到",I203,
IF(COUNT(FIND({"端","服務區","休息","站"},I203,1)),"","交流道"),")")</f>
        <v>(機場系統交流道到南桃園交流道)</v>
      </c>
      <c r="AH203" t="str">
        <f t="shared" si="6"/>
        <v>國道2號(機場系統交流道到南桃園交流道)</v>
      </c>
      <c r="AI203" t="str">
        <f>CHOOSE(MATCH(D203,公式!$C$2:'公式'!$C$28,0),公式!A$2,公式!A$3,公式!A$4,公式!A$5,公式!A$6,公式!A$7,公式!A$8,公式!A$9,公式!A$10,公式!A$11,公式!A$12,公式!A$13,公式!A$14,公式!A$15)</f>
        <v>國道2號</v>
      </c>
      <c r="AJ203" t="str">
        <f t="shared" si="7"/>
        <v>國道2號(機場系統交流道到南桃園交流道)</v>
      </c>
    </row>
    <row r="204" spans="1:36">
      <c r="A204" s="4" t="s">
        <v>40</v>
      </c>
      <c r="B204" s="3">
        <v>20</v>
      </c>
      <c r="C204" s="23" t="s">
        <v>41</v>
      </c>
      <c r="D204" s="3">
        <v>2</v>
      </c>
      <c r="E204" s="3">
        <v>0</v>
      </c>
      <c r="F204" s="3">
        <v>1</v>
      </c>
      <c r="G204" s="4" t="s">
        <v>169</v>
      </c>
      <c r="H204" s="17">
        <v>11600</v>
      </c>
      <c r="I204" s="4" t="s">
        <v>170</v>
      </c>
      <c r="J204" s="17">
        <v>18500</v>
      </c>
      <c r="K204" s="3">
        <v>620</v>
      </c>
      <c r="L204" s="3">
        <v>248</v>
      </c>
      <c r="M204" s="3">
        <v>333</v>
      </c>
      <c r="N204" s="3">
        <v>0</v>
      </c>
      <c r="O204" s="3">
        <v>0</v>
      </c>
      <c r="P204" s="3">
        <v>0</v>
      </c>
      <c r="Q204" s="3">
        <v>78</v>
      </c>
      <c r="R204" s="3">
        <v>0</v>
      </c>
      <c r="S204" s="3">
        <v>0</v>
      </c>
      <c r="T204" s="3">
        <v>0</v>
      </c>
      <c r="U204" s="3">
        <v>12</v>
      </c>
      <c r="V204" s="3">
        <v>317</v>
      </c>
      <c r="W204" s="3">
        <v>2</v>
      </c>
      <c r="X204" s="3">
        <v>0</v>
      </c>
      <c r="Y204" s="3">
        <v>0</v>
      </c>
      <c r="Z204" s="3">
        <v>3</v>
      </c>
      <c r="AA204" s="3">
        <v>175</v>
      </c>
      <c r="AB204" s="11">
        <v>175</v>
      </c>
      <c r="AC204" s="1" t="s">
        <v>2116</v>
      </c>
      <c r="AD204" s="1" t="s">
        <v>871</v>
      </c>
      <c r="AE204" t="s">
        <v>874</v>
      </c>
      <c r="AF204" t="str">
        <f>CHOOSE(MATCH(D204,公式!$C$2:'公式'!$C$28,0),公式!B$2,公式!B$3,公式!B$4,公式!B$5,公式!B$6,公式!B$7,公式!B$8,公式!B$9,公式!B$10,公式!B$11,公式!B$12,公式!B$13,公式!B$14,公式!B$15)</f>
        <v>國道2號</v>
      </c>
      <c r="AG204" t="str">
        <f>_xlfn.CONCAT(,"(",G204,IF(COUNT(FIND({"端","服務區","休息","站"},G204,1)),"","交流道"),"到",I204,
IF(COUNT(FIND({"端","服務區","休息","站"},I204,1)),"","交流道"),")")</f>
        <v>(南桃園交流道到大湳交流道)</v>
      </c>
      <c r="AH204" t="str">
        <f t="shared" si="6"/>
        <v>國道2號(南桃園交流道到大湳交流道)</v>
      </c>
      <c r="AI204" t="str">
        <f>CHOOSE(MATCH(D204,公式!$C$2:'公式'!$C$28,0),公式!A$2,公式!A$3,公式!A$4,公式!A$5,公式!A$6,公式!A$7,公式!A$8,公式!A$9,公式!A$10,公式!A$11,公式!A$12,公式!A$13,公式!A$14,公式!A$15)</f>
        <v>國道2號</v>
      </c>
      <c r="AJ204" t="str">
        <f t="shared" si="7"/>
        <v>國道2號(南桃園交流道到大湳交流道)</v>
      </c>
    </row>
    <row r="205" spans="1:36">
      <c r="A205" s="6" t="s">
        <v>40</v>
      </c>
      <c r="B205" s="5">
        <v>20</v>
      </c>
      <c r="C205" s="23" t="s">
        <v>41</v>
      </c>
      <c r="D205" s="5">
        <v>2</v>
      </c>
      <c r="E205" s="5">
        <v>0</v>
      </c>
      <c r="F205" s="5">
        <v>1</v>
      </c>
      <c r="G205" s="6" t="s">
        <v>170</v>
      </c>
      <c r="H205" s="18">
        <v>18500</v>
      </c>
      <c r="I205" s="6" t="s">
        <v>171</v>
      </c>
      <c r="J205" s="18">
        <v>20400</v>
      </c>
      <c r="K205" s="5">
        <v>170</v>
      </c>
      <c r="L205" s="5">
        <v>68</v>
      </c>
      <c r="M205" s="5">
        <v>269</v>
      </c>
      <c r="N205" s="5">
        <v>0</v>
      </c>
      <c r="O205" s="5">
        <v>0</v>
      </c>
      <c r="P205" s="5">
        <v>0</v>
      </c>
      <c r="Q205" s="5">
        <v>86</v>
      </c>
      <c r="R205" s="5">
        <v>0</v>
      </c>
      <c r="S205" s="5">
        <v>0</v>
      </c>
      <c r="T205" s="5">
        <v>0</v>
      </c>
      <c r="U205" s="5">
        <v>14</v>
      </c>
      <c r="V205" s="5">
        <v>75</v>
      </c>
      <c r="W205" s="5">
        <v>1</v>
      </c>
      <c r="X205" s="5">
        <v>0</v>
      </c>
      <c r="Y205" s="5">
        <v>0</v>
      </c>
      <c r="Z205" s="5">
        <v>3</v>
      </c>
      <c r="AA205" s="5">
        <v>177</v>
      </c>
      <c r="AB205" s="12">
        <v>177</v>
      </c>
      <c r="AC205" s="1" t="s">
        <v>2117</v>
      </c>
      <c r="AD205" s="1" t="s">
        <v>874</v>
      </c>
      <c r="AE205" t="s">
        <v>877</v>
      </c>
      <c r="AF205" t="str">
        <f>CHOOSE(MATCH(D205,公式!$C$2:'公式'!$C$28,0),公式!B$2,公式!B$3,公式!B$4,公式!B$5,公式!B$6,公式!B$7,公式!B$8,公式!B$9,公式!B$10,公式!B$11,公式!B$12,公式!B$13,公式!B$14,公式!B$15)</f>
        <v>國道2號</v>
      </c>
      <c r="AG205" t="str">
        <f>_xlfn.CONCAT(,"(",G205,IF(COUNT(FIND({"端","服務區","休息","站"},G205,1)),"","交流道"),"到",I205,
IF(COUNT(FIND({"端","服務區","休息","站"},I205,1)),"","交流道"),")")</f>
        <v>(大湳交流道到鶯歌系統交流道)</v>
      </c>
      <c r="AH205" t="str">
        <f t="shared" si="6"/>
        <v>國道2號(大湳交流道到鶯歌系統交流道)</v>
      </c>
      <c r="AI205" t="str">
        <f>CHOOSE(MATCH(D205,公式!$C$2:'公式'!$C$28,0),公式!A$2,公式!A$3,公式!A$4,公式!A$5,公式!A$6,公式!A$7,公式!A$8,公式!A$9,公式!A$10,公式!A$11,公式!A$12,公式!A$13,公式!A$14,公式!A$15)</f>
        <v>國道2號</v>
      </c>
      <c r="AJ205" t="str">
        <f t="shared" si="7"/>
        <v>國道2號(大湳交流道到鶯歌系統交流道)</v>
      </c>
    </row>
    <row r="206" spans="1:36">
      <c r="A206" s="4" t="s">
        <v>40</v>
      </c>
      <c r="B206" s="3">
        <v>20</v>
      </c>
      <c r="C206" s="23" t="s">
        <v>41</v>
      </c>
      <c r="D206" s="3">
        <v>2</v>
      </c>
      <c r="E206" s="3">
        <v>0</v>
      </c>
      <c r="F206" s="3">
        <v>2</v>
      </c>
      <c r="G206" s="4" t="s">
        <v>167</v>
      </c>
      <c r="H206" s="17">
        <v>900</v>
      </c>
      <c r="I206" s="4" t="s">
        <v>166</v>
      </c>
      <c r="J206" s="17">
        <v>0</v>
      </c>
      <c r="K206" s="3">
        <v>80</v>
      </c>
      <c r="L206" s="3">
        <v>32</v>
      </c>
      <c r="M206" s="3">
        <v>108</v>
      </c>
      <c r="N206" s="3">
        <v>0</v>
      </c>
      <c r="O206" s="3">
        <v>0</v>
      </c>
      <c r="P206" s="3">
        <v>0</v>
      </c>
      <c r="Q206" s="3">
        <v>89</v>
      </c>
      <c r="R206" s="3">
        <v>0</v>
      </c>
      <c r="S206" s="3">
        <v>0</v>
      </c>
      <c r="T206" s="3">
        <v>0</v>
      </c>
      <c r="U206" s="3">
        <v>8</v>
      </c>
      <c r="V206" s="3">
        <v>35</v>
      </c>
      <c r="W206" s="3">
        <v>1</v>
      </c>
      <c r="X206" s="3">
        <v>0</v>
      </c>
      <c r="Y206" s="3">
        <v>0</v>
      </c>
      <c r="Z206" s="3">
        <v>3</v>
      </c>
      <c r="AA206" s="3">
        <v>168</v>
      </c>
      <c r="AB206" s="11">
        <v>168</v>
      </c>
      <c r="AC206" s="1" t="s">
        <v>2118</v>
      </c>
      <c r="AD206" s="1" t="s">
        <v>863</v>
      </c>
      <c r="AE206" t="s">
        <v>397</v>
      </c>
      <c r="AF206" t="str">
        <f>CHOOSE(MATCH(D206,公式!$C$2:'公式'!$C$28,0),公式!B$2,公式!B$3,公式!B$4,公式!B$5,公式!B$6,公式!B$7,公式!B$8,公式!B$9,公式!B$10,公式!B$11,公式!B$12,公式!B$13,公式!B$14,公式!B$15)</f>
        <v>國道2號</v>
      </c>
      <c r="AG206" t="str">
        <f>_xlfn.CONCAT(,"(",G206,IF(COUNT(FIND({"端","服務區","休息","站"},G206,1)),"","交流道"),"到",I206,
IF(COUNT(FIND({"端","服務區","休息","站"},I206,1)),"","交流道"),")")</f>
        <v>(大園交流道到桃園機場交流道)</v>
      </c>
      <c r="AH206" t="str">
        <f t="shared" si="6"/>
        <v>國道2號(大園交流道到桃園機場交流道)</v>
      </c>
      <c r="AI206" t="str">
        <f>CHOOSE(MATCH(D206,公式!$C$2:'公式'!$C$28,0),公式!A$2,公式!A$3,公式!A$4,公式!A$5,公式!A$6,公式!A$7,公式!A$8,公式!A$9,公式!A$10,公式!A$11,公式!A$12,公式!A$13,公式!A$14,公式!A$15)</f>
        <v>國道2號</v>
      </c>
      <c r="AJ206" t="str">
        <f t="shared" si="7"/>
        <v>國道2號(大園交流道到桃園機場交流道)</v>
      </c>
    </row>
    <row r="207" spans="1:36">
      <c r="A207" s="6" t="s">
        <v>40</v>
      </c>
      <c r="B207" s="5">
        <v>20</v>
      </c>
      <c r="C207" s="23" t="s">
        <v>41</v>
      </c>
      <c r="D207" s="5">
        <v>2</v>
      </c>
      <c r="E207" s="5">
        <v>0</v>
      </c>
      <c r="F207" s="5">
        <v>2</v>
      </c>
      <c r="G207" s="6" t="s">
        <v>168</v>
      </c>
      <c r="H207" s="18">
        <v>5000</v>
      </c>
      <c r="I207" s="6" t="s">
        <v>167</v>
      </c>
      <c r="J207" s="18">
        <v>900</v>
      </c>
      <c r="K207" s="5">
        <v>370</v>
      </c>
      <c r="L207" s="5">
        <v>148</v>
      </c>
      <c r="M207" s="5">
        <v>203</v>
      </c>
      <c r="N207" s="5">
        <v>0</v>
      </c>
      <c r="O207" s="5">
        <v>0</v>
      </c>
      <c r="P207" s="5">
        <v>0</v>
      </c>
      <c r="Q207" s="5">
        <v>91</v>
      </c>
      <c r="R207" s="5">
        <v>0</v>
      </c>
      <c r="S207" s="5">
        <v>0</v>
      </c>
      <c r="T207" s="5">
        <v>0</v>
      </c>
      <c r="U207" s="5">
        <v>7</v>
      </c>
      <c r="V207" s="5">
        <v>163</v>
      </c>
      <c r="W207" s="5">
        <v>1</v>
      </c>
      <c r="X207" s="5">
        <v>0</v>
      </c>
      <c r="Y207" s="5">
        <v>0</v>
      </c>
      <c r="Z207" s="5">
        <v>3</v>
      </c>
      <c r="AA207" s="5">
        <v>170</v>
      </c>
      <c r="AB207" s="12">
        <v>170</v>
      </c>
      <c r="AC207" s="1" t="s">
        <v>2119</v>
      </c>
      <c r="AD207" s="1" t="s">
        <v>404</v>
      </c>
      <c r="AE207" t="s">
        <v>863</v>
      </c>
      <c r="AF207" t="str">
        <f>CHOOSE(MATCH(D207,公式!$C$2:'公式'!$C$28,0),公式!B$2,公式!B$3,公式!B$4,公式!B$5,公式!B$6,公式!B$7,公式!B$8,公式!B$9,公式!B$10,公式!B$11,公式!B$12,公式!B$13,公式!B$14,公式!B$15)</f>
        <v>國道2號</v>
      </c>
      <c r="AG207" t="str">
        <f>_xlfn.CONCAT(,"(",G207,IF(COUNT(FIND({"端","服務區","休息","站"},G207,1)),"","交流道"),"到",I207,
IF(COUNT(FIND({"端","服務區","休息","站"},I207,1)),"","交流道"),")")</f>
        <v>(大竹交流道到大園交流道)</v>
      </c>
      <c r="AH207" t="str">
        <f t="shared" si="6"/>
        <v>國道2號(大竹交流道到大園交流道)</v>
      </c>
      <c r="AI207" t="str">
        <f>CHOOSE(MATCH(D207,公式!$C$2:'公式'!$C$28,0),公式!A$2,公式!A$3,公式!A$4,公式!A$5,公式!A$6,公式!A$7,公式!A$8,公式!A$9,公式!A$10,公式!A$11,公式!A$12,公式!A$13,公式!A$14,公式!A$15)</f>
        <v>國道2號</v>
      </c>
      <c r="AJ207" t="str">
        <f t="shared" si="7"/>
        <v>國道2號(大竹交流道到大園交流道)</v>
      </c>
    </row>
    <row r="208" spans="1:36">
      <c r="A208" s="4" t="s">
        <v>40</v>
      </c>
      <c r="B208" s="3">
        <v>20</v>
      </c>
      <c r="C208" s="23" t="s">
        <v>41</v>
      </c>
      <c r="D208" s="3">
        <v>2</v>
      </c>
      <c r="E208" s="3">
        <v>0</v>
      </c>
      <c r="F208" s="3">
        <v>2</v>
      </c>
      <c r="G208" s="4" t="s">
        <v>89</v>
      </c>
      <c r="H208" s="17">
        <v>8600</v>
      </c>
      <c r="I208" s="4" t="s">
        <v>168</v>
      </c>
      <c r="J208" s="17">
        <v>5000</v>
      </c>
      <c r="K208" s="3">
        <v>325</v>
      </c>
      <c r="L208" s="3">
        <v>130</v>
      </c>
      <c r="M208" s="3">
        <v>373</v>
      </c>
      <c r="N208" s="3">
        <v>0</v>
      </c>
      <c r="O208" s="3">
        <v>0</v>
      </c>
      <c r="P208" s="3">
        <v>0</v>
      </c>
      <c r="Q208" s="3">
        <v>90</v>
      </c>
      <c r="R208" s="3">
        <v>0</v>
      </c>
      <c r="S208" s="3">
        <v>0</v>
      </c>
      <c r="T208" s="3">
        <v>0</v>
      </c>
      <c r="U208" s="3">
        <v>16</v>
      </c>
      <c r="V208" s="3">
        <v>144</v>
      </c>
      <c r="W208" s="3">
        <v>1</v>
      </c>
      <c r="X208" s="3">
        <v>0</v>
      </c>
      <c r="Y208" s="3">
        <v>0</v>
      </c>
      <c r="Z208" s="3">
        <v>3</v>
      </c>
      <c r="AA208" s="3">
        <v>172</v>
      </c>
      <c r="AB208" s="11">
        <v>172</v>
      </c>
      <c r="AC208" s="1" t="s">
        <v>2120</v>
      </c>
      <c r="AD208" s="1" t="s">
        <v>868</v>
      </c>
      <c r="AE208" t="s">
        <v>404</v>
      </c>
      <c r="AF208" t="str">
        <f>CHOOSE(MATCH(D208,公式!$C$2:'公式'!$C$28,0),公式!B$2,公式!B$3,公式!B$4,公式!B$5,公式!B$6,公式!B$7,公式!B$8,公式!B$9,公式!B$10,公式!B$11,公式!B$12,公式!B$13,公式!B$14,公式!B$15)</f>
        <v>國道2號</v>
      </c>
      <c r="AG208" t="str">
        <f>_xlfn.CONCAT(,"(",G208,IF(COUNT(FIND({"端","服務區","休息","站"},G208,1)),"","交流道"),"到",I208,
IF(COUNT(FIND({"端","服務區","休息","站"},I208,1)),"","交流道"),")")</f>
        <v>(機場系統交流道到大竹交流道)</v>
      </c>
      <c r="AH208" t="str">
        <f t="shared" si="6"/>
        <v>國道2號(機場系統交流道到大竹交流道)</v>
      </c>
      <c r="AI208" t="str">
        <f>CHOOSE(MATCH(D208,公式!$C$2:'公式'!$C$28,0),公式!A$2,公式!A$3,公式!A$4,公式!A$5,公式!A$6,公式!A$7,公式!A$8,公式!A$9,公式!A$10,公式!A$11,公式!A$12,公式!A$13,公式!A$14,公式!A$15)</f>
        <v>國道2號</v>
      </c>
      <c r="AJ208" t="str">
        <f t="shared" si="7"/>
        <v>國道2號(機場系統交流道到大竹交流道)</v>
      </c>
    </row>
    <row r="209" spans="1:36">
      <c r="A209" s="6" t="s">
        <v>40</v>
      </c>
      <c r="B209" s="5">
        <v>20</v>
      </c>
      <c r="C209" s="23" t="s">
        <v>41</v>
      </c>
      <c r="D209" s="5">
        <v>2</v>
      </c>
      <c r="E209" s="5">
        <v>0</v>
      </c>
      <c r="F209" s="5">
        <v>2</v>
      </c>
      <c r="G209" s="6" t="s">
        <v>169</v>
      </c>
      <c r="H209" s="18">
        <v>11600</v>
      </c>
      <c r="I209" s="6" t="s">
        <v>89</v>
      </c>
      <c r="J209" s="18">
        <v>8600</v>
      </c>
      <c r="K209" s="5">
        <v>270</v>
      </c>
      <c r="L209" s="5">
        <v>108</v>
      </c>
      <c r="M209" s="5">
        <v>205</v>
      </c>
      <c r="N209" s="5">
        <v>0</v>
      </c>
      <c r="O209" s="5">
        <v>0</v>
      </c>
      <c r="P209" s="5">
        <v>0</v>
      </c>
      <c r="Q209" s="5">
        <v>71</v>
      </c>
      <c r="R209" s="5">
        <v>0</v>
      </c>
      <c r="S209" s="5">
        <v>0</v>
      </c>
      <c r="T209" s="5">
        <v>0</v>
      </c>
      <c r="U209" s="5">
        <v>14</v>
      </c>
      <c r="V209" s="5">
        <v>134</v>
      </c>
      <c r="W209" s="5">
        <v>2</v>
      </c>
      <c r="X209" s="5">
        <v>0</v>
      </c>
      <c r="Y209" s="5">
        <v>0</v>
      </c>
      <c r="Z209" s="5">
        <v>3</v>
      </c>
      <c r="AA209" s="5">
        <v>174</v>
      </c>
      <c r="AB209" s="12">
        <v>174</v>
      </c>
      <c r="AC209" s="1" t="s">
        <v>2121</v>
      </c>
      <c r="AD209" s="1" t="s">
        <v>871</v>
      </c>
      <c r="AE209" t="s">
        <v>868</v>
      </c>
      <c r="AF209" t="str">
        <f>CHOOSE(MATCH(D209,公式!$C$2:'公式'!$C$28,0),公式!B$2,公式!B$3,公式!B$4,公式!B$5,公式!B$6,公式!B$7,公式!B$8,公式!B$9,公式!B$10,公式!B$11,公式!B$12,公式!B$13,公式!B$14,公式!B$15)</f>
        <v>國道2號</v>
      </c>
      <c r="AG209" t="str">
        <f>_xlfn.CONCAT(,"(",G209,IF(COUNT(FIND({"端","服務區","休息","站"},G209,1)),"","交流道"),"到",I209,
IF(COUNT(FIND({"端","服務區","休息","站"},I209,1)),"","交流道"),")")</f>
        <v>(南桃園交流道到機場系統交流道)</v>
      </c>
      <c r="AH209" t="str">
        <f t="shared" si="6"/>
        <v>國道2號(南桃園交流道到機場系統交流道)</v>
      </c>
      <c r="AI209" t="str">
        <f>CHOOSE(MATCH(D209,公式!$C$2:'公式'!$C$28,0),公式!A$2,公式!A$3,公式!A$4,公式!A$5,公式!A$6,公式!A$7,公式!A$8,公式!A$9,公式!A$10,公式!A$11,公式!A$12,公式!A$13,公式!A$14,公式!A$15)</f>
        <v>國道2號</v>
      </c>
      <c r="AJ209" t="str">
        <f t="shared" si="7"/>
        <v>國道2號(南桃園交流道到機場系統交流道)</v>
      </c>
    </row>
    <row r="210" spans="1:36">
      <c r="A210" s="4" t="s">
        <v>40</v>
      </c>
      <c r="B210" s="3">
        <v>20</v>
      </c>
      <c r="C210" s="23" t="s">
        <v>41</v>
      </c>
      <c r="D210" s="3">
        <v>2</v>
      </c>
      <c r="E210" s="3">
        <v>0</v>
      </c>
      <c r="F210" s="3">
        <v>2</v>
      </c>
      <c r="G210" s="4" t="s">
        <v>170</v>
      </c>
      <c r="H210" s="17">
        <v>18500</v>
      </c>
      <c r="I210" s="4" t="s">
        <v>169</v>
      </c>
      <c r="J210" s="17">
        <v>11600</v>
      </c>
      <c r="K210" s="3">
        <v>620</v>
      </c>
      <c r="L210" s="3">
        <v>248</v>
      </c>
      <c r="M210" s="3">
        <v>266</v>
      </c>
      <c r="N210" s="3">
        <v>0</v>
      </c>
      <c r="O210" s="3">
        <v>0</v>
      </c>
      <c r="P210" s="3">
        <v>0</v>
      </c>
      <c r="Q210" s="3">
        <v>90</v>
      </c>
      <c r="R210" s="3">
        <v>0</v>
      </c>
      <c r="S210" s="3">
        <v>0</v>
      </c>
      <c r="T210" s="3">
        <v>0</v>
      </c>
      <c r="U210" s="3">
        <v>10</v>
      </c>
      <c r="V210" s="3">
        <v>272</v>
      </c>
      <c r="W210" s="3">
        <v>1</v>
      </c>
      <c r="X210" s="3">
        <v>0</v>
      </c>
      <c r="Y210" s="3">
        <v>0</v>
      </c>
      <c r="Z210" s="3">
        <v>3</v>
      </c>
      <c r="AA210" s="3">
        <v>176</v>
      </c>
      <c r="AB210" s="11">
        <v>176</v>
      </c>
      <c r="AC210" s="1" t="s">
        <v>2122</v>
      </c>
      <c r="AD210" s="1" t="s">
        <v>874</v>
      </c>
      <c r="AE210" t="s">
        <v>871</v>
      </c>
      <c r="AF210" t="str">
        <f>CHOOSE(MATCH(D210,公式!$C$2:'公式'!$C$28,0),公式!B$2,公式!B$3,公式!B$4,公式!B$5,公式!B$6,公式!B$7,公式!B$8,公式!B$9,公式!B$10,公式!B$11,公式!B$12,公式!B$13,公式!B$14,公式!B$15)</f>
        <v>國道2號</v>
      </c>
      <c r="AG210" t="str">
        <f>_xlfn.CONCAT(,"(",G210,IF(COUNT(FIND({"端","服務區","休息","站"},G210,1)),"","交流道"),"到",I210,
IF(COUNT(FIND({"端","服務區","休息","站"},I210,1)),"","交流道"),")")</f>
        <v>(大湳交流道到南桃園交流道)</v>
      </c>
      <c r="AH210" t="str">
        <f t="shared" si="6"/>
        <v>國道2號(大湳交流道到南桃園交流道)</v>
      </c>
      <c r="AI210" t="str">
        <f>CHOOSE(MATCH(D210,公式!$C$2:'公式'!$C$28,0),公式!A$2,公式!A$3,公式!A$4,公式!A$5,公式!A$6,公式!A$7,公式!A$8,公式!A$9,公式!A$10,公式!A$11,公式!A$12,公式!A$13,公式!A$14,公式!A$15)</f>
        <v>國道2號</v>
      </c>
      <c r="AJ210" t="str">
        <f t="shared" si="7"/>
        <v>國道2號(大湳交流道到南桃園交流道)</v>
      </c>
    </row>
    <row r="211" spans="1:36">
      <c r="A211" s="6" t="s">
        <v>40</v>
      </c>
      <c r="B211" s="5">
        <v>20</v>
      </c>
      <c r="C211" s="23" t="s">
        <v>41</v>
      </c>
      <c r="D211" s="5">
        <v>2</v>
      </c>
      <c r="E211" s="5">
        <v>0</v>
      </c>
      <c r="F211" s="5">
        <v>2</v>
      </c>
      <c r="G211" s="6" t="s">
        <v>171</v>
      </c>
      <c r="H211" s="18">
        <v>20400</v>
      </c>
      <c r="I211" s="6" t="s">
        <v>170</v>
      </c>
      <c r="J211" s="18">
        <v>18500</v>
      </c>
      <c r="K211" s="5">
        <v>170</v>
      </c>
      <c r="L211" s="5">
        <v>68</v>
      </c>
      <c r="M211" s="5">
        <v>300</v>
      </c>
      <c r="N211" s="5">
        <v>0</v>
      </c>
      <c r="O211" s="5">
        <v>0</v>
      </c>
      <c r="P211" s="5">
        <v>0</v>
      </c>
      <c r="Q211" s="5">
        <v>83</v>
      </c>
      <c r="R211" s="5">
        <v>0</v>
      </c>
      <c r="S211" s="5">
        <v>0</v>
      </c>
      <c r="T211" s="5">
        <v>0</v>
      </c>
      <c r="U211" s="5">
        <v>17</v>
      </c>
      <c r="V211" s="5">
        <v>81</v>
      </c>
      <c r="W211" s="5">
        <v>1</v>
      </c>
      <c r="X211" s="5">
        <v>0</v>
      </c>
      <c r="Y211" s="5">
        <v>0</v>
      </c>
      <c r="Z211" s="5">
        <v>3</v>
      </c>
      <c r="AA211" s="5">
        <v>178</v>
      </c>
      <c r="AB211" s="12">
        <v>178</v>
      </c>
      <c r="AC211" s="1" t="s">
        <v>2123</v>
      </c>
      <c r="AD211" s="1" t="s">
        <v>877</v>
      </c>
      <c r="AE211" t="s">
        <v>874</v>
      </c>
      <c r="AF211" t="str">
        <f>CHOOSE(MATCH(D211,公式!$C$2:'公式'!$C$28,0),公式!B$2,公式!B$3,公式!B$4,公式!B$5,公式!B$6,公式!B$7,公式!B$8,公式!B$9,公式!B$10,公式!B$11,公式!B$12,公式!B$13,公式!B$14,公式!B$15)</f>
        <v>國道2號</v>
      </c>
      <c r="AG211" t="str">
        <f>_xlfn.CONCAT(,"(",G211,IF(COUNT(FIND({"端","服務區","休息","站"},G211,1)),"","交流道"),"到",I211,
IF(COUNT(FIND({"端","服務區","休息","站"},I211,1)),"","交流道"),")")</f>
        <v>(鶯歌系統交流道到大湳交流道)</v>
      </c>
      <c r="AH211" t="str">
        <f t="shared" si="6"/>
        <v>國道2號(鶯歌系統交流道到大湳交流道)</v>
      </c>
      <c r="AI211" t="str">
        <f>CHOOSE(MATCH(D211,公式!$C$2:'公式'!$C$28,0),公式!A$2,公式!A$3,公式!A$4,公式!A$5,公式!A$6,公式!A$7,公式!A$8,公式!A$9,公式!A$10,公式!A$11,公式!A$12,公式!A$13,公式!A$14,公式!A$15)</f>
        <v>國道2號</v>
      </c>
      <c r="AJ211" t="str">
        <f t="shared" si="7"/>
        <v>國道2號(鶯歌系統交流道到大湳交流道)</v>
      </c>
    </row>
    <row r="212" spans="1:36">
      <c r="A212" s="4" t="s">
        <v>40</v>
      </c>
      <c r="B212" s="3">
        <v>20</v>
      </c>
      <c r="C212" s="23" t="s">
        <v>41</v>
      </c>
      <c r="D212" s="4" t="s">
        <v>46</v>
      </c>
      <c r="E212" s="3">
        <v>0</v>
      </c>
      <c r="F212" s="3">
        <v>1</v>
      </c>
      <c r="G212" s="4" t="s">
        <v>172</v>
      </c>
      <c r="H212" s="17">
        <v>0</v>
      </c>
      <c r="I212" s="4" t="s">
        <v>167</v>
      </c>
      <c r="J212" s="17">
        <v>2000</v>
      </c>
      <c r="K212" s="3">
        <v>0</v>
      </c>
      <c r="L212" s="3">
        <v>0</v>
      </c>
      <c r="M212" s="3">
        <v>36</v>
      </c>
      <c r="N212" s="3">
        <v>0</v>
      </c>
      <c r="O212" s="3">
        <v>0</v>
      </c>
      <c r="P212" s="3">
        <v>0</v>
      </c>
      <c r="Q212" s="3">
        <v>81</v>
      </c>
      <c r="R212" s="3">
        <v>0</v>
      </c>
      <c r="S212" s="3">
        <v>0</v>
      </c>
      <c r="T212" s="3">
        <v>0</v>
      </c>
      <c r="U212" s="3">
        <v>3</v>
      </c>
      <c r="V212" s="3">
        <v>0</v>
      </c>
      <c r="W212" s="3">
        <v>1</v>
      </c>
      <c r="X212" s="3">
        <v>0</v>
      </c>
      <c r="Y212" s="3">
        <v>0</v>
      </c>
      <c r="Z212" s="3">
        <v>2</v>
      </c>
      <c r="AA212" s="3">
        <v>491</v>
      </c>
      <c r="AB212" s="11">
        <v>491</v>
      </c>
      <c r="AC212" s="1" t="s">
        <v>2124</v>
      </c>
      <c r="AD212" s="1" t="s">
        <v>397</v>
      </c>
      <c r="AE212" t="s">
        <v>1847</v>
      </c>
      <c r="AF212" t="str">
        <f>CHOOSE(MATCH(D212,公式!$C$2:'公式'!$C$28,0),公式!B$2,公式!B$3,公式!B$4,公式!B$5,公式!B$6,公式!B$7,公式!B$8,公式!B$9,公式!B$10,公式!B$11,公式!B$12,公式!B$13,公式!B$14,公式!B$15)</f>
        <v>國道2甲</v>
      </c>
      <c r="AG212" t="str">
        <f>_xlfn.CONCAT(,"(",G212,IF(COUNT(FIND({"端","服務區","休息","站"},G212,1)),"","交流道"),"到",I212,
IF(COUNT(FIND({"端","服務區","休息","站"},I212,1)),"","交流道"),")")</f>
        <v>(圳頭交流道到大園交流道)</v>
      </c>
      <c r="AH212" t="str">
        <f t="shared" si="6"/>
        <v>國道2甲(圳頭交流道到大園交流道)</v>
      </c>
      <c r="AI212" t="str">
        <f>CHOOSE(MATCH(D212,公式!$C$2:'公式'!$C$28,0),公式!A$2,公式!A$3,公式!A$4,公式!A$5,公式!A$6,公式!A$7,公式!A$8,公式!A$9,公式!A$10,公式!A$11,公式!A$12,公式!A$13,公式!A$14,公式!A$15)</f>
        <v>國2甲</v>
      </c>
      <c r="AJ212" t="str">
        <f t="shared" si="7"/>
        <v>國2甲(圳頭交流道到大園交流道)</v>
      </c>
    </row>
    <row r="213" spans="1:36">
      <c r="A213" s="6" t="s">
        <v>40</v>
      </c>
      <c r="B213" s="5">
        <v>20</v>
      </c>
      <c r="C213" s="23" t="s">
        <v>41</v>
      </c>
      <c r="D213" s="6" t="s">
        <v>46</v>
      </c>
      <c r="E213" s="5">
        <v>0</v>
      </c>
      <c r="F213" s="5">
        <v>2</v>
      </c>
      <c r="G213" s="6" t="s">
        <v>167</v>
      </c>
      <c r="H213" s="18">
        <v>2000</v>
      </c>
      <c r="I213" s="6" t="s">
        <v>172</v>
      </c>
      <c r="J213" s="18">
        <v>0</v>
      </c>
      <c r="K213" s="5">
        <v>0</v>
      </c>
      <c r="L213" s="5">
        <v>0</v>
      </c>
      <c r="M213" s="5">
        <v>61</v>
      </c>
      <c r="N213" s="5">
        <v>0</v>
      </c>
      <c r="O213" s="5">
        <v>0</v>
      </c>
      <c r="P213" s="5">
        <v>0</v>
      </c>
      <c r="Q213" s="5">
        <v>82</v>
      </c>
      <c r="R213" s="5">
        <v>0</v>
      </c>
      <c r="S213" s="5">
        <v>0</v>
      </c>
      <c r="T213" s="5">
        <v>0</v>
      </c>
      <c r="U213" s="5">
        <v>4</v>
      </c>
      <c r="V213" s="5">
        <v>0</v>
      </c>
      <c r="W213" s="5">
        <v>1</v>
      </c>
      <c r="X213" s="5">
        <v>0</v>
      </c>
      <c r="Y213" s="5">
        <v>0</v>
      </c>
      <c r="Z213" s="5">
        <v>2</v>
      </c>
      <c r="AA213" s="5">
        <v>492</v>
      </c>
      <c r="AB213" s="12">
        <v>492</v>
      </c>
      <c r="AC213" s="1" t="s">
        <v>2125</v>
      </c>
      <c r="AD213" s="1" t="s">
        <v>1847</v>
      </c>
      <c r="AE213" t="s">
        <v>397</v>
      </c>
      <c r="AF213" t="str">
        <f>CHOOSE(MATCH(D213,公式!$C$2:'公式'!$C$28,0),公式!B$2,公式!B$3,公式!B$4,公式!B$5,公式!B$6,公式!B$7,公式!B$8,公式!B$9,公式!B$10,公式!B$11,公式!B$12,公式!B$13,公式!B$14,公式!B$15)</f>
        <v>國道2甲</v>
      </c>
      <c r="AG213" t="str">
        <f>_xlfn.CONCAT(,"(",G213,IF(COUNT(FIND({"端","服務區","休息","站"},G213,1)),"","交流道"),"到",I213,
IF(COUNT(FIND({"端","服務區","休息","站"},I213,1)),"","交流道"),")")</f>
        <v>(大園交流道到圳頭交流道)</v>
      </c>
      <c r="AH213" t="str">
        <f t="shared" si="6"/>
        <v>國道2甲(大園交流道到圳頭交流道)</v>
      </c>
      <c r="AI213" t="str">
        <f>CHOOSE(MATCH(D213,公式!$C$2:'公式'!$C$28,0),公式!A$2,公式!A$3,公式!A$4,公式!A$5,公式!A$6,公式!A$7,公式!A$8,公式!A$9,公式!A$10,公式!A$11,公式!A$12,公式!A$13,公式!A$14,公式!A$15)</f>
        <v>國2甲</v>
      </c>
      <c r="AJ213" t="str">
        <f t="shared" si="7"/>
        <v>國2甲(大園交流道到圳頭交流道)</v>
      </c>
    </row>
    <row r="214" spans="1:36">
      <c r="A214" s="4" t="s">
        <v>40</v>
      </c>
      <c r="B214" s="3">
        <v>20</v>
      </c>
      <c r="C214" s="23" t="s">
        <v>41</v>
      </c>
      <c r="D214" s="3">
        <v>3</v>
      </c>
      <c r="E214" s="3">
        <v>0</v>
      </c>
      <c r="F214" s="3">
        <v>3</v>
      </c>
      <c r="G214" s="4" t="s">
        <v>173</v>
      </c>
      <c r="H214" s="17">
        <v>0</v>
      </c>
      <c r="I214" s="4" t="s">
        <v>174</v>
      </c>
      <c r="J214" s="17">
        <v>2400</v>
      </c>
      <c r="K214" s="3">
        <v>240</v>
      </c>
      <c r="L214" s="3">
        <v>96</v>
      </c>
      <c r="M214" s="3">
        <v>71</v>
      </c>
      <c r="N214" s="3">
        <v>0</v>
      </c>
      <c r="O214" s="3">
        <v>0</v>
      </c>
      <c r="P214" s="3">
        <v>0</v>
      </c>
      <c r="Q214" s="3">
        <v>65</v>
      </c>
      <c r="R214" s="3">
        <v>0</v>
      </c>
      <c r="S214" s="3">
        <v>0</v>
      </c>
      <c r="T214" s="3">
        <v>0</v>
      </c>
      <c r="U214" s="3">
        <v>2</v>
      </c>
      <c r="V214" s="3">
        <v>123</v>
      </c>
      <c r="W214" s="3">
        <v>2</v>
      </c>
      <c r="X214" s="3">
        <v>0</v>
      </c>
      <c r="Y214" s="3">
        <v>0</v>
      </c>
      <c r="Z214" s="3">
        <v>3</v>
      </c>
      <c r="AA214" s="3">
        <v>179</v>
      </c>
      <c r="AB214" s="11">
        <v>179</v>
      </c>
      <c r="AC214" s="1" t="s">
        <v>2126</v>
      </c>
      <c r="AD214" s="1" t="s">
        <v>397</v>
      </c>
      <c r="AE214" t="s">
        <v>892</v>
      </c>
      <c r="AF214" t="str">
        <f>CHOOSE(MATCH(D214,公式!$C$2:'公式'!$C$28,0),公式!B$2,公式!B$3,公式!B$4,公式!B$5,公式!B$6,公式!B$7,公式!B$8,公式!B$9,公式!B$10,公式!B$11,公式!B$12,公式!B$13,公式!B$14,公式!B$15)</f>
        <v>國道3號</v>
      </c>
      <c r="AG214" t="str">
        <f>_xlfn.CONCAT(,"(",G214,IF(COUNT(FIND({"端","服務區","休息","站"},G214,1)),"","交流道"),"到",I214,
IF(COUNT(FIND({"端","服務區","休息","站"},I214,1)),"","交流道"),")")</f>
        <v>(基金交流道到瑪東系統交流道)</v>
      </c>
      <c r="AH214" t="str">
        <f t="shared" si="6"/>
        <v>國道3號(基金交流道到瑪東系統交流道)</v>
      </c>
      <c r="AI214" t="str">
        <f>CHOOSE(MATCH(D214,公式!$C$2:'公式'!$C$28,0),公式!A$2,公式!A$3,公式!A$4,公式!A$5,公式!A$6,公式!A$7,公式!A$8,公式!A$9,公式!A$10,公式!A$11,公式!A$12,公式!A$13,公式!A$14,公式!A$15)</f>
        <v>國道3號</v>
      </c>
      <c r="AJ214" t="str">
        <f t="shared" si="7"/>
        <v>國道3號(基金交流道到瑪東系統交流道)</v>
      </c>
    </row>
    <row r="215" spans="1:36">
      <c r="A215" s="6" t="s">
        <v>40</v>
      </c>
      <c r="B215" s="5">
        <v>20</v>
      </c>
      <c r="C215" s="23" t="s">
        <v>41</v>
      </c>
      <c r="D215" s="5">
        <v>3</v>
      </c>
      <c r="E215" s="5">
        <v>0</v>
      </c>
      <c r="F215" s="5">
        <v>3</v>
      </c>
      <c r="G215" s="6" t="s">
        <v>174</v>
      </c>
      <c r="H215" s="18">
        <v>2400</v>
      </c>
      <c r="I215" s="6" t="s">
        <v>76</v>
      </c>
      <c r="J215" s="18">
        <v>10900</v>
      </c>
      <c r="K215" s="5">
        <v>850</v>
      </c>
      <c r="L215" s="5">
        <v>340</v>
      </c>
      <c r="M215" s="5">
        <v>77</v>
      </c>
      <c r="N215" s="5">
        <v>0</v>
      </c>
      <c r="O215" s="5">
        <v>0</v>
      </c>
      <c r="P215" s="5">
        <v>0</v>
      </c>
      <c r="Q215" s="5">
        <v>80</v>
      </c>
      <c r="R215" s="5">
        <v>0</v>
      </c>
      <c r="S215" s="5">
        <v>0</v>
      </c>
      <c r="T215" s="5">
        <v>0</v>
      </c>
      <c r="U215" s="5">
        <v>3</v>
      </c>
      <c r="V215" s="5">
        <v>377</v>
      </c>
      <c r="W215" s="5">
        <v>1</v>
      </c>
      <c r="X215" s="5">
        <v>0</v>
      </c>
      <c r="Y215" s="5">
        <v>0</v>
      </c>
      <c r="Z215" s="5">
        <v>3</v>
      </c>
      <c r="AA215" s="5">
        <v>181</v>
      </c>
      <c r="AB215" s="12">
        <v>181</v>
      </c>
      <c r="AC215" s="1" t="s">
        <v>2127</v>
      </c>
      <c r="AD215" s="1" t="s">
        <v>892</v>
      </c>
      <c r="AE215" t="s">
        <v>895</v>
      </c>
      <c r="AF215" t="str">
        <f>CHOOSE(MATCH(D215,公式!$C$2:'公式'!$C$28,0),公式!B$2,公式!B$3,公式!B$4,公式!B$5,公式!B$6,公式!B$7,公式!B$8,公式!B$9,公式!B$10,公式!B$11,公式!B$12,公式!B$13,公式!B$14,公式!B$15)</f>
        <v>國道3號</v>
      </c>
      <c r="AG215" t="str">
        <f>_xlfn.CONCAT(,"(",G215,IF(COUNT(FIND({"端","服務區","休息","站"},G215,1)),"","交流道"),"到",I215,
IF(COUNT(FIND({"端","服務區","休息","站"},I215,1)),"","交流道"),")")</f>
        <v>(瑪東系統交流道到汐止系統交流道)</v>
      </c>
      <c r="AH215" t="str">
        <f t="shared" si="6"/>
        <v>國道3號(瑪東系統交流道到汐止系統交流道)</v>
      </c>
      <c r="AI215" t="str">
        <f>CHOOSE(MATCH(D215,公式!$C$2:'公式'!$C$28,0),公式!A$2,公式!A$3,公式!A$4,公式!A$5,公式!A$6,公式!A$7,公式!A$8,公式!A$9,公式!A$10,公式!A$11,公式!A$12,公式!A$13,公式!A$14,公式!A$15)</f>
        <v>國道3號</v>
      </c>
      <c r="AJ215" t="str">
        <f t="shared" si="7"/>
        <v>國道3號(瑪東系統交流道到汐止系統交流道)</v>
      </c>
    </row>
    <row r="216" spans="1:36">
      <c r="A216" s="4" t="s">
        <v>40</v>
      </c>
      <c r="B216" s="3">
        <v>20</v>
      </c>
      <c r="C216" s="23" t="s">
        <v>41</v>
      </c>
      <c r="D216" s="3">
        <v>3</v>
      </c>
      <c r="E216" s="3">
        <v>0</v>
      </c>
      <c r="F216" s="3">
        <v>3</v>
      </c>
      <c r="G216" s="4" t="s">
        <v>76</v>
      </c>
      <c r="H216" s="17">
        <v>10900</v>
      </c>
      <c r="I216" s="4" t="s">
        <v>175</v>
      </c>
      <c r="J216" s="17">
        <v>12700</v>
      </c>
      <c r="K216" s="3">
        <v>180</v>
      </c>
      <c r="L216" s="3">
        <v>72</v>
      </c>
      <c r="M216" s="3">
        <v>85</v>
      </c>
      <c r="N216" s="3">
        <v>0</v>
      </c>
      <c r="O216" s="3">
        <v>0</v>
      </c>
      <c r="P216" s="3">
        <v>0</v>
      </c>
      <c r="Q216" s="3">
        <v>63</v>
      </c>
      <c r="R216" s="3">
        <v>0</v>
      </c>
      <c r="S216" s="3">
        <v>0</v>
      </c>
      <c r="T216" s="3">
        <v>0</v>
      </c>
      <c r="U216" s="3">
        <v>10</v>
      </c>
      <c r="V216" s="3">
        <v>81</v>
      </c>
      <c r="W216" s="3">
        <v>2</v>
      </c>
      <c r="X216" s="3">
        <v>0</v>
      </c>
      <c r="Y216" s="3">
        <v>0</v>
      </c>
      <c r="Z216" s="3">
        <v>3</v>
      </c>
      <c r="AA216" s="3">
        <v>185</v>
      </c>
      <c r="AB216" s="11">
        <v>185</v>
      </c>
      <c r="AC216" s="1" t="s">
        <v>2128</v>
      </c>
      <c r="AD216" s="1" t="s">
        <v>895</v>
      </c>
      <c r="AE216" t="s">
        <v>898</v>
      </c>
      <c r="AF216" t="str">
        <f>CHOOSE(MATCH(D216,公式!$C$2:'公式'!$C$28,0),公式!B$2,公式!B$3,公式!B$4,公式!B$5,公式!B$6,公式!B$7,公式!B$8,公式!B$9,公式!B$10,公式!B$11,公式!B$12,公式!B$13,公式!B$14,公式!B$15)</f>
        <v>國道3號</v>
      </c>
      <c r="AG216" t="str">
        <f>_xlfn.CONCAT(,"(",G216,IF(COUNT(FIND({"端","服務區","休息","站"},G216,1)),"","交流道"),"到",I216,
IF(COUNT(FIND({"端","服務區","休息","站"},I216,1)),"","交流道"),")")</f>
        <v>(汐止系統交流道到新台五路交流道)</v>
      </c>
      <c r="AH216" t="str">
        <f t="shared" si="6"/>
        <v>國道3號(汐止系統交流道到新台五路交流道)</v>
      </c>
      <c r="AI216" t="str">
        <f>CHOOSE(MATCH(D216,公式!$C$2:'公式'!$C$28,0),公式!A$2,公式!A$3,公式!A$4,公式!A$5,公式!A$6,公式!A$7,公式!A$8,公式!A$9,公式!A$10,公式!A$11,公式!A$12,公式!A$13,公式!A$14,公式!A$15)</f>
        <v>國道3號</v>
      </c>
      <c r="AJ216" t="str">
        <f t="shared" si="7"/>
        <v>國道3號(汐止系統交流道到新台五路交流道)</v>
      </c>
    </row>
    <row r="217" spans="1:36">
      <c r="A217" s="6" t="s">
        <v>40</v>
      </c>
      <c r="B217" s="5">
        <v>20</v>
      </c>
      <c r="C217" s="23" t="s">
        <v>41</v>
      </c>
      <c r="D217" s="5">
        <v>3</v>
      </c>
      <c r="E217" s="5">
        <v>0</v>
      </c>
      <c r="F217" s="5">
        <v>3</v>
      </c>
      <c r="G217" s="6" t="s">
        <v>175</v>
      </c>
      <c r="H217" s="18">
        <v>12700</v>
      </c>
      <c r="I217" s="6" t="s">
        <v>176</v>
      </c>
      <c r="J217" s="18">
        <v>15100</v>
      </c>
      <c r="K217" s="5">
        <v>240</v>
      </c>
      <c r="L217" s="5">
        <v>96</v>
      </c>
      <c r="M217" s="5">
        <v>203</v>
      </c>
      <c r="N217" s="5">
        <v>0</v>
      </c>
      <c r="O217" s="5">
        <v>0</v>
      </c>
      <c r="P217" s="5">
        <v>0</v>
      </c>
      <c r="Q217" s="5">
        <v>89</v>
      </c>
      <c r="R217" s="5">
        <v>0</v>
      </c>
      <c r="S217" s="5">
        <v>0</v>
      </c>
      <c r="T217" s="5">
        <v>0</v>
      </c>
      <c r="U217" s="5">
        <v>11</v>
      </c>
      <c r="V217" s="5">
        <v>94</v>
      </c>
      <c r="W217" s="5">
        <v>1</v>
      </c>
      <c r="X217" s="5">
        <v>0</v>
      </c>
      <c r="Y217" s="5">
        <v>0</v>
      </c>
      <c r="Z217" s="5">
        <v>3</v>
      </c>
      <c r="AA217" s="5">
        <v>187</v>
      </c>
      <c r="AB217" s="12">
        <v>187</v>
      </c>
      <c r="AC217" s="1" t="s">
        <v>2129</v>
      </c>
      <c r="AD217" s="1" t="s">
        <v>898</v>
      </c>
      <c r="AE217" t="s">
        <v>901</v>
      </c>
      <c r="AF217" t="str">
        <f>CHOOSE(MATCH(D217,公式!$C$2:'公式'!$C$28,0),公式!B$2,公式!B$3,公式!B$4,公式!B$5,公式!B$6,公式!B$7,公式!B$8,公式!B$9,公式!B$10,公式!B$11,公式!B$12,公式!B$13,公式!B$14,公式!B$15)</f>
        <v>國道3號</v>
      </c>
      <c r="AG217" t="str">
        <f>_xlfn.CONCAT(,"(",G217,IF(COUNT(FIND({"端","服務區","休息","站"},G217,1)),"","交流道"),"到",I217,
IF(COUNT(FIND({"端","服務區","休息","站"},I217,1)),"","交流道"),")")</f>
        <v>(新台五路交流道到南港交流道)</v>
      </c>
      <c r="AH217" t="str">
        <f t="shared" si="6"/>
        <v>國道3號(新台五路交流道到南港交流道)</v>
      </c>
      <c r="AI217" t="str">
        <f>CHOOSE(MATCH(D217,公式!$C$2:'公式'!$C$28,0),公式!A$2,公式!A$3,公式!A$4,公式!A$5,公式!A$6,公式!A$7,公式!A$8,公式!A$9,公式!A$10,公式!A$11,公式!A$12,公式!A$13,公式!A$14,公式!A$15)</f>
        <v>國道3號</v>
      </c>
      <c r="AJ217" t="str">
        <f t="shared" si="7"/>
        <v>國道3號(新台五路交流道到南港交流道)</v>
      </c>
    </row>
    <row r="218" spans="1:36">
      <c r="A218" s="4" t="s">
        <v>40</v>
      </c>
      <c r="B218" s="3">
        <v>20</v>
      </c>
      <c r="C218" s="23" t="s">
        <v>41</v>
      </c>
      <c r="D218" s="3">
        <v>3</v>
      </c>
      <c r="E218" s="3">
        <v>0</v>
      </c>
      <c r="F218" s="3">
        <v>3</v>
      </c>
      <c r="G218" s="4" t="s">
        <v>176</v>
      </c>
      <c r="H218" s="17">
        <v>15100</v>
      </c>
      <c r="I218" s="4" t="s">
        <v>177</v>
      </c>
      <c r="J218" s="17">
        <v>16300</v>
      </c>
      <c r="K218" s="3">
        <v>120</v>
      </c>
      <c r="L218" s="3">
        <v>48</v>
      </c>
      <c r="M218" s="3">
        <v>349</v>
      </c>
      <c r="N218" s="3">
        <v>0</v>
      </c>
      <c r="O218" s="3">
        <v>0</v>
      </c>
      <c r="P218" s="3">
        <v>0</v>
      </c>
      <c r="Q218" s="3">
        <v>85</v>
      </c>
      <c r="R218" s="3">
        <v>0</v>
      </c>
      <c r="S218" s="3">
        <v>0</v>
      </c>
      <c r="T218" s="3">
        <v>0</v>
      </c>
      <c r="U218" s="3">
        <v>11</v>
      </c>
      <c r="V218" s="3">
        <v>49</v>
      </c>
      <c r="W218" s="3">
        <v>1</v>
      </c>
      <c r="X218" s="3">
        <v>0</v>
      </c>
      <c r="Y218" s="3">
        <v>0</v>
      </c>
      <c r="Z218" s="3">
        <v>3</v>
      </c>
      <c r="AA218" s="3">
        <v>189</v>
      </c>
      <c r="AB218" s="11">
        <v>189</v>
      </c>
      <c r="AC218" s="1" t="s">
        <v>2130</v>
      </c>
      <c r="AD218" s="1" t="s">
        <v>901</v>
      </c>
      <c r="AE218" t="s">
        <v>904</v>
      </c>
      <c r="AF218" t="str">
        <f>CHOOSE(MATCH(D218,公式!$C$2:'公式'!$C$28,0),公式!B$2,公式!B$3,公式!B$4,公式!B$5,公式!B$6,公式!B$7,公式!B$8,公式!B$9,公式!B$10,公式!B$11,公式!B$12,公式!B$13,公式!B$14,公式!B$15)</f>
        <v>國道3號</v>
      </c>
      <c r="AG218" t="str">
        <f>_xlfn.CONCAT(,"(",G218,IF(COUNT(FIND({"端","服務區","休息","站"},G218,1)),"","交流道"),"到",I218,
IF(COUNT(FIND({"端","服務區","休息","站"},I218,1)),"","交流道"),")")</f>
        <v>(南港交流道到南港系統交流道)</v>
      </c>
      <c r="AH218" t="str">
        <f t="shared" si="6"/>
        <v>國道3號(南港交流道到南港系統交流道)</v>
      </c>
      <c r="AI218" t="str">
        <f>CHOOSE(MATCH(D218,公式!$C$2:'公式'!$C$28,0),公式!A$2,公式!A$3,公式!A$4,公式!A$5,公式!A$6,公式!A$7,公式!A$8,公式!A$9,公式!A$10,公式!A$11,公式!A$12,公式!A$13,公式!A$14,公式!A$15)</f>
        <v>國道3號</v>
      </c>
      <c r="AJ218" t="str">
        <f t="shared" si="7"/>
        <v>國道3號(南港交流道到南港系統交流道)</v>
      </c>
    </row>
    <row r="219" spans="1:36">
      <c r="A219" s="6" t="s">
        <v>40</v>
      </c>
      <c r="B219" s="5">
        <v>20</v>
      </c>
      <c r="C219" s="23" t="s">
        <v>41</v>
      </c>
      <c r="D219" s="5">
        <v>3</v>
      </c>
      <c r="E219" s="5">
        <v>0</v>
      </c>
      <c r="F219" s="5">
        <v>3</v>
      </c>
      <c r="G219" s="6" t="s">
        <v>177</v>
      </c>
      <c r="H219" s="18">
        <v>16300</v>
      </c>
      <c r="I219" s="6" t="s">
        <v>178</v>
      </c>
      <c r="J219" s="18">
        <v>16500</v>
      </c>
      <c r="K219" s="5">
        <v>20</v>
      </c>
      <c r="L219" s="5">
        <v>8</v>
      </c>
      <c r="M219" s="5">
        <v>293</v>
      </c>
      <c r="N219" s="5">
        <v>0</v>
      </c>
      <c r="O219" s="5">
        <v>0</v>
      </c>
      <c r="P219" s="5">
        <v>0</v>
      </c>
      <c r="Q219" s="5">
        <v>81</v>
      </c>
      <c r="R219" s="5">
        <v>0</v>
      </c>
      <c r="S219" s="5">
        <v>0</v>
      </c>
      <c r="T219" s="5">
        <v>0</v>
      </c>
      <c r="U219" s="5">
        <v>7</v>
      </c>
      <c r="V219" s="5">
        <v>17</v>
      </c>
      <c r="W219" s="5">
        <v>1</v>
      </c>
      <c r="X219" s="5">
        <v>0</v>
      </c>
      <c r="Y219" s="5">
        <v>0</v>
      </c>
      <c r="Z219" s="5">
        <v>3</v>
      </c>
      <c r="AA219" s="5">
        <v>191</v>
      </c>
      <c r="AB219" s="12">
        <v>191</v>
      </c>
      <c r="AC219" s="1" t="s">
        <v>2131</v>
      </c>
      <c r="AD219" s="1" t="s">
        <v>904</v>
      </c>
      <c r="AE219" t="s">
        <v>907</v>
      </c>
      <c r="AF219" t="str">
        <f>CHOOSE(MATCH(D219,公式!$C$2:'公式'!$C$28,0),公式!B$2,公式!B$3,公式!B$4,公式!B$5,公式!B$6,公式!B$7,公式!B$8,公式!B$9,公式!B$10,公式!B$11,公式!B$12,公式!B$13,公式!B$14,公式!B$15)</f>
        <v>國道3號</v>
      </c>
      <c r="AG219" t="str">
        <f>_xlfn.CONCAT(,"(",G219,IF(COUNT(FIND({"端","服務區","休息","站"},G219,1)),"","交流道"),"到",I219,
IF(COUNT(FIND({"端","服務區","休息","站"},I219,1)),"","交流道"),")")</f>
        <v>(南港系統交流道到南深路交流道)</v>
      </c>
      <c r="AH219" t="str">
        <f t="shared" si="6"/>
        <v>國道3號(南港系統交流道到南深路交流道)</v>
      </c>
      <c r="AI219" t="str">
        <f>CHOOSE(MATCH(D219,公式!$C$2:'公式'!$C$28,0),公式!A$2,公式!A$3,公式!A$4,公式!A$5,公式!A$6,公式!A$7,公式!A$8,公式!A$9,公式!A$10,公式!A$11,公式!A$12,公式!A$13,公式!A$14,公式!A$15)</f>
        <v>國道3號</v>
      </c>
      <c r="AJ219" t="str">
        <f t="shared" si="7"/>
        <v>國道3號(南港系統交流道到南深路交流道)</v>
      </c>
    </row>
    <row r="220" spans="1:36">
      <c r="A220" s="4" t="s">
        <v>40</v>
      </c>
      <c r="B220" s="3">
        <v>20</v>
      </c>
      <c r="C220" s="23" t="s">
        <v>41</v>
      </c>
      <c r="D220" s="3">
        <v>3</v>
      </c>
      <c r="E220" s="3">
        <v>0</v>
      </c>
      <c r="F220" s="3">
        <v>3</v>
      </c>
      <c r="G220" s="4" t="s">
        <v>178</v>
      </c>
      <c r="H220" s="17">
        <v>16500</v>
      </c>
      <c r="I220" s="4" t="s">
        <v>179</v>
      </c>
      <c r="J220" s="17">
        <v>20800</v>
      </c>
      <c r="K220" s="3">
        <v>430</v>
      </c>
      <c r="L220" s="3">
        <v>172</v>
      </c>
      <c r="M220" s="3">
        <v>293</v>
      </c>
      <c r="N220" s="3">
        <v>0</v>
      </c>
      <c r="O220" s="3">
        <v>0</v>
      </c>
      <c r="P220" s="3">
        <v>0</v>
      </c>
      <c r="Q220" s="3">
        <v>82</v>
      </c>
      <c r="R220" s="3">
        <v>0</v>
      </c>
      <c r="S220" s="3">
        <v>0</v>
      </c>
      <c r="T220" s="3">
        <v>0</v>
      </c>
      <c r="U220" s="3">
        <v>19</v>
      </c>
      <c r="V220" s="3">
        <v>188</v>
      </c>
      <c r="W220" s="3">
        <v>1</v>
      </c>
      <c r="X220" s="3">
        <v>0</v>
      </c>
      <c r="Y220" s="3">
        <v>0</v>
      </c>
      <c r="Z220" s="3">
        <v>3</v>
      </c>
      <c r="AA220" s="3">
        <v>193</v>
      </c>
      <c r="AB220" s="11">
        <v>193</v>
      </c>
      <c r="AC220" s="1" t="s">
        <v>2132</v>
      </c>
      <c r="AD220" s="1" t="s">
        <v>907</v>
      </c>
      <c r="AE220" t="s">
        <v>910</v>
      </c>
      <c r="AF220" t="str">
        <f>CHOOSE(MATCH(D220,公式!$C$2:'公式'!$C$28,0),公式!B$2,公式!B$3,公式!B$4,公式!B$5,公式!B$6,公式!B$7,公式!B$8,公式!B$9,公式!B$10,公式!B$11,公式!B$12,公式!B$13,公式!B$14,公式!B$15)</f>
        <v>國道3號</v>
      </c>
      <c r="AG220" t="str">
        <f>_xlfn.CONCAT(,"(",G220,IF(COUNT(FIND({"端","服務區","休息","站"},G220,1)),"","交流道"),"到",I220,
IF(COUNT(FIND({"端","服務區","休息","站"},I220,1)),"","交流道"),")")</f>
        <v>(南深路交流道到木柵交流道)</v>
      </c>
      <c r="AH220" t="str">
        <f t="shared" si="6"/>
        <v>國道3號(南深路交流道到木柵交流道)</v>
      </c>
      <c r="AI220" t="str">
        <f>CHOOSE(MATCH(D220,公式!$C$2:'公式'!$C$28,0),公式!A$2,公式!A$3,公式!A$4,公式!A$5,公式!A$6,公式!A$7,公式!A$8,公式!A$9,公式!A$10,公式!A$11,公式!A$12,公式!A$13,公式!A$14,公式!A$15)</f>
        <v>國道3號</v>
      </c>
      <c r="AJ220" t="str">
        <f t="shared" si="7"/>
        <v>國道3號(南深路交流道到木柵交流道)</v>
      </c>
    </row>
    <row r="221" spans="1:36">
      <c r="A221" s="6" t="s">
        <v>40</v>
      </c>
      <c r="B221" s="5">
        <v>20</v>
      </c>
      <c r="C221" s="23" t="s">
        <v>41</v>
      </c>
      <c r="D221" s="5">
        <v>3</v>
      </c>
      <c r="E221" s="5">
        <v>0</v>
      </c>
      <c r="F221" s="5">
        <v>3</v>
      </c>
      <c r="G221" s="6" t="s">
        <v>179</v>
      </c>
      <c r="H221" s="18">
        <v>20800</v>
      </c>
      <c r="I221" s="6" t="s">
        <v>180</v>
      </c>
      <c r="J221" s="18">
        <v>25100</v>
      </c>
      <c r="K221" s="5">
        <v>430</v>
      </c>
      <c r="L221" s="5">
        <v>172</v>
      </c>
      <c r="M221" s="5">
        <v>0</v>
      </c>
      <c r="N221" s="5">
        <v>0</v>
      </c>
      <c r="O221" s="5">
        <v>0</v>
      </c>
      <c r="P221" s="5">
        <v>0</v>
      </c>
      <c r="Q221" s="5">
        <v>84</v>
      </c>
      <c r="R221" s="5">
        <v>0</v>
      </c>
      <c r="S221" s="5">
        <v>0</v>
      </c>
      <c r="T221" s="5">
        <v>0</v>
      </c>
      <c r="U221" s="5">
        <v>0</v>
      </c>
      <c r="V221" s="5">
        <v>181</v>
      </c>
      <c r="W221" s="5">
        <v>1</v>
      </c>
      <c r="X221" s="5">
        <v>0</v>
      </c>
      <c r="Y221" s="5">
        <v>0</v>
      </c>
      <c r="Z221" s="5">
        <v>3</v>
      </c>
      <c r="AA221" s="5">
        <v>195</v>
      </c>
      <c r="AB221" s="12">
        <v>195</v>
      </c>
      <c r="AC221" s="1" t="s">
        <v>2133</v>
      </c>
      <c r="AD221" s="1" t="s">
        <v>910</v>
      </c>
      <c r="AE221" t="s">
        <v>428</v>
      </c>
      <c r="AF221" t="str">
        <f>CHOOSE(MATCH(D221,公式!$C$2:'公式'!$C$28,0),公式!B$2,公式!B$3,公式!B$4,公式!B$5,公式!B$6,公式!B$7,公式!B$8,公式!B$9,公式!B$10,公式!B$11,公式!B$12,公式!B$13,公式!B$14,公式!B$15)</f>
        <v>國道3號</v>
      </c>
      <c r="AG221" t="str">
        <f>_xlfn.CONCAT(,"(",G221,IF(COUNT(FIND({"端","服務區","休息","站"},G221,1)),"","交流道"),"到",I221,
IF(COUNT(FIND({"端","服務區","休息","站"},I221,1)),"","交流道"),")")</f>
        <v>(木柵交流道到木柵休息站)</v>
      </c>
      <c r="AH221" t="str">
        <f t="shared" si="6"/>
        <v>國道3號(木柵交流道到木柵休息站)</v>
      </c>
      <c r="AI221" t="str">
        <f>CHOOSE(MATCH(D221,公式!$C$2:'公式'!$C$28,0),公式!A$2,公式!A$3,公式!A$4,公式!A$5,公式!A$6,公式!A$7,公式!A$8,公式!A$9,公式!A$10,公式!A$11,公式!A$12,公式!A$13,公式!A$14,公式!A$15)</f>
        <v>國道3號</v>
      </c>
      <c r="AJ221" t="str">
        <f t="shared" si="7"/>
        <v>國道3號(木柵交流道到木柵休息站)</v>
      </c>
    </row>
    <row r="222" spans="1:36">
      <c r="A222" s="4" t="s">
        <v>40</v>
      </c>
      <c r="B222" s="3">
        <v>20</v>
      </c>
      <c r="C222" s="23" t="s">
        <v>41</v>
      </c>
      <c r="D222" s="3">
        <v>3</v>
      </c>
      <c r="E222" s="3">
        <v>0</v>
      </c>
      <c r="F222" s="3">
        <v>3</v>
      </c>
      <c r="G222" s="4" t="s">
        <v>180</v>
      </c>
      <c r="H222" s="17">
        <v>25100</v>
      </c>
      <c r="I222" s="4" t="s">
        <v>181</v>
      </c>
      <c r="J222" s="17">
        <v>26800</v>
      </c>
      <c r="K222" s="3">
        <v>170</v>
      </c>
      <c r="L222" s="3">
        <v>68</v>
      </c>
      <c r="M222" s="3">
        <v>345</v>
      </c>
      <c r="N222" s="3">
        <v>0</v>
      </c>
      <c r="O222" s="3">
        <v>0</v>
      </c>
      <c r="P222" s="3">
        <v>0</v>
      </c>
      <c r="Q222" s="3">
        <v>89</v>
      </c>
      <c r="R222" s="3">
        <v>0</v>
      </c>
      <c r="S222" s="3">
        <v>0</v>
      </c>
      <c r="T222" s="3">
        <v>0</v>
      </c>
      <c r="U222" s="3">
        <v>21</v>
      </c>
      <c r="V222" s="3">
        <v>68</v>
      </c>
      <c r="W222" s="3">
        <v>1</v>
      </c>
      <c r="X222" s="3">
        <v>0</v>
      </c>
      <c r="Y222" s="3">
        <v>0</v>
      </c>
      <c r="Z222" s="3">
        <v>3</v>
      </c>
      <c r="AA222" s="3">
        <v>197</v>
      </c>
      <c r="AB222" s="11">
        <v>197</v>
      </c>
      <c r="AC222" s="1" t="s">
        <v>2134</v>
      </c>
      <c r="AD222" s="1" t="s">
        <v>428</v>
      </c>
      <c r="AE222" t="s">
        <v>915</v>
      </c>
      <c r="AF222" t="str">
        <f>CHOOSE(MATCH(D222,公式!$C$2:'公式'!$C$28,0),公式!B$2,公式!B$3,公式!B$4,公式!B$5,公式!B$6,公式!B$7,公式!B$8,公式!B$9,公式!B$10,公式!B$11,公式!B$12,公式!B$13,公式!B$14,公式!B$15)</f>
        <v>國道3號</v>
      </c>
      <c r="AG222" t="str">
        <f>_xlfn.CONCAT(,"(",G222,IF(COUNT(FIND({"端","服務區","休息","站"},G222,1)),"","交流道"),"到",I222,
IF(COUNT(FIND({"端","服務區","休息","站"},I222,1)),"","交流道"),")")</f>
        <v>(木柵休息站到新店交流道)</v>
      </c>
      <c r="AH222" t="str">
        <f t="shared" si="6"/>
        <v>國道3號(木柵休息站到新店交流道)</v>
      </c>
      <c r="AI222" t="str">
        <f>CHOOSE(MATCH(D222,公式!$C$2:'公式'!$C$28,0),公式!A$2,公式!A$3,公式!A$4,公式!A$5,公式!A$6,公式!A$7,公式!A$8,公式!A$9,公式!A$10,公式!A$11,公式!A$12,公式!A$13,公式!A$14,公式!A$15)</f>
        <v>國道3號</v>
      </c>
      <c r="AJ222" t="str">
        <f t="shared" si="7"/>
        <v>國道3號(木柵休息站到新店交流道)</v>
      </c>
    </row>
    <row r="223" spans="1:36">
      <c r="A223" s="6" t="s">
        <v>40</v>
      </c>
      <c r="B223" s="5">
        <v>20</v>
      </c>
      <c r="C223" s="23" t="s">
        <v>41</v>
      </c>
      <c r="D223" s="5">
        <v>3</v>
      </c>
      <c r="E223" s="5">
        <v>0</v>
      </c>
      <c r="F223" s="5">
        <v>3</v>
      </c>
      <c r="G223" s="6" t="s">
        <v>181</v>
      </c>
      <c r="H223" s="18">
        <v>26800</v>
      </c>
      <c r="I223" s="6" t="s">
        <v>182</v>
      </c>
      <c r="J223" s="18">
        <v>31100</v>
      </c>
      <c r="K223" s="5">
        <v>430</v>
      </c>
      <c r="L223" s="5">
        <v>172</v>
      </c>
      <c r="M223" s="5">
        <v>288</v>
      </c>
      <c r="N223" s="5">
        <v>0</v>
      </c>
      <c r="O223" s="5">
        <v>0</v>
      </c>
      <c r="P223" s="5">
        <v>0</v>
      </c>
      <c r="Q223" s="5">
        <v>86</v>
      </c>
      <c r="R223" s="5">
        <v>0</v>
      </c>
      <c r="S223" s="5">
        <v>0</v>
      </c>
      <c r="T223" s="5">
        <v>0</v>
      </c>
      <c r="U223" s="5">
        <v>14</v>
      </c>
      <c r="V223" s="5">
        <v>189</v>
      </c>
      <c r="W223" s="5">
        <v>1</v>
      </c>
      <c r="X223" s="5">
        <v>0</v>
      </c>
      <c r="Y223" s="5">
        <v>0</v>
      </c>
      <c r="Z223" s="5">
        <v>3</v>
      </c>
      <c r="AA223" s="5">
        <v>199</v>
      </c>
      <c r="AB223" s="12">
        <v>199</v>
      </c>
      <c r="AC223" s="1" t="s">
        <v>2135</v>
      </c>
      <c r="AD223" s="1" t="s">
        <v>915</v>
      </c>
      <c r="AE223" t="s">
        <v>918</v>
      </c>
      <c r="AF223" t="str">
        <f>CHOOSE(MATCH(D223,公式!$C$2:'公式'!$C$28,0),公式!B$2,公式!B$3,公式!B$4,公式!B$5,公式!B$6,公式!B$7,公式!B$8,公式!B$9,公式!B$10,公式!B$11,公式!B$12,公式!B$13,公式!B$14,公式!B$15)</f>
        <v>國道3號</v>
      </c>
      <c r="AG223" t="str">
        <f>_xlfn.CONCAT(,"(",G223,IF(COUNT(FIND({"端","服務區","休息","站"},G223,1)),"","交流道"),"到",I223,
IF(COUNT(FIND({"端","服務區","休息","站"},I223,1)),"","交流道"),")")</f>
        <v>(新店交流道到安坑交流道)</v>
      </c>
      <c r="AH223" t="str">
        <f t="shared" si="6"/>
        <v>國道3號(新店交流道到安坑交流道)</v>
      </c>
      <c r="AI223" t="str">
        <f>CHOOSE(MATCH(D223,公式!$C$2:'公式'!$C$28,0),公式!A$2,公式!A$3,公式!A$4,公式!A$5,公式!A$6,公式!A$7,公式!A$8,公式!A$9,公式!A$10,公式!A$11,公式!A$12,公式!A$13,公式!A$14,公式!A$15)</f>
        <v>國道3號</v>
      </c>
      <c r="AJ223" t="str">
        <f t="shared" si="7"/>
        <v>國道3號(新店交流道到安坑交流道)</v>
      </c>
    </row>
    <row r="224" spans="1:36">
      <c r="A224" s="4" t="s">
        <v>40</v>
      </c>
      <c r="B224" s="3">
        <v>20</v>
      </c>
      <c r="C224" s="23" t="s">
        <v>41</v>
      </c>
      <c r="D224" s="3">
        <v>3</v>
      </c>
      <c r="E224" s="3">
        <v>0</v>
      </c>
      <c r="F224" s="3">
        <v>3</v>
      </c>
      <c r="G224" s="4" t="s">
        <v>182</v>
      </c>
      <c r="H224" s="17">
        <v>31100</v>
      </c>
      <c r="I224" s="4" t="s">
        <v>183</v>
      </c>
      <c r="J224" s="17">
        <v>35900</v>
      </c>
      <c r="K224" s="3">
        <v>480</v>
      </c>
      <c r="L224" s="3">
        <v>192</v>
      </c>
      <c r="M224" s="3">
        <v>382</v>
      </c>
      <c r="N224" s="3">
        <v>0</v>
      </c>
      <c r="O224" s="3">
        <v>0</v>
      </c>
      <c r="P224" s="3">
        <v>0</v>
      </c>
      <c r="Q224" s="3">
        <v>45</v>
      </c>
      <c r="R224" s="3">
        <v>0</v>
      </c>
      <c r="S224" s="3">
        <v>0</v>
      </c>
      <c r="T224" s="3">
        <v>0</v>
      </c>
      <c r="U224" s="3">
        <v>40</v>
      </c>
      <c r="V224" s="3">
        <v>353</v>
      </c>
      <c r="W224" s="3">
        <v>3</v>
      </c>
      <c r="X224" s="3">
        <v>0</v>
      </c>
      <c r="Y224" s="3">
        <v>0</v>
      </c>
      <c r="Z224" s="3">
        <v>3</v>
      </c>
      <c r="AA224" s="3">
        <v>201</v>
      </c>
      <c r="AB224" s="11">
        <v>201</v>
      </c>
      <c r="AC224" s="1" t="s">
        <v>2136</v>
      </c>
      <c r="AD224" s="1" t="s">
        <v>918</v>
      </c>
      <c r="AE224" t="s">
        <v>921</v>
      </c>
      <c r="AF224" t="str">
        <f>CHOOSE(MATCH(D224,公式!$C$2:'公式'!$C$28,0),公式!B$2,公式!B$3,公式!B$4,公式!B$5,公式!B$6,公式!B$7,公式!B$8,公式!B$9,公式!B$10,公式!B$11,公式!B$12,公式!B$13,公式!B$14,公式!B$15)</f>
        <v>國道3號</v>
      </c>
      <c r="AG224" t="str">
        <f>_xlfn.CONCAT(,"(",G224,IF(COUNT(FIND({"端","服務區","休息","站"},G224,1)),"","交流道"),"到",I224,
IF(COUNT(FIND({"端","服務區","休息","站"},I224,1)),"","交流道"),")")</f>
        <v>(安坑交流道到中和交流道)</v>
      </c>
      <c r="AH224" t="str">
        <f t="shared" si="6"/>
        <v>國道3號(安坑交流道到中和交流道)</v>
      </c>
      <c r="AI224" t="str">
        <f>CHOOSE(MATCH(D224,公式!$C$2:'公式'!$C$28,0),公式!A$2,公式!A$3,公式!A$4,公式!A$5,公式!A$6,公式!A$7,公式!A$8,公式!A$9,公式!A$10,公式!A$11,公式!A$12,公式!A$13,公式!A$14,公式!A$15)</f>
        <v>國道3號</v>
      </c>
      <c r="AJ224" t="str">
        <f t="shared" si="7"/>
        <v>國道3號(安坑交流道到中和交流道)</v>
      </c>
    </row>
    <row r="225" spans="1:36">
      <c r="A225" s="6" t="s">
        <v>40</v>
      </c>
      <c r="B225" s="5">
        <v>20</v>
      </c>
      <c r="C225" s="23" t="s">
        <v>41</v>
      </c>
      <c r="D225" s="5">
        <v>3</v>
      </c>
      <c r="E225" s="5">
        <v>0</v>
      </c>
      <c r="F225" s="5">
        <v>3</v>
      </c>
      <c r="G225" s="6" t="s">
        <v>183</v>
      </c>
      <c r="H225" s="18">
        <v>35900</v>
      </c>
      <c r="I225" s="6" t="s">
        <v>184</v>
      </c>
      <c r="J225" s="18">
        <v>43000</v>
      </c>
      <c r="K225" s="5">
        <v>640</v>
      </c>
      <c r="L225" s="5">
        <v>256</v>
      </c>
      <c r="M225" s="5">
        <v>417</v>
      </c>
      <c r="N225" s="5">
        <v>0</v>
      </c>
      <c r="O225" s="5">
        <v>0</v>
      </c>
      <c r="P225" s="5">
        <v>0</v>
      </c>
      <c r="Q225" s="5">
        <v>88</v>
      </c>
      <c r="R225" s="5">
        <v>0</v>
      </c>
      <c r="S225" s="5">
        <v>0</v>
      </c>
      <c r="T225" s="5">
        <v>0</v>
      </c>
      <c r="U225" s="5">
        <v>16</v>
      </c>
      <c r="V225" s="5">
        <v>292</v>
      </c>
      <c r="W225" s="5">
        <v>1</v>
      </c>
      <c r="X225" s="5">
        <v>0</v>
      </c>
      <c r="Y225" s="5">
        <v>0</v>
      </c>
      <c r="Z225" s="5">
        <v>4</v>
      </c>
      <c r="AA225" s="5">
        <v>203</v>
      </c>
      <c r="AB225" s="12">
        <v>203</v>
      </c>
      <c r="AC225" s="1" t="s">
        <v>2137</v>
      </c>
      <c r="AD225" s="1" t="s">
        <v>921</v>
      </c>
      <c r="AE225" t="s">
        <v>924</v>
      </c>
      <c r="AF225" t="str">
        <f>CHOOSE(MATCH(D225,公式!$C$2:'公式'!$C$28,0),公式!B$2,公式!B$3,公式!B$4,公式!B$5,公式!B$6,公式!B$7,公式!B$8,公式!B$9,公式!B$10,公式!B$11,公式!B$12,公式!B$13,公式!B$14,公式!B$15)</f>
        <v>國道3號</v>
      </c>
      <c r="AG225" t="str">
        <f>_xlfn.CONCAT(,"(",G225,IF(COUNT(FIND({"端","服務區","休息","站"},G225,1)),"","交流道"),"到",I225,
IF(COUNT(FIND({"端","服務區","休息","站"},I225,1)),"","交流道"),")")</f>
        <v>(中和交流道到土城交流道)</v>
      </c>
      <c r="AH225" t="str">
        <f t="shared" si="6"/>
        <v>國道3號(中和交流道到土城交流道)</v>
      </c>
      <c r="AI225" t="str">
        <f>CHOOSE(MATCH(D225,公式!$C$2:'公式'!$C$28,0),公式!A$2,公式!A$3,公式!A$4,公式!A$5,公式!A$6,公式!A$7,公式!A$8,公式!A$9,公式!A$10,公式!A$11,公式!A$12,公式!A$13,公式!A$14,公式!A$15)</f>
        <v>國道3號</v>
      </c>
      <c r="AJ225" t="str">
        <f t="shared" si="7"/>
        <v>國道3號(中和交流道到土城交流道)</v>
      </c>
    </row>
    <row r="226" spans="1:36">
      <c r="A226" s="4" t="s">
        <v>40</v>
      </c>
      <c r="B226" s="3">
        <v>20</v>
      </c>
      <c r="C226" s="23" t="s">
        <v>41</v>
      </c>
      <c r="D226" s="3">
        <v>3</v>
      </c>
      <c r="E226" s="3">
        <v>0</v>
      </c>
      <c r="F226" s="3">
        <v>3</v>
      </c>
      <c r="G226" s="4" t="s">
        <v>184</v>
      </c>
      <c r="H226" s="17">
        <v>43000</v>
      </c>
      <c r="I226" s="4" t="s">
        <v>185</v>
      </c>
      <c r="J226" s="17">
        <v>46500</v>
      </c>
      <c r="K226" s="3">
        <v>622</v>
      </c>
      <c r="L226" s="3">
        <v>249</v>
      </c>
      <c r="M226" s="3">
        <v>517</v>
      </c>
      <c r="N226" s="3">
        <v>0</v>
      </c>
      <c r="O226" s="3">
        <v>0</v>
      </c>
      <c r="P226" s="3">
        <v>0</v>
      </c>
      <c r="Q226" s="3">
        <v>87</v>
      </c>
      <c r="R226" s="3">
        <v>0</v>
      </c>
      <c r="S226" s="3">
        <v>0</v>
      </c>
      <c r="T226" s="3">
        <v>0</v>
      </c>
      <c r="U226" s="3">
        <v>17</v>
      </c>
      <c r="V226" s="3">
        <v>139</v>
      </c>
      <c r="W226" s="3">
        <v>1</v>
      </c>
      <c r="X226" s="3">
        <v>0</v>
      </c>
      <c r="Y226" s="3">
        <v>0</v>
      </c>
      <c r="Z226" s="3">
        <v>4</v>
      </c>
      <c r="AA226" s="3">
        <v>205</v>
      </c>
      <c r="AB226" s="11">
        <v>205</v>
      </c>
      <c r="AC226" s="1" t="s">
        <v>2138</v>
      </c>
      <c r="AD226" s="1" t="s">
        <v>924</v>
      </c>
      <c r="AE226" t="s">
        <v>927</v>
      </c>
      <c r="AF226" t="str">
        <f>CHOOSE(MATCH(D226,公式!$C$2:'公式'!$C$28,0),公式!B$2,公式!B$3,公式!B$4,公式!B$5,公式!B$6,公式!B$7,公式!B$8,公式!B$9,公式!B$10,公式!B$11,公式!B$12,公式!B$13,公式!B$14,公式!B$15)</f>
        <v>國道3號</v>
      </c>
      <c r="AG226" t="str">
        <f>_xlfn.CONCAT(,"(",G226,IF(COUNT(FIND({"端","服務區","休息","站"},G226,1)),"","交流道"),"到",I226,
IF(COUNT(FIND({"端","服務區","休息","站"},I226,1)),"","交流道"),")")</f>
        <v>(土城交流道到樹林交流道)</v>
      </c>
      <c r="AH226" t="str">
        <f t="shared" si="6"/>
        <v>國道3號(土城交流道到樹林交流道)</v>
      </c>
      <c r="AI226" t="str">
        <f>CHOOSE(MATCH(D226,公式!$C$2:'公式'!$C$28,0),公式!A$2,公式!A$3,公式!A$4,公式!A$5,公式!A$6,公式!A$7,公式!A$8,公式!A$9,公式!A$10,公式!A$11,公式!A$12,公式!A$13,公式!A$14,公式!A$15)</f>
        <v>國道3號</v>
      </c>
      <c r="AJ226" t="str">
        <f t="shared" si="7"/>
        <v>國道3號(土城交流道到樹林交流道)</v>
      </c>
    </row>
    <row r="227" spans="1:36">
      <c r="A227" s="6" t="s">
        <v>40</v>
      </c>
      <c r="B227" s="5">
        <v>20</v>
      </c>
      <c r="C227" s="23" t="s">
        <v>41</v>
      </c>
      <c r="D227" s="5">
        <v>3</v>
      </c>
      <c r="E227" s="5">
        <v>0</v>
      </c>
      <c r="F227" s="5">
        <v>3</v>
      </c>
      <c r="G227" s="6" t="s">
        <v>185</v>
      </c>
      <c r="H227" s="18">
        <v>46500</v>
      </c>
      <c r="I227" s="6" t="s">
        <v>186</v>
      </c>
      <c r="J227" s="18">
        <v>50600</v>
      </c>
      <c r="K227" s="5">
        <v>0</v>
      </c>
      <c r="L227" s="5">
        <v>0</v>
      </c>
      <c r="M227" s="5">
        <v>418</v>
      </c>
      <c r="N227" s="5">
        <v>0</v>
      </c>
      <c r="O227" s="5">
        <v>0</v>
      </c>
      <c r="P227" s="5">
        <v>0</v>
      </c>
      <c r="Q227" s="5">
        <v>99</v>
      </c>
      <c r="R227" s="5">
        <v>0</v>
      </c>
      <c r="S227" s="5">
        <v>0</v>
      </c>
      <c r="T227" s="5">
        <v>0</v>
      </c>
      <c r="U227" s="5">
        <v>13</v>
      </c>
      <c r="V227" s="5">
        <v>148</v>
      </c>
      <c r="W227" s="5">
        <v>1</v>
      </c>
      <c r="X227" s="5">
        <v>0</v>
      </c>
      <c r="Y227" s="5">
        <v>0</v>
      </c>
      <c r="Z227" s="5">
        <v>4</v>
      </c>
      <c r="AA227" s="5">
        <v>469</v>
      </c>
      <c r="AB227" s="12">
        <v>469</v>
      </c>
      <c r="AC227" s="1" t="s">
        <v>2139</v>
      </c>
      <c r="AD227" s="1" t="s">
        <v>927</v>
      </c>
      <c r="AE227" t="s">
        <v>930</v>
      </c>
      <c r="AF227" t="str">
        <f>CHOOSE(MATCH(D227,公式!$C$2:'公式'!$C$28,0),公式!B$2,公式!B$3,公式!B$4,公式!B$5,公式!B$6,公式!B$7,公式!B$8,公式!B$9,公式!B$10,公式!B$11,公式!B$12,公式!B$13,公式!B$14,公式!B$15)</f>
        <v>國道3號</v>
      </c>
      <c r="AG227" t="str">
        <f>_xlfn.CONCAT(,"(",G227,IF(COUNT(FIND({"端","服務區","休息","站"},G227,1)),"","交流道"),"到",I227,
IF(COUNT(FIND({"端","服務區","休息","站"},I227,1)),"","交流道"),")")</f>
        <v>(樹林交流道到三鶯交流道)</v>
      </c>
      <c r="AH227" t="str">
        <f t="shared" si="6"/>
        <v>國道3號(樹林交流道到三鶯交流道)</v>
      </c>
      <c r="AI227" t="str">
        <f>CHOOSE(MATCH(D227,公式!$C$2:'公式'!$C$28,0),公式!A$2,公式!A$3,公式!A$4,公式!A$5,公式!A$6,公式!A$7,公式!A$8,公式!A$9,公式!A$10,公式!A$11,公式!A$12,公式!A$13,公式!A$14,公式!A$15)</f>
        <v>國道3號</v>
      </c>
      <c r="AJ227" t="str">
        <f t="shared" si="7"/>
        <v>國道3號(樹林交流道到三鶯交流道)</v>
      </c>
    </row>
    <row r="228" spans="1:36">
      <c r="A228" s="4" t="s">
        <v>40</v>
      </c>
      <c r="B228" s="3">
        <v>20</v>
      </c>
      <c r="C228" s="23" t="s">
        <v>41</v>
      </c>
      <c r="D228" s="3">
        <v>3</v>
      </c>
      <c r="E228" s="3">
        <v>0</v>
      </c>
      <c r="F228" s="3">
        <v>3</v>
      </c>
      <c r="G228" s="4" t="s">
        <v>186</v>
      </c>
      <c r="H228" s="17">
        <v>50600</v>
      </c>
      <c r="I228" s="4" t="s">
        <v>171</v>
      </c>
      <c r="J228" s="17">
        <v>54400</v>
      </c>
      <c r="K228" s="3">
        <v>310</v>
      </c>
      <c r="L228" s="3">
        <v>124</v>
      </c>
      <c r="M228" s="3">
        <v>501</v>
      </c>
      <c r="N228" s="3">
        <v>0</v>
      </c>
      <c r="O228" s="3">
        <v>0</v>
      </c>
      <c r="P228" s="3">
        <v>0</v>
      </c>
      <c r="Q228" s="3">
        <v>74</v>
      </c>
      <c r="R228" s="3">
        <v>0</v>
      </c>
      <c r="S228" s="3">
        <v>0</v>
      </c>
      <c r="T228" s="3">
        <v>0</v>
      </c>
      <c r="U228" s="3">
        <v>22</v>
      </c>
      <c r="V228" s="3">
        <v>259</v>
      </c>
      <c r="W228" s="3">
        <v>2</v>
      </c>
      <c r="X228" s="3">
        <v>0</v>
      </c>
      <c r="Y228" s="3">
        <v>0</v>
      </c>
      <c r="Z228" s="3">
        <v>4</v>
      </c>
      <c r="AA228" s="3">
        <v>209</v>
      </c>
      <c r="AB228" s="11">
        <v>209</v>
      </c>
      <c r="AC228" s="1" t="s">
        <v>2140</v>
      </c>
      <c r="AD228" s="1" t="s">
        <v>930</v>
      </c>
      <c r="AE228" t="s">
        <v>933</v>
      </c>
      <c r="AF228" t="str">
        <f>CHOOSE(MATCH(D228,公式!$C$2:'公式'!$C$28,0),公式!B$2,公式!B$3,公式!B$4,公式!B$5,公式!B$6,公式!B$7,公式!B$8,公式!B$9,公式!B$10,公式!B$11,公式!B$12,公式!B$13,公式!B$14,公式!B$15)</f>
        <v>國道3號</v>
      </c>
      <c r="AG228" t="str">
        <f>_xlfn.CONCAT(,"(",G228,IF(COUNT(FIND({"端","服務區","休息","站"},G228,1)),"","交流道"),"到",I228,
IF(COUNT(FIND({"端","服務區","休息","站"},I228,1)),"","交流道"),")")</f>
        <v>(三鶯交流道到鶯歌系統交流道)</v>
      </c>
      <c r="AH228" t="str">
        <f t="shared" si="6"/>
        <v>國道3號(三鶯交流道到鶯歌系統交流道)</v>
      </c>
      <c r="AI228" t="str">
        <f>CHOOSE(MATCH(D228,公式!$C$2:'公式'!$C$28,0),公式!A$2,公式!A$3,公式!A$4,公式!A$5,公式!A$6,公式!A$7,公式!A$8,公式!A$9,公式!A$10,公式!A$11,公式!A$12,公式!A$13,公式!A$14,公式!A$15)</f>
        <v>國道3號</v>
      </c>
      <c r="AJ228" t="str">
        <f t="shared" si="7"/>
        <v>國道3號(三鶯交流道到鶯歌系統交流道)</v>
      </c>
    </row>
    <row r="229" spans="1:36">
      <c r="A229" s="6" t="s">
        <v>40</v>
      </c>
      <c r="B229" s="5">
        <v>20</v>
      </c>
      <c r="C229" s="23" t="s">
        <v>41</v>
      </c>
      <c r="D229" s="5">
        <v>3</v>
      </c>
      <c r="E229" s="5">
        <v>0</v>
      </c>
      <c r="F229" s="5">
        <v>3</v>
      </c>
      <c r="G229" s="6" t="s">
        <v>171</v>
      </c>
      <c r="H229" s="18">
        <v>54400</v>
      </c>
      <c r="I229" s="6" t="s">
        <v>187</v>
      </c>
      <c r="J229" s="18">
        <v>62700</v>
      </c>
      <c r="K229" s="5">
        <v>680</v>
      </c>
      <c r="L229" s="5">
        <v>272</v>
      </c>
      <c r="M229" s="5">
        <v>309</v>
      </c>
      <c r="N229" s="5">
        <v>0</v>
      </c>
      <c r="O229" s="5">
        <v>0</v>
      </c>
      <c r="P229" s="5">
        <v>0</v>
      </c>
      <c r="Q229" s="5">
        <v>89</v>
      </c>
      <c r="R229" s="5">
        <v>0</v>
      </c>
      <c r="S229" s="5">
        <v>0</v>
      </c>
      <c r="T229" s="5">
        <v>0</v>
      </c>
      <c r="U229" s="5">
        <v>16</v>
      </c>
      <c r="V229" s="5">
        <v>327</v>
      </c>
      <c r="W229" s="5">
        <v>1</v>
      </c>
      <c r="X229" s="5">
        <v>0</v>
      </c>
      <c r="Y229" s="5">
        <v>0</v>
      </c>
      <c r="Z229" s="5">
        <v>4</v>
      </c>
      <c r="AA229" s="5">
        <v>211</v>
      </c>
      <c r="AB229" s="12">
        <v>211</v>
      </c>
      <c r="AC229" s="1" t="s">
        <v>2141</v>
      </c>
      <c r="AD229" s="1" t="s">
        <v>933</v>
      </c>
      <c r="AE229" t="s">
        <v>936</v>
      </c>
      <c r="AF229" t="str">
        <f>CHOOSE(MATCH(D229,公式!$C$2:'公式'!$C$28,0),公式!B$2,公式!B$3,公式!B$4,公式!B$5,公式!B$6,公式!B$7,公式!B$8,公式!B$9,公式!B$10,公式!B$11,公式!B$12,公式!B$13,公式!B$14,公式!B$15)</f>
        <v>國道3號</v>
      </c>
      <c r="AG229" t="str">
        <f>_xlfn.CONCAT(,"(",G229,IF(COUNT(FIND({"端","服務區","休息","站"},G229,1)),"","交流道"),"到",I229,
IF(COUNT(FIND({"端","服務區","休息","站"},I229,1)),"","交流道"),")")</f>
        <v>(鶯歌系統交流道到大溪交流道)</v>
      </c>
      <c r="AH229" t="str">
        <f t="shared" si="6"/>
        <v>國道3號(鶯歌系統交流道到大溪交流道)</v>
      </c>
      <c r="AI229" t="str">
        <f>CHOOSE(MATCH(D229,公式!$C$2:'公式'!$C$28,0),公式!A$2,公式!A$3,公式!A$4,公式!A$5,公式!A$6,公式!A$7,公式!A$8,公式!A$9,公式!A$10,公式!A$11,公式!A$12,公式!A$13,公式!A$14,公式!A$15)</f>
        <v>國道3號</v>
      </c>
      <c r="AJ229" t="str">
        <f t="shared" si="7"/>
        <v>國道3號(鶯歌系統交流道到大溪交流道)</v>
      </c>
    </row>
    <row r="230" spans="1:36">
      <c r="A230" s="4" t="s">
        <v>40</v>
      </c>
      <c r="B230" s="3">
        <v>20</v>
      </c>
      <c r="C230" s="23" t="s">
        <v>41</v>
      </c>
      <c r="D230" s="3">
        <v>3</v>
      </c>
      <c r="E230" s="3">
        <v>0</v>
      </c>
      <c r="F230" s="3">
        <v>3</v>
      </c>
      <c r="G230" s="4" t="s">
        <v>187</v>
      </c>
      <c r="H230" s="17">
        <v>62700</v>
      </c>
      <c r="I230" s="4" t="s">
        <v>188</v>
      </c>
      <c r="J230" s="17">
        <v>68300</v>
      </c>
      <c r="K230" s="3">
        <v>458</v>
      </c>
      <c r="L230" s="3">
        <v>183</v>
      </c>
      <c r="M230" s="3">
        <v>293</v>
      </c>
      <c r="N230" s="3">
        <v>0</v>
      </c>
      <c r="O230" s="3">
        <v>0</v>
      </c>
      <c r="P230" s="3">
        <v>0</v>
      </c>
      <c r="Q230" s="3">
        <v>97</v>
      </c>
      <c r="R230" s="3">
        <v>0</v>
      </c>
      <c r="S230" s="3">
        <v>0</v>
      </c>
      <c r="T230" s="3">
        <v>0</v>
      </c>
      <c r="U230" s="3">
        <v>13</v>
      </c>
      <c r="V230" s="3">
        <v>206</v>
      </c>
      <c r="W230" s="3">
        <v>1</v>
      </c>
      <c r="X230" s="3">
        <v>0</v>
      </c>
      <c r="Y230" s="3">
        <v>0</v>
      </c>
      <c r="Z230" s="3">
        <v>3</v>
      </c>
      <c r="AA230" s="3">
        <v>213</v>
      </c>
      <c r="AB230" s="11">
        <v>213</v>
      </c>
      <c r="AC230" s="1" t="s">
        <v>2142</v>
      </c>
      <c r="AD230" s="1" t="s">
        <v>936</v>
      </c>
      <c r="AE230" t="s">
        <v>939</v>
      </c>
      <c r="AF230" t="str">
        <f>CHOOSE(MATCH(D230,公式!$C$2:'公式'!$C$28,0),公式!B$2,公式!B$3,公式!B$4,公式!B$5,公式!B$6,公式!B$7,公式!B$8,公式!B$9,公式!B$10,公式!B$11,公式!B$12,公式!B$13,公式!B$14,公式!B$15)</f>
        <v>國道3號</v>
      </c>
      <c r="AG230" t="str">
        <f>_xlfn.CONCAT(,"(",G230,IF(COUNT(FIND({"端","服務區","休息","站"},G230,1)),"","交流道"),"到",I230,
IF(COUNT(FIND({"端","服務區","休息","站"},I230,1)),"","交流道"),")")</f>
        <v>(大溪交流道到龍潭交流道)</v>
      </c>
      <c r="AH230" t="str">
        <f t="shared" si="6"/>
        <v>國道3號(大溪交流道到龍潭交流道)</v>
      </c>
      <c r="AI230" t="str">
        <f>CHOOSE(MATCH(D230,公式!$C$2:'公式'!$C$28,0),公式!A$2,公式!A$3,公式!A$4,公式!A$5,公式!A$6,公式!A$7,公式!A$8,公式!A$9,公式!A$10,公式!A$11,公式!A$12,公式!A$13,公式!A$14,公式!A$15)</f>
        <v>國道3號</v>
      </c>
      <c r="AJ230" t="str">
        <f t="shared" si="7"/>
        <v>國道3號(大溪交流道到龍潭交流道)</v>
      </c>
    </row>
    <row r="231" spans="1:36">
      <c r="A231" s="6" t="s">
        <v>40</v>
      </c>
      <c r="B231" s="5">
        <v>20</v>
      </c>
      <c r="C231" s="23" t="s">
        <v>41</v>
      </c>
      <c r="D231" s="5">
        <v>3</v>
      </c>
      <c r="E231" s="5">
        <v>0</v>
      </c>
      <c r="F231" s="5">
        <v>3</v>
      </c>
      <c r="G231" s="6" t="s">
        <v>188</v>
      </c>
      <c r="H231" s="18">
        <v>68300</v>
      </c>
      <c r="I231" s="6" t="s">
        <v>189</v>
      </c>
      <c r="J231" s="18">
        <v>72980</v>
      </c>
      <c r="K231" s="5">
        <v>0</v>
      </c>
      <c r="L231" s="5">
        <v>0</v>
      </c>
      <c r="M231" s="5">
        <v>216</v>
      </c>
      <c r="N231" s="5">
        <v>0</v>
      </c>
      <c r="O231" s="5">
        <v>0</v>
      </c>
      <c r="P231" s="5">
        <v>0</v>
      </c>
      <c r="Q231" s="5">
        <v>100</v>
      </c>
      <c r="R231" s="5">
        <v>0</v>
      </c>
      <c r="S231" s="5">
        <v>0</v>
      </c>
      <c r="T231" s="5">
        <v>0</v>
      </c>
      <c r="U231" s="5">
        <v>12</v>
      </c>
      <c r="V231" s="5">
        <v>168</v>
      </c>
      <c r="W231" s="5">
        <v>1</v>
      </c>
      <c r="X231" s="5">
        <v>0</v>
      </c>
      <c r="Y231" s="5">
        <v>0</v>
      </c>
      <c r="Z231" s="5">
        <v>3</v>
      </c>
      <c r="AA231" s="5">
        <v>215</v>
      </c>
      <c r="AB231" s="12">
        <v>215</v>
      </c>
      <c r="AC231" s="1" t="s">
        <v>2143</v>
      </c>
      <c r="AD231" s="1" t="s">
        <v>939</v>
      </c>
      <c r="AE231" t="s">
        <v>942</v>
      </c>
      <c r="AF231" t="str">
        <f>CHOOSE(MATCH(D231,公式!$C$2:'公式'!$C$28,0),公式!B$2,公式!B$3,公式!B$4,公式!B$5,公式!B$6,公式!B$7,公式!B$8,公式!B$9,公式!B$10,公式!B$11,公式!B$12,公式!B$13,公式!B$14,公式!B$15)</f>
        <v>國道3號</v>
      </c>
      <c r="AG231" t="str">
        <f>_xlfn.CONCAT(,"(",G231,IF(COUNT(FIND({"端","服務區","休息","站"},G231,1)),"","交流道"),"到",I231,
IF(COUNT(FIND({"端","服務區","休息","站"},I231,1)),"","交流道"),")")</f>
        <v>(龍潭交流道到高原交流道)</v>
      </c>
      <c r="AH231" t="str">
        <f t="shared" si="6"/>
        <v>國道3號(龍潭交流道到高原交流道)</v>
      </c>
      <c r="AI231" t="str">
        <f>CHOOSE(MATCH(D231,公式!$C$2:'公式'!$C$28,0),公式!A$2,公式!A$3,公式!A$4,公式!A$5,公式!A$6,公式!A$7,公式!A$8,公式!A$9,公式!A$10,公式!A$11,公式!A$12,公式!A$13,公式!A$14,公式!A$15)</f>
        <v>國道3號</v>
      </c>
      <c r="AJ231" t="str">
        <f t="shared" si="7"/>
        <v>國道3號(龍潭交流道到高原交流道)</v>
      </c>
    </row>
    <row r="232" spans="1:36">
      <c r="A232" s="4" t="s">
        <v>40</v>
      </c>
      <c r="B232" s="3">
        <v>20</v>
      </c>
      <c r="C232" s="23" t="s">
        <v>41</v>
      </c>
      <c r="D232" s="3">
        <v>3</v>
      </c>
      <c r="E232" s="3">
        <v>0</v>
      </c>
      <c r="F232" s="3">
        <v>3</v>
      </c>
      <c r="G232" s="4" t="s">
        <v>189</v>
      </c>
      <c r="H232" s="17">
        <v>72980</v>
      </c>
      <c r="I232" s="4" t="s">
        <v>190</v>
      </c>
      <c r="J232" s="17">
        <v>76200</v>
      </c>
      <c r="K232" s="3">
        <v>0</v>
      </c>
      <c r="L232" s="3">
        <v>0</v>
      </c>
      <c r="M232" s="3">
        <v>227</v>
      </c>
      <c r="N232" s="3">
        <v>0</v>
      </c>
      <c r="O232" s="3">
        <v>0</v>
      </c>
      <c r="P232" s="3">
        <v>0</v>
      </c>
      <c r="Q232" s="3">
        <v>107</v>
      </c>
      <c r="R232" s="3">
        <v>0</v>
      </c>
      <c r="S232" s="3">
        <v>0</v>
      </c>
      <c r="T232" s="3">
        <v>0</v>
      </c>
      <c r="U232" s="3">
        <v>10</v>
      </c>
      <c r="V232" s="3">
        <v>139</v>
      </c>
      <c r="W232" s="3">
        <v>1</v>
      </c>
      <c r="X232" s="3">
        <v>0</v>
      </c>
      <c r="Y232" s="3">
        <v>0</v>
      </c>
      <c r="Z232" s="3">
        <v>3</v>
      </c>
      <c r="AA232" s="3">
        <v>217</v>
      </c>
      <c r="AB232" s="11">
        <v>217</v>
      </c>
      <c r="AC232" s="1" t="s">
        <v>2144</v>
      </c>
      <c r="AD232" s="1" t="s">
        <v>942</v>
      </c>
      <c r="AE232" t="s">
        <v>945</v>
      </c>
      <c r="AF232" t="str">
        <f>CHOOSE(MATCH(D232,公式!$C$2:'公式'!$C$28,0),公式!B$2,公式!B$3,公式!B$4,公式!B$5,公式!B$6,公式!B$7,公式!B$8,公式!B$9,公式!B$10,公式!B$11,公式!B$12,公式!B$13,公式!B$14,公式!B$15)</f>
        <v>國道3號</v>
      </c>
      <c r="AG232" t="str">
        <f>_xlfn.CONCAT(,"(",G232,IF(COUNT(FIND({"端","服務區","休息","站"},G232,1)),"","交流道"),"到",I232,
IF(COUNT(FIND({"端","服務區","休息","站"},I232,1)),"","交流道"),")")</f>
        <v>(高原交流道到關西服務區)</v>
      </c>
      <c r="AH232" t="str">
        <f t="shared" si="6"/>
        <v>國道3號(高原交流道到關西服務區)</v>
      </c>
      <c r="AI232" t="str">
        <f>CHOOSE(MATCH(D232,公式!$C$2:'公式'!$C$28,0),公式!A$2,公式!A$3,公式!A$4,公式!A$5,公式!A$6,公式!A$7,公式!A$8,公式!A$9,公式!A$10,公式!A$11,公式!A$12,公式!A$13,公式!A$14,公式!A$15)</f>
        <v>國道3號</v>
      </c>
      <c r="AJ232" t="str">
        <f t="shared" si="7"/>
        <v>國道3號(高原交流道到關西服務區)</v>
      </c>
    </row>
    <row r="233" spans="1:36">
      <c r="A233" s="6" t="s">
        <v>40</v>
      </c>
      <c r="B233" s="5">
        <v>20</v>
      </c>
      <c r="C233" s="23" t="s">
        <v>41</v>
      </c>
      <c r="D233" s="5">
        <v>3</v>
      </c>
      <c r="E233" s="5">
        <v>0</v>
      </c>
      <c r="F233" s="5">
        <v>3</v>
      </c>
      <c r="G233" s="6" t="s">
        <v>190</v>
      </c>
      <c r="H233" s="18">
        <v>76200</v>
      </c>
      <c r="I233" s="6" t="s">
        <v>191</v>
      </c>
      <c r="J233" s="18">
        <v>79300</v>
      </c>
      <c r="K233" s="5">
        <v>252</v>
      </c>
      <c r="L233" s="5">
        <v>101</v>
      </c>
      <c r="M233" s="5">
        <v>249</v>
      </c>
      <c r="N233" s="5">
        <v>0</v>
      </c>
      <c r="O233" s="5">
        <v>0</v>
      </c>
      <c r="P233" s="5">
        <v>0</v>
      </c>
      <c r="Q233" s="5">
        <v>107</v>
      </c>
      <c r="R233" s="5">
        <v>0</v>
      </c>
      <c r="S233" s="5">
        <v>0</v>
      </c>
      <c r="T233" s="5">
        <v>0</v>
      </c>
      <c r="U233" s="5">
        <v>10</v>
      </c>
      <c r="V233" s="5">
        <v>103</v>
      </c>
      <c r="W233" s="5">
        <v>1</v>
      </c>
      <c r="X233" s="5">
        <v>0</v>
      </c>
      <c r="Y233" s="5">
        <v>0</v>
      </c>
      <c r="Z233" s="5">
        <v>3</v>
      </c>
      <c r="AA233" s="5">
        <v>219</v>
      </c>
      <c r="AB233" s="12">
        <v>219</v>
      </c>
      <c r="AC233" s="1" t="s">
        <v>2145</v>
      </c>
      <c r="AD233" s="1" t="s">
        <v>945</v>
      </c>
      <c r="AE233" t="s">
        <v>948</v>
      </c>
      <c r="AF233" t="str">
        <f>CHOOSE(MATCH(D233,公式!$C$2:'公式'!$C$28,0),公式!B$2,公式!B$3,公式!B$4,公式!B$5,公式!B$6,公式!B$7,公式!B$8,公式!B$9,公式!B$10,公式!B$11,公式!B$12,公式!B$13,公式!B$14,公式!B$15)</f>
        <v>國道3號</v>
      </c>
      <c r="AG233" t="str">
        <f>_xlfn.CONCAT(,"(",G233,IF(COUNT(FIND({"端","服務區","休息","站"},G233,1)),"","交流道"),"到",I233,
IF(COUNT(FIND({"端","服務區","休息","站"},I233,1)),"","交流道"),")")</f>
        <v>(關西服務區到關西交流道)</v>
      </c>
      <c r="AH233" t="str">
        <f t="shared" si="6"/>
        <v>國道3號(關西服務區到關西交流道)</v>
      </c>
      <c r="AI233" t="str">
        <f>CHOOSE(MATCH(D233,公式!$C$2:'公式'!$C$28,0),公式!A$2,公式!A$3,公式!A$4,公式!A$5,公式!A$6,公式!A$7,公式!A$8,公式!A$9,公式!A$10,公式!A$11,公式!A$12,公式!A$13,公式!A$14,公式!A$15)</f>
        <v>國道3號</v>
      </c>
      <c r="AJ233" t="str">
        <f t="shared" si="7"/>
        <v>國道3號(關西服務區到關西交流道)</v>
      </c>
    </row>
    <row r="234" spans="1:36">
      <c r="A234" s="4" t="s">
        <v>40</v>
      </c>
      <c r="B234" s="3">
        <v>20</v>
      </c>
      <c r="C234" s="23" t="s">
        <v>41</v>
      </c>
      <c r="D234" s="3">
        <v>3</v>
      </c>
      <c r="E234" s="3">
        <v>0</v>
      </c>
      <c r="F234" s="3">
        <v>3</v>
      </c>
      <c r="G234" s="4" t="s">
        <v>191</v>
      </c>
      <c r="H234" s="17">
        <v>79300</v>
      </c>
      <c r="I234" s="4" t="s">
        <v>192</v>
      </c>
      <c r="J234" s="17">
        <v>90300</v>
      </c>
      <c r="K234" s="3">
        <v>900</v>
      </c>
      <c r="L234" s="3">
        <v>360</v>
      </c>
      <c r="M234" s="3">
        <v>249</v>
      </c>
      <c r="N234" s="3">
        <v>0</v>
      </c>
      <c r="O234" s="3">
        <v>0</v>
      </c>
      <c r="P234" s="3">
        <v>0</v>
      </c>
      <c r="Q234" s="3">
        <v>104</v>
      </c>
      <c r="R234" s="3">
        <v>0</v>
      </c>
      <c r="S234" s="3">
        <v>0</v>
      </c>
      <c r="T234" s="3">
        <v>0</v>
      </c>
      <c r="U234" s="3">
        <v>11</v>
      </c>
      <c r="V234" s="3">
        <v>375</v>
      </c>
      <c r="W234" s="3">
        <v>1</v>
      </c>
      <c r="X234" s="3">
        <v>0</v>
      </c>
      <c r="Y234" s="3">
        <v>0</v>
      </c>
      <c r="Z234" s="3">
        <v>3</v>
      </c>
      <c r="AA234" s="3">
        <v>221</v>
      </c>
      <c r="AB234" s="11">
        <v>221</v>
      </c>
      <c r="AC234" s="1" t="s">
        <v>2146</v>
      </c>
      <c r="AD234" s="1" t="s">
        <v>948</v>
      </c>
      <c r="AE234" t="s">
        <v>951</v>
      </c>
      <c r="AF234" t="str">
        <f>CHOOSE(MATCH(D234,公式!$C$2:'公式'!$C$28,0),公式!B$2,公式!B$3,公式!B$4,公式!B$5,公式!B$6,公式!B$7,公式!B$8,公式!B$9,公式!B$10,公式!B$11,公式!B$12,公式!B$13,公式!B$14,公式!B$15)</f>
        <v>國道3號</v>
      </c>
      <c r="AG234" t="str">
        <f>_xlfn.CONCAT(,"(",G234,IF(COUNT(FIND({"端","服務區","休息","站"},G234,1)),"","交流道"),"到",I234,
IF(COUNT(FIND({"端","服務區","休息","站"},I234,1)),"","交流道"),")")</f>
        <v>(關西交流道到竹林交流道)</v>
      </c>
      <c r="AH234" t="str">
        <f t="shared" si="6"/>
        <v>國道3號(關西交流道到竹林交流道)</v>
      </c>
      <c r="AI234" t="str">
        <f>CHOOSE(MATCH(D234,公式!$C$2:'公式'!$C$28,0),公式!A$2,公式!A$3,公式!A$4,公式!A$5,公式!A$6,公式!A$7,公式!A$8,公式!A$9,公式!A$10,公式!A$11,公式!A$12,公式!A$13,公式!A$14,公式!A$15)</f>
        <v>國道3號</v>
      </c>
      <c r="AJ234" t="str">
        <f t="shared" si="7"/>
        <v>國道3號(關西交流道到竹林交流道)</v>
      </c>
    </row>
    <row r="235" spans="1:36">
      <c r="A235" s="6" t="s">
        <v>40</v>
      </c>
      <c r="B235" s="5">
        <v>20</v>
      </c>
      <c r="C235" s="23" t="s">
        <v>41</v>
      </c>
      <c r="D235" s="5">
        <v>3</v>
      </c>
      <c r="E235" s="5">
        <v>0</v>
      </c>
      <c r="F235" s="5">
        <v>3</v>
      </c>
      <c r="G235" s="6" t="s">
        <v>192</v>
      </c>
      <c r="H235" s="18">
        <v>90300</v>
      </c>
      <c r="I235" s="6" t="s">
        <v>193</v>
      </c>
      <c r="J235" s="18">
        <v>96600</v>
      </c>
      <c r="K235" s="5">
        <v>515</v>
      </c>
      <c r="L235" s="5">
        <v>206</v>
      </c>
      <c r="M235" s="5">
        <v>169</v>
      </c>
      <c r="N235" s="5">
        <v>0</v>
      </c>
      <c r="O235" s="5">
        <v>0</v>
      </c>
      <c r="P235" s="5">
        <v>0</v>
      </c>
      <c r="Q235" s="5">
        <v>104</v>
      </c>
      <c r="R235" s="5">
        <v>0</v>
      </c>
      <c r="S235" s="5">
        <v>0</v>
      </c>
      <c r="T235" s="5">
        <v>0</v>
      </c>
      <c r="U235" s="5">
        <v>9</v>
      </c>
      <c r="V235" s="5">
        <v>214</v>
      </c>
      <c r="W235" s="5">
        <v>1</v>
      </c>
      <c r="X235" s="5">
        <v>0</v>
      </c>
      <c r="Y235" s="5">
        <v>0</v>
      </c>
      <c r="Z235" s="5">
        <v>3</v>
      </c>
      <c r="AA235" s="5">
        <v>223</v>
      </c>
      <c r="AB235" s="12">
        <v>223</v>
      </c>
      <c r="AC235" s="1" t="s">
        <v>2147</v>
      </c>
      <c r="AD235" s="1" t="s">
        <v>951</v>
      </c>
      <c r="AE235" t="s">
        <v>954</v>
      </c>
      <c r="AF235" t="str">
        <f>CHOOSE(MATCH(D235,公式!$C$2:'公式'!$C$28,0),公式!B$2,公式!B$3,公式!B$4,公式!B$5,公式!B$6,公式!B$7,公式!B$8,公式!B$9,公式!B$10,公式!B$11,公式!B$12,公式!B$13,公式!B$14,公式!B$15)</f>
        <v>國道3號</v>
      </c>
      <c r="AG235" t="str">
        <f>_xlfn.CONCAT(,"(",G235,IF(COUNT(FIND({"端","服務區","休息","站"},G235,1)),"","交流道"),"到",I235,
IF(COUNT(FIND({"端","服務區","休息","站"},I235,1)),"","交流道"),")")</f>
        <v>(竹林交流道到寶山休息站)</v>
      </c>
      <c r="AH235" t="str">
        <f t="shared" si="6"/>
        <v>國道3號(竹林交流道到寶山休息站)</v>
      </c>
      <c r="AI235" t="str">
        <f>CHOOSE(MATCH(D235,公式!$C$2:'公式'!$C$28,0),公式!A$2,公式!A$3,公式!A$4,公式!A$5,公式!A$6,公式!A$7,公式!A$8,公式!A$9,公式!A$10,公式!A$11,公式!A$12,公式!A$13,公式!A$14,公式!A$15)</f>
        <v>國道3號</v>
      </c>
      <c r="AJ235" t="str">
        <f t="shared" si="7"/>
        <v>國道3號(竹林交流道到寶山休息站)</v>
      </c>
    </row>
    <row r="236" spans="1:36">
      <c r="A236" s="4" t="s">
        <v>40</v>
      </c>
      <c r="B236" s="3">
        <v>20</v>
      </c>
      <c r="C236" s="23" t="s">
        <v>41</v>
      </c>
      <c r="D236" s="3">
        <v>3</v>
      </c>
      <c r="E236" s="3">
        <v>0</v>
      </c>
      <c r="F236" s="3">
        <v>3</v>
      </c>
      <c r="G236" s="4" t="s">
        <v>193</v>
      </c>
      <c r="H236" s="17">
        <v>96600</v>
      </c>
      <c r="I236" s="4" t="s">
        <v>194</v>
      </c>
      <c r="J236" s="17">
        <v>98800</v>
      </c>
      <c r="K236" s="3">
        <v>180</v>
      </c>
      <c r="L236" s="3">
        <v>72</v>
      </c>
      <c r="M236" s="3">
        <v>189</v>
      </c>
      <c r="N236" s="3">
        <v>0</v>
      </c>
      <c r="O236" s="3">
        <v>0</v>
      </c>
      <c r="P236" s="3">
        <v>0</v>
      </c>
      <c r="Q236" s="3">
        <v>102</v>
      </c>
      <c r="R236" s="3">
        <v>0</v>
      </c>
      <c r="S236" s="3">
        <v>0</v>
      </c>
      <c r="T236" s="3">
        <v>0</v>
      </c>
      <c r="U236" s="3">
        <v>15</v>
      </c>
      <c r="V236" s="3">
        <v>75</v>
      </c>
      <c r="W236" s="3">
        <v>1</v>
      </c>
      <c r="X236" s="3">
        <v>0</v>
      </c>
      <c r="Y236" s="3">
        <v>0</v>
      </c>
      <c r="Z236" s="3">
        <v>3</v>
      </c>
      <c r="AA236" s="3">
        <v>225</v>
      </c>
      <c r="AB236" s="11">
        <v>225</v>
      </c>
      <c r="AC236" s="1" t="s">
        <v>2148</v>
      </c>
      <c r="AD236" s="1" t="s">
        <v>954</v>
      </c>
      <c r="AE236" t="s">
        <v>957</v>
      </c>
      <c r="AF236" t="str">
        <f>CHOOSE(MATCH(D236,公式!$C$2:'公式'!$C$28,0),公式!B$2,公式!B$3,公式!B$4,公式!B$5,公式!B$6,公式!B$7,公式!B$8,公式!B$9,公式!B$10,公式!B$11,公式!B$12,公式!B$13,公式!B$14,公式!B$15)</f>
        <v>國道3號</v>
      </c>
      <c r="AG236" t="str">
        <f>_xlfn.CONCAT(,"(",G236,IF(COUNT(FIND({"端","服務區","休息","站"},G236,1)),"","交流道"),"到",I236,
IF(COUNT(FIND({"端","服務區","休息","站"},I236,1)),"","交流道"),")")</f>
        <v>(寶山休息站到寶山交流道)</v>
      </c>
      <c r="AH236" t="str">
        <f t="shared" si="6"/>
        <v>國道3號(寶山休息站到寶山交流道)</v>
      </c>
      <c r="AI236" t="str">
        <f>CHOOSE(MATCH(D236,公式!$C$2:'公式'!$C$28,0),公式!A$2,公式!A$3,公式!A$4,公式!A$5,公式!A$6,公式!A$7,公式!A$8,公式!A$9,公式!A$10,公式!A$11,公式!A$12,公式!A$13,公式!A$14,公式!A$15)</f>
        <v>國道3號</v>
      </c>
      <c r="AJ236" t="str">
        <f t="shared" si="7"/>
        <v>國道3號(寶山休息站到寶山交流道)</v>
      </c>
    </row>
    <row r="237" spans="1:36">
      <c r="A237" s="6" t="s">
        <v>40</v>
      </c>
      <c r="B237" s="5">
        <v>20</v>
      </c>
      <c r="C237" s="23" t="s">
        <v>41</v>
      </c>
      <c r="D237" s="5">
        <v>3</v>
      </c>
      <c r="E237" s="5">
        <v>0</v>
      </c>
      <c r="F237" s="5">
        <v>3</v>
      </c>
      <c r="G237" s="6" t="s">
        <v>194</v>
      </c>
      <c r="H237" s="18">
        <v>98800</v>
      </c>
      <c r="I237" s="6" t="s">
        <v>103</v>
      </c>
      <c r="J237" s="18">
        <v>100800</v>
      </c>
      <c r="K237" s="5">
        <v>162</v>
      </c>
      <c r="L237" s="5">
        <v>65</v>
      </c>
      <c r="M237" s="5">
        <v>184</v>
      </c>
      <c r="N237" s="5">
        <v>0</v>
      </c>
      <c r="O237" s="5">
        <v>0</v>
      </c>
      <c r="P237" s="5">
        <v>0</v>
      </c>
      <c r="Q237" s="5">
        <v>97</v>
      </c>
      <c r="R237" s="5">
        <v>0</v>
      </c>
      <c r="S237" s="5">
        <v>0</v>
      </c>
      <c r="T237" s="5">
        <v>0</v>
      </c>
      <c r="U237" s="5">
        <v>7</v>
      </c>
      <c r="V237" s="5">
        <v>70</v>
      </c>
      <c r="W237" s="5">
        <v>1</v>
      </c>
      <c r="X237" s="5">
        <v>0</v>
      </c>
      <c r="Y237" s="5">
        <v>0</v>
      </c>
      <c r="Z237" s="5">
        <v>3</v>
      </c>
      <c r="AA237" s="5">
        <v>227</v>
      </c>
      <c r="AB237" s="12">
        <v>227</v>
      </c>
      <c r="AC237" s="1" t="s">
        <v>2149</v>
      </c>
      <c r="AD237" s="1" t="s">
        <v>957</v>
      </c>
      <c r="AE237" t="s">
        <v>960</v>
      </c>
      <c r="AF237" t="str">
        <f>CHOOSE(MATCH(D237,公式!$C$2:'公式'!$C$28,0),公式!B$2,公式!B$3,公式!B$4,公式!B$5,公式!B$6,公式!B$7,公式!B$8,公式!B$9,公式!B$10,公式!B$11,公式!B$12,公式!B$13,公式!B$14,公式!B$15)</f>
        <v>國道3號</v>
      </c>
      <c r="AG237" t="str">
        <f>_xlfn.CONCAT(,"(",G237,IF(COUNT(FIND({"端","服務區","休息","站"},G237,1)),"","交流道"),"到",I237,
IF(COUNT(FIND({"端","服務區","休息","站"},I237,1)),"","交流道"),")")</f>
        <v>(寶山交流道到新竹系統交流道)</v>
      </c>
      <c r="AH237" t="str">
        <f t="shared" si="6"/>
        <v>國道3號(寶山交流道到新竹系統交流道)</v>
      </c>
      <c r="AI237" t="str">
        <f>CHOOSE(MATCH(D237,公式!$C$2:'公式'!$C$28,0),公式!A$2,公式!A$3,公式!A$4,公式!A$5,公式!A$6,公式!A$7,公式!A$8,公式!A$9,公式!A$10,公式!A$11,公式!A$12,公式!A$13,公式!A$14,公式!A$15)</f>
        <v>國道3號</v>
      </c>
      <c r="AJ237" t="str">
        <f t="shared" si="7"/>
        <v>國道3號(寶山交流道到新竹系統交流道)</v>
      </c>
    </row>
    <row r="238" spans="1:36">
      <c r="A238" s="4" t="s">
        <v>40</v>
      </c>
      <c r="B238" s="3">
        <v>20</v>
      </c>
      <c r="C238" s="23" t="s">
        <v>41</v>
      </c>
      <c r="D238" s="3">
        <v>3</v>
      </c>
      <c r="E238" s="3">
        <v>0</v>
      </c>
      <c r="F238" s="3">
        <v>3</v>
      </c>
      <c r="G238" s="4" t="s">
        <v>103</v>
      </c>
      <c r="H238" s="17">
        <v>100800</v>
      </c>
      <c r="I238" s="4" t="s">
        <v>195</v>
      </c>
      <c r="J238" s="17">
        <v>103900</v>
      </c>
      <c r="K238" s="3">
        <v>252</v>
      </c>
      <c r="L238" s="3">
        <v>101</v>
      </c>
      <c r="M238" s="3">
        <v>261</v>
      </c>
      <c r="N238" s="3">
        <v>0</v>
      </c>
      <c r="O238" s="3">
        <v>0</v>
      </c>
      <c r="P238" s="3">
        <v>0</v>
      </c>
      <c r="Q238" s="3">
        <v>99</v>
      </c>
      <c r="R238" s="3">
        <v>0</v>
      </c>
      <c r="S238" s="3">
        <v>0</v>
      </c>
      <c r="T238" s="3">
        <v>0</v>
      </c>
      <c r="U238" s="3">
        <v>13</v>
      </c>
      <c r="V238" s="3">
        <v>109</v>
      </c>
      <c r="W238" s="3">
        <v>1</v>
      </c>
      <c r="X238" s="3">
        <v>0</v>
      </c>
      <c r="Y238" s="3">
        <v>0</v>
      </c>
      <c r="Z238" s="3">
        <v>3</v>
      </c>
      <c r="AA238" s="3">
        <v>229</v>
      </c>
      <c r="AB238" s="11">
        <v>229</v>
      </c>
      <c r="AC238" s="1" t="s">
        <v>2150</v>
      </c>
      <c r="AD238" s="1" t="s">
        <v>960</v>
      </c>
      <c r="AE238" t="s">
        <v>963</v>
      </c>
      <c r="AF238" t="str">
        <f>CHOOSE(MATCH(D238,公式!$C$2:'公式'!$C$28,0),公式!B$2,公式!B$3,公式!B$4,公式!B$5,公式!B$6,公式!B$7,公式!B$8,公式!B$9,公式!B$10,公式!B$11,公式!B$12,公式!B$13,公式!B$14,公式!B$15)</f>
        <v>國道3號</v>
      </c>
      <c r="AG238" t="str">
        <f>_xlfn.CONCAT(,"(",G238,IF(COUNT(FIND({"端","服務區","休息","站"},G238,1)),"","交流道"),"到",I238,
IF(COUNT(FIND({"端","服務區","休息","站"},I238,1)),"","交流道"),")")</f>
        <v>(新竹系統交流道到茄苳交流道)</v>
      </c>
      <c r="AH238" t="str">
        <f t="shared" si="6"/>
        <v>國道3號(新竹系統交流道到茄苳交流道)</v>
      </c>
      <c r="AI238" t="str">
        <f>CHOOSE(MATCH(D238,公式!$C$2:'公式'!$C$28,0),公式!A$2,公式!A$3,公式!A$4,公式!A$5,公式!A$6,公式!A$7,公式!A$8,公式!A$9,公式!A$10,公式!A$11,公式!A$12,公式!A$13,公式!A$14,公式!A$15)</f>
        <v>國道3號</v>
      </c>
      <c r="AJ238" t="str">
        <f t="shared" si="7"/>
        <v>國道3號(新竹系統交流道到茄苳交流道)</v>
      </c>
    </row>
    <row r="239" spans="1:36">
      <c r="A239" s="6" t="s">
        <v>40</v>
      </c>
      <c r="B239" s="5">
        <v>20</v>
      </c>
      <c r="C239" s="23" t="s">
        <v>41</v>
      </c>
      <c r="D239" s="5">
        <v>3</v>
      </c>
      <c r="E239" s="5">
        <v>0</v>
      </c>
      <c r="F239" s="5">
        <v>3</v>
      </c>
      <c r="G239" s="6" t="s">
        <v>195</v>
      </c>
      <c r="H239" s="18">
        <v>103900</v>
      </c>
      <c r="I239" s="6" t="s">
        <v>196</v>
      </c>
      <c r="J239" s="18">
        <v>109600</v>
      </c>
      <c r="K239" s="5">
        <v>468</v>
      </c>
      <c r="L239" s="5">
        <v>187</v>
      </c>
      <c r="M239" s="5">
        <v>334</v>
      </c>
      <c r="N239" s="5">
        <v>0</v>
      </c>
      <c r="O239" s="5">
        <v>0</v>
      </c>
      <c r="P239" s="5">
        <v>0</v>
      </c>
      <c r="Q239" s="5">
        <v>99</v>
      </c>
      <c r="R239" s="5">
        <v>0</v>
      </c>
      <c r="S239" s="5">
        <v>0</v>
      </c>
      <c r="T239" s="5">
        <v>0</v>
      </c>
      <c r="U239" s="5">
        <v>13</v>
      </c>
      <c r="V239" s="5">
        <v>201</v>
      </c>
      <c r="W239" s="5">
        <v>1</v>
      </c>
      <c r="X239" s="5">
        <v>0</v>
      </c>
      <c r="Y239" s="5">
        <v>0</v>
      </c>
      <c r="Z239" s="5">
        <v>3</v>
      </c>
      <c r="AA239" s="5">
        <v>231</v>
      </c>
      <c r="AB239" s="12">
        <v>231</v>
      </c>
      <c r="AC239" s="1" t="s">
        <v>2151</v>
      </c>
      <c r="AD239" s="1" t="s">
        <v>963</v>
      </c>
      <c r="AE239" t="s">
        <v>966</v>
      </c>
      <c r="AF239" t="str">
        <f>CHOOSE(MATCH(D239,公式!$C$2:'公式'!$C$28,0),公式!B$2,公式!B$3,公式!B$4,公式!B$5,公式!B$6,公式!B$7,公式!B$8,公式!B$9,公式!B$10,公式!B$11,公式!B$12,公式!B$13,公式!B$14,公式!B$15)</f>
        <v>國道3號</v>
      </c>
      <c r="AG239" t="str">
        <f>_xlfn.CONCAT(,"(",G239,IF(COUNT(FIND({"端","服務區","休息","站"},G239,1)),"","交流道"),"到",I239,
IF(COUNT(FIND({"端","服務區","休息","站"},I239,1)),"","交流道"),")")</f>
        <v>(茄苳交流道到香山交流道)</v>
      </c>
      <c r="AH239" t="str">
        <f t="shared" si="6"/>
        <v>國道3號(茄苳交流道到香山交流道)</v>
      </c>
      <c r="AI239" t="str">
        <f>CHOOSE(MATCH(D239,公式!$C$2:'公式'!$C$28,0),公式!A$2,公式!A$3,公式!A$4,公式!A$5,公式!A$6,公式!A$7,公式!A$8,公式!A$9,公式!A$10,公式!A$11,公式!A$12,公式!A$13,公式!A$14,公式!A$15)</f>
        <v>國道3號</v>
      </c>
      <c r="AJ239" t="str">
        <f t="shared" si="7"/>
        <v>國道3號(茄苳交流道到香山交流道)</v>
      </c>
    </row>
    <row r="240" spans="1:36">
      <c r="A240" s="4" t="s">
        <v>40</v>
      </c>
      <c r="B240" s="3">
        <v>20</v>
      </c>
      <c r="C240" s="23" t="s">
        <v>41</v>
      </c>
      <c r="D240" s="3">
        <v>3</v>
      </c>
      <c r="E240" s="3">
        <v>0</v>
      </c>
      <c r="F240" s="3">
        <v>3</v>
      </c>
      <c r="G240" s="4" t="s">
        <v>196</v>
      </c>
      <c r="H240" s="17">
        <v>109600</v>
      </c>
      <c r="I240" s="4" t="s">
        <v>197</v>
      </c>
      <c r="J240" s="17">
        <v>115000</v>
      </c>
      <c r="K240" s="3">
        <v>442</v>
      </c>
      <c r="L240" s="3">
        <v>177</v>
      </c>
      <c r="M240" s="3">
        <v>213</v>
      </c>
      <c r="N240" s="3">
        <v>0</v>
      </c>
      <c r="O240" s="3">
        <v>0</v>
      </c>
      <c r="P240" s="3">
        <v>0</v>
      </c>
      <c r="Q240" s="3">
        <v>102</v>
      </c>
      <c r="R240" s="3">
        <v>0</v>
      </c>
      <c r="S240" s="3">
        <v>0</v>
      </c>
      <c r="T240" s="3">
        <v>0</v>
      </c>
      <c r="U240" s="3">
        <v>7</v>
      </c>
      <c r="V240" s="3">
        <v>186</v>
      </c>
      <c r="W240" s="3">
        <v>1</v>
      </c>
      <c r="X240" s="3">
        <v>0</v>
      </c>
      <c r="Y240" s="3">
        <v>0</v>
      </c>
      <c r="Z240" s="3">
        <v>3</v>
      </c>
      <c r="AA240" s="3">
        <v>233</v>
      </c>
      <c r="AB240" s="11">
        <v>233</v>
      </c>
      <c r="AC240" s="1" t="s">
        <v>2152</v>
      </c>
      <c r="AD240" s="1" t="s">
        <v>966</v>
      </c>
      <c r="AE240" t="s">
        <v>969</v>
      </c>
      <c r="AF240" t="str">
        <f>CHOOSE(MATCH(D240,公式!$C$2:'公式'!$C$28,0),公式!B$2,公式!B$3,公式!B$4,公式!B$5,公式!B$6,公式!B$7,公式!B$8,公式!B$9,公式!B$10,公式!B$11,公式!B$12,公式!B$13,公式!B$14,公式!B$15)</f>
        <v>國道3號</v>
      </c>
      <c r="AG240" t="str">
        <f>_xlfn.CONCAT(,"(",G240,IF(COUNT(FIND({"端","服務區","休息","站"},G240,1)),"","交流道"),"到",I240,
IF(COUNT(FIND({"端","服務區","休息","站"},I240,1)),"","交流道"),")")</f>
        <v>(香山交流道到西濱交流道)</v>
      </c>
      <c r="AH240" t="str">
        <f t="shared" si="6"/>
        <v>國道3號(香山交流道到西濱交流道)</v>
      </c>
      <c r="AI240" t="str">
        <f>CHOOSE(MATCH(D240,公式!$C$2:'公式'!$C$28,0),公式!A$2,公式!A$3,公式!A$4,公式!A$5,公式!A$6,公式!A$7,公式!A$8,公式!A$9,公式!A$10,公式!A$11,公式!A$12,公式!A$13,公式!A$14,公式!A$15)</f>
        <v>國道3號</v>
      </c>
      <c r="AJ240" t="str">
        <f t="shared" si="7"/>
        <v>國道3號(香山交流道到西濱交流道)</v>
      </c>
    </row>
    <row r="241" spans="1:36">
      <c r="A241" s="6" t="s">
        <v>40</v>
      </c>
      <c r="B241" s="5">
        <v>20</v>
      </c>
      <c r="C241" s="23" t="s">
        <v>41</v>
      </c>
      <c r="D241" s="5">
        <v>3</v>
      </c>
      <c r="E241" s="5">
        <v>0</v>
      </c>
      <c r="F241" s="5">
        <v>3</v>
      </c>
      <c r="G241" s="6" t="s">
        <v>197</v>
      </c>
      <c r="H241" s="18">
        <v>115000</v>
      </c>
      <c r="I241" s="6" t="s">
        <v>198</v>
      </c>
      <c r="J241" s="18">
        <v>119100</v>
      </c>
      <c r="K241" s="5">
        <v>335</v>
      </c>
      <c r="L241" s="5">
        <v>134</v>
      </c>
      <c r="M241" s="5">
        <v>183</v>
      </c>
      <c r="N241" s="5">
        <v>0</v>
      </c>
      <c r="O241" s="5">
        <v>0</v>
      </c>
      <c r="P241" s="5">
        <v>0</v>
      </c>
      <c r="Q241" s="5">
        <v>106</v>
      </c>
      <c r="R241" s="5">
        <v>0</v>
      </c>
      <c r="S241" s="5">
        <v>0</v>
      </c>
      <c r="T241" s="5">
        <v>0</v>
      </c>
      <c r="U241" s="5">
        <v>5</v>
      </c>
      <c r="V241" s="5">
        <v>138</v>
      </c>
      <c r="W241" s="5">
        <v>1</v>
      </c>
      <c r="X241" s="5">
        <v>0</v>
      </c>
      <c r="Y241" s="5">
        <v>0</v>
      </c>
      <c r="Z241" s="5">
        <v>3</v>
      </c>
      <c r="AA241" s="5">
        <v>235</v>
      </c>
      <c r="AB241" s="12">
        <v>235</v>
      </c>
      <c r="AC241" s="1" t="s">
        <v>2153</v>
      </c>
      <c r="AD241" s="1" t="s">
        <v>969</v>
      </c>
      <c r="AE241" t="s">
        <v>972</v>
      </c>
      <c r="AF241" t="str">
        <f>CHOOSE(MATCH(D241,公式!$C$2:'公式'!$C$28,0),公式!B$2,公式!B$3,公式!B$4,公式!B$5,公式!B$6,公式!B$7,公式!B$8,公式!B$9,公式!B$10,公式!B$11,公式!B$12,公式!B$13,公式!B$14,公式!B$15)</f>
        <v>國道3號</v>
      </c>
      <c r="AG241" t="str">
        <f>_xlfn.CONCAT(,"(",G241,IF(COUNT(FIND({"端","服務區","休息","站"},G241,1)),"","交流道"),"到",I241,
IF(COUNT(FIND({"端","服務區","休息","站"},I241,1)),"","交流道"),")")</f>
        <v>(西濱交流道到竹南交流道)</v>
      </c>
      <c r="AH241" t="str">
        <f t="shared" si="6"/>
        <v>國道3號(西濱交流道到竹南交流道)</v>
      </c>
      <c r="AI241" t="str">
        <f>CHOOSE(MATCH(D241,公式!$C$2:'公式'!$C$28,0),公式!A$2,公式!A$3,公式!A$4,公式!A$5,公式!A$6,公式!A$7,公式!A$8,公式!A$9,公式!A$10,公式!A$11,公式!A$12,公式!A$13,公式!A$14,公式!A$15)</f>
        <v>國道3號</v>
      </c>
      <c r="AJ241" t="str">
        <f t="shared" si="7"/>
        <v>國道3號(西濱交流道到竹南交流道)</v>
      </c>
    </row>
    <row r="242" spans="1:36">
      <c r="A242" s="4" t="s">
        <v>40</v>
      </c>
      <c r="B242" s="3">
        <v>20</v>
      </c>
      <c r="C242" s="23" t="s">
        <v>41</v>
      </c>
      <c r="D242" s="3">
        <v>3</v>
      </c>
      <c r="E242" s="3">
        <v>0</v>
      </c>
      <c r="F242" s="3">
        <v>3</v>
      </c>
      <c r="G242" s="4" t="s">
        <v>198</v>
      </c>
      <c r="H242" s="17">
        <v>119100</v>
      </c>
      <c r="I242" s="4" t="s">
        <v>199</v>
      </c>
      <c r="J242" s="17">
        <v>124500</v>
      </c>
      <c r="K242" s="3">
        <v>442</v>
      </c>
      <c r="L242" s="3">
        <v>177</v>
      </c>
      <c r="M242" s="3">
        <v>206</v>
      </c>
      <c r="N242" s="3">
        <v>0</v>
      </c>
      <c r="O242" s="3">
        <v>0</v>
      </c>
      <c r="P242" s="3">
        <v>0</v>
      </c>
      <c r="Q242" s="3">
        <v>99</v>
      </c>
      <c r="R242" s="3">
        <v>0</v>
      </c>
      <c r="S242" s="3">
        <v>0</v>
      </c>
      <c r="T242" s="3">
        <v>0</v>
      </c>
      <c r="U242" s="3">
        <v>4</v>
      </c>
      <c r="V242" s="3">
        <v>193</v>
      </c>
      <c r="W242" s="3">
        <v>1</v>
      </c>
      <c r="X242" s="3">
        <v>0</v>
      </c>
      <c r="Y242" s="3">
        <v>0</v>
      </c>
      <c r="Z242" s="3">
        <v>3</v>
      </c>
      <c r="AA242" s="3">
        <v>237</v>
      </c>
      <c r="AB242" s="11">
        <v>237</v>
      </c>
      <c r="AC242" s="1" t="s">
        <v>2154</v>
      </c>
      <c r="AD242" s="1" t="s">
        <v>972</v>
      </c>
      <c r="AE242" t="s">
        <v>975</v>
      </c>
      <c r="AF242" t="str">
        <f>CHOOSE(MATCH(D242,公式!$C$2:'公式'!$C$28,0),公式!B$2,公式!B$3,公式!B$4,公式!B$5,公式!B$6,公式!B$7,公式!B$8,公式!B$9,公式!B$10,公式!B$11,公式!B$12,公式!B$13,公式!B$14,公式!B$15)</f>
        <v>國道3號</v>
      </c>
      <c r="AG242" t="str">
        <f>_xlfn.CONCAT(,"(",G242,IF(COUNT(FIND({"端","服務區","休息","站"},G242,1)),"","交流道"),"到",I242,
IF(COUNT(FIND({"端","服務區","休息","站"},I242,1)),"","交流道"),")")</f>
        <v>(竹南交流道到大山交流道)</v>
      </c>
      <c r="AH242" t="str">
        <f t="shared" si="6"/>
        <v>國道3號(竹南交流道到大山交流道)</v>
      </c>
      <c r="AI242" t="str">
        <f>CHOOSE(MATCH(D242,公式!$C$2:'公式'!$C$28,0),公式!A$2,公式!A$3,公式!A$4,公式!A$5,公式!A$6,公式!A$7,公式!A$8,公式!A$9,公式!A$10,公式!A$11,公式!A$12,公式!A$13,公式!A$14,公式!A$15)</f>
        <v>國道3號</v>
      </c>
      <c r="AJ242" t="str">
        <f t="shared" si="7"/>
        <v>國道3號(竹南交流道到大山交流道)</v>
      </c>
    </row>
    <row r="243" spans="1:36">
      <c r="A243" s="6" t="s">
        <v>40</v>
      </c>
      <c r="B243" s="5">
        <v>20</v>
      </c>
      <c r="C243" s="23" t="s">
        <v>41</v>
      </c>
      <c r="D243" s="5">
        <v>3</v>
      </c>
      <c r="E243" s="5">
        <v>0</v>
      </c>
      <c r="F243" s="5">
        <v>3</v>
      </c>
      <c r="G243" s="6" t="s">
        <v>199</v>
      </c>
      <c r="H243" s="18">
        <v>124500</v>
      </c>
      <c r="I243" s="6" t="s">
        <v>200</v>
      </c>
      <c r="J243" s="18">
        <v>130200</v>
      </c>
      <c r="K243" s="5">
        <v>468</v>
      </c>
      <c r="L243" s="5">
        <v>187</v>
      </c>
      <c r="M243" s="5">
        <v>187</v>
      </c>
      <c r="N243" s="5">
        <v>0</v>
      </c>
      <c r="O243" s="5">
        <v>0</v>
      </c>
      <c r="P243" s="5">
        <v>0</v>
      </c>
      <c r="Q243" s="5">
        <v>104</v>
      </c>
      <c r="R243" s="5">
        <v>0</v>
      </c>
      <c r="S243" s="5">
        <v>0</v>
      </c>
      <c r="T243" s="5">
        <v>0</v>
      </c>
      <c r="U243" s="5">
        <v>4</v>
      </c>
      <c r="V243" s="5">
        <v>194</v>
      </c>
      <c r="W243" s="5">
        <v>1</v>
      </c>
      <c r="X243" s="5">
        <v>0</v>
      </c>
      <c r="Y243" s="5">
        <v>0</v>
      </c>
      <c r="Z243" s="5">
        <v>3</v>
      </c>
      <c r="AA243" s="5">
        <v>241</v>
      </c>
      <c r="AB243" s="12">
        <v>241</v>
      </c>
      <c r="AC243" s="1" t="s">
        <v>2155</v>
      </c>
      <c r="AD243" s="1" t="s">
        <v>975</v>
      </c>
      <c r="AE243" t="s">
        <v>978</v>
      </c>
      <c r="AF243" t="str">
        <f>CHOOSE(MATCH(D243,公式!$C$2:'公式'!$C$28,0),公式!B$2,公式!B$3,公式!B$4,公式!B$5,公式!B$6,公式!B$7,公式!B$8,公式!B$9,公式!B$10,公式!B$11,公式!B$12,公式!B$13,公式!B$14,公式!B$15)</f>
        <v>國道3號</v>
      </c>
      <c r="AG243" t="str">
        <f>_xlfn.CONCAT(,"(",G243,IF(COUNT(FIND({"端","服務區","休息","站"},G243,1)),"","交流道"),"到",I243,
IF(COUNT(FIND({"端","服務區","休息","站"},I243,1)),"","交流道"),")")</f>
        <v>(大山交流道到後龍交流道)</v>
      </c>
      <c r="AH243" t="str">
        <f t="shared" si="6"/>
        <v>國道3號(大山交流道到後龍交流道)</v>
      </c>
      <c r="AI243" t="str">
        <f>CHOOSE(MATCH(D243,公式!$C$2:'公式'!$C$28,0),公式!A$2,公式!A$3,公式!A$4,公式!A$5,公式!A$6,公式!A$7,公式!A$8,公式!A$9,公式!A$10,公式!A$11,公式!A$12,公式!A$13,公式!A$14,公式!A$15)</f>
        <v>國道3號</v>
      </c>
      <c r="AJ243" t="str">
        <f t="shared" si="7"/>
        <v>國道3號(大山交流道到後龍交流道)</v>
      </c>
    </row>
    <row r="244" spans="1:36">
      <c r="A244" s="4" t="s">
        <v>40</v>
      </c>
      <c r="B244" s="3">
        <v>20</v>
      </c>
      <c r="C244" s="23" t="s">
        <v>41</v>
      </c>
      <c r="D244" s="3">
        <v>3</v>
      </c>
      <c r="E244" s="3">
        <v>0</v>
      </c>
      <c r="F244" s="3">
        <v>3</v>
      </c>
      <c r="G244" s="4" t="s">
        <v>200</v>
      </c>
      <c r="H244" s="17">
        <v>130200</v>
      </c>
      <c r="I244" s="4" t="s">
        <v>201</v>
      </c>
      <c r="J244" s="17">
        <v>134800</v>
      </c>
      <c r="K244" s="3">
        <v>378</v>
      </c>
      <c r="L244" s="3">
        <v>151</v>
      </c>
      <c r="M244" s="3">
        <v>189</v>
      </c>
      <c r="N244" s="3">
        <v>0</v>
      </c>
      <c r="O244" s="3">
        <v>0</v>
      </c>
      <c r="P244" s="3">
        <v>0</v>
      </c>
      <c r="Q244" s="3">
        <v>107</v>
      </c>
      <c r="R244" s="3">
        <v>0</v>
      </c>
      <c r="S244" s="3">
        <v>0</v>
      </c>
      <c r="T244" s="3">
        <v>0</v>
      </c>
      <c r="U244" s="3">
        <v>4</v>
      </c>
      <c r="V244" s="3">
        <v>152</v>
      </c>
      <c r="W244" s="3">
        <v>1</v>
      </c>
      <c r="X244" s="3">
        <v>0</v>
      </c>
      <c r="Y244" s="3">
        <v>0</v>
      </c>
      <c r="Z244" s="3">
        <v>3</v>
      </c>
      <c r="AA244" s="3">
        <v>243</v>
      </c>
      <c r="AB244" s="11">
        <v>243</v>
      </c>
      <c r="AC244" s="1" t="s">
        <v>2156</v>
      </c>
      <c r="AD244" s="1" t="s">
        <v>978</v>
      </c>
      <c r="AE244" t="s">
        <v>981</v>
      </c>
      <c r="AF244" t="str">
        <f>CHOOSE(MATCH(D244,公式!$C$2:'公式'!$C$28,0),公式!B$2,公式!B$3,公式!B$4,公式!B$5,公式!B$6,公式!B$7,公式!B$8,公式!B$9,公式!B$10,公式!B$11,公式!B$12,公式!B$13,公式!B$14,公式!B$15)</f>
        <v>國道3號</v>
      </c>
      <c r="AG244" t="str">
        <f>_xlfn.CONCAT(,"(",G244,IF(COUNT(FIND({"端","服務區","休息","站"},G244,1)),"","交流道"),"到",I244,
IF(COUNT(FIND({"端","服務區","休息","站"},I244,1)),"","交流道"),")")</f>
        <v>(後龍交流道到西湖服務區)</v>
      </c>
      <c r="AH244" t="str">
        <f t="shared" si="6"/>
        <v>國道3號(後龍交流道到西湖服務區)</v>
      </c>
      <c r="AI244" t="str">
        <f>CHOOSE(MATCH(D244,公式!$C$2:'公式'!$C$28,0),公式!A$2,公式!A$3,公式!A$4,公式!A$5,公式!A$6,公式!A$7,公式!A$8,公式!A$9,公式!A$10,公式!A$11,公式!A$12,公式!A$13,公式!A$14,公式!A$15)</f>
        <v>國道3號</v>
      </c>
      <c r="AJ244" t="str">
        <f t="shared" si="7"/>
        <v>國道3號(後龍交流道到西湖服務區)</v>
      </c>
    </row>
    <row r="245" spans="1:36">
      <c r="A245" s="6" t="s">
        <v>40</v>
      </c>
      <c r="B245" s="5">
        <v>20</v>
      </c>
      <c r="C245" s="23" t="s">
        <v>41</v>
      </c>
      <c r="D245" s="5">
        <v>3</v>
      </c>
      <c r="E245" s="5">
        <v>0</v>
      </c>
      <c r="F245" s="5">
        <v>3</v>
      </c>
      <c r="G245" s="6" t="s">
        <v>201</v>
      </c>
      <c r="H245" s="18">
        <v>134800</v>
      </c>
      <c r="I245" s="6" t="s">
        <v>202</v>
      </c>
      <c r="J245" s="18">
        <v>144300</v>
      </c>
      <c r="K245" s="5">
        <v>778</v>
      </c>
      <c r="L245" s="5">
        <v>311</v>
      </c>
      <c r="M245" s="5">
        <v>182</v>
      </c>
      <c r="N245" s="5">
        <v>0</v>
      </c>
      <c r="O245" s="5">
        <v>0</v>
      </c>
      <c r="P245" s="5">
        <v>0</v>
      </c>
      <c r="Q245" s="5">
        <v>104</v>
      </c>
      <c r="R245" s="5">
        <v>0</v>
      </c>
      <c r="S245" s="5">
        <v>0</v>
      </c>
      <c r="T245" s="5">
        <v>0</v>
      </c>
      <c r="U245" s="5">
        <v>5</v>
      </c>
      <c r="V245" s="5">
        <v>326</v>
      </c>
      <c r="W245" s="5">
        <v>1</v>
      </c>
      <c r="X245" s="5">
        <v>0</v>
      </c>
      <c r="Y245" s="5">
        <v>0</v>
      </c>
      <c r="Z245" s="5">
        <v>3</v>
      </c>
      <c r="AA245" s="5">
        <v>245</v>
      </c>
      <c r="AB245" s="12">
        <v>245</v>
      </c>
      <c r="AC245" s="1" t="s">
        <v>2157</v>
      </c>
      <c r="AD245" s="1" t="s">
        <v>981</v>
      </c>
      <c r="AE245" t="s">
        <v>984</v>
      </c>
      <c r="AF245" t="str">
        <f>CHOOSE(MATCH(D245,公式!$C$2:'公式'!$C$28,0),公式!B$2,公式!B$3,公式!B$4,公式!B$5,公式!B$6,公式!B$7,公式!B$8,公式!B$9,公式!B$10,公式!B$11,公式!B$12,公式!B$13,公式!B$14,公式!B$15)</f>
        <v>國道3號</v>
      </c>
      <c r="AG245" t="str">
        <f>_xlfn.CONCAT(,"(",G245,IF(COUNT(FIND({"端","服務區","休息","站"},G245,1)),"","交流道"),"到",I245,
IF(COUNT(FIND({"端","服務區","休息","站"},I245,1)),"","交流道"),")")</f>
        <v>(西湖服務區到通霄交流道)</v>
      </c>
      <c r="AH245" t="str">
        <f t="shared" si="6"/>
        <v>國道3號(西湖服務區到通霄交流道)</v>
      </c>
      <c r="AI245" t="str">
        <f>CHOOSE(MATCH(D245,公式!$C$2:'公式'!$C$28,0),公式!A$2,公式!A$3,公式!A$4,公式!A$5,公式!A$6,公式!A$7,公式!A$8,公式!A$9,公式!A$10,公式!A$11,公式!A$12,公式!A$13,公式!A$14,公式!A$15)</f>
        <v>國道3號</v>
      </c>
      <c r="AJ245" t="str">
        <f t="shared" si="7"/>
        <v>國道3號(西湖服務區到通霄交流道)</v>
      </c>
    </row>
    <row r="246" spans="1:36">
      <c r="A246" s="4" t="s">
        <v>40</v>
      </c>
      <c r="B246" s="3">
        <v>20</v>
      </c>
      <c r="C246" s="23" t="s">
        <v>41</v>
      </c>
      <c r="D246" s="3">
        <v>3</v>
      </c>
      <c r="E246" s="3">
        <v>0</v>
      </c>
      <c r="F246" s="3">
        <v>3</v>
      </c>
      <c r="G246" s="4" t="s">
        <v>202</v>
      </c>
      <c r="H246" s="17">
        <v>144300</v>
      </c>
      <c r="I246" s="4" t="s">
        <v>203</v>
      </c>
      <c r="J246" s="17">
        <v>156800</v>
      </c>
      <c r="K246" s="3">
        <v>1022</v>
      </c>
      <c r="L246" s="3">
        <v>409</v>
      </c>
      <c r="M246" s="3">
        <v>166</v>
      </c>
      <c r="N246" s="3">
        <v>0</v>
      </c>
      <c r="O246" s="3">
        <v>0</v>
      </c>
      <c r="P246" s="3">
        <v>0</v>
      </c>
      <c r="Q246" s="3">
        <v>104</v>
      </c>
      <c r="R246" s="3">
        <v>0</v>
      </c>
      <c r="S246" s="3">
        <v>0</v>
      </c>
      <c r="T246" s="3">
        <v>0</v>
      </c>
      <c r="U246" s="3">
        <v>4</v>
      </c>
      <c r="V246" s="3">
        <v>433</v>
      </c>
      <c r="W246" s="3">
        <v>1</v>
      </c>
      <c r="X246" s="3">
        <v>0</v>
      </c>
      <c r="Y246" s="3">
        <v>0</v>
      </c>
      <c r="Z246" s="3">
        <v>3</v>
      </c>
      <c r="AA246" s="3">
        <v>247</v>
      </c>
      <c r="AB246" s="11">
        <v>247</v>
      </c>
      <c r="AC246" s="1" t="s">
        <v>2158</v>
      </c>
      <c r="AD246" s="1" t="s">
        <v>984</v>
      </c>
      <c r="AE246" t="s">
        <v>987</v>
      </c>
      <c r="AF246" t="str">
        <f>CHOOSE(MATCH(D246,公式!$C$2:'公式'!$C$28,0),公式!B$2,公式!B$3,公式!B$4,公式!B$5,公式!B$6,公式!B$7,公式!B$8,公式!B$9,公式!B$10,公式!B$11,公式!B$12,公式!B$13,公式!B$14,公式!B$15)</f>
        <v>國道3號</v>
      </c>
      <c r="AG246" t="str">
        <f>_xlfn.CONCAT(,"(",G246,IF(COUNT(FIND({"端","服務區","休息","站"},G246,1)),"","交流道"),"到",I246,
IF(COUNT(FIND({"端","服務區","休息","站"},I246,1)),"","交流道"),")")</f>
        <v>(通霄交流道到苑裡交流道)</v>
      </c>
      <c r="AH246" t="str">
        <f t="shared" si="6"/>
        <v>國道3號(通霄交流道到苑裡交流道)</v>
      </c>
      <c r="AI246" t="str">
        <f>CHOOSE(MATCH(D246,公式!$C$2:'公式'!$C$28,0),公式!A$2,公式!A$3,公式!A$4,公式!A$5,公式!A$6,公式!A$7,公式!A$8,公式!A$9,公式!A$10,公式!A$11,公式!A$12,公式!A$13,公式!A$14,公式!A$15)</f>
        <v>國道3號</v>
      </c>
      <c r="AJ246" t="str">
        <f t="shared" si="7"/>
        <v>國道3號(通霄交流道到苑裡交流道)</v>
      </c>
    </row>
    <row r="247" spans="1:36">
      <c r="A247" s="6" t="s">
        <v>40</v>
      </c>
      <c r="B247" s="5">
        <v>20</v>
      </c>
      <c r="C247" s="23" t="s">
        <v>41</v>
      </c>
      <c r="D247" s="5">
        <v>3</v>
      </c>
      <c r="E247" s="5">
        <v>0</v>
      </c>
      <c r="F247" s="5">
        <v>3</v>
      </c>
      <c r="G247" s="6" t="s">
        <v>203</v>
      </c>
      <c r="H247" s="18">
        <v>156800</v>
      </c>
      <c r="I247" s="6" t="s">
        <v>204</v>
      </c>
      <c r="J247" s="18">
        <v>164200</v>
      </c>
      <c r="K247" s="5">
        <v>605</v>
      </c>
      <c r="L247" s="5">
        <v>242</v>
      </c>
      <c r="M247" s="5">
        <v>203</v>
      </c>
      <c r="N247" s="5">
        <v>0</v>
      </c>
      <c r="O247" s="5">
        <v>0</v>
      </c>
      <c r="P247" s="5">
        <v>0</v>
      </c>
      <c r="Q247" s="5">
        <v>103</v>
      </c>
      <c r="R247" s="5">
        <v>0</v>
      </c>
      <c r="S247" s="5">
        <v>0</v>
      </c>
      <c r="T247" s="5">
        <v>0</v>
      </c>
      <c r="U247" s="5">
        <v>5</v>
      </c>
      <c r="V247" s="5">
        <v>259</v>
      </c>
      <c r="W247" s="5">
        <v>1</v>
      </c>
      <c r="X247" s="5">
        <v>0</v>
      </c>
      <c r="Y247" s="5">
        <v>0</v>
      </c>
      <c r="Z247" s="5">
        <v>3</v>
      </c>
      <c r="AA247" s="5">
        <v>249</v>
      </c>
      <c r="AB247" s="12">
        <v>249</v>
      </c>
      <c r="AC247" s="1" t="s">
        <v>2159</v>
      </c>
      <c r="AD247" s="1" t="s">
        <v>987</v>
      </c>
      <c r="AE247" t="s">
        <v>990</v>
      </c>
      <c r="AF247" t="str">
        <f>CHOOSE(MATCH(D247,公式!$C$2:'公式'!$C$28,0),公式!B$2,公式!B$3,公式!B$4,公式!B$5,公式!B$6,公式!B$7,公式!B$8,公式!B$9,公式!B$10,公式!B$11,公式!B$12,公式!B$13,公式!B$14,公式!B$15)</f>
        <v>國道3號</v>
      </c>
      <c r="AG247" t="str">
        <f>_xlfn.CONCAT(,"(",G247,IF(COUNT(FIND({"端","服務區","休息","站"},G247,1)),"","交流道"),"到",I247,
IF(COUNT(FIND({"端","服務區","休息","站"},I247,1)),"","交流道"),")")</f>
        <v>(苑裡交流道到大甲交流道)</v>
      </c>
      <c r="AH247" t="str">
        <f t="shared" si="6"/>
        <v>國道3號(苑裡交流道到大甲交流道)</v>
      </c>
      <c r="AI247" t="str">
        <f>CHOOSE(MATCH(D247,公式!$C$2:'公式'!$C$28,0),公式!A$2,公式!A$3,公式!A$4,公式!A$5,公式!A$6,公式!A$7,公式!A$8,公式!A$9,公式!A$10,公式!A$11,公式!A$12,公式!A$13,公式!A$14,公式!A$15)</f>
        <v>國道3號</v>
      </c>
      <c r="AJ247" t="str">
        <f t="shared" si="7"/>
        <v>國道3號(苑裡交流道到大甲交流道)</v>
      </c>
    </row>
    <row r="248" spans="1:36">
      <c r="A248" s="4" t="s">
        <v>40</v>
      </c>
      <c r="B248" s="3">
        <v>20</v>
      </c>
      <c r="C248" s="23" t="s">
        <v>41</v>
      </c>
      <c r="D248" s="3">
        <v>3</v>
      </c>
      <c r="E248" s="3">
        <v>0</v>
      </c>
      <c r="F248" s="3">
        <v>3</v>
      </c>
      <c r="G248" s="4" t="s">
        <v>204</v>
      </c>
      <c r="H248" s="17">
        <v>164200</v>
      </c>
      <c r="I248" s="4" t="s">
        <v>205</v>
      </c>
      <c r="J248" s="17">
        <v>169000</v>
      </c>
      <c r="K248" s="3">
        <v>392</v>
      </c>
      <c r="L248" s="3">
        <v>157</v>
      </c>
      <c r="M248" s="3">
        <v>197</v>
      </c>
      <c r="N248" s="3">
        <v>0</v>
      </c>
      <c r="O248" s="3">
        <v>0</v>
      </c>
      <c r="P248" s="3">
        <v>0</v>
      </c>
      <c r="Q248" s="3">
        <v>103</v>
      </c>
      <c r="R248" s="3">
        <v>0</v>
      </c>
      <c r="S248" s="3">
        <v>0</v>
      </c>
      <c r="T248" s="3">
        <v>0</v>
      </c>
      <c r="U248" s="3">
        <v>4</v>
      </c>
      <c r="V248" s="3">
        <v>166</v>
      </c>
      <c r="W248" s="3">
        <v>1</v>
      </c>
      <c r="X248" s="3">
        <v>0</v>
      </c>
      <c r="Y248" s="3">
        <v>0</v>
      </c>
      <c r="Z248" s="3">
        <v>3</v>
      </c>
      <c r="AA248" s="3">
        <v>253</v>
      </c>
      <c r="AB248" s="11">
        <v>253</v>
      </c>
      <c r="AC248" s="1" t="s">
        <v>2160</v>
      </c>
      <c r="AD248" s="1" t="s">
        <v>990</v>
      </c>
      <c r="AE248" t="s">
        <v>993</v>
      </c>
      <c r="AF248" t="str">
        <f>CHOOSE(MATCH(D248,公式!$C$2:'公式'!$C$28,0),公式!B$2,公式!B$3,公式!B$4,公式!B$5,公式!B$6,公式!B$7,公式!B$8,公式!B$9,公式!B$10,公式!B$11,公式!B$12,公式!B$13,公式!B$14,公式!B$15)</f>
        <v>國道3號</v>
      </c>
      <c r="AG248" t="str">
        <f>_xlfn.CONCAT(,"(",G248,IF(COUNT(FIND({"端","服務區","休息","站"},G248,1)),"","交流道"),"到",I248,
IF(COUNT(FIND({"端","服務區","休息","站"},I248,1)),"","交流道"),")")</f>
        <v>(大甲交流道到中港系統交流道)</v>
      </c>
      <c r="AH248" t="str">
        <f t="shared" si="6"/>
        <v>國道3號(大甲交流道到中港系統交流道)</v>
      </c>
      <c r="AI248" t="str">
        <f>CHOOSE(MATCH(D248,公式!$C$2:'公式'!$C$28,0),公式!A$2,公式!A$3,公式!A$4,公式!A$5,公式!A$6,公式!A$7,公式!A$8,公式!A$9,公式!A$10,公式!A$11,公式!A$12,公式!A$13,公式!A$14,公式!A$15)</f>
        <v>國道3號</v>
      </c>
      <c r="AJ248" t="str">
        <f t="shared" si="7"/>
        <v>國道3號(大甲交流道到中港系統交流道)</v>
      </c>
    </row>
    <row r="249" spans="1:36">
      <c r="A249" s="6" t="s">
        <v>40</v>
      </c>
      <c r="B249" s="5">
        <v>20</v>
      </c>
      <c r="C249" s="23" t="s">
        <v>41</v>
      </c>
      <c r="D249" s="5">
        <v>3</v>
      </c>
      <c r="E249" s="5">
        <v>0</v>
      </c>
      <c r="F249" s="5">
        <v>3</v>
      </c>
      <c r="G249" s="6" t="s">
        <v>205</v>
      </c>
      <c r="H249" s="18">
        <v>169000</v>
      </c>
      <c r="I249" s="6" t="s">
        <v>206</v>
      </c>
      <c r="J249" s="18">
        <v>172400</v>
      </c>
      <c r="K249" s="5">
        <v>278</v>
      </c>
      <c r="L249" s="5">
        <v>111</v>
      </c>
      <c r="M249" s="5">
        <v>189</v>
      </c>
      <c r="N249" s="5">
        <v>0</v>
      </c>
      <c r="O249" s="5">
        <v>0</v>
      </c>
      <c r="P249" s="5">
        <v>0</v>
      </c>
      <c r="Q249" s="5">
        <v>103</v>
      </c>
      <c r="R249" s="5">
        <v>0</v>
      </c>
      <c r="S249" s="5">
        <v>0</v>
      </c>
      <c r="T249" s="5">
        <v>0</v>
      </c>
      <c r="U249" s="5">
        <v>4</v>
      </c>
      <c r="V249" s="5">
        <v>117</v>
      </c>
      <c r="W249" s="5">
        <v>1</v>
      </c>
      <c r="X249" s="5">
        <v>0</v>
      </c>
      <c r="Y249" s="5">
        <v>0</v>
      </c>
      <c r="Z249" s="5">
        <v>3</v>
      </c>
      <c r="AA249" s="5">
        <v>255</v>
      </c>
      <c r="AB249" s="12">
        <v>255</v>
      </c>
      <c r="AC249" s="1" t="s">
        <v>2161</v>
      </c>
      <c r="AD249" s="1" t="s">
        <v>993</v>
      </c>
      <c r="AE249" t="s">
        <v>996</v>
      </c>
      <c r="AF249" t="str">
        <f>CHOOSE(MATCH(D249,公式!$C$2:'公式'!$C$28,0),公式!B$2,公式!B$3,公式!B$4,公式!B$5,公式!B$6,公式!B$7,公式!B$8,公式!B$9,公式!B$10,公式!B$11,公式!B$12,公式!B$13,公式!B$14,公式!B$15)</f>
        <v>國道3號</v>
      </c>
      <c r="AG249" t="str">
        <f>_xlfn.CONCAT(,"(",G249,IF(COUNT(FIND({"端","服務區","休息","站"},G249,1)),"","交流道"),"到",I249,
IF(COUNT(FIND({"端","服務區","休息","站"},I249,1)),"","交流道"),")")</f>
        <v>(中港系統交流道到清水服務區)</v>
      </c>
      <c r="AH249" t="str">
        <f t="shared" si="6"/>
        <v>國道3號(中港系統交流道到清水服務區)</v>
      </c>
      <c r="AI249" t="str">
        <f>CHOOSE(MATCH(D249,公式!$C$2:'公式'!$C$28,0),公式!A$2,公式!A$3,公式!A$4,公式!A$5,公式!A$6,公式!A$7,公式!A$8,公式!A$9,公式!A$10,公式!A$11,公式!A$12,公式!A$13,公式!A$14,公式!A$15)</f>
        <v>國道3號</v>
      </c>
      <c r="AJ249" t="str">
        <f t="shared" si="7"/>
        <v>國道3號(中港系統交流道到清水服務區)</v>
      </c>
    </row>
    <row r="250" spans="1:36">
      <c r="A250" s="4" t="s">
        <v>40</v>
      </c>
      <c r="B250" s="3">
        <v>20</v>
      </c>
      <c r="C250" s="23" t="s">
        <v>41</v>
      </c>
      <c r="D250" s="3">
        <v>3</v>
      </c>
      <c r="E250" s="3">
        <v>0</v>
      </c>
      <c r="F250" s="3">
        <v>3</v>
      </c>
      <c r="G250" s="4" t="s">
        <v>206</v>
      </c>
      <c r="H250" s="17">
        <v>172400</v>
      </c>
      <c r="I250" s="4" t="s">
        <v>207</v>
      </c>
      <c r="J250" s="17">
        <v>176100</v>
      </c>
      <c r="K250" s="3">
        <v>302</v>
      </c>
      <c r="L250" s="3">
        <v>121</v>
      </c>
      <c r="M250" s="3">
        <v>205</v>
      </c>
      <c r="N250" s="3">
        <v>0</v>
      </c>
      <c r="O250" s="3">
        <v>0</v>
      </c>
      <c r="P250" s="3">
        <v>0</v>
      </c>
      <c r="Q250" s="3">
        <v>103</v>
      </c>
      <c r="R250" s="3">
        <v>0</v>
      </c>
      <c r="S250" s="3">
        <v>0</v>
      </c>
      <c r="T250" s="3">
        <v>0</v>
      </c>
      <c r="U250" s="3">
        <v>5</v>
      </c>
      <c r="V250" s="3">
        <v>127</v>
      </c>
      <c r="W250" s="3">
        <v>1</v>
      </c>
      <c r="X250" s="3">
        <v>0</v>
      </c>
      <c r="Y250" s="3">
        <v>0</v>
      </c>
      <c r="Z250" s="3">
        <v>3</v>
      </c>
      <c r="AA250" s="3">
        <v>257</v>
      </c>
      <c r="AB250" s="11">
        <v>257</v>
      </c>
      <c r="AC250" s="1" t="s">
        <v>2162</v>
      </c>
      <c r="AD250" s="1" t="s">
        <v>996</v>
      </c>
      <c r="AE250" t="s">
        <v>999</v>
      </c>
      <c r="AF250" t="str">
        <f>CHOOSE(MATCH(D250,公式!$C$2:'公式'!$C$28,0),公式!B$2,公式!B$3,公式!B$4,公式!B$5,公式!B$6,公式!B$7,公式!B$8,公式!B$9,公式!B$10,公式!B$11,公式!B$12,公式!B$13,公式!B$14,公式!B$15)</f>
        <v>國道3號</v>
      </c>
      <c r="AG250" t="str">
        <f>_xlfn.CONCAT(,"(",G250,IF(COUNT(FIND({"端","服務區","休息","站"},G250,1)),"","交流道"),"到",I250,
IF(COUNT(FIND({"端","服務區","休息","站"},I250,1)),"","交流道"),")")</f>
        <v>(清水服務區到沙鹿交流道)</v>
      </c>
      <c r="AH250" t="str">
        <f t="shared" si="6"/>
        <v>國道3號(清水服務區到沙鹿交流道)</v>
      </c>
      <c r="AI250" t="str">
        <f>CHOOSE(MATCH(D250,公式!$C$2:'公式'!$C$28,0),公式!A$2,公式!A$3,公式!A$4,公式!A$5,公式!A$6,公式!A$7,公式!A$8,公式!A$9,公式!A$10,公式!A$11,公式!A$12,公式!A$13,公式!A$14,公式!A$15)</f>
        <v>國道3號</v>
      </c>
      <c r="AJ250" t="str">
        <f t="shared" si="7"/>
        <v>國道3號(清水服務區到沙鹿交流道)</v>
      </c>
    </row>
    <row r="251" spans="1:36">
      <c r="A251" s="6" t="s">
        <v>40</v>
      </c>
      <c r="B251" s="5">
        <v>20</v>
      </c>
      <c r="C251" s="23" t="s">
        <v>41</v>
      </c>
      <c r="D251" s="5">
        <v>3</v>
      </c>
      <c r="E251" s="5">
        <v>0</v>
      </c>
      <c r="F251" s="5">
        <v>3</v>
      </c>
      <c r="G251" s="6" t="s">
        <v>207</v>
      </c>
      <c r="H251" s="18">
        <v>176100</v>
      </c>
      <c r="I251" s="6" t="s">
        <v>208</v>
      </c>
      <c r="J251" s="18">
        <v>182800</v>
      </c>
      <c r="K251" s="5">
        <v>548</v>
      </c>
      <c r="L251" s="5">
        <v>219</v>
      </c>
      <c r="M251" s="5">
        <v>217</v>
      </c>
      <c r="N251" s="5">
        <v>0</v>
      </c>
      <c r="O251" s="5">
        <v>0</v>
      </c>
      <c r="P251" s="5">
        <v>0</v>
      </c>
      <c r="Q251" s="5">
        <v>98</v>
      </c>
      <c r="R251" s="5">
        <v>0</v>
      </c>
      <c r="S251" s="5">
        <v>0</v>
      </c>
      <c r="T251" s="5">
        <v>0</v>
      </c>
      <c r="U251" s="5">
        <v>4</v>
      </c>
      <c r="V251" s="5">
        <v>238</v>
      </c>
      <c r="W251" s="5">
        <v>1</v>
      </c>
      <c r="X251" s="5">
        <v>0</v>
      </c>
      <c r="Y251" s="5">
        <v>0</v>
      </c>
      <c r="Z251" s="5">
        <v>3</v>
      </c>
      <c r="AA251" s="5">
        <v>259</v>
      </c>
      <c r="AB251" s="12">
        <v>259</v>
      </c>
      <c r="AC251" s="1" t="s">
        <v>2163</v>
      </c>
      <c r="AD251" s="1" t="s">
        <v>999</v>
      </c>
      <c r="AE251" t="s">
        <v>1002</v>
      </c>
      <c r="AF251" t="str">
        <f>CHOOSE(MATCH(D251,公式!$C$2:'公式'!$C$28,0),公式!B$2,公式!B$3,公式!B$4,公式!B$5,公式!B$6,公式!B$7,公式!B$8,公式!B$9,公式!B$10,公式!B$11,公式!B$12,公式!B$13,公式!B$14,公式!B$15)</f>
        <v>國道3號</v>
      </c>
      <c r="AG251" t="str">
        <f>_xlfn.CONCAT(,"(",G251,IF(COUNT(FIND({"端","服務區","休息","站"},G251,1)),"","交流道"),"到",I251,
IF(COUNT(FIND({"端","服務區","休息","站"},I251,1)),"","交流道"),")")</f>
        <v>(沙鹿交流道到龍井交流道)</v>
      </c>
      <c r="AH251" t="str">
        <f t="shared" si="6"/>
        <v>國道3號(沙鹿交流道到龍井交流道)</v>
      </c>
      <c r="AI251" t="str">
        <f>CHOOSE(MATCH(D251,公式!$C$2:'公式'!$C$28,0),公式!A$2,公式!A$3,公式!A$4,公式!A$5,公式!A$6,公式!A$7,公式!A$8,公式!A$9,公式!A$10,公式!A$11,公式!A$12,公式!A$13,公式!A$14,公式!A$15)</f>
        <v>國道3號</v>
      </c>
      <c r="AJ251" t="str">
        <f t="shared" si="7"/>
        <v>國道3號(沙鹿交流道到龍井交流道)</v>
      </c>
    </row>
    <row r="252" spans="1:36">
      <c r="A252" s="4" t="s">
        <v>40</v>
      </c>
      <c r="B252" s="3">
        <v>20</v>
      </c>
      <c r="C252" s="23" t="s">
        <v>41</v>
      </c>
      <c r="D252" s="3">
        <v>3</v>
      </c>
      <c r="E252" s="3">
        <v>0</v>
      </c>
      <c r="F252" s="3">
        <v>3</v>
      </c>
      <c r="G252" s="4" t="s">
        <v>208</v>
      </c>
      <c r="H252" s="17">
        <v>182800</v>
      </c>
      <c r="I252" s="4" t="s">
        <v>209</v>
      </c>
      <c r="J252" s="17">
        <v>191600</v>
      </c>
      <c r="K252" s="3">
        <v>720</v>
      </c>
      <c r="L252" s="3">
        <v>288</v>
      </c>
      <c r="M252" s="3">
        <v>227</v>
      </c>
      <c r="N252" s="3">
        <v>0</v>
      </c>
      <c r="O252" s="3">
        <v>0</v>
      </c>
      <c r="P252" s="3">
        <v>0</v>
      </c>
      <c r="Q252" s="3">
        <v>105</v>
      </c>
      <c r="R252" s="3">
        <v>0</v>
      </c>
      <c r="S252" s="3">
        <v>0</v>
      </c>
      <c r="T252" s="3">
        <v>0</v>
      </c>
      <c r="U252" s="3">
        <v>6</v>
      </c>
      <c r="V252" s="3">
        <v>302</v>
      </c>
      <c r="W252" s="3">
        <v>1</v>
      </c>
      <c r="X252" s="3">
        <v>0</v>
      </c>
      <c r="Y252" s="3">
        <v>0</v>
      </c>
      <c r="Z252" s="3">
        <v>3</v>
      </c>
      <c r="AA252" s="3">
        <v>261</v>
      </c>
      <c r="AB252" s="11">
        <v>261</v>
      </c>
      <c r="AC252" s="1" t="s">
        <v>2164</v>
      </c>
      <c r="AD252" s="1" t="s">
        <v>1002</v>
      </c>
      <c r="AE252" t="s">
        <v>1005</v>
      </c>
      <c r="AF252" t="str">
        <f>CHOOSE(MATCH(D252,公式!$C$2:'公式'!$C$28,0),公式!B$2,公式!B$3,公式!B$4,公式!B$5,公式!B$6,公式!B$7,公式!B$8,公式!B$9,公式!B$10,公式!B$11,公式!B$12,公式!B$13,公式!B$14,公式!B$15)</f>
        <v>國道3號</v>
      </c>
      <c r="AG252" t="str">
        <f>_xlfn.CONCAT(,"(",G252,IF(COUNT(FIND({"端","服務區","休息","站"},G252,1)),"","交流道"),"到",I252,
IF(COUNT(FIND({"端","服務區","休息","站"},I252,1)),"","交流道"),")")</f>
        <v>(龍井交流道到和美交流道)</v>
      </c>
      <c r="AH252" t="str">
        <f t="shared" si="6"/>
        <v>國道3號(龍井交流道到和美交流道)</v>
      </c>
      <c r="AI252" t="str">
        <f>CHOOSE(MATCH(D252,公式!$C$2:'公式'!$C$28,0),公式!A$2,公式!A$3,公式!A$4,公式!A$5,公式!A$6,公式!A$7,公式!A$8,公式!A$9,公式!A$10,公式!A$11,公式!A$12,公式!A$13,公式!A$14,公式!A$15)</f>
        <v>國道3號</v>
      </c>
      <c r="AJ252" t="str">
        <f t="shared" si="7"/>
        <v>國道3號(龍井交流道到和美交流道)</v>
      </c>
    </row>
    <row r="253" spans="1:36">
      <c r="A253" s="6" t="s">
        <v>40</v>
      </c>
      <c r="B253" s="5">
        <v>20</v>
      </c>
      <c r="C253" s="23" t="s">
        <v>41</v>
      </c>
      <c r="D253" s="5">
        <v>3</v>
      </c>
      <c r="E253" s="5">
        <v>0</v>
      </c>
      <c r="F253" s="5">
        <v>3</v>
      </c>
      <c r="G253" s="6" t="s">
        <v>209</v>
      </c>
      <c r="H253" s="18">
        <v>191600</v>
      </c>
      <c r="I253" s="6" t="s">
        <v>117</v>
      </c>
      <c r="J253" s="18">
        <v>196800</v>
      </c>
      <c r="K253" s="5">
        <v>425</v>
      </c>
      <c r="L253" s="5">
        <v>170</v>
      </c>
      <c r="M253" s="5">
        <v>235</v>
      </c>
      <c r="N253" s="5">
        <v>0</v>
      </c>
      <c r="O253" s="5">
        <v>0</v>
      </c>
      <c r="P253" s="5">
        <v>0</v>
      </c>
      <c r="Q253" s="5">
        <v>100</v>
      </c>
      <c r="R253" s="5">
        <v>0</v>
      </c>
      <c r="S253" s="5">
        <v>0</v>
      </c>
      <c r="T253" s="5">
        <v>0</v>
      </c>
      <c r="U253" s="5">
        <v>8</v>
      </c>
      <c r="V253" s="5">
        <v>181</v>
      </c>
      <c r="W253" s="5">
        <v>1</v>
      </c>
      <c r="X253" s="5">
        <v>0</v>
      </c>
      <c r="Y253" s="5">
        <v>0</v>
      </c>
      <c r="Z253" s="5">
        <v>3</v>
      </c>
      <c r="AA253" s="5">
        <v>263</v>
      </c>
      <c r="AB253" s="12">
        <v>263</v>
      </c>
      <c r="AC253" s="1" t="s">
        <v>2165</v>
      </c>
      <c r="AD253" s="1" t="s">
        <v>1005</v>
      </c>
      <c r="AE253" t="s">
        <v>1008</v>
      </c>
      <c r="AF253" t="str">
        <f>CHOOSE(MATCH(D253,公式!$C$2:'公式'!$C$28,0),公式!B$2,公式!B$3,公式!B$4,公式!B$5,公式!B$6,公式!B$7,公式!B$8,公式!B$9,公式!B$10,公式!B$11,公式!B$12,公式!B$13,公式!B$14,公式!B$15)</f>
        <v>國道3號</v>
      </c>
      <c r="AG253" t="str">
        <f>_xlfn.CONCAT(,"(",G253,IF(COUNT(FIND({"端","服務區","休息","站"},G253,1)),"","交流道"),"到",I253,
IF(COUNT(FIND({"端","服務區","休息","站"},I253,1)),"","交流道"),")")</f>
        <v>(和美交流道到彰化系統交流道)</v>
      </c>
      <c r="AH253" t="str">
        <f t="shared" si="6"/>
        <v>國道3號(和美交流道到彰化系統交流道)</v>
      </c>
      <c r="AI253" t="str">
        <f>CHOOSE(MATCH(D253,公式!$C$2:'公式'!$C$28,0),公式!A$2,公式!A$3,公式!A$4,公式!A$5,公式!A$6,公式!A$7,公式!A$8,公式!A$9,公式!A$10,公式!A$11,公式!A$12,公式!A$13,公式!A$14,公式!A$15)</f>
        <v>國道3號</v>
      </c>
      <c r="AJ253" t="str">
        <f t="shared" si="7"/>
        <v>國道3號(和美交流道到彰化系統交流道)</v>
      </c>
    </row>
    <row r="254" spans="1:36">
      <c r="A254" s="4" t="s">
        <v>40</v>
      </c>
      <c r="B254" s="3">
        <v>20</v>
      </c>
      <c r="C254" s="23" t="s">
        <v>41</v>
      </c>
      <c r="D254" s="3">
        <v>3</v>
      </c>
      <c r="E254" s="3">
        <v>0</v>
      </c>
      <c r="F254" s="3">
        <v>3</v>
      </c>
      <c r="G254" s="4" t="s">
        <v>117</v>
      </c>
      <c r="H254" s="17">
        <v>196800</v>
      </c>
      <c r="I254" s="4" t="s">
        <v>210</v>
      </c>
      <c r="J254" s="17">
        <v>202100</v>
      </c>
      <c r="K254" s="3">
        <v>432</v>
      </c>
      <c r="L254" s="3">
        <v>173</v>
      </c>
      <c r="M254" s="3">
        <v>207</v>
      </c>
      <c r="N254" s="3">
        <v>0</v>
      </c>
      <c r="O254" s="3">
        <v>0</v>
      </c>
      <c r="P254" s="3">
        <v>0</v>
      </c>
      <c r="Q254" s="3">
        <v>99</v>
      </c>
      <c r="R254" s="3">
        <v>0</v>
      </c>
      <c r="S254" s="3">
        <v>0</v>
      </c>
      <c r="T254" s="3">
        <v>0</v>
      </c>
      <c r="U254" s="3">
        <v>4</v>
      </c>
      <c r="V254" s="3">
        <v>189</v>
      </c>
      <c r="W254" s="3">
        <v>1</v>
      </c>
      <c r="X254" s="3">
        <v>0</v>
      </c>
      <c r="Y254" s="3">
        <v>0</v>
      </c>
      <c r="Z254" s="3">
        <v>3</v>
      </c>
      <c r="AA254" s="3">
        <v>265</v>
      </c>
      <c r="AB254" s="11">
        <v>265</v>
      </c>
      <c r="AC254" s="1" t="s">
        <v>2166</v>
      </c>
      <c r="AD254" s="1" t="s">
        <v>1008</v>
      </c>
      <c r="AE254" t="s">
        <v>1011</v>
      </c>
      <c r="AF254" t="str">
        <f>CHOOSE(MATCH(D254,公式!$C$2:'公式'!$C$28,0),公式!B$2,公式!B$3,公式!B$4,公式!B$5,公式!B$6,公式!B$7,公式!B$8,公式!B$9,公式!B$10,公式!B$11,公式!B$12,公式!B$13,公式!B$14,公式!B$15)</f>
        <v>國道3號</v>
      </c>
      <c r="AG254" t="str">
        <f>_xlfn.CONCAT(,"(",G254,IF(COUNT(FIND({"端","服務區","休息","站"},G254,1)),"","交流道"),"到",I254,
IF(COUNT(FIND({"端","服務區","休息","站"},I254,1)),"","交流道"),")")</f>
        <v>(彰化系統交流道到快官交流道)</v>
      </c>
      <c r="AH254" t="str">
        <f t="shared" si="6"/>
        <v>國道3號(彰化系統交流道到快官交流道)</v>
      </c>
      <c r="AI254" t="str">
        <f>CHOOSE(MATCH(D254,公式!$C$2:'公式'!$C$28,0),公式!A$2,公式!A$3,公式!A$4,公式!A$5,公式!A$6,公式!A$7,公式!A$8,公式!A$9,公式!A$10,公式!A$11,公式!A$12,公式!A$13,公式!A$14,公式!A$15)</f>
        <v>國道3號</v>
      </c>
      <c r="AJ254" t="str">
        <f t="shared" si="7"/>
        <v>國道3號(彰化系統交流道到快官交流道)</v>
      </c>
    </row>
    <row r="255" spans="1:36">
      <c r="A255" s="6" t="s">
        <v>40</v>
      </c>
      <c r="B255" s="5">
        <v>20</v>
      </c>
      <c r="C255" s="23" t="s">
        <v>41</v>
      </c>
      <c r="D255" s="5">
        <v>3</v>
      </c>
      <c r="E255" s="5">
        <v>0</v>
      </c>
      <c r="F255" s="5">
        <v>3</v>
      </c>
      <c r="G255" s="6" t="s">
        <v>210</v>
      </c>
      <c r="H255" s="18">
        <v>202100</v>
      </c>
      <c r="I255" s="6" t="s">
        <v>211</v>
      </c>
      <c r="J255" s="18">
        <v>207300</v>
      </c>
      <c r="K255" s="5">
        <v>425</v>
      </c>
      <c r="L255" s="5">
        <v>170</v>
      </c>
      <c r="M255" s="5">
        <v>241</v>
      </c>
      <c r="N255" s="5">
        <v>0</v>
      </c>
      <c r="O255" s="5">
        <v>0</v>
      </c>
      <c r="P255" s="5">
        <v>0</v>
      </c>
      <c r="Q255" s="5">
        <v>96</v>
      </c>
      <c r="R255" s="5">
        <v>0</v>
      </c>
      <c r="S255" s="5">
        <v>0</v>
      </c>
      <c r="T255" s="5">
        <v>0</v>
      </c>
      <c r="U255" s="5">
        <v>4</v>
      </c>
      <c r="V255" s="5">
        <v>191</v>
      </c>
      <c r="W255" s="5">
        <v>1</v>
      </c>
      <c r="X255" s="5">
        <v>0</v>
      </c>
      <c r="Y255" s="5">
        <v>0</v>
      </c>
      <c r="Z255" s="5">
        <v>3</v>
      </c>
      <c r="AA255" s="5">
        <v>267</v>
      </c>
      <c r="AB255" s="12">
        <v>267</v>
      </c>
      <c r="AC255" s="1" t="s">
        <v>2167</v>
      </c>
      <c r="AD255" s="1" t="s">
        <v>1011</v>
      </c>
      <c r="AE255" t="s">
        <v>1014</v>
      </c>
      <c r="AF255" t="str">
        <f>CHOOSE(MATCH(D255,公式!$C$2:'公式'!$C$28,0),公式!B$2,公式!B$3,公式!B$4,公式!B$5,公式!B$6,公式!B$7,公式!B$8,公式!B$9,公式!B$10,公式!B$11,公式!B$12,公式!B$13,公式!B$14,公式!B$15)</f>
        <v>國道3號</v>
      </c>
      <c r="AG255" t="str">
        <f>_xlfn.CONCAT(,"(",G255,IF(COUNT(FIND({"端","服務區","休息","站"},G255,1)),"","交流道"),"到",I255,
IF(COUNT(FIND({"端","服務區","休息","站"},I255,1)),"","交流道"),")")</f>
        <v>(快官交流道到烏日交流道)</v>
      </c>
      <c r="AH255" t="str">
        <f t="shared" si="6"/>
        <v>國道3號(快官交流道到烏日交流道)</v>
      </c>
      <c r="AI255" t="str">
        <f>CHOOSE(MATCH(D255,公式!$C$2:'公式'!$C$28,0),公式!A$2,公式!A$3,公式!A$4,公式!A$5,公式!A$6,公式!A$7,公式!A$8,公式!A$9,公式!A$10,公式!A$11,公式!A$12,公式!A$13,公式!A$14,公式!A$15)</f>
        <v>國道3號</v>
      </c>
      <c r="AJ255" t="str">
        <f t="shared" si="7"/>
        <v>國道3號(快官交流道到烏日交流道)</v>
      </c>
    </row>
    <row r="256" spans="1:36">
      <c r="A256" s="4" t="s">
        <v>40</v>
      </c>
      <c r="B256" s="3">
        <v>20</v>
      </c>
      <c r="C256" s="23" t="s">
        <v>41</v>
      </c>
      <c r="D256" s="3">
        <v>3</v>
      </c>
      <c r="E256" s="3">
        <v>0</v>
      </c>
      <c r="F256" s="3">
        <v>3</v>
      </c>
      <c r="G256" s="4" t="s">
        <v>211</v>
      </c>
      <c r="H256" s="17">
        <v>207300</v>
      </c>
      <c r="I256" s="4" t="s">
        <v>212</v>
      </c>
      <c r="J256" s="17">
        <v>209000</v>
      </c>
      <c r="K256" s="3">
        <v>140</v>
      </c>
      <c r="L256" s="3">
        <v>56</v>
      </c>
      <c r="M256" s="3">
        <v>258</v>
      </c>
      <c r="N256" s="3">
        <v>0</v>
      </c>
      <c r="O256" s="3">
        <v>0</v>
      </c>
      <c r="P256" s="3">
        <v>0</v>
      </c>
      <c r="Q256" s="3">
        <v>97</v>
      </c>
      <c r="R256" s="3">
        <v>0</v>
      </c>
      <c r="S256" s="3">
        <v>0</v>
      </c>
      <c r="T256" s="3">
        <v>0</v>
      </c>
      <c r="U256" s="3">
        <v>4</v>
      </c>
      <c r="V256" s="3">
        <v>62</v>
      </c>
      <c r="W256" s="3">
        <v>1</v>
      </c>
      <c r="X256" s="3">
        <v>0</v>
      </c>
      <c r="Y256" s="3">
        <v>0</v>
      </c>
      <c r="Z256" s="3">
        <v>3</v>
      </c>
      <c r="AA256" s="3">
        <v>269</v>
      </c>
      <c r="AB256" s="11">
        <v>269</v>
      </c>
      <c r="AC256" s="1" t="s">
        <v>2168</v>
      </c>
      <c r="AD256" s="1" t="s">
        <v>1014</v>
      </c>
      <c r="AE256" t="s">
        <v>1017</v>
      </c>
      <c r="AF256" t="str">
        <f>CHOOSE(MATCH(D256,公式!$C$2:'公式'!$C$28,0),公式!B$2,公式!B$3,公式!B$4,公式!B$5,公式!B$6,公式!B$7,公式!B$8,公式!B$9,公式!B$10,公式!B$11,公式!B$12,公式!B$13,公式!B$14,公式!B$15)</f>
        <v>國道3號</v>
      </c>
      <c r="AG256" t="str">
        <f>_xlfn.CONCAT(,"(",G256,IF(COUNT(FIND({"端","服務區","休息","站"},G256,1)),"","交流道"),"到",I256,
IF(COUNT(FIND({"端","服務區","休息","站"},I256,1)),"","交流道"),")")</f>
        <v>(烏日交流道到中投交流道)</v>
      </c>
      <c r="AH256" t="str">
        <f t="shared" si="6"/>
        <v>國道3號(烏日交流道到中投交流道)</v>
      </c>
      <c r="AI256" t="str">
        <f>CHOOSE(MATCH(D256,公式!$C$2:'公式'!$C$28,0),公式!A$2,公式!A$3,公式!A$4,公式!A$5,公式!A$6,公式!A$7,公式!A$8,公式!A$9,公式!A$10,公式!A$11,公式!A$12,公式!A$13,公式!A$14,公式!A$15)</f>
        <v>國道3號</v>
      </c>
      <c r="AJ256" t="str">
        <f t="shared" si="7"/>
        <v>國道3號(烏日交流道到中投交流道)</v>
      </c>
    </row>
    <row r="257" spans="1:36">
      <c r="A257" s="6" t="s">
        <v>40</v>
      </c>
      <c r="B257" s="5">
        <v>20</v>
      </c>
      <c r="C257" s="23" t="s">
        <v>41</v>
      </c>
      <c r="D257" s="5">
        <v>3</v>
      </c>
      <c r="E257" s="5">
        <v>0</v>
      </c>
      <c r="F257" s="5">
        <v>3</v>
      </c>
      <c r="G257" s="6" t="s">
        <v>212</v>
      </c>
      <c r="H257" s="18">
        <v>209000</v>
      </c>
      <c r="I257" s="6" t="s">
        <v>213</v>
      </c>
      <c r="J257" s="18">
        <v>211300</v>
      </c>
      <c r="K257" s="5">
        <v>188</v>
      </c>
      <c r="L257" s="5">
        <v>75</v>
      </c>
      <c r="M257" s="5">
        <v>283</v>
      </c>
      <c r="N257" s="5">
        <v>0</v>
      </c>
      <c r="O257" s="5">
        <v>0</v>
      </c>
      <c r="P257" s="5">
        <v>0</v>
      </c>
      <c r="Q257" s="5">
        <v>93</v>
      </c>
      <c r="R257" s="5">
        <v>0</v>
      </c>
      <c r="S257" s="5">
        <v>0</v>
      </c>
      <c r="T257" s="5">
        <v>0</v>
      </c>
      <c r="U257" s="5">
        <v>5</v>
      </c>
      <c r="V257" s="5">
        <v>85</v>
      </c>
      <c r="W257" s="5">
        <v>1</v>
      </c>
      <c r="X257" s="5">
        <v>0</v>
      </c>
      <c r="Y257" s="5">
        <v>0</v>
      </c>
      <c r="Z257" s="5">
        <v>3</v>
      </c>
      <c r="AA257" s="5">
        <v>271</v>
      </c>
      <c r="AB257" s="12">
        <v>271</v>
      </c>
      <c r="AC257" s="1" t="s">
        <v>2169</v>
      </c>
      <c r="AD257" s="1" t="s">
        <v>1017</v>
      </c>
      <c r="AE257" t="s">
        <v>1020</v>
      </c>
      <c r="AF257" t="str">
        <f>CHOOSE(MATCH(D257,公式!$C$2:'公式'!$C$28,0),公式!B$2,公式!B$3,公式!B$4,公式!B$5,公式!B$6,公式!B$7,公式!B$8,公式!B$9,公式!B$10,公式!B$11,公式!B$12,公式!B$13,公式!B$14,公式!B$15)</f>
        <v>國道3號</v>
      </c>
      <c r="AG257" t="str">
        <f>_xlfn.CONCAT(,"(",G257,IF(COUNT(FIND({"端","服務區","休息","站"},G257,1)),"","交流道"),"到",I257,
IF(COUNT(FIND({"端","服務區","休息","站"},I257,1)),"","交流道"),")")</f>
        <v>(中投交流道到霧峰交流道)</v>
      </c>
      <c r="AH257" t="str">
        <f t="shared" si="6"/>
        <v>國道3號(中投交流道到霧峰交流道)</v>
      </c>
      <c r="AI257" t="str">
        <f>CHOOSE(MATCH(D257,公式!$C$2:'公式'!$C$28,0),公式!A$2,公式!A$3,公式!A$4,公式!A$5,公式!A$6,公式!A$7,公式!A$8,公式!A$9,公式!A$10,公式!A$11,公式!A$12,公式!A$13,公式!A$14,公式!A$15)</f>
        <v>國道3號</v>
      </c>
      <c r="AJ257" t="str">
        <f t="shared" si="7"/>
        <v>國道3號(中投交流道到霧峰交流道)</v>
      </c>
    </row>
    <row r="258" spans="1:36">
      <c r="A258" s="4" t="s">
        <v>40</v>
      </c>
      <c r="B258" s="3">
        <v>20</v>
      </c>
      <c r="C258" s="23" t="s">
        <v>41</v>
      </c>
      <c r="D258" s="3">
        <v>3</v>
      </c>
      <c r="E258" s="3">
        <v>0</v>
      </c>
      <c r="F258" s="3">
        <v>3</v>
      </c>
      <c r="G258" s="4" t="s">
        <v>213</v>
      </c>
      <c r="H258" s="17">
        <v>211300</v>
      </c>
      <c r="I258" s="4" t="s">
        <v>214</v>
      </c>
      <c r="J258" s="17">
        <v>214000</v>
      </c>
      <c r="K258" s="3">
        <v>220</v>
      </c>
      <c r="L258" s="3">
        <v>88</v>
      </c>
      <c r="M258" s="3">
        <v>273</v>
      </c>
      <c r="N258" s="3">
        <v>0</v>
      </c>
      <c r="O258" s="3">
        <v>0</v>
      </c>
      <c r="P258" s="3">
        <v>0</v>
      </c>
      <c r="Q258" s="3">
        <v>100</v>
      </c>
      <c r="R258" s="3">
        <v>0</v>
      </c>
      <c r="S258" s="3">
        <v>0</v>
      </c>
      <c r="T258" s="3">
        <v>0</v>
      </c>
      <c r="U258" s="3">
        <v>4</v>
      </c>
      <c r="V258" s="3">
        <v>93</v>
      </c>
      <c r="W258" s="3">
        <v>1</v>
      </c>
      <c r="X258" s="3">
        <v>0</v>
      </c>
      <c r="Y258" s="3">
        <v>0</v>
      </c>
      <c r="Z258" s="3">
        <v>3</v>
      </c>
      <c r="AA258" s="3">
        <v>273</v>
      </c>
      <c r="AB258" s="11">
        <v>273</v>
      </c>
      <c r="AC258" s="1" t="s">
        <v>2170</v>
      </c>
      <c r="AD258" s="1" t="s">
        <v>1020</v>
      </c>
      <c r="AE258" t="s">
        <v>1023</v>
      </c>
      <c r="AF258" t="str">
        <f>CHOOSE(MATCH(D258,公式!$C$2:'公式'!$C$28,0),公式!B$2,公式!B$3,公式!B$4,公式!B$5,公式!B$6,公式!B$7,公式!B$8,公式!B$9,公式!B$10,公式!B$11,公式!B$12,公式!B$13,公式!B$14,公式!B$15)</f>
        <v>國道3號</v>
      </c>
      <c r="AG258" t="str">
        <f>_xlfn.CONCAT(,"(",G258,IF(COUNT(FIND({"端","服務區","休息","站"},G258,1)),"","交流道"),"到",I258,
IF(COUNT(FIND({"端","服務區","休息","站"},I258,1)),"","交流道"),")")</f>
        <v>(霧峰交流道到霧峰系統交流道)</v>
      </c>
      <c r="AH258" t="str">
        <f t="shared" si="6"/>
        <v>國道3號(霧峰交流道到霧峰系統交流道)</v>
      </c>
      <c r="AI258" t="str">
        <f>CHOOSE(MATCH(D258,公式!$C$2:'公式'!$C$28,0),公式!A$2,公式!A$3,公式!A$4,公式!A$5,公式!A$6,公式!A$7,公式!A$8,公式!A$9,公式!A$10,公式!A$11,公式!A$12,公式!A$13,公式!A$14,公式!A$15)</f>
        <v>國道3號</v>
      </c>
      <c r="AJ258" t="str">
        <f t="shared" si="7"/>
        <v>國道3號(霧峰交流道到霧峰系統交流道)</v>
      </c>
    </row>
    <row r="259" spans="1:36">
      <c r="A259" s="6" t="s">
        <v>40</v>
      </c>
      <c r="B259" s="5">
        <v>20</v>
      </c>
      <c r="C259" s="23" t="s">
        <v>41</v>
      </c>
      <c r="D259" s="5">
        <v>3</v>
      </c>
      <c r="E259" s="5">
        <v>0</v>
      </c>
      <c r="F259" s="5">
        <v>3</v>
      </c>
      <c r="G259" s="6" t="s">
        <v>214</v>
      </c>
      <c r="H259" s="18">
        <v>214000</v>
      </c>
      <c r="I259" s="6" t="s">
        <v>215</v>
      </c>
      <c r="J259" s="18">
        <v>217200</v>
      </c>
      <c r="K259" s="5">
        <v>262</v>
      </c>
      <c r="L259" s="5">
        <v>105</v>
      </c>
      <c r="M259" s="5">
        <v>285</v>
      </c>
      <c r="N259" s="5">
        <v>0</v>
      </c>
      <c r="O259" s="5">
        <v>0</v>
      </c>
      <c r="P259" s="5">
        <v>0</v>
      </c>
      <c r="Q259" s="5">
        <v>103</v>
      </c>
      <c r="R259" s="5">
        <v>0</v>
      </c>
      <c r="S259" s="5">
        <v>0</v>
      </c>
      <c r="T259" s="5">
        <v>0</v>
      </c>
      <c r="U259" s="5">
        <v>3</v>
      </c>
      <c r="V259" s="5">
        <v>111</v>
      </c>
      <c r="W259" s="5">
        <v>1</v>
      </c>
      <c r="X259" s="5">
        <v>0</v>
      </c>
      <c r="Y259" s="5">
        <v>0</v>
      </c>
      <c r="Z259" s="5">
        <v>3</v>
      </c>
      <c r="AA259" s="5">
        <v>411</v>
      </c>
      <c r="AB259" s="12">
        <v>411</v>
      </c>
      <c r="AC259" s="1" t="s">
        <v>2171</v>
      </c>
      <c r="AD259" s="1" t="s">
        <v>1023</v>
      </c>
      <c r="AE259" t="s">
        <v>1026</v>
      </c>
      <c r="AF259" t="str">
        <f>CHOOSE(MATCH(D259,公式!$C$2:'公式'!$C$28,0),公式!B$2,公式!B$3,公式!B$4,公式!B$5,公式!B$6,公式!B$7,公式!B$8,公式!B$9,公式!B$10,公式!B$11,公式!B$12,公式!B$13,公式!B$14,公式!B$15)</f>
        <v>國道3號</v>
      </c>
      <c r="AG259" t="str">
        <f>_xlfn.CONCAT(,"(",G259,IF(COUNT(FIND({"端","服務區","休息","站"},G259,1)),"","交流道"),"到",I259,
IF(COUNT(FIND({"端","服務區","休息","站"},I259,1)),"","交流道"),")")</f>
        <v>(霧峰系統交流道到草屯交流道)</v>
      </c>
      <c r="AH259" t="str">
        <f t="shared" ref="AH259:AH322" si="8">_xlfn.CONCAT(AF259,AG259)</f>
        <v>國道3號(霧峰系統交流道到草屯交流道)</v>
      </c>
      <c r="AI259" t="str">
        <f>CHOOSE(MATCH(D259,公式!$C$2:'公式'!$C$28,0),公式!A$2,公式!A$3,公式!A$4,公式!A$5,公式!A$6,公式!A$7,公式!A$8,公式!A$9,公式!A$10,公式!A$11,公式!A$12,公式!A$13,公式!A$14,公式!A$15)</f>
        <v>國道3號</v>
      </c>
      <c r="AJ259" t="str">
        <f t="shared" ref="AJ259:AJ322" si="9">_xlfn.CONCAT(AI259,AG259)</f>
        <v>國道3號(霧峰系統交流道到草屯交流道)</v>
      </c>
    </row>
    <row r="260" spans="1:36">
      <c r="A260" s="4" t="s">
        <v>40</v>
      </c>
      <c r="B260" s="3">
        <v>20</v>
      </c>
      <c r="C260" s="23" t="s">
        <v>41</v>
      </c>
      <c r="D260" s="3">
        <v>3</v>
      </c>
      <c r="E260" s="3">
        <v>0</v>
      </c>
      <c r="F260" s="3">
        <v>3</v>
      </c>
      <c r="G260" s="4" t="s">
        <v>215</v>
      </c>
      <c r="H260" s="17">
        <v>217200</v>
      </c>
      <c r="I260" s="4" t="s">
        <v>216</v>
      </c>
      <c r="J260" s="17">
        <v>222500</v>
      </c>
      <c r="K260" s="3">
        <v>432</v>
      </c>
      <c r="L260" s="3">
        <v>173</v>
      </c>
      <c r="M260" s="3">
        <v>274</v>
      </c>
      <c r="N260" s="3">
        <v>0</v>
      </c>
      <c r="O260" s="3">
        <v>0</v>
      </c>
      <c r="P260" s="3">
        <v>0</v>
      </c>
      <c r="Q260" s="3">
        <v>103</v>
      </c>
      <c r="R260" s="3">
        <v>0</v>
      </c>
      <c r="S260" s="3">
        <v>0</v>
      </c>
      <c r="T260" s="3">
        <v>0</v>
      </c>
      <c r="U260" s="3">
        <v>4</v>
      </c>
      <c r="V260" s="3">
        <v>183</v>
      </c>
      <c r="W260" s="3">
        <v>1</v>
      </c>
      <c r="X260" s="3">
        <v>0</v>
      </c>
      <c r="Y260" s="3">
        <v>0</v>
      </c>
      <c r="Z260" s="3">
        <v>4</v>
      </c>
      <c r="AA260" s="3">
        <v>275</v>
      </c>
      <c r="AB260" s="11">
        <v>275</v>
      </c>
      <c r="AC260" s="1" t="s">
        <v>2172</v>
      </c>
      <c r="AD260" s="1" t="s">
        <v>1026</v>
      </c>
      <c r="AE260" t="s">
        <v>1029</v>
      </c>
      <c r="AF260" t="str">
        <f>CHOOSE(MATCH(D260,公式!$C$2:'公式'!$C$28,0),公式!B$2,公式!B$3,公式!B$4,公式!B$5,公式!B$6,公式!B$7,公式!B$8,公式!B$9,公式!B$10,公式!B$11,公式!B$12,公式!B$13,公式!B$14,公式!B$15)</f>
        <v>國道3號</v>
      </c>
      <c r="AG260" t="str">
        <f>_xlfn.CONCAT(,"(",G260,IF(COUNT(FIND({"端","服務區","休息","站"},G260,1)),"","交流道"),"到",I260,
IF(COUNT(FIND({"端","服務區","休息","站"},I260,1)),"","交流道"),")")</f>
        <v>(草屯交流道到中興系統交流道)</v>
      </c>
      <c r="AH260" t="str">
        <f t="shared" si="8"/>
        <v>國道3號(草屯交流道到中興系統交流道)</v>
      </c>
      <c r="AI260" t="str">
        <f>CHOOSE(MATCH(D260,公式!$C$2:'公式'!$C$28,0),公式!A$2,公式!A$3,公式!A$4,公式!A$5,公式!A$6,公式!A$7,公式!A$8,公式!A$9,公式!A$10,公式!A$11,公式!A$12,公式!A$13,公式!A$14,公式!A$15)</f>
        <v>國道3號</v>
      </c>
      <c r="AJ260" t="str">
        <f t="shared" si="9"/>
        <v>國道3號(草屯交流道到中興系統交流道)</v>
      </c>
    </row>
    <row r="261" spans="1:36">
      <c r="A261" s="6" t="s">
        <v>40</v>
      </c>
      <c r="B261" s="5">
        <v>20</v>
      </c>
      <c r="C261" s="23" t="s">
        <v>41</v>
      </c>
      <c r="D261" s="5">
        <v>3</v>
      </c>
      <c r="E261" s="5">
        <v>0</v>
      </c>
      <c r="F261" s="5">
        <v>3</v>
      </c>
      <c r="G261" s="6" t="s">
        <v>216</v>
      </c>
      <c r="H261" s="18">
        <v>222500</v>
      </c>
      <c r="I261" s="6" t="s">
        <v>217</v>
      </c>
      <c r="J261" s="18">
        <v>224700</v>
      </c>
      <c r="K261" s="5">
        <v>180</v>
      </c>
      <c r="L261" s="5">
        <v>72</v>
      </c>
      <c r="M261" s="5">
        <v>225</v>
      </c>
      <c r="N261" s="5">
        <v>0</v>
      </c>
      <c r="O261" s="5">
        <v>0</v>
      </c>
      <c r="P261" s="5">
        <v>0</v>
      </c>
      <c r="Q261" s="5">
        <v>101</v>
      </c>
      <c r="R261" s="5">
        <v>0</v>
      </c>
      <c r="S261" s="5">
        <v>0</v>
      </c>
      <c r="T261" s="5">
        <v>0</v>
      </c>
      <c r="U261" s="5">
        <v>3</v>
      </c>
      <c r="V261" s="5">
        <v>76</v>
      </c>
      <c r="W261" s="5">
        <v>1</v>
      </c>
      <c r="X261" s="5">
        <v>0</v>
      </c>
      <c r="Y261" s="5">
        <v>0</v>
      </c>
      <c r="Z261" s="5">
        <v>3</v>
      </c>
      <c r="AA261" s="5">
        <v>277</v>
      </c>
      <c r="AB261" s="12">
        <v>277</v>
      </c>
      <c r="AC261" s="1" t="s">
        <v>2173</v>
      </c>
      <c r="AD261" s="1" t="s">
        <v>1029</v>
      </c>
      <c r="AE261" t="s">
        <v>1032</v>
      </c>
      <c r="AF261" t="str">
        <f>CHOOSE(MATCH(D261,公式!$C$2:'公式'!$C$28,0),公式!B$2,公式!B$3,公式!B$4,公式!B$5,公式!B$6,公式!B$7,公式!B$8,公式!B$9,公式!B$10,公式!B$11,公式!B$12,公式!B$13,公式!B$14,公式!B$15)</f>
        <v>國道3號</v>
      </c>
      <c r="AG261" t="str">
        <f>_xlfn.CONCAT(,"(",G261,IF(COUNT(FIND({"端","服務區","休息","站"},G261,1)),"","交流道"),"到",I261,
IF(COUNT(FIND({"端","服務區","休息","站"},I261,1)),"","交流道"),")")</f>
        <v>(中興系統交流道到中興交流道)</v>
      </c>
      <c r="AH261" t="str">
        <f t="shared" si="8"/>
        <v>國道3號(中興系統交流道到中興交流道)</v>
      </c>
      <c r="AI261" t="str">
        <f>CHOOSE(MATCH(D261,公式!$C$2:'公式'!$C$28,0),公式!A$2,公式!A$3,公式!A$4,公式!A$5,公式!A$6,公式!A$7,公式!A$8,公式!A$9,公式!A$10,公式!A$11,公式!A$12,公式!A$13,公式!A$14,公式!A$15)</f>
        <v>國道3號</v>
      </c>
      <c r="AJ261" t="str">
        <f t="shared" si="9"/>
        <v>國道3號(中興系統交流道到中興交流道)</v>
      </c>
    </row>
    <row r="262" spans="1:36">
      <c r="A262" s="4" t="s">
        <v>40</v>
      </c>
      <c r="B262" s="3">
        <v>20</v>
      </c>
      <c r="C262" s="23" t="s">
        <v>41</v>
      </c>
      <c r="D262" s="3">
        <v>3</v>
      </c>
      <c r="E262" s="3">
        <v>0</v>
      </c>
      <c r="F262" s="3">
        <v>3</v>
      </c>
      <c r="G262" s="4" t="s">
        <v>217</v>
      </c>
      <c r="H262" s="17">
        <v>224700</v>
      </c>
      <c r="I262" s="4" t="s">
        <v>218</v>
      </c>
      <c r="J262" s="17">
        <v>228600</v>
      </c>
      <c r="K262" s="3">
        <v>320</v>
      </c>
      <c r="L262" s="3">
        <v>128</v>
      </c>
      <c r="M262" s="3">
        <v>201</v>
      </c>
      <c r="N262" s="3">
        <v>0</v>
      </c>
      <c r="O262" s="3">
        <v>0</v>
      </c>
      <c r="P262" s="3">
        <v>0</v>
      </c>
      <c r="Q262" s="3">
        <v>106</v>
      </c>
      <c r="R262" s="3">
        <v>0</v>
      </c>
      <c r="S262" s="3">
        <v>0</v>
      </c>
      <c r="T262" s="3">
        <v>0</v>
      </c>
      <c r="U262" s="3">
        <v>3</v>
      </c>
      <c r="V262" s="3">
        <v>130</v>
      </c>
      <c r="W262" s="3">
        <v>1</v>
      </c>
      <c r="X262" s="3">
        <v>0</v>
      </c>
      <c r="Y262" s="3">
        <v>0</v>
      </c>
      <c r="Z262" s="3">
        <v>3</v>
      </c>
      <c r="AA262" s="3">
        <v>279</v>
      </c>
      <c r="AB262" s="11">
        <v>279</v>
      </c>
      <c r="AC262" s="1" t="s">
        <v>2174</v>
      </c>
      <c r="AD262" s="1" t="s">
        <v>1032</v>
      </c>
      <c r="AE262" t="s">
        <v>1035</v>
      </c>
      <c r="AF262" t="str">
        <f>CHOOSE(MATCH(D262,公式!$C$2:'公式'!$C$28,0),公式!B$2,公式!B$3,公式!B$4,公式!B$5,公式!B$6,公式!B$7,公式!B$8,公式!B$9,公式!B$10,公式!B$11,公式!B$12,公式!B$13,公式!B$14,公式!B$15)</f>
        <v>國道3號</v>
      </c>
      <c r="AG262" t="str">
        <f>_xlfn.CONCAT(,"(",G262,IF(COUNT(FIND({"端","服務區","休息","站"},G262,1)),"","交流道"),"到",I262,
IF(COUNT(FIND({"端","服務區","休息","站"},I262,1)),"","交流道"),")")</f>
        <v>(中興交流道到南投交流道)</v>
      </c>
      <c r="AH262" t="str">
        <f t="shared" si="8"/>
        <v>國道3號(中興交流道到南投交流道)</v>
      </c>
      <c r="AI262" t="str">
        <f>CHOOSE(MATCH(D262,公式!$C$2:'公式'!$C$28,0),公式!A$2,公式!A$3,公式!A$4,公式!A$5,公式!A$6,公式!A$7,公式!A$8,公式!A$9,公式!A$10,公式!A$11,公式!A$12,公式!A$13,公式!A$14,公式!A$15)</f>
        <v>國道3號</v>
      </c>
      <c r="AJ262" t="str">
        <f t="shared" si="9"/>
        <v>國道3號(中興交流道到南投交流道)</v>
      </c>
    </row>
    <row r="263" spans="1:36">
      <c r="A263" s="6" t="s">
        <v>40</v>
      </c>
      <c r="B263" s="5">
        <v>20</v>
      </c>
      <c r="C263" s="23" t="s">
        <v>41</v>
      </c>
      <c r="D263" s="5">
        <v>3</v>
      </c>
      <c r="E263" s="5">
        <v>0</v>
      </c>
      <c r="F263" s="5">
        <v>3</v>
      </c>
      <c r="G263" s="6" t="s">
        <v>218</v>
      </c>
      <c r="H263" s="18">
        <v>228600</v>
      </c>
      <c r="I263" s="6" t="s">
        <v>219</v>
      </c>
      <c r="J263" s="18">
        <v>231400</v>
      </c>
      <c r="K263" s="5">
        <v>230</v>
      </c>
      <c r="L263" s="5">
        <v>92</v>
      </c>
      <c r="M263" s="5">
        <v>152</v>
      </c>
      <c r="N263" s="5">
        <v>0</v>
      </c>
      <c r="O263" s="5">
        <v>0</v>
      </c>
      <c r="P263" s="5">
        <v>0</v>
      </c>
      <c r="Q263" s="5">
        <v>102</v>
      </c>
      <c r="R263" s="5">
        <v>0</v>
      </c>
      <c r="S263" s="5">
        <v>0</v>
      </c>
      <c r="T263" s="5">
        <v>0</v>
      </c>
      <c r="U263" s="5">
        <v>4</v>
      </c>
      <c r="V263" s="5">
        <v>94</v>
      </c>
      <c r="W263" s="5">
        <v>1</v>
      </c>
      <c r="X263" s="5">
        <v>0</v>
      </c>
      <c r="Y263" s="5">
        <v>0</v>
      </c>
      <c r="Z263" s="5">
        <v>3</v>
      </c>
      <c r="AA263" s="5">
        <v>451</v>
      </c>
      <c r="AB263" s="12">
        <v>451</v>
      </c>
      <c r="AC263" s="1" t="s">
        <v>2175</v>
      </c>
      <c r="AD263" s="1" t="s">
        <v>1035</v>
      </c>
      <c r="AE263" t="s">
        <v>1038</v>
      </c>
      <c r="AF263" t="str">
        <f>CHOOSE(MATCH(D263,公式!$C$2:'公式'!$C$28,0),公式!B$2,公式!B$3,公式!B$4,公式!B$5,公式!B$6,公式!B$7,公式!B$8,公式!B$9,公式!B$10,公式!B$11,公式!B$12,公式!B$13,公式!B$14,公式!B$15)</f>
        <v>國道3號</v>
      </c>
      <c r="AG263" t="str">
        <f>_xlfn.CONCAT(,"(",G263,IF(COUNT(FIND({"端","服務區","休息","站"},G263,1)),"","交流道"),"到",I263,
IF(COUNT(FIND({"端","服務區","休息","站"},I263,1)),"","交流道"),")")</f>
        <v>(南投交流道到南投服務區)</v>
      </c>
      <c r="AH263" t="str">
        <f t="shared" si="8"/>
        <v>國道3號(南投交流道到南投服務區)</v>
      </c>
      <c r="AI263" t="str">
        <f>CHOOSE(MATCH(D263,公式!$C$2:'公式'!$C$28,0),公式!A$2,公式!A$3,公式!A$4,公式!A$5,公式!A$6,公式!A$7,公式!A$8,公式!A$9,公式!A$10,公式!A$11,公式!A$12,公式!A$13,公式!A$14,公式!A$15)</f>
        <v>國道3號</v>
      </c>
      <c r="AJ263" t="str">
        <f t="shared" si="9"/>
        <v>國道3號(南投交流道到南投服務區)</v>
      </c>
    </row>
    <row r="264" spans="1:36">
      <c r="A264" s="4" t="s">
        <v>40</v>
      </c>
      <c r="B264" s="3">
        <v>20</v>
      </c>
      <c r="C264" s="23" t="s">
        <v>41</v>
      </c>
      <c r="D264" s="3">
        <v>3</v>
      </c>
      <c r="E264" s="3">
        <v>0</v>
      </c>
      <c r="F264" s="3">
        <v>3</v>
      </c>
      <c r="G264" s="4" t="s">
        <v>219</v>
      </c>
      <c r="H264" s="17">
        <v>231400</v>
      </c>
      <c r="I264" s="4" t="s">
        <v>220</v>
      </c>
      <c r="J264" s="17">
        <v>236800</v>
      </c>
      <c r="K264" s="3">
        <v>442</v>
      </c>
      <c r="L264" s="3">
        <v>177</v>
      </c>
      <c r="M264" s="3">
        <v>139</v>
      </c>
      <c r="N264" s="3">
        <v>0</v>
      </c>
      <c r="O264" s="3">
        <v>0</v>
      </c>
      <c r="P264" s="3">
        <v>0</v>
      </c>
      <c r="Q264" s="3">
        <v>103</v>
      </c>
      <c r="R264" s="3">
        <v>0</v>
      </c>
      <c r="S264" s="3">
        <v>0</v>
      </c>
      <c r="T264" s="3">
        <v>0</v>
      </c>
      <c r="U264" s="3">
        <v>2</v>
      </c>
      <c r="V264" s="3">
        <v>185</v>
      </c>
      <c r="W264" s="3">
        <v>1</v>
      </c>
      <c r="X264" s="3">
        <v>0</v>
      </c>
      <c r="Y264" s="3">
        <v>0</v>
      </c>
      <c r="Z264" s="3">
        <v>3</v>
      </c>
      <c r="AA264" s="3">
        <v>281</v>
      </c>
      <c r="AB264" s="11">
        <v>281</v>
      </c>
      <c r="AC264" s="1" t="s">
        <v>2176</v>
      </c>
      <c r="AD264" s="1" t="s">
        <v>1038</v>
      </c>
      <c r="AE264" t="s">
        <v>1041</v>
      </c>
      <c r="AF264" t="str">
        <f>CHOOSE(MATCH(D264,公式!$C$2:'公式'!$C$28,0),公式!B$2,公式!B$3,公式!B$4,公式!B$5,公式!B$6,公式!B$7,公式!B$8,公式!B$9,公式!B$10,公式!B$11,公式!B$12,公式!B$13,公式!B$14,公式!B$15)</f>
        <v>國道3號</v>
      </c>
      <c r="AG264" t="str">
        <f>_xlfn.CONCAT(,"(",G264,IF(COUNT(FIND({"端","服務區","休息","站"},G264,1)),"","交流道"),"到",I264,
IF(COUNT(FIND({"端","服務區","休息","站"},I264,1)),"","交流道"),")")</f>
        <v>(南投服務區到名間交流道)</v>
      </c>
      <c r="AH264" t="str">
        <f t="shared" si="8"/>
        <v>國道3號(南投服務區到名間交流道)</v>
      </c>
      <c r="AI264" t="str">
        <f>CHOOSE(MATCH(D264,公式!$C$2:'公式'!$C$28,0),公式!A$2,公式!A$3,公式!A$4,公式!A$5,公式!A$6,公式!A$7,公式!A$8,公式!A$9,公式!A$10,公式!A$11,公式!A$12,公式!A$13,公式!A$14,公式!A$15)</f>
        <v>國道3號</v>
      </c>
      <c r="AJ264" t="str">
        <f t="shared" si="9"/>
        <v>國道3號(南投服務區到名間交流道)</v>
      </c>
    </row>
    <row r="265" spans="1:36">
      <c r="A265" s="6" t="s">
        <v>40</v>
      </c>
      <c r="B265" s="5">
        <v>20</v>
      </c>
      <c r="C265" s="23" t="s">
        <v>41</v>
      </c>
      <c r="D265" s="5">
        <v>3</v>
      </c>
      <c r="E265" s="5">
        <v>0</v>
      </c>
      <c r="F265" s="5">
        <v>3</v>
      </c>
      <c r="G265" s="6" t="s">
        <v>220</v>
      </c>
      <c r="H265" s="18">
        <v>236800</v>
      </c>
      <c r="I265" s="6" t="s">
        <v>221</v>
      </c>
      <c r="J265" s="18">
        <v>243700</v>
      </c>
      <c r="K265" s="5">
        <v>565</v>
      </c>
      <c r="L265" s="5">
        <v>226</v>
      </c>
      <c r="M265" s="5">
        <v>120</v>
      </c>
      <c r="N265" s="5">
        <v>0</v>
      </c>
      <c r="O265" s="5">
        <v>0</v>
      </c>
      <c r="P265" s="5">
        <v>0</v>
      </c>
      <c r="Q265" s="5">
        <v>109</v>
      </c>
      <c r="R265" s="5">
        <v>0</v>
      </c>
      <c r="S265" s="5">
        <v>0</v>
      </c>
      <c r="T265" s="5">
        <v>0</v>
      </c>
      <c r="U265" s="5">
        <v>2</v>
      </c>
      <c r="V265" s="5">
        <v>226</v>
      </c>
      <c r="W265" s="5">
        <v>1</v>
      </c>
      <c r="X265" s="5">
        <v>0</v>
      </c>
      <c r="Y265" s="5">
        <v>0</v>
      </c>
      <c r="Z265" s="5">
        <v>3</v>
      </c>
      <c r="AA265" s="5">
        <v>285</v>
      </c>
      <c r="AB265" s="12">
        <v>285</v>
      </c>
      <c r="AC265" s="1" t="s">
        <v>2177</v>
      </c>
      <c r="AD265" s="1" t="s">
        <v>1041</v>
      </c>
      <c r="AE265" t="s">
        <v>1044</v>
      </c>
      <c r="AF265" t="str">
        <f>CHOOSE(MATCH(D265,公式!$C$2:'公式'!$C$28,0),公式!B$2,公式!B$3,公式!B$4,公式!B$5,公式!B$6,公式!B$7,公式!B$8,公式!B$9,公式!B$10,公式!B$11,公式!B$12,公式!B$13,公式!B$14,公式!B$15)</f>
        <v>國道3號</v>
      </c>
      <c r="AG265" t="str">
        <f>_xlfn.CONCAT(,"(",G265,IF(COUNT(FIND({"端","服務區","休息","站"},G265,1)),"","交流道"),"到",I265,
IF(COUNT(FIND({"端","服務區","休息","站"},I265,1)),"","交流道"),")")</f>
        <v>(名間交流道到竹山交流道)</v>
      </c>
      <c r="AH265" t="str">
        <f t="shared" si="8"/>
        <v>國道3號(名間交流道到竹山交流道)</v>
      </c>
      <c r="AI265" t="str">
        <f>CHOOSE(MATCH(D265,公式!$C$2:'公式'!$C$28,0),公式!A$2,公式!A$3,公式!A$4,公式!A$5,公式!A$6,公式!A$7,公式!A$8,公式!A$9,公式!A$10,公式!A$11,公式!A$12,公式!A$13,公式!A$14,公式!A$15)</f>
        <v>國道3號</v>
      </c>
      <c r="AJ265" t="str">
        <f t="shared" si="9"/>
        <v>國道3號(名間交流道到竹山交流道)</v>
      </c>
    </row>
    <row r="266" spans="1:36">
      <c r="A266" s="4" t="s">
        <v>40</v>
      </c>
      <c r="B266" s="3">
        <v>20</v>
      </c>
      <c r="C266" s="23" t="s">
        <v>41</v>
      </c>
      <c r="D266" s="3">
        <v>3</v>
      </c>
      <c r="E266" s="3">
        <v>0</v>
      </c>
      <c r="F266" s="3">
        <v>3</v>
      </c>
      <c r="G266" s="4" t="s">
        <v>221</v>
      </c>
      <c r="H266" s="17">
        <v>243700</v>
      </c>
      <c r="I266" s="4" t="s">
        <v>222</v>
      </c>
      <c r="J266" s="17">
        <v>250100</v>
      </c>
      <c r="K266" s="3">
        <v>1358</v>
      </c>
      <c r="L266" s="3">
        <v>543</v>
      </c>
      <c r="M266" s="3">
        <v>109</v>
      </c>
      <c r="N266" s="3">
        <v>0</v>
      </c>
      <c r="O266" s="3">
        <v>0</v>
      </c>
      <c r="P266" s="3">
        <v>0</v>
      </c>
      <c r="Q266" s="3">
        <v>106</v>
      </c>
      <c r="R266" s="3">
        <v>0</v>
      </c>
      <c r="S266" s="3">
        <v>0</v>
      </c>
      <c r="T266" s="3">
        <v>0</v>
      </c>
      <c r="U266" s="3">
        <v>1</v>
      </c>
      <c r="V266" s="3">
        <v>214</v>
      </c>
      <c r="W266" s="3">
        <v>1</v>
      </c>
      <c r="X266" s="3">
        <v>0</v>
      </c>
      <c r="Y266" s="3">
        <v>0</v>
      </c>
      <c r="Z266" s="3">
        <v>3</v>
      </c>
      <c r="AA266" s="3">
        <v>287</v>
      </c>
      <c r="AB266" s="11">
        <v>287</v>
      </c>
      <c r="AC266" s="1" t="s">
        <v>2178</v>
      </c>
      <c r="AD266" s="1" t="s">
        <v>1044</v>
      </c>
      <c r="AE266" t="s">
        <v>1047</v>
      </c>
      <c r="AF266" t="str">
        <f>CHOOSE(MATCH(D266,公式!$C$2:'公式'!$C$28,0),公式!B$2,公式!B$3,公式!B$4,公式!B$5,公式!B$6,公式!B$7,公式!B$8,公式!B$9,公式!B$10,公式!B$11,公式!B$12,公式!B$13,公式!B$14,公式!B$15)</f>
        <v>國道3號</v>
      </c>
      <c r="AG266" t="str">
        <f>_xlfn.CONCAT(,"(",G266,IF(COUNT(FIND({"端","服務區","休息","站"},G266,1)),"","交流道"),"到",I266,
IF(COUNT(FIND({"端","服務區","休息","站"},I266,1)),"","交流道"),")")</f>
        <v>(竹山交流道到南雲交流道)</v>
      </c>
      <c r="AH266" t="str">
        <f t="shared" si="8"/>
        <v>國道3號(竹山交流道到南雲交流道)</v>
      </c>
      <c r="AI266" t="str">
        <f>CHOOSE(MATCH(D266,公式!$C$2:'公式'!$C$28,0),公式!A$2,公式!A$3,公式!A$4,公式!A$5,公式!A$6,公式!A$7,公式!A$8,公式!A$9,公式!A$10,公式!A$11,公式!A$12,公式!A$13,公式!A$14,公式!A$15)</f>
        <v>國道3號</v>
      </c>
      <c r="AJ266" t="str">
        <f t="shared" si="9"/>
        <v>國道3號(竹山交流道到南雲交流道)</v>
      </c>
    </row>
    <row r="267" spans="1:36">
      <c r="A267" s="6" t="s">
        <v>40</v>
      </c>
      <c r="B267" s="5">
        <v>20</v>
      </c>
      <c r="C267" s="23" t="s">
        <v>41</v>
      </c>
      <c r="D267" s="5">
        <v>3</v>
      </c>
      <c r="E267" s="5">
        <v>0</v>
      </c>
      <c r="F267" s="5">
        <v>3</v>
      </c>
      <c r="G267" s="6" t="s">
        <v>222</v>
      </c>
      <c r="H267" s="18">
        <v>250100</v>
      </c>
      <c r="I267" s="6" t="s">
        <v>223</v>
      </c>
      <c r="J267" s="18">
        <v>260300</v>
      </c>
      <c r="K267" s="5">
        <v>0</v>
      </c>
      <c r="L267" s="5">
        <v>0</v>
      </c>
      <c r="M267" s="5">
        <v>102</v>
      </c>
      <c r="N267" s="5">
        <v>0</v>
      </c>
      <c r="O267" s="5">
        <v>0</v>
      </c>
      <c r="P267" s="5">
        <v>0</v>
      </c>
      <c r="Q267" s="5">
        <v>108</v>
      </c>
      <c r="R267" s="5">
        <v>0</v>
      </c>
      <c r="S267" s="5">
        <v>0</v>
      </c>
      <c r="T267" s="5">
        <v>0</v>
      </c>
      <c r="U267" s="5">
        <v>2</v>
      </c>
      <c r="V267" s="5">
        <v>334</v>
      </c>
      <c r="W267" s="5">
        <v>1</v>
      </c>
      <c r="X267" s="5">
        <v>0</v>
      </c>
      <c r="Y267" s="5">
        <v>0</v>
      </c>
      <c r="Z267" s="5">
        <v>3</v>
      </c>
      <c r="AA267" s="5">
        <v>461</v>
      </c>
      <c r="AB267" s="12">
        <v>461</v>
      </c>
      <c r="AC267" s="1" t="s">
        <v>2179</v>
      </c>
      <c r="AD267" s="1" t="s">
        <v>1047</v>
      </c>
      <c r="AE267" t="s">
        <v>1050</v>
      </c>
      <c r="AF267" t="str">
        <f>CHOOSE(MATCH(D267,公式!$C$2:'公式'!$C$28,0),公式!B$2,公式!B$3,公式!B$4,公式!B$5,公式!B$6,公式!B$7,公式!B$8,公式!B$9,公式!B$10,公式!B$11,公式!B$12,公式!B$13,公式!B$14,公式!B$15)</f>
        <v>國道3號</v>
      </c>
      <c r="AG267" t="str">
        <f>_xlfn.CONCAT(,"(",G267,IF(COUNT(FIND({"端","服務區","休息","站"},G267,1)),"","交流道"),"到",I267,
IF(COUNT(FIND({"端","服務區","休息","站"},I267,1)),"","交流道"),")")</f>
        <v>(南雲交流道到斗六交流道)</v>
      </c>
      <c r="AH267" t="str">
        <f t="shared" si="8"/>
        <v>國道3號(南雲交流道到斗六交流道)</v>
      </c>
      <c r="AI267" t="str">
        <f>CHOOSE(MATCH(D267,公式!$C$2:'公式'!$C$28,0),公式!A$2,公式!A$3,公式!A$4,公式!A$5,公式!A$6,公式!A$7,公式!A$8,公式!A$9,公式!A$10,公式!A$11,公式!A$12,公式!A$13,公式!A$14,公式!A$15)</f>
        <v>國道3號</v>
      </c>
      <c r="AJ267" t="str">
        <f t="shared" si="9"/>
        <v>國道3號(南雲交流道到斗六交流道)</v>
      </c>
    </row>
    <row r="268" spans="1:36">
      <c r="A268" s="4" t="s">
        <v>40</v>
      </c>
      <c r="B268" s="3">
        <v>20</v>
      </c>
      <c r="C268" s="23" t="s">
        <v>41</v>
      </c>
      <c r="D268" s="3">
        <v>3</v>
      </c>
      <c r="E268" s="3">
        <v>0</v>
      </c>
      <c r="F268" s="3">
        <v>3</v>
      </c>
      <c r="G268" s="4" t="s">
        <v>223</v>
      </c>
      <c r="H268" s="17">
        <v>260300</v>
      </c>
      <c r="I268" s="4" t="s">
        <v>224</v>
      </c>
      <c r="J268" s="17">
        <v>268232</v>
      </c>
      <c r="K268" s="3">
        <v>728</v>
      </c>
      <c r="L268" s="3">
        <v>291</v>
      </c>
      <c r="M268" s="3">
        <v>125</v>
      </c>
      <c r="N268" s="3">
        <v>0</v>
      </c>
      <c r="O268" s="3">
        <v>0</v>
      </c>
      <c r="P268" s="3">
        <v>0</v>
      </c>
      <c r="Q268" s="3">
        <v>109</v>
      </c>
      <c r="R268" s="3">
        <v>0</v>
      </c>
      <c r="S268" s="3">
        <v>0</v>
      </c>
      <c r="T268" s="3">
        <v>0</v>
      </c>
      <c r="U268" s="3">
        <v>3</v>
      </c>
      <c r="V268" s="3">
        <v>263</v>
      </c>
      <c r="W268" s="3">
        <v>1</v>
      </c>
      <c r="X268" s="3">
        <v>0</v>
      </c>
      <c r="Y268" s="3">
        <v>0</v>
      </c>
      <c r="Z268" s="3">
        <v>3</v>
      </c>
      <c r="AA268" s="3">
        <v>289</v>
      </c>
      <c r="AB268" s="11">
        <v>289</v>
      </c>
      <c r="AC268" s="1" t="s">
        <v>2180</v>
      </c>
      <c r="AD268" s="1" t="s">
        <v>1050</v>
      </c>
      <c r="AE268" t="s">
        <v>1053</v>
      </c>
      <c r="AF268" t="str">
        <f>CHOOSE(MATCH(D268,公式!$C$2:'公式'!$C$28,0),公式!B$2,公式!B$3,公式!B$4,公式!B$5,公式!B$6,公式!B$7,公式!B$8,公式!B$9,公式!B$10,公式!B$11,公式!B$12,公式!B$13,公式!B$14,公式!B$15)</f>
        <v>國道3號</v>
      </c>
      <c r="AG268" t="str">
        <f>_xlfn.CONCAT(,"(",G268,IF(COUNT(FIND({"端","服務區","休息","站"},G268,1)),"","交流道"),"到",I268,
IF(COUNT(FIND({"端","服務區","休息","站"},I268,1)),"","交流道"),")")</f>
        <v>(斗六交流道到古坑(北)交流道)</v>
      </c>
      <c r="AH268" t="str">
        <f t="shared" si="8"/>
        <v>國道3號(斗六交流道到古坑(北)交流道)</v>
      </c>
      <c r="AI268" t="str">
        <f>CHOOSE(MATCH(D268,公式!$C$2:'公式'!$C$28,0),公式!A$2,公式!A$3,公式!A$4,公式!A$5,公式!A$6,公式!A$7,公式!A$8,公式!A$9,公式!A$10,公式!A$11,公式!A$12,公式!A$13,公式!A$14,公式!A$15)</f>
        <v>國道3號</v>
      </c>
      <c r="AJ268" t="str">
        <f t="shared" si="9"/>
        <v>國道3號(斗六交流道到古坑(北)交流道)</v>
      </c>
    </row>
    <row r="269" spans="1:36">
      <c r="A269" s="6" t="s">
        <v>40</v>
      </c>
      <c r="B269" s="5">
        <v>20</v>
      </c>
      <c r="C269" s="23" t="s">
        <v>41</v>
      </c>
      <c r="D269" s="5">
        <v>3</v>
      </c>
      <c r="E269" s="5">
        <v>0</v>
      </c>
      <c r="F269" s="5">
        <v>3</v>
      </c>
      <c r="G269" s="6" t="s">
        <v>224</v>
      </c>
      <c r="H269" s="18">
        <v>268232</v>
      </c>
      <c r="I269" s="6" t="s">
        <v>225</v>
      </c>
      <c r="J269" s="18">
        <v>269200</v>
      </c>
      <c r="K269" s="5">
        <v>0</v>
      </c>
      <c r="L269" s="5">
        <v>0</v>
      </c>
      <c r="M269" s="5">
        <v>103</v>
      </c>
      <c r="N269" s="5">
        <v>0</v>
      </c>
      <c r="O269" s="5">
        <v>0</v>
      </c>
      <c r="P269" s="5">
        <v>0</v>
      </c>
      <c r="Q269" s="5">
        <v>109</v>
      </c>
      <c r="R269" s="5">
        <v>0</v>
      </c>
      <c r="S269" s="5">
        <v>0</v>
      </c>
      <c r="T269" s="5">
        <v>0</v>
      </c>
      <c r="U269" s="5">
        <v>2</v>
      </c>
      <c r="V269" s="5">
        <v>31</v>
      </c>
      <c r="W269" s="5">
        <v>1</v>
      </c>
      <c r="X269" s="5">
        <v>0</v>
      </c>
      <c r="Y269" s="5">
        <v>0</v>
      </c>
      <c r="Z269" s="5">
        <v>3</v>
      </c>
      <c r="AA269" s="5">
        <v>463</v>
      </c>
      <c r="AB269" s="12">
        <v>463</v>
      </c>
      <c r="AC269" s="1" t="s">
        <v>2181</v>
      </c>
      <c r="AD269" s="1" t="s">
        <v>1053</v>
      </c>
      <c r="AE269" t="s">
        <v>1056</v>
      </c>
      <c r="AF269" t="str">
        <f>CHOOSE(MATCH(D269,公式!$C$2:'公式'!$C$28,0),公式!B$2,公式!B$3,公式!B$4,公式!B$5,公式!B$6,公式!B$7,公式!B$8,公式!B$9,公式!B$10,公式!B$11,公式!B$12,公式!B$13,公式!B$14,公式!B$15)</f>
        <v>國道3號</v>
      </c>
      <c r="AG269" t="str">
        <f>_xlfn.CONCAT(,"(",G269,IF(COUNT(FIND({"端","服務區","休息","站"},G269,1)),"","交流道"),"到",I269,
IF(COUNT(FIND({"端","服務區","休息","站"},I269,1)),"","交流道"),")")</f>
        <v>(古坑(北)交流道到古坑系統交流道)</v>
      </c>
      <c r="AH269" t="str">
        <f t="shared" si="8"/>
        <v>國道3號(古坑(北)交流道到古坑系統交流道)</v>
      </c>
      <c r="AI269" t="str">
        <f>CHOOSE(MATCH(D269,公式!$C$2:'公式'!$C$28,0),公式!A$2,公式!A$3,公式!A$4,公式!A$5,公式!A$6,公式!A$7,公式!A$8,公式!A$9,公式!A$10,公式!A$11,公式!A$12,公式!A$13,公式!A$14,公式!A$15)</f>
        <v>國道3號</v>
      </c>
      <c r="AJ269" t="str">
        <f t="shared" si="9"/>
        <v>國道3號(古坑(北)交流道到古坑系統交流道)</v>
      </c>
    </row>
    <row r="270" spans="1:36">
      <c r="A270" s="4" t="s">
        <v>40</v>
      </c>
      <c r="B270" s="3">
        <v>20</v>
      </c>
      <c r="C270" s="23" t="s">
        <v>41</v>
      </c>
      <c r="D270" s="3">
        <v>3</v>
      </c>
      <c r="E270" s="3">
        <v>0</v>
      </c>
      <c r="F270" s="3">
        <v>3</v>
      </c>
      <c r="G270" s="4" t="s">
        <v>225</v>
      </c>
      <c r="H270" s="17">
        <v>269200</v>
      </c>
      <c r="I270" s="4" t="s">
        <v>226</v>
      </c>
      <c r="J270" s="17">
        <v>271210</v>
      </c>
      <c r="K270" s="3">
        <v>630</v>
      </c>
      <c r="L270" s="3">
        <v>252</v>
      </c>
      <c r="M270" s="3">
        <v>114</v>
      </c>
      <c r="N270" s="3">
        <v>0</v>
      </c>
      <c r="O270" s="3">
        <v>0</v>
      </c>
      <c r="P270" s="3">
        <v>0</v>
      </c>
      <c r="Q270" s="3">
        <v>104</v>
      </c>
      <c r="R270" s="3">
        <v>0</v>
      </c>
      <c r="S270" s="3">
        <v>0</v>
      </c>
      <c r="T270" s="3">
        <v>0</v>
      </c>
      <c r="U270" s="3">
        <v>2</v>
      </c>
      <c r="V270" s="3">
        <v>67</v>
      </c>
      <c r="W270" s="3">
        <v>1</v>
      </c>
      <c r="X270" s="3">
        <v>0</v>
      </c>
      <c r="Y270" s="3">
        <v>0</v>
      </c>
      <c r="Z270" s="3">
        <v>3</v>
      </c>
      <c r="AA270" s="3">
        <v>291</v>
      </c>
      <c r="AB270" s="11">
        <v>291</v>
      </c>
      <c r="AC270" s="1" t="s">
        <v>2182</v>
      </c>
      <c r="AD270" s="1" t="s">
        <v>1056</v>
      </c>
      <c r="AE270" t="s">
        <v>1059</v>
      </c>
      <c r="AF270" t="str">
        <f>CHOOSE(MATCH(D270,公式!$C$2:'公式'!$C$28,0),公式!B$2,公式!B$3,公式!B$4,公式!B$5,公式!B$6,公式!B$7,公式!B$8,公式!B$9,公式!B$10,公式!B$11,公式!B$12,公式!B$13,公式!B$14,公式!B$15)</f>
        <v>國道3號</v>
      </c>
      <c r="AG270" t="str">
        <f>_xlfn.CONCAT(,"(",G270,IF(COUNT(FIND({"端","服務區","休息","站"},G270,1)),"","交流道"),"到",I270,
IF(COUNT(FIND({"端","服務區","休息","站"},I270,1)),"","交流道"),")")</f>
        <v>(古坑系統交流道到古坑(南)交流道)</v>
      </c>
      <c r="AH270" t="str">
        <f t="shared" si="8"/>
        <v>國道3號(古坑系統交流道到古坑(南)交流道)</v>
      </c>
      <c r="AI270" t="str">
        <f>CHOOSE(MATCH(D270,公式!$C$2:'公式'!$C$28,0),公式!A$2,公式!A$3,公式!A$4,公式!A$5,公式!A$6,公式!A$7,公式!A$8,公式!A$9,公式!A$10,公式!A$11,公式!A$12,公式!A$13,公式!A$14,公式!A$15)</f>
        <v>國道3號</v>
      </c>
      <c r="AJ270" t="str">
        <f t="shared" si="9"/>
        <v>國道3號(古坑系統交流道到古坑(南)交流道)</v>
      </c>
    </row>
    <row r="271" spans="1:36">
      <c r="A271" s="6" t="s">
        <v>40</v>
      </c>
      <c r="B271" s="5">
        <v>20</v>
      </c>
      <c r="C271" s="23" t="s">
        <v>41</v>
      </c>
      <c r="D271" s="5">
        <v>3</v>
      </c>
      <c r="E271" s="5">
        <v>0</v>
      </c>
      <c r="F271" s="5">
        <v>3</v>
      </c>
      <c r="G271" s="6" t="s">
        <v>226</v>
      </c>
      <c r="H271" s="18">
        <v>271210</v>
      </c>
      <c r="I271" s="6" t="s">
        <v>227</v>
      </c>
      <c r="J271" s="18">
        <v>276900</v>
      </c>
      <c r="K271" s="5">
        <v>0</v>
      </c>
      <c r="L271" s="5">
        <v>0</v>
      </c>
      <c r="M271" s="5">
        <v>111</v>
      </c>
      <c r="N271" s="5">
        <v>0</v>
      </c>
      <c r="O271" s="5">
        <v>0</v>
      </c>
      <c r="P271" s="5">
        <v>0</v>
      </c>
      <c r="Q271" s="5">
        <v>102</v>
      </c>
      <c r="R271" s="5">
        <v>0</v>
      </c>
      <c r="S271" s="5">
        <v>0</v>
      </c>
      <c r="T271" s="5">
        <v>0</v>
      </c>
      <c r="U271" s="5">
        <v>2</v>
      </c>
      <c r="V271" s="5">
        <v>201</v>
      </c>
      <c r="W271" s="5">
        <v>1</v>
      </c>
      <c r="X271" s="5">
        <v>0</v>
      </c>
      <c r="Y271" s="5">
        <v>0</v>
      </c>
      <c r="Z271" s="5">
        <v>3</v>
      </c>
      <c r="AA271" s="5">
        <v>465</v>
      </c>
      <c r="AB271" s="12">
        <v>465</v>
      </c>
      <c r="AC271" s="1" t="s">
        <v>2183</v>
      </c>
      <c r="AD271" s="1" t="s">
        <v>1059</v>
      </c>
      <c r="AE271" t="s">
        <v>1062</v>
      </c>
      <c r="AF271" t="str">
        <f>CHOOSE(MATCH(D271,公式!$C$2:'公式'!$C$28,0),公式!B$2,公式!B$3,公式!B$4,公式!B$5,公式!B$6,公式!B$7,公式!B$8,公式!B$9,公式!B$10,公式!B$11,公式!B$12,公式!B$13,公式!B$14,公式!B$15)</f>
        <v>國道3號</v>
      </c>
      <c r="AG271" t="str">
        <f>_xlfn.CONCAT(,"(",G271,IF(COUNT(FIND({"端","服務區","休息","站"},G271,1)),"","交流道"),"到",I271,
IF(COUNT(FIND({"端","服務區","休息","站"},I271,1)),"","交流道"),")")</f>
        <v>(古坑(南)交流道到古坑服務區)</v>
      </c>
      <c r="AH271" t="str">
        <f t="shared" si="8"/>
        <v>國道3號(古坑(南)交流道到古坑服務區)</v>
      </c>
      <c r="AI271" t="str">
        <f>CHOOSE(MATCH(D271,公式!$C$2:'公式'!$C$28,0),公式!A$2,公式!A$3,公式!A$4,公式!A$5,公式!A$6,公式!A$7,公式!A$8,公式!A$9,公式!A$10,公式!A$11,公式!A$12,公式!A$13,公式!A$14,公式!A$15)</f>
        <v>國道3號</v>
      </c>
      <c r="AJ271" t="str">
        <f t="shared" si="9"/>
        <v>國道3號(古坑(南)交流道到古坑服務區)</v>
      </c>
    </row>
    <row r="272" spans="1:36">
      <c r="A272" s="4" t="s">
        <v>40</v>
      </c>
      <c r="B272" s="3">
        <v>20</v>
      </c>
      <c r="C272" s="23" t="s">
        <v>41</v>
      </c>
      <c r="D272" s="3">
        <v>3</v>
      </c>
      <c r="E272" s="3">
        <v>0</v>
      </c>
      <c r="F272" s="3">
        <v>3</v>
      </c>
      <c r="G272" s="4" t="s">
        <v>227</v>
      </c>
      <c r="H272" s="17">
        <v>276900</v>
      </c>
      <c r="I272" s="4" t="s">
        <v>228</v>
      </c>
      <c r="J272" s="17">
        <v>279400</v>
      </c>
      <c r="K272" s="3">
        <v>205</v>
      </c>
      <c r="L272" s="3">
        <v>82</v>
      </c>
      <c r="M272" s="3">
        <v>97</v>
      </c>
      <c r="N272" s="3">
        <v>0</v>
      </c>
      <c r="O272" s="3">
        <v>0</v>
      </c>
      <c r="P272" s="3">
        <v>0</v>
      </c>
      <c r="Q272" s="3">
        <v>104</v>
      </c>
      <c r="R272" s="3">
        <v>0</v>
      </c>
      <c r="S272" s="3">
        <v>0</v>
      </c>
      <c r="T272" s="3">
        <v>0</v>
      </c>
      <c r="U272" s="3">
        <v>2</v>
      </c>
      <c r="V272" s="3">
        <v>84</v>
      </c>
      <c r="W272" s="3">
        <v>1</v>
      </c>
      <c r="X272" s="3">
        <v>0</v>
      </c>
      <c r="Y272" s="3">
        <v>0</v>
      </c>
      <c r="Z272" s="3">
        <v>3</v>
      </c>
      <c r="AA272" s="3">
        <v>295</v>
      </c>
      <c r="AB272" s="11">
        <v>295</v>
      </c>
      <c r="AC272" s="1" t="s">
        <v>2184</v>
      </c>
      <c r="AD272" s="1" t="s">
        <v>1062</v>
      </c>
      <c r="AE272" t="s">
        <v>1065</v>
      </c>
      <c r="AF272" t="str">
        <f>CHOOSE(MATCH(D272,公式!$C$2:'公式'!$C$28,0),公式!B$2,公式!B$3,公式!B$4,公式!B$5,公式!B$6,公式!B$7,公式!B$8,公式!B$9,公式!B$10,公式!B$11,公式!B$12,公式!B$13,公式!B$14,公式!B$15)</f>
        <v>國道3號</v>
      </c>
      <c r="AG272" t="str">
        <f>_xlfn.CONCAT(,"(",G272,IF(COUNT(FIND({"端","服務區","休息","站"},G272,1)),"","交流道"),"到",I272,
IF(COUNT(FIND({"端","服務區","休息","站"},I272,1)),"","交流道"),")")</f>
        <v>(古坑服務區到梅山交流道)</v>
      </c>
      <c r="AH272" t="str">
        <f t="shared" si="8"/>
        <v>國道3號(古坑服務區到梅山交流道)</v>
      </c>
      <c r="AI272" t="str">
        <f>CHOOSE(MATCH(D272,公式!$C$2:'公式'!$C$28,0),公式!A$2,公式!A$3,公式!A$4,公式!A$5,公式!A$6,公式!A$7,公式!A$8,公式!A$9,公式!A$10,公式!A$11,公式!A$12,公式!A$13,公式!A$14,公式!A$15)</f>
        <v>國道3號</v>
      </c>
      <c r="AJ272" t="str">
        <f t="shared" si="9"/>
        <v>國道3號(古坑服務區到梅山交流道)</v>
      </c>
    </row>
    <row r="273" spans="1:36">
      <c r="A273" s="6" t="s">
        <v>40</v>
      </c>
      <c r="B273" s="5">
        <v>20</v>
      </c>
      <c r="C273" s="23" t="s">
        <v>41</v>
      </c>
      <c r="D273" s="5">
        <v>3</v>
      </c>
      <c r="E273" s="5">
        <v>0</v>
      </c>
      <c r="F273" s="5">
        <v>3</v>
      </c>
      <c r="G273" s="6" t="s">
        <v>228</v>
      </c>
      <c r="H273" s="18">
        <v>279400</v>
      </c>
      <c r="I273" s="6" t="s">
        <v>229</v>
      </c>
      <c r="J273" s="18">
        <v>290100</v>
      </c>
      <c r="K273" s="5">
        <v>875</v>
      </c>
      <c r="L273" s="5">
        <v>350</v>
      </c>
      <c r="M273" s="5">
        <v>122</v>
      </c>
      <c r="N273" s="5">
        <v>0</v>
      </c>
      <c r="O273" s="5">
        <v>0</v>
      </c>
      <c r="P273" s="5">
        <v>0</v>
      </c>
      <c r="Q273" s="5">
        <v>105</v>
      </c>
      <c r="R273" s="5">
        <v>0</v>
      </c>
      <c r="S273" s="5">
        <v>0</v>
      </c>
      <c r="T273" s="5">
        <v>0</v>
      </c>
      <c r="U273" s="5">
        <v>2</v>
      </c>
      <c r="V273" s="5">
        <v>360</v>
      </c>
      <c r="W273" s="5">
        <v>1</v>
      </c>
      <c r="X273" s="5">
        <v>0</v>
      </c>
      <c r="Y273" s="5">
        <v>0</v>
      </c>
      <c r="Z273" s="5">
        <v>3</v>
      </c>
      <c r="AA273" s="5">
        <v>297</v>
      </c>
      <c r="AB273" s="12">
        <v>297</v>
      </c>
      <c r="AC273" s="1" t="s">
        <v>2185</v>
      </c>
      <c r="AD273" s="1" t="s">
        <v>1065</v>
      </c>
      <c r="AE273" t="s">
        <v>1068</v>
      </c>
      <c r="AF273" t="str">
        <f>CHOOSE(MATCH(D273,公式!$C$2:'公式'!$C$28,0),公式!B$2,公式!B$3,公式!B$4,公式!B$5,公式!B$6,公式!B$7,公式!B$8,公式!B$9,公式!B$10,公式!B$11,公式!B$12,公式!B$13,公式!B$14,公式!B$15)</f>
        <v>國道3號</v>
      </c>
      <c r="AG273" t="str">
        <f>_xlfn.CONCAT(,"(",G273,IF(COUNT(FIND({"端","服務區","休息","站"},G273,1)),"","交流道"),"到",I273,
IF(COUNT(FIND({"端","服務區","休息","站"},I273,1)),"","交流道"),")")</f>
        <v>(梅山交流道到竹崎交流道)</v>
      </c>
      <c r="AH273" t="str">
        <f t="shared" si="8"/>
        <v>國道3號(梅山交流道到竹崎交流道)</v>
      </c>
      <c r="AI273" t="str">
        <f>CHOOSE(MATCH(D273,公式!$C$2:'公式'!$C$28,0),公式!A$2,公式!A$3,公式!A$4,公式!A$5,公式!A$6,公式!A$7,公式!A$8,公式!A$9,公式!A$10,公式!A$11,公式!A$12,公式!A$13,公式!A$14,公式!A$15)</f>
        <v>國道3號</v>
      </c>
      <c r="AJ273" t="str">
        <f t="shared" si="9"/>
        <v>國道3號(梅山交流道到竹崎交流道)</v>
      </c>
    </row>
    <row r="274" spans="1:36">
      <c r="A274" s="4" t="s">
        <v>40</v>
      </c>
      <c r="B274" s="3">
        <v>20</v>
      </c>
      <c r="C274" s="23" t="s">
        <v>41</v>
      </c>
      <c r="D274" s="3">
        <v>3</v>
      </c>
      <c r="E274" s="3">
        <v>0</v>
      </c>
      <c r="F274" s="3">
        <v>3</v>
      </c>
      <c r="G274" s="4" t="s">
        <v>229</v>
      </c>
      <c r="H274" s="17">
        <v>290100</v>
      </c>
      <c r="I274" s="4" t="s">
        <v>230</v>
      </c>
      <c r="J274" s="17">
        <v>297500</v>
      </c>
      <c r="K274" s="3">
        <v>605</v>
      </c>
      <c r="L274" s="3">
        <v>242</v>
      </c>
      <c r="M274" s="3">
        <v>140</v>
      </c>
      <c r="N274" s="3">
        <v>0</v>
      </c>
      <c r="O274" s="3">
        <v>0</v>
      </c>
      <c r="P274" s="3">
        <v>0</v>
      </c>
      <c r="Q274" s="3">
        <v>94</v>
      </c>
      <c r="R274" s="3">
        <v>0</v>
      </c>
      <c r="S274" s="3">
        <v>0</v>
      </c>
      <c r="T274" s="3">
        <v>0</v>
      </c>
      <c r="U274" s="3">
        <v>4</v>
      </c>
      <c r="V274" s="3">
        <v>268</v>
      </c>
      <c r="W274" s="3">
        <v>1</v>
      </c>
      <c r="X274" s="3">
        <v>0</v>
      </c>
      <c r="Y274" s="3">
        <v>0</v>
      </c>
      <c r="Z274" s="3">
        <v>3</v>
      </c>
      <c r="AA274" s="3">
        <v>299</v>
      </c>
      <c r="AB274" s="11">
        <v>299</v>
      </c>
      <c r="AC274" s="1" t="s">
        <v>2186</v>
      </c>
      <c r="AD274" s="1" t="s">
        <v>1068</v>
      </c>
      <c r="AE274" t="s">
        <v>1071</v>
      </c>
      <c r="AF274" t="str">
        <f>CHOOSE(MATCH(D274,公式!$C$2:'公式'!$C$28,0),公式!B$2,公式!B$3,公式!B$4,公式!B$5,公式!B$6,公式!B$7,公式!B$8,公式!B$9,公式!B$10,公式!B$11,公式!B$12,公式!B$13,公式!B$14,公式!B$15)</f>
        <v>國道3號</v>
      </c>
      <c r="AG274" t="str">
        <f>_xlfn.CONCAT(,"(",G274,IF(COUNT(FIND({"端","服務區","休息","站"},G274,1)),"","交流道"),"到",I274,
IF(COUNT(FIND({"端","服務區","休息","站"},I274,1)),"","交流道"),")")</f>
        <v>(竹崎交流道到中埔交流道)</v>
      </c>
      <c r="AH274" t="str">
        <f t="shared" si="8"/>
        <v>國道3號(竹崎交流道到中埔交流道)</v>
      </c>
      <c r="AI274" t="str">
        <f>CHOOSE(MATCH(D274,公式!$C$2:'公式'!$C$28,0),公式!A$2,公式!A$3,公式!A$4,公式!A$5,公式!A$6,公式!A$7,公式!A$8,公式!A$9,公式!A$10,公式!A$11,公式!A$12,公式!A$13,公式!A$14,公式!A$15)</f>
        <v>國道3號</v>
      </c>
      <c r="AJ274" t="str">
        <f t="shared" si="9"/>
        <v>國道3號(竹崎交流道到中埔交流道)</v>
      </c>
    </row>
    <row r="275" spans="1:36">
      <c r="A275" s="6" t="s">
        <v>40</v>
      </c>
      <c r="B275" s="5">
        <v>20</v>
      </c>
      <c r="C275" s="23" t="s">
        <v>41</v>
      </c>
      <c r="D275" s="5">
        <v>3</v>
      </c>
      <c r="E275" s="5">
        <v>0</v>
      </c>
      <c r="F275" s="5">
        <v>3</v>
      </c>
      <c r="G275" s="6" t="s">
        <v>230</v>
      </c>
      <c r="H275" s="18">
        <v>297500</v>
      </c>
      <c r="I275" s="6" t="s">
        <v>231</v>
      </c>
      <c r="J275" s="18">
        <v>300500</v>
      </c>
      <c r="K275" s="5">
        <v>245</v>
      </c>
      <c r="L275" s="5">
        <v>98</v>
      </c>
      <c r="M275" s="5">
        <v>108</v>
      </c>
      <c r="N275" s="5">
        <v>0</v>
      </c>
      <c r="O275" s="5">
        <v>0</v>
      </c>
      <c r="P275" s="5">
        <v>0</v>
      </c>
      <c r="Q275" s="5">
        <v>106</v>
      </c>
      <c r="R275" s="5">
        <v>0</v>
      </c>
      <c r="S275" s="5">
        <v>0</v>
      </c>
      <c r="T275" s="5">
        <v>0</v>
      </c>
      <c r="U275" s="5">
        <v>2</v>
      </c>
      <c r="V275" s="5">
        <v>100</v>
      </c>
      <c r="W275" s="5">
        <v>1</v>
      </c>
      <c r="X275" s="5">
        <v>0</v>
      </c>
      <c r="Y275" s="5">
        <v>0</v>
      </c>
      <c r="Z275" s="5">
        <v>3</v>
      </c>
      <c r="AA275" s="5">
        <v>301</v>
      </c>
      <c r="AB275" s="12">
        <v>301</v>
      </c>
      <c r="AC275" s="1" t="s">
        <v>2187</v>
      </c>
      <c r="AD275" s="1" t="s">
        <v>1071</v>
      </c>
      <c r="AE275" t="s">
        <v>1074</v>
      </c>
      <c r="AF275" t="str">
        <f>CHOOSE(MATCH(D275,公式!$C$2:'公式'!$C$28,0),公式!B$2,公式!B$3,公式!B$4,公式!B$5,公式!B$6,公式!B$7,公式!B$8,公式!B$9,公式!B$10,公式!B$11,公式!B$12,公式!B$13,公式!B$14,公式!B$15)</f>
        <v>國道3號</v>
      </c>
      <c r="AG275" t="str">
        <f>_xlfn.CONCAT(,"(",G275,IF(COUNT(FIND({"端","服務區","休息","站"},G275,1)),"","交流道"),"到",I275,
IF(COUNT(FIND({"端","服務區","休息","站"},I275,1)),"","交流道"),")")</f>
        <v>(中埔交流道到水上系統交流道)</v>
      </c>
      <c r="AH275" t="str">
        <f t="shared" si="8"/>
        <v>國道3號(中埔交流道到水上系統交流道)</v>
      </c>
      <c r="AI275" t="str">
        <f>CHOOSE(MATCH(D275,公式!$C$2:'公式'!$C$28,0),公式!A$2,公式!A$3,公式!A$4,公式!A$5,公式!A$6,公式!A$7,公式!A$8,公式!A$9,公式!A$10,公式!A$11,公式!A$12,公式!A$13,公式!A$14,公式!A$15)</f>
        <v>國道3號</v>
      </c>
      <c r="AJ275" t="str">
        <f t="shared" si="9"/>
        <v>國道3號(中埔交流道到水上系統交流道)</v>
      </c>
    </row>
    <row r="276" spans="1:36">
      <c r="A276" s="4" t="s">
        <v>40</v>
      </c>
      <c r="B276" s="3">
        <v>20</v>
      </c>
      <c r="C276" s="23" t="s">
        <v>41</v>
      </c>
      <c r="D276" s="3">
        <v>3</v>
      </c>
      <c r="E276" s="3">
        <v>0</v>
      </c>
      <c r="F276" s="3">
        <v>3</v>
      </c>
      <c r="G276" s="4" t="s">
        <v>231</v>
      </c>
      <c r="H276" s="17">
        <v>300500</v>
      </c>
      <c r="I276" s="4" t="s">
        <v>232</v>
      </c>
      <c r="J276" s="17">
        <v>311700</v>
      </c>
      <c r="K276" s="3">
        <v>918</v>
      </c>
      <c r="L276" s="3">
        <v>367</v>
      </c>
      <c r="M276" s="3">
        <v>99</v>
      </c>
      <c r="N276" s="3">
        <v>0</v>
      </c>
      <c r="O276" s="3">
        <v>0</v>
      </c>
      <c r="P276" s="3">
        <v>0</v>
      </c>
      <c r="Q276" s="3">
        <v>105</v>
      </c>
      <c r="R276" s="3">
        <v>0</v>
      </c>
      <c r="S276" s="3">
        <v>0</v>
      </c>
      <c r="T276" s="3">
        <v>0</v>
      </c>
      <c r="U276" s="3">
        <v>2</v>
      </c>
      <c r="V276" s="3">
        <v>376</v>
      </c>
      <c r="W276" s="3">
        <v>1</v>
      </c>
      <c r="X276" s="3">
        <v>0</v>
      </c>
      <c r="Y276" s="3">
        <v>0</v>
      </c>
      <c r="Z276" s="3">
        <v>3</v>
      </c>
      <c r="AA276" s="3">
        <v>303</v>
      </c>
      <c r="AB276" s="11">
        <v>303</v>
      </c>
      <c r="AC276" s="1" t="s">
        <v>2188</v>
      </c>
      <c r="AD276" s="1" t="s">
        <v>1074</v>
      </c>
      <c r="AE276" t="s">
        <v>1077</v>
      </c>
      <c r="AF276" t="str">
        <f>CHOOSE(MATCH(D276,公式!$C$2:'公式'!$C$28,0),公式!B$2,公式!B$3,公式!B$4,公式!B$5,公式!B$6,公式!B$7,公式!B$8,公式!B$9,公式!B$10,公式!B$11,公式!B$12,公式!B$13,公式!B$14,公式!B$15)</f>
        <v>國道3號</v>
      </c>
      <c r="AG276" t="str">
        <f>_xlfn.CONCAT(,"(",G276,IF(COUNT(FIND({"端","服務區","休息","站"},G276,1)),"","交流道"),"到",I276,
IF(COUNT(FIND({"端","服務區","休息","站"},I276,1)),"","交流道"),")")</f>
        <v>(水上系統交流道到白河交流道)</v>
      </c>
      <c r="AH276" t="str">
        <f t="shared" si="8"/>
        <v>國道3號(水上系統交流道到白河交流道)</v>
      </c>
      <c r="AI276" t="str">
        <f>CHOOSE(MATCH(D276,公式!$C$2:'公式'!$C$28,0),公式!A$2,公式!A$3,公式!A$4,公式!A$5,公式!A$6,公式!A$7,公式!A$8,公式!A$9,公式!A$10,公式!A$11,公式!A$12,公式!A$13,公式!A$14,公式!A$15)</f>
        <v>國道3號</v>
      </c>
      <c r="AJ276" t="str">
        <f t="shared" si="9"/>
        <v>國道3號(水上系統交流道到白河交流道)</v>
      </c>
    </row>
    <row r="277" spans="1:36">
      <c r="A277" s="6" t="s">
        <v>40</v>
      </c>
      <c r="B277" s="5">
        <v>20</v>
      </c>
      <c r="C277" s="23" t="s">
        <v>41</v>
      </c>
      <c r="D277" s="5">
        <v>3</v>
      </c>
      <c r="E277" s="5">
        <v>0</v>
      </c>
      <c r="F277" s="5">
        <v>3</v>
      </c>
      <c r="G277" s="6" t="s">
        <v>232</v>
      </c>
      <c r="H277" s="18">
        <v>311700</v>
      </c>
      <c r="I277" s="6" t="s">
        <v>233</v>
      </c>
      <c r="J277" s="18">
        <v>319900</v>
      </c>
      <c r="K277" s="5">
        <v>670</v>
      </c>
      <c r="L277" s="5">
        <v>268</v>
      </c>
      <c r="M277" s="5">
        <v>112</v>
      </c>
      <c r="N277" s="5">
        <v>0</v>
      </c>
      <c r="O277" s="5">
        <v>0</v>
      </c>
      <c r="P277" s="5">
        <v>0</v>
      </c>
      <c r="Q277" s="5">
        <v>104</v>
      </c>
      <c r="R277" s="5">
        <v>0</v>
      </c>
      <c r="S277" s="5">
        <v>0</v>
      </c>
      <c r="T277" s="5">
        <v>0</v>
      </c>
      <c r="U277" s="5">
        <v>2</v>
      </c>
      <c r="V277" s="5">
        <v>279</v>
      </c>
      <c r="W277" s="5">
        <v>1</v>
      </c>
      <c r="X277" s="5">
        <v>0</v>
      </c>
      <c r="Y277" s="5">
        <v>0</v>
      </c>
      <c r="Z277" s="5">
        <v>3</v>
      </c>
      <c r="AA277" s="5">
        <v>305</v>
      </c>
      <c r="AB277" s="12">
        <v>305</v>
      </c>
      <c r="AC277" s="1" t="s">
        <v>2189</v>
      </c>
      <c r="AD277" s="1" t="s">
        <v>1077</v>
      </c>
      <c r="AE277" t="s">
        <v>1080</v>
      </c>
      <c r="AF277" t="str">
        <f>CHOOSE(MATCH(D277,公式!$C$2:'公式'!$C$28,0),公式!B$2,公式!B$3,公式!B$4,公式!B$5,公式!B$6,公式!B$7,公式!B$8,公式!B$9,公式!B$10,公式!B$11,公式!B$12,公式!B$13,公式!B$14,公式!B$15)</f>
        <v>國道3號</v>
      </c>
      <c r="AG277" t="str">
        <f>_xlfn.CONCAT(,"(",G277,IF(COUNT(FIND({"端","服務區","休息","站"},G277,1)),"","交流道"),"到",I277,
IF(COUNT(FIND({"端","服務區","休息","站"},I277,1)),"","交流道"),")")</f>
        <v>(白河交流道到東山服務區)</v>
      </c>
      <c r="AH277" t="str">
        <f t="shared" si="8"/>
        <v>國道3號(白河交流道到東山服務區)</v>
      </c>
      <c r="AI277" t="str">
        <f>CHOOSE(MATCH(D277,公式!$C$2:'公式'!$C$28,0),公式!A$2,公式!A$3,公式!A$4,公式!A$5,公式!A$6,公式!A$7,公式!A$8,公式!A$9,公式!A$10,公式!A$11,公式!A$12,公式!A$13,公式!A$14,公式!A$15)</f>
        <v>國道3號</v>
      </c>
      <c r="AJ277" t="str">
        <f t="shared" si="9"/>
        <v>國道3號(白河交流道到東山服務區)</v>
      </c>
    </row>
    <row r="278" spans="1:36">
      <c r="A278" s="4" t="s">
        <v>40</v>
      </c>
      <c r="B278" s="3">
        <v>20</v>
      </c>
      <c r="C278" s="23" t="s">
        <v>41</v>
      </c>
      <c r="D278" s="3">
        <v>3</v>
      </c>
      <c r="E278" s="3">
        <v>0</v>
      </c>
      <c r="F278" s="3">
        <v>3</v>
      </c>
      <c r="G278" s="4" t="s">
        <v>233</v>
      </c>
      <c r="H278" s="17">
        <v>319900</v>
      </c>
      <c r="I278" s="4" t="s">
        <v>234</v>
      </c>
      <c r="J278" s="17">
        <v>322500</v>
      </c>
      <c r="K278" s="3">
        <v>212</v>
      </c>
      <c r="L278" s="3">
        <v>85</v>
      </c>
      <c r="M278" s="3">
        <v>99</v>
      </c>
      <c r="N278" s="3">
        <v>0</v>
      </c>
      <c r="O278" s="3">
        <v>0</v>
      </c>
      <c r="P278" s="3">
        <v>0</v>
      </c>
      <c r="Q278" s="3">
        <v>104</v>
      </c>
      <c r="R278" s="3">
        <v>0</v>
      </c>
      <c r="S278" s="3">
        <v>0</v>
      </c>
      <c r="T278" s="3">
        <v>0</v>
      </c>
      <c r="U278" s="3">
        <v>2</v>
      </c>
      <c r="V278" s="3">
        <v>87</v>
      </c>
      <c r="W278" s="3">
        <v>1</v>
      </c>
      <c r="X278" s="3">
        <v>0</v>
      </c>
      <c r="Y278" s="3">
        <v>0</v>
      </c>
      <c r="Z278" s="3">
        <v>3</v>
      </c>
      <c r="AA278" s="3">
        <v>309</v>
      </c>
      <c r="AB278" s="11">
        <v>309</v>
      </c>
      <c r="AC278" s="1" t="s">
        <v>2190</v>
      </c>
      <c r="AD278" s="1" t="s">
        <v>1080</v>
      </c>
      <c r="AE278" t="s">
        <v>1083</v>
      </c>
      <c r="AF278" t="str">
        <f>CHOOSE(MATCH(D278,公式!$C$2:'公式'!$C$28,0),公式!B$2,公式!B$3,公式!B$4,公式!B$5,公式!B$6,公式!B$7,公式!B$8,公式!B$9,公式!B$10,公式!B$11,公式!B$12,公式!B$13,公式!B$14,公式!B$15)</f>
        <v>國道3號</v>
      </c>
      <c r="AG278" t="str">
        <f>_xlfn.CONCAT(,"(",G278,IF(COUNT(FIND({"端","服務區","休息","站"},G278,1)),"","交流道"),"到",I278,
IF(COUNT(FIND({"端","服務區","休息","站"},I278,1)),"","交流道"),")")</f>
        <v>(東山服務區到柳營交流道)</v>
      </c>
      <c r="AH278" t="str">
        <f t="shared" si="8"/>
        <v>國道3號(東山服務區到柳營交流道)</v>
      </c>
      <c r="AI278" t="str">
        <f>CHOOSE(MATCH(D278,公式!$C$2:'公式'!$C$28,0),公式!A$2,公式!A$3,公式!A$4,公式!A$5,公式!A$6,公式!A$7,公式!A$8,公式!A$9,公式!A$10,公式!A$11,公式!A$12,公式!A$13,公式!A$14,公式!A$15)</f>
        <v>國道3號</v>
      </c>
      <c r="AJ278" t="str">
        <f t="shared" si="9"/>
        <v>國道3號(東山服務區到柳營交流道)</v>
      </c>
    </row>
    <row r="279" spans="1:36">
      <c r="A279" s="6" t="s">
        <v>40</v>
      </c>
      <c r="B279" s="5">
        <v>20</v>
      </c>
      <c r="C279" s="23" t="s">
        <v>41</v>
      </c>
      <c r="D279" s="5">
        <v>3</v>
      </c>
      <c r="E279" s="5">
        <v>0</v>
      </c>
      <c r="F279" s="5">
        <v>3</v>
      </c>
      <c r="G279" s="6" t="s">
        <v>234</v>
      </c>
      <c r="H279" s="18">
        <v>322500</v>
      </c>
      <c r="I279" s="6" t="s">
        <v>235</v>
      </c>
      <c r="J279" s="18">
        <v>329700</v>
      </c>
      <c r="K279" s="5">
        <v>590</v>
      </c>
      <c r="L279" s="5">
        <v>236</v>
      </c>
      <c r="M279" s="5">
        <v>105</v>
      </c>
      <c r="N279" s="5">
        <v>0</v>
      </c>
      <c r="O279" s="5">
        <v>0</v>
      </c>
      <c r="P279" s="5">
        <v>0</v>
      </c>
      <c r="Q279" s="5">
        <v>104</v>
      </c>
      <c r="R279" s="5">
        <v>0</v>
      </c>
      <c r="S279" s="5">
        <v>0</v>
      </c>
      <c r="T279" s="5">
        <v>0</v>
      </c>
      <c r="U279" s="5">
        <v>2</v>
      </c>
      <c r="V279" s="5">
        <v>243</v>
      </c>
      <c r="W279" s="5">
        <v>1</v>
      </c>
      <c r="X279" s="5">
        <v>0</v>
      </c>
      <c r="Y279" s="5">
        <v>0</v>
      </c>
      <c r="Z279" s="5">
        <v>3</v>
      </c>
      <c r="AA279" s="5">
        <v>449</v>
      </c>
      <c r="AB279" s="12">
        <v>449</v>
      </c>
      <c r="AC279" s="1" t="s">
        <v>2191</v>
      </c>
      <c r="AD279" s="1" t="s">
        <v>1083</v>
      </c>
      <c r="AE279" t="s">
        <v>1086</v>
      </c>
      <c r="AF279" t="str">
        <f>CHOOSE(MATCH(D279,公式!$C$2:'公式'!$C$28,0),公式!B$2,公式!B$3,公式!B$4,公式!B$5,公式!B$6,公式!B$7,公式!B$8,公式!B$9,公式!B$10,公式!B$11,公式!B$12,公式!B$13,公式!B$14,公式!B$15)</f>
        <v>國道3號</v>
      </c>
      <c r="AG279" t="str">
        <f>_xlfn.CONCAT(,"(",G279,IF(COUNT(FIND({"端","服務區","休息","站"},G279,1)),"","交流道"),"到",I279,
IF(COUNT(FIND({"端","服務區","休息","站"},I279,1)),"","交流道"),")")</f>
        <v>(柳營交流道到烏山頭交流道)</v>
      </c>
      <c r="AH279" t="str">
        <f t="shared" si="8"/>
        <v>國道3號(柳營交流道到烏山頭交流道)</v>
      </c>
      <c r="AI279" t="str">
        <f>CHOOSE(MATCH(D279,公式!$C$2:'公式'!$C$28,0),公式!A$2,公式!A$3,公式!A$4,公式!A$5,公式!A$6,公式!A$7,公式!A$8,公式!A$9,公式!A$10,公式!A$11,公式!A$12,公式!A$13,公式!A$14,公式!A$15)</f>
        <v>國道3號</v>
      </c>
      <c r="AJ279" t="str">
        <f t="shared" si="9"/>
        <v>國道3號(柳營交流道到烏山頭交流道)</v>
      </c>
    </row>
    <row r="280" spans="1:36">
      <c r="A280" s="4" t="s">
        <v>40</v>
      </c>
      <c r="B280" s="3">
        <v>20</v>
      </c>
      <c r="C280" s="23" t="s">
        <v>41</v>
      </c>
      <c r="D280" s="3">
        <v>3</v>
      </c>
      <c r="E280" s="3">
        <v>0</v>
      </c>
      <c r="F280" s="3">
        <v>3</v>
      </c>
      <c r="G280" s="4" t="s">
        <v>235</v>
      </c>
      <c r="H280" s="17">
        <v>329700</v>
      </c>
      <c r="I280" s="4" t="s">
        <v>236</v>
      </c>
      <c r="J280" s="17">
        <v>334900</v>
      </c>
      <c r="K280" s="3">
        <v>425</v>
      </c>
      <c r="L280" s="3">
        <v>170</v>
      </c>
      <c r="M280" s="3">
        <v>134</v>
      </c>
      <c r="N280" s="3">
        <v>0</v>
      </c>
      <c r="O280" s="3">
        <v>0</v>
      </c>
      <c r="P280" s="3">
        <v>0</v>
      </c>
      <c r="Q280" s="3">
        <v>107</v>
      </c>
      <c r="R280" s="3">
        <v>0</v>
      </c>
      <c r="S280" s="3">
        <v>0</v>
      </c>
      <c r="T280" s="3">
        <v>0</v>
      </c>
      <c r="U280" s="3">
        <v>3</v>
      </c>
      <c r="V280" s="3">
        <v>172</v>
      </c>
      <c r="W280" s="3">
        <v>1</v>
      </c>
      <c r="X280" s="3">
        <v>0</v>
      </c>
      <c r="Y280" s="3">
        <v>0</v>
      </c>
      <c r="Z280" s="3">
        <v>3</v>
      </c>
      <c r="AA280" s="3">
        <v>311</v>
      </c>
      <c r="AB280" s="11">
        <v>311</v>
      </c>
      <c r="AC280" s="1" t="s">
        <v>2192</v>
      </c>
      <c r="AD280" s="1" t="s">
        <v>1086</v>
      </c>
      <c r="AE280" t="s">
        <v>1089</v>
      </c>
      <c r="AF280" t="str">
        <f>CHOOSE(MATCH(D280,公式!$C$2:'公式'!$C$28,0),公式!B$2,公式!B$3,公式!B$4,公式!B$5,公式!B$6,公式!B$7,公式!B$8,公式!B$9,公式!B$10,公式!B$11,公式!B$12,公式!B$13,公式!B$14,公式!B$15)</f>
        <v>國道3號</v>
      </c>
      <c r="AG280" t="str">
        <f>_xlfn.CONCAT(,"(",G280,IF(COUNT(FIND({"端","服務區","休息","站"},G280,1)),"","交流道"),"到",I280,
IF(COUNT(FIND({"端","服務區","休息","站"},I280,1)),"","交流道"),")")</f>
        <v>(烏山頭交流道到官田系統交流道)</v>
      </c>
      <c r="AH280" t="str">
        <f t="shared" si="8"/>
        <v>國道3號(烏山頭交流道到官田系統交流道)</v>
      </c>
      <c r="AI280" t="str">
        <f>CHOOSE(MATCH(D280,公式!$C$2:'公式'!$C$28,0),公式!A$2,公式!A$3,公式!A$4,公式!A$5,公式!A$6,公式!A$7,公式!A$8,公式!A$9,公式!A$10,公式!A$11,公式!A$12,公式!A$13,公式!A$14,公式!A$15)</f>
        <v>國道3號</v>
      </c>
      <c r="AJ280" t="str">
        <f t="shared" si="9"/>
        <v>國道3號(烏山頭交流道到官田系統交流道)</v>
      </c>
    </row>
    <row r="281" spans="1:36">
      <c r="A281" s="6" t="s">
        <v>40</v>
      </c>
      <c r="B281" s="5">
        <v>20</v>
      </c>
      <c r="C281" s="23" t="s">
        <v>41</v>
      </c>
      <c r="D281" s="5">
        <v>3</v>
      </c>
      <c r="E281" s="5">
        <v>0</v>
      </c>
      <c r="F281" s="5">
        <v>3</v>
      </c>
      <c r="G281" s="6" t="s">
        <v>236</v>
      </c>
      <c r="H281" s="18">
        <v>334900</v>
      </c>
      <c r="I281" s="6" t="s">
        <v>237</v>
      </c>
      <c r="J281" s="18">
        <v>340200</v>
      </c>
      <c r="K281" s="5">
        <v>432</v>
      </c>
      <c r="L281" s="5">
        <v>173</v>
      </c>
      <c r="M281" s="5">
        <v>167</v>
      </c>
      <c r="N281" s="5">
        <v>0</v>
      </c>
      <c r="O281" s="5">
        <v>0</v>
      </c>
      <c r="P281" s="5">
        <v>0</v>
      </c>
      <c r="Q281" s="5">
        <v>104</v>
      </c>
      <c r="R281" s="5">
        <v>0</v>
      </c>
      <c r="S281" s="5">
        <v>0</v>
      </c>
      <c r="T281" s="5">
        <v>0</v>
      </c>
      <c r="U281" s="5">
        <v>4</v>
      </c>
      <c r="V281" s="5">
        <v>180</v>
      </c>
      <c r="W281" s="5">
        <v>1</v>
      </c>
      <c r="X281" s="5">
        <v>0</v>
      </c>
      <c r="Y281" s="5">
        <v>0</v>
      </c>
      <c r="Z281" s="5">
        <v>3</v>
      </c>
      <c r="AA281" s="5">
        <v>313</v>
      </c>
      <c r="AB281" s="12">
        <v>313</v>
      </c>
      <c r="AC281" s="1" t="s">
        <v>2193</v>
      </c>
      <c r="AD281" s="1" t="s">
        <v>1089</v>
      </c>
      <c r="AE281" t="s">
        <v>1092</v>
      </c>
      <c r="AF281" t="str">
        <f>CHOOSE(MATCH(D281,公式!$C$2:'公式'!$C$28,0),公式!B$2,公式!B$3,公式!B$4,公式!B$5,公式!B$6,公式!B$7,公式!B$8,公式!B$9,公式!B$10,公式!B$11,公式!B$12,公式!B$13,公式!B$14,公式!B$15)</f>
        <v>國道3號</v>
      </c>
      <c r="AG281" t="str">
        <f>_xlfn.CONCAT(,"(",G281,IF(COUNT(FIND({"端","服務區","休息","站"},G281,1)),"","交流道"),"到",I281,
IF(COUNT(FIND({"端","服務區","休息","站"},I281,1)),"","交流道"),")")</f>
        <v>(官田系統交流道到善化交流道)</v>
      </c>
      <c r="AH281" t="str">
        <f t="shared" si="8"/>
        <v>國道3號(官田系統交流道到善化交流道)</v>
      </c>
      <c r="AI281" t="str">
        <f>CHOOSE(MATCH(D281,公式!$C$2:'公式'!$C$28,0),公式!A$2,公式!A$3,公式!A$4,公式!A$5,公式!A$6,公式!A$7,公式!A$8,公式!A$9,公式!A$10,公式!A$11,公式!A$12,公式!A$13,公式!A$14,公式!A$15)</f>
        <v>國道3號</v>
      </c>
      <c r="AJ281" t="str">
        <f t="shared" si="9"/>
        <v>國道3號(官田系統交流道到善化交流道)</v>
      </c>
    </row>
    <row r="282" spans="1:36">
      <c r="A282" s="4" t="s">
        <v>40</v>
      </c>
      <c r="B282" s="3">
        <v>20</v>
      </c>
      <c r="C282" s="23" t="s">
        <v>41</v>
      </c>
      <c r="D282" s="3">
        <v>3</v>
      </c>
      <c r="E282" s="3">
        <v>0</v>
      </c>
      <c r="F282" s="3">
        <v>3</v>
      </c>
      <c r="G282" s="4" t="s">
        <v>237</v>
      </c>
      <c r="H282" s="17">
        <v>340200</v>
      </c>
      <c r="I282" s="4" t="s">
        <v>238</v>
      </c>
      <c r="J282" s="17">
        <v>346900</v>
      </c>
      <c r="K282" s="3">
        <v>548</v>
      </c>
      <c r="L282" s="3">
        <v>219</v>
      </c>
      <c r="M282" s="3">
        <v>197</v>
      </c>
      <c r="N282" s="3">
        <v>0</v>
      </c>
      <c r="O282" s="3">
        <v>0</v>
      </c>
      <c r="P282" s="3">
        <v>0</v>
      </c>
      <c r="Q282" s="3">
        <v>99</v>
      </c>
      <c r="R282" s="3">
        <v>0</v>
      </c>
      <c r="S282" s="3">
        <v>0</v>
      </c>
      <c r="T282" s="3">
        <v>0</v>
      </c>
      <c r="U282" s="3">
        <v>3</v>
      </c>
      <c r="V282" s="3">
        <v>240</v>
      </c>
      <c r="W282" s="3">
        <v>1</v>
      </c>
      <c r="X282" s="3">
        <v>0</v>
      </c>
      <c r="Y282" s="3">
        <v>0</v>
      </c>
      <c r="Z282" s="3">
        <v>3</v>
      </c>
      <c r="AA282" s="3">
        <v>315</v>
      </c>
      <c r="AB282" s="11">
        <v>315</v>
      </c>
      <c r="AC282" s="1" t="s">
        <v>2194</v>
      </c>
      <c r="AD282" s="1" t="s">
        <v>1092</v>
      </c>
      <c r="AE282" t="s">
        <v>1095</v>
      </c>
      <c r="AF282" t="str">
        <f>CHOOSE(MATCH(D282,公式!$C$2:'公式'!$C$28,0),公式!B$2,公式!B$3,公式!B$4,公式!B$5,公式!B$6,公式!B$7,公式!B$8,公式!B$9,公式!B$10,公式!B$11,公式!B$12,公式!B$13,公式!B$14,公式!B$15)</f>
        <v>國道3號</v>
      </c>
      <c r="AG282" t="str">
        <f>_xlfn.CONCAT(,"(",G282,IF(COUNT(FIND({"端","服務區","休息","站"},G282,1)),"","交流道"),"到",I282,
IF(COUNT(FIND({"端","服務區","休息","站"},I282,1)),"","交流道"),")")</f>
        <v>(善化交流道到新化系統交流道)</v>
      </c>
      <c r="AH282" t="str">
        <f t="shared" si="8"/>
        <v>國道3號(善化交流道到新化系統交流道)</v>
      </c>
      <c r="AI282" t="str">
        <f>CHOOSE(MATCH(D282,公式!$C$2:'公式'!$C$28,0),公式!A$2,公式!A$3,公式!A$4,公式!A$5,公式!A$6,公式!A$7,公式!A$8,公式!A$9,公式!A$10,公式!A$11,公式!A$12,公式!A$13,公式!A$14,公式!A$15)</f>
        <v>國道3號</v>
      </c>
      <c r="AJ282" t="str">
        <f t="shared" si="9"/>
        <v>國道3號(善化交流道到新化系統交流道)</v>
      </c>
    </row>
    <row r="283" spans="1:36">
      <c r="A283" s="6" t="s">
        <v>40</v>
      </c>
      <c r="B283" s="5">
        <v>20</v>
      </c>
      <c r="C283" s="23" t="s">
        <v>41</v>
      </c>
      <c r="D283" s="5">
        <v>3</v>
      </c>
      <c r="E283" s="5">
        <v>0</v>
      </c>
      <c r="F283" s="5">
        <v>3</v>
      </c>
      <c r="G283" s="6" t="s">
        <v>238</v>
      </c>
      <c r="H283" s="18">
        <v>346900</v>
      </c>
      <c r="I283" s="6" t="s">
        <v>239</v>
      </c>
      <c r="J283" s="18">
        <v>350600</v>
      </c>
      <c r="K283" s="5">
        <v>302</v>
      </c>
      <c r="L283" s="5">
        <v>121</v>
      </c>
      <c r="M283" s="5">
        <v>179</v>
      </c>
      <c r="N283" s="5">
        <v>0</v>
      </c>
      <c r="O283" s="5">
        <v>0</v>
      </c>
      <c r="P283" s="5">
        <v>0</v>
      </c>
      <c r="Q283" s="5">
        <v>103</v>
      </c>
      <c r="R283" s="5">
        <v>0</v>
      </c>
      <c r="S283" s="5">
        <v>0</v>
      </c>
      <c r="T283" s="5">
        <v>0</v>
      </c>
      <c r="U283" s="5">
        <v>4</v>
      </c>
      <c r="V283" s="5">
        <v>127</v>
      </c>
      <c r="W283" s="5">
        <v>1</v>
      </c>
      <c r="X283" s="5">
        <v>0</v>
      </c>
      <c r="Y283" s="5">
        <v>0</v>
      </c>
      <c r="Z283" s="5">
        <v>3</v>
      </c>
      <c r="AA283" s="5">
        <v>319</v>
      </c>
      <c r="AB283" s="12">
        <v>319</v>
      </c>
      <c r="AC283" s="1" t="s">
        <v>2195</v>
      </c>
      <c r="AD283" s="1" t="s">
        <v>1095</v>
      </c>
      <c r="AE283" t="s">
        <v>1098</v>
      </c>
      <c r="AF283" t="str">
        <f>CHOOSE(MATCH(D283,公式!$C$2:'公式'!$C$28,0),公式!B$2,公式!B$3,公式!B$4,公式!B$5,公式!B$6,公式!B$7,公式!B$8,公式!B$9,公式!B$10,公式!B$11,公式!B$12,公式!B$13,公式!B$14,公式!B$15)</f>
        <v>國道3號</v>
      </c>
      <c r="AG283" t="str">
        <f>_xlfn.CONCAT(,"(",G283,IF(COUNT(FIND({"端","服務區","休息","站"},G283,1)),"","交流道"),"到",I283,
IF(COUNT(FIND({"端","服務區","休息","站"},I283,1)),"","交流道"),")")</f>
        <v>(新化系統交流道到新化休息站)</v>
      </c>
      <c r="AH283" t="str">
        <f t="shared" si="8"/>
        <v>國道3號(新化系統交流道到新化休息站)</v>
      </c>
      <c r="AI283" t="str">
        <f>CHOOSE(MATCH(D283,公式!$C$2:'公式'!$C$28,0),公式!A$2,公式!A$3,公式!A$4,公式!A$5,公式!A$6,公式!A$7,公式!A$8,公式!A$9,公式!A$10,公式!A$11,公式!A$12,公式!A$13,公式!A$14,公式!A$15)</f>
        <v>國道3號</v>
      </c>
      <c r="AJ283" t="str">
        <f t="shared" si="9"/>
        <v>國道3號(新化系統交流道到新化休息站)</v>
      </c>
    </row>
    <row r="284" spans="1:36">
      <c r="A284" s="4" t="s">
        <v>40</v>
      </c>
      <c r="B284" s="3">
        <v>20</v>
      </c>
      <c r="C284" s="23" t="s">
        <v>41</v>
      </c>
      <c r="D284" s="3">
        <v>3</v>
      </c>
      <c r="E284" s="3">
        <v>0</v>
      </c>
      <c r="F284" s="3">
        <v>3</v>
      </c>
      <c r="G284" s="4" t="s">
        <v>239</v>
      </c>
      <c r="H284" s="17">
        <v>350600</v>
      </c>
      <c r="I284" s="4" t="s">
        <v>240</v>
      </c>
      <c r="J284" s="17">
        <v>357000</v>
      </c>
      <c r="K284" s="3">
        <v>522</v>
      </c>
      <c r="L284" s="3">
        <v>209</v>
      </c>
      <c r="M284" s="3">
        <v>178</v>
      </c>
      <c r="N284" s="3">
        <v>0</v>
      </c>
      <c r="O284" s="3">
        <v>0</v>
      </c>
      <c r="P284" s="3">
        <v>0</v>
      </c>
      <c r="Q284" s="3">
        <v>99</v>
      </c>
      <c r="R284" s="3">
        <v>0</v>
      </c>
      <c r="S284" s="3">
        <v>0</v>
      </c>
      <c r="T284" s="3">
        <v>0</v>
      </c>
      <c r="U284" s="3">
        <v>3</v>
      </c>
      <c r="V284" s="3">
        <v>226</v>
      </c>
      <c r="W284" s="3">
        <v>1</v>
      </c>
      <c r="X284" s="3">
        <v>0</v>
      </c>
      <c r="Y284" s="3">
        <v>0</v>
      </c>
      <c r="Z284" s="3">
        <v>3</v>
      </c>
      <c r="AA284" s="3">
        <v>321</v>
      </c>
      <c r="AB284" s="11">
        <v>321</v>
      </c>
      <c r="AC284" s="1" t="s">
        <v>2196</v>
      </c>
      <c r="AD284" s="1" t="s">
        <v>1098</v>
      </c>
      <c r="AE284" t="s">
        <v>1101</v>
      </c>
      <c r="AF284" t="str">
        <f>CHOOSE(MATCH(D284,公式!$C$2:'公式'!$C$28,0),公式!B$2,公式!B$3,公式!B$4,公式!B$5,公式!B$6,公式!B$7,公式!B$8,公式!B$9,公式!B$10,公式!B$11,公式!B$12,公式!B$13,公式!B$14,公式!B$15)</f>
        <v>國道3號</v>
      </c>
      <c r="AG284" t="str">
        <f>_xlfn.CONCAT(,"(",G284,IF(COUNT(FIND({"端","服務區","休息","站"},G284,1)),"","交流道"),"到",I284,
IF(COUNT(FIND({"端","服務區","休息","站"},I284,1)),"","交流道"),")")</f>
        <v>(新化休息站到關廟交流道)</v>
      </c>
      <c r="AH284" t="str">
        <f t="shared" si="8"/>
        <v>國道3號(新化休息站到關廟交流道)</v>
      </c>
      <c r="AI284" t="str">
        <f>CHOOSE(MATCH(D284,公式!$C$2:'公式'!$C$28,0),公式!A$2,公式!A$3,公式!A$4,公式!A$5,公式!A$6,公式!A$7,公式!A$8,公式!A$9,公式!A$10,公式!A$11,公式!A$12,公式!A$13,公式!A$14,公式!A$15)</f>
        <v>國道3號</v>
      </c>
      <c r="AJ284" t="str">
        <f t="shared" si="9"/>
        <v>國道3號(新化休息站到關廟交流道)</v>
      </c>
    </row>
    <row r="285" spans="1:36">
      <c r="A285" s="6" t="s">
        <v>40</v>
      </c>
      <c r="B285" s="5">
        <v>20</v>
      </c>
      <c r="C285" s="23" t="s">
        <v>41</v>
      </c>
      <c r="D285" s="5">
        <v>3</v>
      </c>
      <c r="E285" s="5">
        <v>0</v>
      </c>
      <c r="F285" s="5">
        <v>3</v>
      </c>
      <c r="G285" s="6" t="s">
        <v>240</v>
      </c>
      <c r="H285" s="18">
        <v>357000</v>
      </c>
      <c r="I285" s="6" t="s">
        <v>241</v>
      </c>
      <c r="J285" s="18">
        <v>363800</v>
      </c>
      <c r="K285" s="5">
        <v>558</v>
      </c>
      <c r="L285" s="5">
        <v>223</v>
      </c>
      <c r="M285" s="5">
        <v>134</v>
      </c>
      <c r="N285" s="5">
        <v>0</v>
      </c>
      <c r="O285" s="5">
        <v>0</v>
      </c>
      <c r="P285" s="5">
        <v>0</v>
      </c>
      <c r="Q285" s="5">
        <v>100</v>
      </c>
      <c r="R285" s="5">
        <v>0</v>
      </c>
      <c r="S285" s="5">
        <v>0</v>
      </c>
      <c r="T285" s="5">
        <v>0</v>
      </c>
      <c r="U285" s="5">
        <v>3</v>
      </c>
      <c r="V285" s="5">
        <v>241</v>
      </c>
      <c r="W285" s="5">
        <v>1</v>
      </c>
      <c r="X285" s="5">
        <v>0</v>
      </c>
      <c r="Y285" s="5">
        <v>0</v>
      </c>
      <c r="Z285" s="5">
        <v>3</v>
      </c>
      <c r="AA285" s="5">
        <v>323</v>
      </c>
      <c r="AB285" s="12">
        <v>323</v>
      </c>
      <c r="AC285" s="1" t="s">
        <v>2197</v>
      </c>
      <c r="AD285" s="1" t="s">
        <v>1101</v>
      </c>
      <c r="AE285" t="s">
        <v>1104</v>
      </c>
      <c r="AF285" t="str">
        <f>CHOOSE(MATCH(D285,公式!$C$2:'公式'!$C$28,0),公式!B$2,公式!B$3,公式!B$4,公式!B$5,公式!B$6,公式!B$7,公式!B$8,公式!B$9,公式!B$10,公式!B$11,公式!B$12,公式!B$13,公式!B$14,公式!B$15)</f>
        <v>國道3號</v>
      </c>
      <c r="AG285" t="str">
        <f>_xlfn.CONCAT(,"(",G285,IF(COUNT(FIND({"端","服務區","休息","站"},G285,1)),"","交流道"),"到",I285,
IF(COUNT(FIND({"端","服務區","休息","站"},I285,1)),"","交流道"),")")</f>
        <v>(關廟交流道到關廟服務區)</v>
      </c>
      <c r="AH285" t="str">
        <f t="shared" si="8"/>
        <v>國道3號(關廟交流道到關廟服務區)</v>
      </c>
      <c r="AI285" t="str">
        <f>CHOOSE(MATCH(D285,公式!$C$2:'公式'!$C$28,0),公式!A$2,公式!A$3,公式!A$4,公式!A$5,公式!A$6,公式!A$7,公式!A$8,公式!A$9,公式!A$10,公式!A$11,公式!A$12,公式!A$13,公式!A$14,公式!A$15)</f>
        <v>國道3號</v>
      </c>
      <c r="AJ285" t="str">
        <f t="shared" si="9"/>
        <v>國道3號(關廟交流道到關廟服務區)</v>
      </c>
    </row>
    <row r="286" spans="1:36">
      <c r="A286" s="4" t="s">
        <v>40</v>
      </c>
      <c r="B286" s="3">
        <v>20</v>
      </c>
      <c r="C286" s="23" t="s">
        <v>41</v>
      </c>
      <c r="D286" s="3">
        <v>3</v>
      </c>
      <c r="E286" s="3">
        <v>0</v>
      </c>
      <c r="F286" s="3">
        <v>3</v>
      </c>
      <c r="G286" s="4" t="s">
        <v>241</v>
      </c>
      <c r="H286" s="17">
        <v>363800</v>
      </c>
      <c r="I286" s="4" t="s">
        <v>242</v>
      </c>
      <c r="J286" s="17">
        <v>369500</v>
      </c>
      <c r="K286" s="3">
        <v>468</v>
      </c>
      <c r="L286" s="3">
        <v>187</v>
      </c>
      <c r="M286" s="3">
        <v>124</v>
      </c>
      <c r="N286" s="3">
        <v>0</v>
      </c>
      <c r="O286" s="3">
        <v>0</v>
      </c>
      <c r="P286" s="3">
        <v>0</v>
      </c>
      <c r="Q286" s="3">
        <v>100</v>
      </c>
      <c r="R286" s="3">
        <v>0</v>
      </c>
      <c r="S286" s="3">
        <v>0</v>
      </c>
      <c r="T286" s="3">
        <v>0</v>
      </c>
      <c r="U286" s="3">
        <v>2</v>
      </c>
      <c r="V286" s="3">
        <v>201</v>
      </c>
      <c r="W286" s="3">
        <v>1</v>
      </c>
      <c r="X286" s="3">
        <v>0</v>
      </c>
      <c r="Y286" s="3">
        <v>0</v>
      </c>
      <c r="Z286" s="3">
        <v>3</v>
      </c>
      <c r="AA286" s="3">
        <v>325</v>
      </c>
      <c r="AB286" s="11">
        <v>325</v>
      </c>
      <c r="AC286" s="1" t="s">
        <v>2198</v>
      </c>
      <c r="AD286" s="1" t="s">
        <v>1104</v>
      </c>
      <c r="AE286" t="s">
        <v>1107</v>
      </c>
      <c r="AF286" t="str">
        <f>CHOOSE(MATCH(D286,公式!$C$2:'公式'!$C$28,0),公式!B$2,公式!B$3,公式!B$4,公式!B$5,公式!B$6,公式!B$7,公式!B$8,公式!B$9,公式!B$10,公式!B$11,公式!B$12,公式!B$13,公式!B$14,公式!B$15)</f>
        <v>國道3號</v>
      </c>
      <c r="AG286" t="str">
        <f>_xlfn.CONCAT(,"(",G286,IF(COUNT(FIND({"端","服務區","休息","站"},G286,1)),"","交流道"),"到",I286,
IF(COUNT(FIND({"端","服務區","休息","站"},I286,1)),"","交流道"),")")</f>
        <v>(關廟服務區到田寮交流道)</v>
      </c>
      <c r="AH286" t="str">
        <f t="shared" si="8"/>
        <v>國道3號(關廟服務區到田寮交流道)</v>
      </c>
      <c r="AI286" t="str">
        <f>CHOOSE(MATCH(D286,公式!$C$2:'公式'!$C$28,0),公式!A$2,公式!A$3,公式!A$4,公式!A$5,公式!A$6,公式!A$7,公式!A$8,公式!A$9,公式!A$10,公式!A$11,公式!A$12,公式!A$13,公式!A$14,公式!A$15)</f>
        <v>國道3號</v>
      </c>
      <c r="AJ286" t="str">
        <f t="shared" si="9"/>
        <v>國道3號(關廟服務區到田寮交流道)</v>
      </c>
    </row>
    <row r="287" spans="1:36">
      <c r="A287" s="6" t="s">
        <v>40</v>
      </c>
      <c r="B287" s="5">
        <v>20</v>
      </c>
      <c r="C287" s="23" t="s">
        <v>41</v>
      </c>
      <c r="D287" s="5">
        <v>3</v>
      </c>
      <c r="E287" s="5">
        <v>0</v>
      </c>
      <c r="F287" s="5">
        <v>3</v>
      </c>
      <c r="G287" s="6" t="s">
        <v>242</v>
      </c>
      <c r="H287" s="18">
        <v>369500</v>
      </c>
      <c r="I287" s="6" t="s">
        <v>243</v>
      </c>
      <c r="J287" s="18">
        <v>383000</v>
      </c>
      <c r="K287" s="5">
        <v>1105</v>
      </c>
      <c r="L287" s="5">
        <v>442</v>
      </c>
      <c r="M287" s="5">
        <v>140</v>
      </c>
      <c r="N287" s="5">
        <v>0</v>
      </c>
      <c r="O287" s="5">
        <v>0</v>
      </c>
      <c r="P287" s="5">
        <v>0</v>
      </c>
      <c r="Q287" s="5">
        <v>98</v>
      </c>
      <c r="R287" s="5">
        <v>0</v>
      </c>
      <c r="S287" s="5">
        <v>0</v>
      </c>
      <c r="T287" s="5">
        <v>0</v>
      </c>
      <c r="U287" s="5">
        <v>4</v>
      </c>
      <c r="V287" s="5">
        <v>483</v>
      </c>
      <c r="W287" s="5">
        <v>1</v>
      </c>
      <c r="X287" s="5">
        <v>0</v>
      </c>
      <c r="Y287" s="5">
        <v>0</v>
      </c>
      <c r="Z287" s="5">
        <v>3</v>
      </c>
      <c r="AA287" s="5">
        <v>327</v>
      </c>
      <c r="AB287" s="12">
        <v>327</v>
      </c>
      <c r="AC287" s="1" t="s">
        <v>2199</v>
      </c>
      <c r="AD287" s="1" t="s">
        <v>1107</v>
      </c>
      <c r="AE287" t="s">
        <v>1110</v>
      </c>
      <c r="AF287" t="str">
        <f>CHOOSE(MATCH(D287,公式!$C$2:'公式'!$C$28,0),公式!B$2,公式!B$3,公式!B$4,公式!B$5,公式!B$6,公式!B$7,公式!B$8,公式!B$9,公式!B$10,公式!B$11,公式!B$12,公式!B$13,公式!B$14,公式!B$15)</f>
        <v>國道3號</v>
      </c>
      <c r="AG287" t="str">
        <f>_xlfn.CONCAT(,"(",G287,IF(COUNT(FIND({"端","服務區","休息","站"},G287,1)),"","交流道"),"到",I287,
IF(COUNT(FIND({"端","服務區","休息","站"},I287,1)),"","交流道"),")")</f>
        <v>(田寮交流道到燕巢系統交流道)</v>
      </c>
      <c r="AH287" t="str">
        <f t="shared" si="8"/>
        <v>國道3號(田寮交流道到燕巢系統交流道)</v>
      </c>
      <c r="AI287" t="str">
        <f>CHOOSE(MATCH(D287,公式!$C$2:'公式'!$C$28,0),公式!A$2,公式!A$3,公式!A$4,公式!A$5,公式!A$6,公式!A$7,公式!A$8,公式!A$9,公式!A$10,公式!A$11,公式!A$12,公式!A$13,公式!A$14,公式!A$15)</f>
        <v>國道3號</v>
      </c>
      <c r="AJ287" t="str">
        <f t="shared" si="9"/>
        <v>國道3號(田寮交流道到燕巢系統交流道)</v>
      </c>
    </row>
    <row r="288" spans="1:36">
      <c r="A288" s="4" t="s">
        <v>40</v>
      </c>
      <c r="B288" s="3">
        <v>20</v>
      </c>
      <c r="C288" s="23" t="s">
        <v>41</v>
      </c>
      <c r="D288" s="3">
        <v>3</v>
      </c>
      <c r="E288" s="3">
        <v>0</v>
      </c>
      <c r="F288" s="3">
        <v>3</v>
      </c>
      <c r="G288" s="4" t="s">
        <v>243</v>
      </c>
      <c r="H288" s="17">
        <v>383000</v>
      </c>
      <c r="I288" s="4" t="s">
        <v>244</v>
      </c>
      <c r="J288" s="17">
        <v>391600</v>
      </c>
      <c r="K288" s="3">
        <v>702</v>
      </c>
      <c r="L288" s="3">
        <v>281</v>
      </c>
      <c r="M288" s="3">
        <v>127</v>
      </c>
      <c r="N288" s="3">
        <v>0</v>
      </c>
      <c r="O288" s="3">
        <v>0</v>
      </c>
      <c r="P288" s="3">
        <v>0</v>
      </c>
      <c r="Q288" s="3">
        <v>99</v>
      </c>
      <c r="R288" s="3">
        <v>0</v>
      </c>
      <c r="S288" s="3">
        <v>0</v>
      </c>
      <c r="T288" s="3">
        <v>0</v>
      </c>
      <c r="U288" s="3">
        <v>3</v>
      </c>
      <c r="V288" s="3">
        <v>302</v>
      </c>
      <c r="W288" s="3">
        <v>1</v>
      </c>
      <c r="X288" s="3">
        <v>0</v>
      </c>
      <c r="Y288" s="3">
        <v>0</v>
      </c>
      <c r="Z288" s="3">
        <v>3</v>
      </c>
      <c r="AA288" s="3">
        <v>331</v>
      </c>
      <c r="AB288" s="11">
        <v>331</v>
      </c>
      <c r="AC288" s="1" t="s">
        <v>2200</v>
      </c>
      <c r="AD288" s="1" t="s">
        <v>1110</v>
      </c>
      <c r="AE288" t="s">
        <v>1113</v>
      </c>
      <c r="AF288" t="str">
        <f>CHOOSE(MATCH(D288,公式!$C$2:'公式'!$C$28,0),公式!B$2,公式!B$3,公式!B$4,公式!B$5,公式!B$6,公式!B$7,公式!B$8,公式!B$9,公式!B$10,公式!B$11,公式!B$12,公式!B$13,公式!B$14,公式!B$15)</f>
        <v>國道3號</v>
      </c>
      <c r="AG288" t="str">
        <f>_xlfn.CONCAT(,"(",G288,IF(COUNT(FIND({"端","服務區","休息","站"},G288,1)),"","交流道"),"到",I288,
IF(COUNT(FIND({"端","服務區","休息","站"},I288,1)),"","交流道"),")")</f>
        <v>(燕巢系統交流道到九如交流道)</v>
      </c>
      <c r="AH288" t="str">
        <f t="shared" si="8"/>
        <v>國道3號(燕巢系統交流道到九如交流道)</v>
      </c>
      <c r="AI288" t="str">
        <f>CHOOSE(MATCH(D288,公式!$C$2:'公式'!$C$28,0),公式!A$2,公式!A$3,公式!A$4,公式!A$5,公式!A$6,公式!A$7,公式!A$8,公式!A$9,公式!A$10,公式!A$11,公式!A$12,公式!A$13,公式!A$14,公式!A$15)</f>
        <v>國道3號</v>
      </c>
      <c r="AJ288" t="str">
        <f t="shared" si="9"/>
        <v>國道3號(燕巢系統交流道到九如交流道)</v>
      </c>
    </row>
    <row r="289" spans="1:36">
      <c r="A289" s="6" t="s">
        <v>40</v>
      </c>
      <c r="B289" s="5">
        <v>20</v>
      </c>
      <c r="C289" s="23" t="s">
        <v>41</v>
      </c>
      <c r="D289" s="5">
        <v>3</v>
      </c>
      <c r="E289" s="5">
        <v>0</v>
      </c>
      <c r="F289" s="5">
        <v>3</v>
      </c>
      <c r="G289" s="6" t="s">
        <v>244</v>
      </c>
      <c r="H289" s="18">
        <v>391600</v>
      </c>
      <c r="I289" s="6" t="s">
        <v>245</v>
      </c>
      <c r="J289" s="18">
        <v>396310</v>
      </c>
      <c r="K289" s="5">
        <v>702</v>
      </c>
      <c r="L289" s="5">
        <v>281</v>
      </c>
      <c r="M289" s="5">
        <v>101</v>
      </c>
      <c r="N289" s="5">
        <v>0</v>
      </c>
      <c r="O289" s="5">
        <v>0</v>
      </c>
      <c r="P289" s="5">
        <v>0</v>
      </c>
      <c r="Q289" s="5">
        <v>100</v>
      </c>
      <c r="R289" s="5">
        <v>0</v>
      </c>
      <c r="S289" s="5">
        <v>0</v>
      </c>
      <c r="T289" s="5">
        <v>0</v>
      </c>
      <c r="U289" s="5">
        <v>3</v>
      </c>
      <c r="V289" s="5">
        <v>165</v>
      </c>
      <c r="W289" s="5">
        <v>1</v>
      </c>
      <c r="X289" s="5">
        <v>0</v>
      </c>
      <c r="Y289" s="5">
        <v>0</v>
      </c>
      <c r="Z289" s="5">
        <v>2</v>
      </c>
      <c r="AA289" s="5">
        <v>333</v>
      </c>
      <c r="AB289" s="12">
        <v>333</v>
      </c>
      <c r="AC289" s="1" t="s">
        <v>2201</v>
      </c>
      <c r="AD289" s="1" t="s">
        <v>1113</v>
      </c>
      <c r="AE289" t="s">
        <v>1116</v>
      </c>
      <c r="AF289" t="str">
        <f>CHOOSE(MATCH(D289,公式!$C$2:'公式'!$C$28,0),公式!B$2,公式!B$3,公式!B$4,公式!B$5,公式!B$6,公式!B$7,公式!B$8,公式!B$9,公式!B$10,公式!B$11,公式!B$12,公式!B$13,公式!B$14,公式!B$15)</f>
        <v>國道3號</v>
      </c>
      <c r="AG289" t="str">
        <f>_xlfn.CONCAT(,"(",G289,IF(COUNT(FIND({"端","服務區","休息","站"},G289,1)),"","交流道"),"到",I289,
IF(COUNT(FIND({"端","服務區","休息","站"},I289,1)),"","交流道"),")")</f>
        <v>(九如交流道到屏東交流道)</v>
      </c>
      <c r="AH289" t="str">
        <f t="shared" si="8"/>
        <v>國道3號(九如交流道到屏東交流道)</v>
      </c>
      <c r="AI289" t="str">
        <f>CHOOSE(MATCH(D289,公式!$C$2:'公式'!$C$28,0),公式!A$2,公式!A$3,公式!A$4,公式!A$5,公式!A$6,公式!A$7,公式!A$8,公式!A$9,公式!A$10,公式!A$11,公式!A$12,公式!A$13,公式!A$14,公式!A$15)</f>
        <v>國道3號</v>
      </c>
      <c r="AJ289" t="str">
        <f t="shared" si="9"/>
        <v>國道3號(九如交流道到屏東交流道)</v>
      </c>
    </row>
    <row r="290" spans="1:36">
      <c r="A290" s="4" t="s">
        <v>40</v>
      </c>
      <c r="B290" s="3">
        <v>20</v>
      </c>
      <c r="C290" s="23" t="s">
        <v>41</v>
      </c>
      <c r="D290" s="3">
        <v>3</v>
      </c>
      <c r="E290" s="3">
        <v>0</v>
      </c>
      <c r="F290" s="3">
        <v>3</v>
      </c>
      <c r="G290" s="4" t="s">
        <v>245</v>
      </c>
      <c r="H290" s="17">
        <v>396310</v>
      </c>
      <c r="I290" s="4" t="s">
        <v>246</v>
      </c>
      <c r="J290" s="17">
        <v>400200</v>
      </c>
      <c r="K290" s="3">
        <v>702</v>
      </c>
      <c r="L290" s="3">
        <v>281</v>
      </c>
      <c r="M290" s="3">
        <v>65</v>
      </c>
      <c r="N290" s="3">
        <v>0</v>
      </c>
      <c r="O290" s="3">
        <v>0</v>
      </c>
      <c r="P290" s="3">
        <v>0</v>
      </c>
      <c r="Q290" s="3">
        <v>97</v>
      </c>
      <c r="R290" s="3">
        <v>0</v>
      </c>
      <c r="S290" s="3">
        <v>0</v>
      </c>
      <c r="T290" s="3">
        <v>0</v>
      </c>
      <c r="U290" s="3">
        <v>4</v>
      </c>
      <c r="V290" s="3">
        <v>142</v>
      </c>
      <c r="W290" s="3">
        <v>1</v>
      </c>
      <c r="X290" s="3">
        <v>0</v>
      </c>
      <c r="Y290" s="3">
        <v>0</v>
      </c>
      <c r="Z290" s="3">
        <v>2</v>
      </c>
      <c r="AA290" s="3">
        <v>473</v>
      </c>
      <c r="AB290" s="11">
        <v>473</v>
      </c>
      <c r="AC290" s="1" t="s">
        <v>2202</v>
      </c>
      <c r="AD290" s="1" t="s">
        <v>1116</v>
      </c>
      <c r="AE290" t="s">
        <v>1119</v>
      </c>
      <c r="AF290" t="str">
        <f>CHOOSE(MATCH(D290,公式!$C$2:'公式'!$C$28,0),公式!B$2,公式!B$3,公式!B$4,公式!B$5,公式!B$6,公式!B$7,公式!B$8,公式!B$9,公式!B$10,公式!B$11,公式!B$12,公式!B$13,公式!B$14,公式!B$15)</f>
        <v>國道3號</v>
      </c>
      <c r="AG290" t="str">
        <f>_xlfn.CONCAT(,"(",G290,IF(COUNT(FIND({"端","服務區","休息","站"},G290,1)),"","交流道"),"到",I290,
IF(COUNT(FIND({"端","服務區","休息","站"},I290,1)),"","交流道"),")")</f>
        <v>(屏東交流道到長治交流道)</v>
      </c>
      <c r="AH290" t="str">
        <f t="shared" si="8"/>
        <v>國道3號(屏東交流道到長治交流道)</v>
      </c>
      <c r="AI290" t="str">
        <f>CHOOSE(MATCH(D290,公式!$C$2:'公式'!$C$28,0),公式!A$2,公式!A$3,公式!A$4,公式!A$5,公式!A$6,公式!A$7,公式!A$8,公式!A$9,公式!A$10,公式!A$11,公式!A$12,公式!A$13,公式!A$14,公式!A$15)</f>
        <v>國道3號</v>
      </c>
      <c r="AJ290" t="str">
        <f t="shared" si="9"/>
        <v>國道3號(屏東交流道到長治交流道)</v>
      </c>
    </row>
    <row r="291" spans="1:36">
      <c r="A291" s="6" t="s">
        <v>40</v>
      </c>
      <c r="B291" s="5">
        <v>20</v>
      </c>
      <c r="C291" s="23" t="s">
        <v>41</v>
      </c>
      <c r="D291" s="5">
        <v>3</v>
      </c>
      <c r="E291" s="5">
        <v>0</v>
      </c>
      <c r="F291" s="5">
        <v>3</v>
      </c>
      <c r="G291" s="6" t="s">
        <v>246</v>
      </c>
      <c r="H291" s="18">
        <v>400200</v>
      </c>
      <c r="I291" s="6" t="s">
        <v>247</v>
      </c>
      <c r="J291" s="18">
        <v>407300</v>
      </c>
      <c r="K291" s="5">
        <v>580</v>
      </c>
      <c r="L291" s="5">
        <v>232</v>
      </c>
      <c r="M291" s="5">
        <v>86</v>
      </c>
      <c r="N291" s="5">
        <v>0</v>
      </c>
      <c r="O291" s="5">
        <v>0</v>
      </c>
      <c r="P291" s="5">
        <v>0</v>
      </c>
      <c r="Q291" s="5">
        <v>98</v>
      </c>
      <c r="R291" s="5">
        <v>0</v>
      </c>
      <c r="S291" s="5">
        <v>0</v>
      </c>
      <c r="T291" s="5">
        <v>0</v>
      </c>
      <c r="U291" s="5">
        <v>2</v>
      </c>
      <c r="V291" s="5">
        <v>255</v>
      </c>
      <c r="W291" s="5">
        <v>1</v>
      </c>
      <c r="X291" s="5">
        <v>0</v>
      </c>
      <c r="Y291" s="5">
        <v>0</v>
      </c>
      <c r="Z291" s="5">
        <v>2</v>
      </c>
      <c r="AA291" s="5">
        <v>335</v>
      </c>
      <c r="AB291" s="12">
        <v>335</v>
      </c>
      <c r="AC291" s="1" t="s">
        <v>2203</v>
      </c>
      <c r="AD291" s="1" t="s">
        <v>1119</v>
      </c>
      <c r="AE291" t="s">
        <v>1122</v>
      </c>
      <c r="AF291" t="str">
        <f>CHOOSE(MATCH(D291,公式!$C$2:'公式'!$C$28,0),公式!B$2,公式!B$3,公式!B$4,公式!B$5,公式!B$6,公式!B$7,公式!B$8,公式!B$9,公式!B$10,公式!B$11,公式!B$12,公式!B$13,公式!B$14,公式!B$15)</f>
        <v>國道3號</v>
      </c>
      <c r="AG291" t="str">
        <f>_xlfn.CONCAT(,"(",G291,IF(COUNT(FIND({"端","服務區","休息","站"},G291,1)),"","交流道"),"到",I291,
IF(COUNT(FIND({"端","服務區","休息","站"},I291,1)),"","交流道"),")")</f>
        <v>(長治交流道到麟洛交流道)</v>
      </c>
      <c r="AH291" t="str">
        <f t="shared" si="8"/>
        <v>國道3號(長治交流道到麟洛交流道)</v>
      </c>
      <c r="AI291" t="str">
        <f>CHOOSE(MATCH(D291,公式!$C$2:'公式'!$C$28,0),公式!A$2,公式!A$3,公式!A$4,公式!A$5,公式!A$6,公式!A$7,公式!A$8,公式!A$9,公式!A$10,公式!A$11,公式!A$12,公式!A$13,公式!A$14,公式!A$15)</f>
        <v>國道3號</v>
      </c>
      <c r="AJ291" t="str">
        <f t="shared" si="9"/>
        <v>國道3號(長治交流道到麟洛交流道)</v>
      </c>
    </row>
    <row r="292" spans="1:36">
      <c r="A292" s="4" t="s">
        <v>40</v>
      </c>
      <c r="B292" s="3">
        <v>20</v>
      </c>
      <c r="C292" s="23" t="s">
        <v>41</v>
      </c>
      <c r="D292" s="3">
        <v>3</v>
      </c>
      <c r="E292" s="3">
        <v>0</v>
      </c>
      <c r="F292" s="3">
        <v>3</v>
      </c>
      <c r="G292" s="4" t="s">
        <v>247</v>
      </c>
      <c r="H292" s="17">
        <v>407300</v>
      </c>
      <c r="I292" s="4" t="s">
        <v>248</v>
      </c>
      <c r="J292" s="17">
        <v>415200</v>
      </c>
      <c r="K292" s="3">
        <v>648</v>
      </c>
      <c r="L292" s="3">
        <v>259</v>
      </c>
      <c r="M292" s="3">
        <v>79</v>
      </c>
      <c r="N292" s="3">
        <v>0</v>
      </c>
      <c r="O292" s="3">
        <v>0</v>
      </c>
      <c r="P292" s="3">
        <v>0</v>
      </c>
      <c r="Q292" s="3">
        <v>94</v>
      </c>
      <c r="R292" s="3">
        <v>0</v>
      </c>
      <c r="S292" s="3">
        <v>0</v>
      </c>
      <c r="T292" s="3">
        <v>0</v>
      </c>
      <c r="U292" s="3">
        <v>3</v>
      </c>
      <c r="V292" s="3">
        <v>287</v>
      </c>
      <c r="W292" s="3">
        <v>1</v>
      </c>
      <c r="X292" s="3">
        <v>0</v>
      </c>
      <c r="Y292" s="3">
        <v>0</v>
      </c>
      <c r="Z292" s="3">
        <v>2</v>
      </c>
      <c r="AA292" s="3">
        <v>337</v>
      </c>
      <c r="AB292" s="11">
        <v>337</v>
      </c>
      <c r="AC292" s="1" t="s">
        <v>2204</v>
      </c>
      <c r="AD292" s="1" t="s">
        <v>1122</v>
      </c>
      <c r="AE292" t="s">
        <v>1125</v>
      </c>
      <c r="AF292" t="str">
        <f>CHOOSE(MATCH(D292,公式!$C$2:'公式'!$C$28,0),公式!B$2,公式!B$3,公式!B$4,公式!B$5,公式!B$6,公式!B$7,公式!B$8,公式!B$9,公式!B$10,公式!B$11,公式!B$12,公式!B$13,公式!B$14,公式!B$15)</f>
        <v>國道3號</v>
      </c>
      <c r="AG292" t="str">
        <f>_xlfn.CONCAT(,"(",G292,IF(COUNT(FIND({"端","服務區","休息","站"},G292,1)),"","交流道"),"到",I292,
IF(COUNT(FIND({"端","服務區","休息","站"},I292,1)),"","交流道"),")")</f>
        <v>(麟洛交流道到竹田系統交流道)</v>
      </c>
      <c r="AH292" t="str">
        <f t="shared" si="8"/>
        <v>國道3號(麟洛交流道到竹田系統交流道)</v>
      </c>
      <c r="AI292" t="str">
        <f>CHOOSE(MATCH(D292,公式!$C$2:'公式'!$C$28,0),公式!A$2,公式!A$3,公式!A$4,公式!A$5,公式!A$6,公式!A$7,公式!A$8,公式!A$9,公式!A$10,公式!A$11,公式!A$12,公式!A$13,公式!A$14,公式!A$15)</f>
        <v>國道3號</v>
      </c>
      <c r="AJ292" t="str">
        <f t="shared" si="9"/>
        <v>國道3號(麟洛交流道到竹田系統交流道)</v>
      </c>
    </row>
    <row r="293" spans="1:36">
      <c r="A293" s="6" t="s">
        <v>40</v>
      </c>
      <c r="B293" s="5">
        <v>20</v>
      </c>
      <c r="C293" s="23" t="s">
        <v>41</v>
      </c>
      <c r="D293" s="5">
        <v>3</v>
      </c>
      <c r="E293" s="5">
        <v>0</v>
      </c>
      <c r="F293" s="5">
        <v>3</v>
      </c>
      <c r="G293" s="6" t="s">
        <v>248</v>
      </c>
      <c r="H293" s="18">
        <v>415200</v>
      </c>
      <c r="I293" s="6" t="s">
        <v>249</v>
      </c>
      <c r="J293" s="18">
        <v>421200</v>
      </c>
      <c r="K293" s="5">
        <v>490</v>
      </c>
      <c r="L293" s="5">
        <v>196</v>
      </c>
      <c r="M293" s="5">
        <v>90</v>
      </c>
      <c r="N293" s="5">
        <v>0</v>
      </c>
      <c r="O293" s="5">
        <v>0</v>
      </c>
      <c r="P293" s="5">
        <v>0</v>
      </c>
      <c r="Q293" s="5">
        <v>97</v>
      </c>
      <c r="R293" s="5">
        <v>0</v>
      </c>
      <c r="S293" s="5">
        <v>0</v>
      </c>
      <c r="T293" s="5">
        <v>0</v>
      </c>
      <c r="U293" s="5">
        <v>3</v>
      </c>
      <c r="V293" s="5">
        <v>213</v>
      </c>
      <c r="W293" s="5">
        <v>1</v>
      </c>
      <c r="X293" s="5">
        <v>0</v>
      </c>
      <c r="Y293" s="5">
        <v>0</v>
      </c>
      <c r="Z293" s="5">
        <v>2</v>
      </c>
      <c r="AA293" s="5">
        <v>341</v>
      </c>
      <c r="AB293" s="12">
        <v>341</v>
      </c>
      <c r="AC293" s="1" t="s">
        <v>2205</v>
      </c>
      <c r="AD293" s="1" t="s">
        <v>1125</v>
      </c>
      <c r="AE293" t="s">
        <v>1128</v>
      </c>
      <c r="AF293" t="str">
        <f>CHOOSE(MATCH(D293,公式!$C$2:'公式'!$C$28,0),公式!B$2,公式!B$3,公式!B$4,公式!B$5,公式!B$6,公式!B$7,公式!B$8,公式!B$9,公式!B$10,公式!B$11,公式!B$12,公式!B$13,公式!B$14,公式!B$15)</f>
        <v>國道3號</v>
      </c>
      <c r="AG293" t="str">
        <f>_xlfn.CONCAT(,"(",G293,IF(COUNT(FIND({"端","服務區","休息","站"},G293,1)),"","交流道"),"到",I293,
IF(COUNT(FIND({"端","服務區","休息","站"},I293,1)),"","交流道"),")")</f>
        <v>(竹田系統交流道到崁頂交流道)</v>
      </c>
      <c r="AH293" t="str">
        <f t="shared" si="8"/>
        <v>國道3號(竹田系統交流道到崁頂交流道)</v>
      </c>
      <c r="AI293" t="str">
        <f>CHOOSE(MATCH(D293,公式!$C$2:'公式'!$C$28,0),公式!A$2,公式!A$3,公式!A$4,公式!A$5,公式!A$6,公式!A$7,公式!A$8,公式!A$9,公式!A$10,公式!A$11,公式!A$12,公式!A$13,公式!A$14,公式!A$15)</f>
        <v>國道3號</v>
      </c>
      <c r="AJ293" t="str">
        <f t="shared" si="9"/>
        <v>國道3號(竹田系統交流道到崁頂交流道)</v>
      </c>
    </row>
    <row r="294" spans="1:36">
      <c r="A294" s="4" t="s">
        <v>40</v>
      </c>
      <c r="B294" s="3">
        <v>20</v>
      </c>
      <c r="C294" s="23" t="s">
        <v>41</v>
      </c>
      <c r="D294" s="3">
        <v>3</v>
      </c>
      <c r="E294" s="3">
        <v>0</v>
      </c>
      <c r="F294" s="3">
        <v>3</v>
      </c>
      <c r="G294" s="4" t="s">
        <v>249</v>
      </c>
      <c r="H294" s="17">
        <v>421200</v>
      </c>
      <c r="I294" s="4" t="s">
        <v>250</v>
      </c>
      <c r="J294" s="17">
        <v>424500</v>
      </c>
      <c r="K294" s="3">
        <v>270</v>
      </c>
      <c r="L294" s="3">
        <v>108</v>
      </c>
      <c r="M294" s="3">
        <v>126</v>
      </c>
      <c r="N294" s="3">
        <v>0</v>
      </c>
      <c r="O294" s="3">
        <v>0</v>
      </c>
      <c r="P294" s="3">
        <v>0</v>
      </c>
      <c r="Q294" s="3">
        <v>94</v>
      </c>
      <c r="R294" s="3">
        <v>0</v>
      </c>
      <c r="S294" s="3">
        <v>0</v>
      </c>
      <c r="T294" s="3">
        <v>0</v>
      </c>
      <c r="U294" s="3">
        <v>3</v>
      </c>
      <c r="V294" s="3">
        <v>124</v>
      </c>
      <c r="W294" s="3">
        <v>1</v>
      </c>
      <c r="X294" s="3">
        <v>0</v>
      </c>
      <c r="Y294" s="3">
        <v>0</v>
      </c>
      <c r="Z294" s="3">
        <v>2</v>
      </c>
      <c r="AA294" s="3">
        <v>343</v>
      </c>
      <c r="AB294" s="11">
        <v>343</v>
      </c>
      <c r="AC294" s="1" t="s">
        <v>2206</v>
      </c>
      <c r="AD294" s="1" t="s">
        <v>1128</v>
      </c>
      <c r="AE294" t="s">
        <v>1131</v>
      </c>
      <c r="AF294" t="str">
        <f>CHOOSE(MATCH(D294,公式!$C$2:'公式'!$C$28,0),公式!B$2,公式!B$3,公式!B$4,公式!B$5,公式!B$6,公式!B$7,公式!B$8,公式!B$9,公式!B$10,公式!B$11,公式!B$12,公式!B$13,公式!B$14,公式!B$15)</f>
        <v>國道3號</v>
      </c>
      <c r="AG294" t="str">
        <f>_xlfn.CONCAT(,"(",G294,IF(COUNT(FIND({"端","服務區","休息","站"},G294,1)),"","交流道"),"到",I294,
IF(COUNT(FIND({"端","服務區","休息","站"},I294,1)),"","交流道"),")")</f>
        <v>(崁頂交流道到南州交流道)</v>
      </c>
      <c r="AH294" t="str">
        <f t="shared" si="8"/>
        <v>國道3號(崁頂交流道到南州交流道)</v>
      </c>
      <c r="AI294" t="str">
        <f>CHOOSE(MATCH(D294,公式!$C$2:'公式'!$C$28,0),公式!A$2,公式!A$3,公式!A$4,公式!A$5,公式!A$6,公式!A$7,公式!A$8,公式!A$9,公式!A$10,公式!A$11,公式!A$12,公式!A$13,公式!A$14,公式!A$15)</f>
        <v>國道3號</v>
      </c>
      <c r="AJ294" t="str">
        <f t="shared" si="9"/>
        <v>國道3號(崁頂交流道到南州交流道)</v>
      </c>
    </row>
    <row r="295" spans="1:36">
      <c r="A295" s="6" t="s">
        <v>40</v>
      </c>
      <c r="B295" s="5">
        <v>20</v>
      </c>
      <c r="C295" s="23" t="s">
        <v>41</v>
      </c>
      <c r="D295" s="5">
        <v>3</v>
      </c>
      <c r="E295" s="5">
        <v>0</v>
      </c>
      <c r="F295" s="5">
        <v>3</v>
      </c>
      <c r="G295" s="6" t="s">
        <v>250</v>
      </c>
      <c r="H295" s="18">
        <v>424500</v>
      </c>
      <c r="I295" s="6" t="s">
        <v>251</v>
      </c>
      <c r="J295" s="18">
        <v>430500</v>
      </c>
      <c r="K295" s="5">
        <v>490</v>
      </c>
      <c r="L295" s="5">
        <v>196</v>
      </c>
      <c r="M295" s="5">
        <v>36</v>
      </c>
      <c r="N295" s="5">
        <v>0</v>
      </c>
      <c r="O295" s="5">
        <v>0</v>
      </c>
      <c r="P295" s="5">
        <v>0</v>
      </c>
      <c r="Q295" s="5">
        <v>95</v>
      </c>
      <c r="R295" s="5">
        <v>0</v>
      </c>
      <c r="S295" s="5">
        <v>0</v>
      </c>
      <c r="T295" s="5">
        <v>0</v>
      </c>
      <c r="U295" s="5">
        <v>1</v>
      </c>
      <c r="V295" s="5">
        <v>217</v>
      </c>
      <c r="W295" s="5">
        <v>1</v>
      </c>
      <c r="X295" s="5">
        <v>0</v>
      </c>
      <c r="Y295" s="5">
        <v>0</v>
      </c>
      <c r="Z295" s="5">
        <v>2</v>
      </c>
      <c r="AA295" s="5">
        <v>345</v>
      </c>
      <c r="AB295" s="12">
        <v>345</v>
      </c>
      <c r="AC295" s="1" t="s">
        <v>2207</v>
      </c>
      <c r="AD295" s="1" t="s">
        <v>1131</v>
      </c>
      <c r="AE295" t="s">
        <v>1134</v>
      </c>
      <c r="AF295" t="str">
        <f>CHOOSE(MATCH(D295,公式!$C$2:'公式'!$C$28,0),公式!B$2,公式!B$3,公式!B$4,公式!B$5,公式!B$6,公式!B$7,公式!B$8,公式!B$9,公式!B$10,公式!B$11,公式!B$12,公式!B$13,公式!B$14,公式!B$15)</f>
        <v>國道3號</v>
      </c>
      <c r="AG295" t="str">
        <f>_xlfn.CONCAT(,"(",G295,IF(COUNT(FIND({"端","服務區","休息","站"},G295,1)),"","交流道"),"到",I295,
IF(COUNT(FIND({"端","服務區","休息","站"},I295,1)),"","交流道"),")")</f>
        <v>(南州交流道到林邊交流道)</v>
      </c>
      <c r="AH295" t="str">
        <f t="shared" si="8"/>
        <v>國道3號(南州交流道到林邊交流道)</v>
      </c>
      <c r="AI295" t="str">
        <f>CHOOSE(MATCH(D295,公式!$C$2:'公式'!$C$28,0),公式!A$2,公式!A$3,公式!A$4,公式!A$5,公式!A$6,公式!A$7,公式!A$8,公式!A$9,公式!A$10,公式!A$11,公式!A$12,公式!A$13,公式!A$14,公式!A$15)</f>
        <v>國道3號</v>
      </c>
      <c r="AJ295" t="str">
        <f t="shared" si="9"/>
        <v>國道3號(南州交流道到林邊交流道)</v>
      </c>
    </row>
    <row r="296" spans="1:36">
      <c r="A296" s="4" t="s">
        <v>40</v>
      </c>
      <c r="B296" s="3">
        <v>20</v>
      </c>
      <c r="C296" s="23" t="s">
        <v>41</v>
      </c>
      <c r="D296" s="3">
        <v>3</v>
      </c>
      <c r="E296" s="3">
        <v>0</v>
      </c>
      <c r="F296" s="3">
        <v>3</v>
      </c>
      <c r="G296" s="4" t="s">
        <v>251</v>
      </c>
      <c r="H296" s="17">
        <v>430500</v>
      </c>
      <c r="I296" s="4" t="s">
        <v>252</v>
      </c>
      <c r="J296" s="17">
        <v>431500</v>
      </c>
      <c r="K296" s="3">
        <v>82</v>
      </c>
      <c r="L296" s="3">
        <v>33</v>
      </c>
      <c r="M296" s="3">
        <v>10</v>
      </c>
      <c r="N296" s="3">
        <v>0</v>
      </c>
      <c r="O296" s="3">
        <v>0</v>
      </c>
      <c r="P296" s="3">
        <v>0</v>
      </c>
      <c r="Q296" s="3">
        <v>90</v>
      </c>
      <c r="R296" s="3">
        <v>0</v>
      </c>
      <c r="S296" s="3">
        <v>0</v>
      </c>
      <c r="T296" s="3">
        <v>0</v>
      </c>
      <c r="U296" s="3">
        <v>0</v>
      </c>
      <c r="V296" s="3">
        <v>39</v>
      </c>
      <c r="W296" s="3">
        <v>1</v>
      </c>
      <c r="X296" s="3">
        <v>0</v>
      </c>
      <c r="Y296" s="3">
        <v>0</v>
      </c>
      <c r="Z296" s="3">
        <v>2</v>
      </c>
      <c r="AA296" s="3">
        <v>347</v>
      </c>
      <c r="AB296" s="11">
        <v>347</v>
      </c>
      <c r="AC296" s="1" t="s">
        <v>2208</v>
      </c>
      <c r="AD296" s="1" t="s">
        <v>1134</v>
      </c>
      <c r="AE296" t="s">
        <v>1137</v>
      </c>
      <c r="AF296" t="str">
        <f>CHOOSE(MATCH(D296,公式!$C$2:'公式'!$C$28,0),公式!B$2,公式!B$3,公式!B$4,公式!B$5,公式!B$6,公式!B$7,公式!B$8,公式!B$9,公式!B$10,公式!B$11,公式!B$12,公式!B$13,公式!B$14,公式!B$15)</f>
        <v>國道3號</v>
      </c>
      <c r="AG296" t="str">
        <f>_xlfn.CONCAT(,"(",G296,IF(COUNT(FIND({"端","服務區","休息","站"},G296,1)),"","交流道"),"到",I296,
IF(COUNT(FIND({"端","服務區","休息","站"},I296,1)),"","交流道"),")")</f>
        <v>(林邊交流道到大鵬灣端)</v>
      </c>
      <c r="AH296" t="str">
        <f t="shared" si="8"/>
        <v>國道3號(林邊交流道到大鵬灣端)</v>
      </c>
      <c r="AI296" t="str">
        <f>CHOOSE(MATCH(D296,公式!$C$2:'公式'!$C$28,0),公式!A$2,公式!A$3,公式!A$4,公式!A$5,公式!A$6,公式!A$7,公式!A$8,公式!A$9,公式!A$10,公式!A$11,公式!A$12,公式!A$13,公式!A$14,公式!A$15)</f>
        <v>國道3號</v>
      </c>
      <c r="AJ296" t="str">
        <f t="shared" si="9"/>
        <v>國道3號(林邊交流道到大鵬灣端)</v>
      </c>
    </row>
    <row r="297" spans="1:36">
      <c r="A297" s="6" t="s">
        <v>40</v>
      </c>
      <c r="B297" s="5">
        <v>20</v>
      </c>
      <c r="C297" s="23" t="s">
        <v>41</v>
      </c>
      <c r="D297" s="5">
        <v>3</v>
      </c>
      <c r="E297" s="5">
        <v>0</v>
      </c>
      <c r="F297" s="5">
        <v>4</v>
      </c>
      <c r="G297" s="6" t="s">
        <v>174</v>
      </c>
      <c r="H297" s="18">
        <v>2400</v>
      </c>
      <c r="I297" s="6" t="s">
        <v>173</v>
      </c>
      <c r="J297" s="18">
        <v>0</v>
      </c>
      <c r="K297" s="5">
        <v>240</v>
      </c>
      <c r="L297" s="5">
        <v>96</v>
      </c>
      <c r="M297" s="5">
        <v>72</v>
      </c>
      <c r="N297" s="5">
        <v>0</v>
      </c>
      <c r="O297" s="5">
        <v>0</v>
      </c>
      <c r="P297" s="5">
        <v>0</v>
      </c>
      <c r="Q297" s="5">
        <v>88</v>
      </c>
      <c r="R297" s="5">
        <v>0</v>
      </c>
      <c r="S297" s="5">
        <v>0</v>
      </c>
      <c r="T297" s="5">
        <v>0</v>
      </c>
      <c r="U297" s="5">
        <v>2</v>
      </c>
      <c r="V297" s="5">
        <v>95</v>
      </c>
      <c r="W297" s="5">
        <v>1</v>
      </c>
      <c r="X297" s="5">
        <v>0</v>
      </c>
      <c r="Y297" s="5">
        <v>0</v>
      </c>
      <c r="Z297" s="5">
        <v>3</v>
      </c>
      <c r="AA297" s="5">
        <v>180</v>
      </c>
      <c r="AB297" s="12">
        <v>180</v>
      </c>
      <c r="AC297" s="1" t="s">
        <v>2209</v>
      </c>
      <c r="AD297" s="1" t="s">
        <v>892</v>
      </c>
      <c r="AE297" t="s">
        <v>397</v>
      </c>
      <c r="AF297" t="str">
        <f>CHOOSE(MATCH(D297,公式!$C$2:'公式'!$C$28,0),公式!B$2,公式!B$3,公式!B$4,公式!B$5,公式!B$6,公式!B$7,公式!B$8,公式!B$9,公式!B$10,公式!B$11,公式!B$12,公式!B$13,公式!B$14,公式!B$15)</f>
        <v>國道3號</v>
      </c>
      <c r="AG297" t="str">
        <f>_xlfn.CONCAT(,"(",G297,IF(COUNT(FIND({"端","服務區","休息","站"},G297,1)),"","交流道"),"到",I297,
IF(COUNT(FIND({"端","服務區","休息","站"},I297,1)),"","交流道"),")")</f>
        <v>(瑪東系統交流道到基金交流道)</v>
      </c>
      <c r="AH297" t="str">
        <f t="shared" si="8"/>
        <v>國道3號(瑪東系統交流道到基金交流道)</v>
      </c>
      <c r="AI297" t="str">
        <f>CHOOSE(MATCH(D297,公式!$C$2:'公式'!$C$28,0),公式!A$2,公式!A$3,公式!A$4,公式!A$5,公式!A$6,公式!A$7,公式!A$8,公式!A$9,公式!A$10,公式!A$11,公式!A$12,公式!A$13,公式!A$14,公式!A$15)</f>
        <v>國道3號</v>
      </c>
      <c r="AJ297" t="str">
        <f t="shared" si="9"/>
        <v>國道3號(瑪東系統交流道到基金交流道)</v>
      </c>
    </row>
    <row r="298" spans="1:36">
      <c r="A298" s="4" t="s">
        <v>40</v>
      </c>
      <c r="B298" s="3">
        <v>20</v>
      </c>
      <c r="C298" s="23" t="s">
        <v>41</v>
      </c>
      <c r="D298" s="3">
        <v>3</v>
      </c>
      <c r="E298" s="3">
        <v>0</v>
      </c>
      <c r="F298" s="3">
        <v>4</v>
      </c>
      <c r="G298" s="4" t="s">
        <v>76</v>
      </c>
      <c r="H298" s="17">
        <v>10900</v>
      </c>
      <c r="I298" s="4" t="s">
        <v>174</v>
      </c>
      <c r="J298" s="17">
        <v>2400</v>
      </c>
      <c r="K298" s="3">
        <v>850</v>
      </c>
      <c r="L298" s="3">
        <v>340</v>
      </c>
      <c r="M298" s="3">
        <v>74</v>
      </c>
      <c r="N298" s="3">
        <v>0</v>
      </c>
      <c r="O298" s="3">
        <v>0</v>
      </c>
      <c r="P298" s="3">
        <v>0</v>
      </c>
      <c r="Q298" s="3">
        <v>85</v>
      </c>
      <c r="R298" s="3">
        <v>0</v>
      </c>
      <c r="S298" s="3">
        <v>0</v>
      </c>
      <c r="T298" s="3">
        <v>0</v>
      </c>
      <c r="U298" s="3">
        <v>2</v>
      </c>
      <c r="V298" s="3">
        <v>354</v>
      </c>
      <c r="W298" s="3">
        <v>1</v>
      </c>
      <c r="X298" s="3">
        <v>0</v>
      </c>
      <c r="Y298" s="3">
        <v>0</v>
      </c>
      <c r="Z298" s="3">
        <v>3</v>
      </c>
      <c r="AA298" s="3">
        <v>182</v>
      </c>
      <c r="AB298" s="11">
        <v>182</v>
      </c>
      <c r="AC298" s="1" t="s">
        <v>2210</v>
      </c>
      <c r="AD298" s="1" t="s">
        <v>895</v>
      </c>
      <c r="AE298" t="s">
        <v>892</v>
      </c>
      <c r="AF298" t="str">
        <f>CHOOSE(MATCH(D298,公式!$C$2:'公式'!$C$28,0),公式!B$2,公式!B$3,公式!B$4,公式!B$5,公式!B$6,公式!B$7,公式!B$8,公式!B$9,公式!B$10,公式!B$11,公式!B$12,公式!B$13,公式!B$14,公式!B$15)</f>
        <v>國道3號</v>
      </c>
      <c r="AG298" t="str">
        <f>_xlfn.CONCAT(,"(",G298,IF(COUNT(FIND({"端","服務區","休息","站"},G298,1)),"","交流道"),"到",I298,
IF(COUNT(FIND({"端","服務區","休息","站"},I298,1)),"","交流道"),")")</f>
        <v>(汐止系統交流道到瑪東系統交流道)</v>
      </c>
      <c r="AH298" t="str">
        <f t="shared" si="8"/>
        <v>國道3號(汐止系統交流道到瑪東系統交流道)</v>
      </c>
      <c r="AI298" t="str">
        <f>CHOOSE(MATCH(D298,公式!$C$2:'公式'!$C$28,0),公式!A$2,公式!A$3,公式!A$4,公式!A$5,公式!A$6,公式!A$7,公式!A$8,公式!A$9,公式!A$10,公式!A$11,公式!A$12,公式!A$13,公式!A$14,公式!A$15)</f>
        <v>國道3號</v>
      </c>
      <c r="AJ298" t="str">
        <f t="shared" si="9"/>
        <v>國道3號(汐止系統交流道到瑪東系統交流道)</v>
      </c>
    </row>
    <row r="299" spans="1:36">
      <c r="A299" s="6" t="s">
        <v>40</v>
      </c>
      <c r="B299" s="5">
        <v>20</v>
      </c>
      <c r="C299" s="23" t="s">
        <v>41</v>
      </c>
      <c r="D299" s="5">
        <v>3</v>
      </c>
      <c r="E299" s="5">
        <v>0</v>
      </c>
      <c r="F299" s="5">
        <v>4</v>
      </c>
      <c r="G299" s="6" t="s">
        <v>175</v>
      </c>
      <c r="H299" s="18">
        <v>12700</v>
      </c>
      <c r="I299" s="6" t="s">
        <v>76</v>
      </c>
      <c r="J299" s="18">
        <v>10900</v>
      </c>
      <c r="K299" s="5">
        <v>180</v>
      </c>
      <c r="L299" s="5">
        <v>72</v>
      </c>
      <c r="M299" s="5">
        <v>182</v>
      </c>
      <c r="N299" s="5">
        <v>0</v>
      </c>
      <c r="O299" s="5">
        <v>0</v>
      </c>
      <c r="P299" s="5">
        <v>0</v>
      </c>
      <c r="Q299" s="5">
        <v>84</v>
      </c>
      <c r="R299" s="5">
        <v>0</v>
      </c>
      <c r="S299" s="5">
        <v>0</v>
      </c>
      <c r="T299" s="5">
        <v>0</v>
      </c>
      <c r="U299" s="5">
        <v>13</v>
      </c>
      <c r="V299" s="5">
        <v>74</v>
      </c>
      <c r="W299" s="5">
        <v>1</v>
      </c>
      <c r="X299" s="5">
        <v>0</v>
      </c>
      <c r="Y299" s="5">
        <v>0</v>
      </c>
      <c r="Z299" s="5">
        <v>3</v>
      </c>
      <c r="AA299" s="5">
        <v>186</v>
      </c>
      <c r="AB299" s="12">
        <v>186</v>
      </c>
      <c r="AC299" s="1" t="s">
        <v>2211</v>
      </c>
      <c r="AD299" s="1" t="s">
        <v>898</v>
      </c>
      <c r="AE299" t="s">
        <v>895</v>
      </c>
      <c r="AF299" t="str">
        <f>CHOOSE(MATCH(D299,公式!$C$2:'公式'!$C$28,0),公式!B$2,公式!B$3,公式!B$4,公式!B$5,公式!B$6,公式!B$7,公式!B$8,公式!B$9,公式!B$10,公式!B$11,公式!B$12,公式!B$13,公式!B$14,公式!B$15)</f>
        <v>國道3號</v>
      </c>
      <c r="AG299" t="str">
        <f>_xlfn.CONCAT(,"(",G299,IF(COUNT(FIND({"端","服務區","休息","站"},G299,1)),"","交流道"),"到",I299,
IF(COUNT(FIND({"端","服務區","休息","站"},I299,1)),"","交流道"),")")</f>
        <v>(新台五路交流道到汐止系統交流道)</v>
      </c>
      <c r="AH299" t="str">
        <f t="shared" si="8"/>
        <v>國道3號(新台五路交流道到汐止系統交流道)</v>
      </c>
      <c r="AI299" t="str">
        <f>CHOOSE(MATCH(D299,公式!$C$2:'公式'!$C$28,0),公式!A$2,公式!A$3,公式!A$4,公式!A$5,公式!A$6,公式!A$7,公式!A$8,公式!A$9,公式!A$10,公式!A$11,公式!A$12,公式!A$13,公式!A$14,公式!A$15)</f>
        <v>國道3號</v>
      </c>
      <c r="AJ299" t="str">
        <f t="shared" si="9"/>
        <v>國道3號(新台五路交流道到汐止系統交流道)</v>
      </c>
    </row>
    <row r="300" spans="1:36">
      <c r="A300" s="4" t="s">
        <v>40</v>
      </c>
      <c r="B300" s="3">
        <v>20</v>
      </c>
      <c r="C300" s="23" t="s">
        <v>41</v>
      </c>
      <c r="D300" s="3">
        <v>3</v>
      </c>
      <c r="E300" s="3">
        <v>0</v>
      </c>
      <c r="F300" s="3">
        <v>4</v>
      </c>
      <c r="G300" s="4" t="s">
        <v>176</v>
      </c>
      <c r="H300" s="17">
        <v>15100</v>
      </c>
      <c r="I300" s="4" t="s">
        <v>175</v>
      </c>
      <c r="J300" s="17">
        <v>12700</v>
      </c>
      <c r="K300" s="3">
        <v>240</v>
      </c>
      <c r="L300" s="3">
        <v>96</v>
      </c>
      <c r="M300" s="3">
        <v>308</v>
      </c>
      <c r="N300" s="3">
        <v>0</v>
      </c>
      <c r="O300" s="3">
        <v>0</v>
      </c>
      <c r="P300" s="3">
        <v>0</v>
      </c>
      <c r="Q300" s="3">
        <v>75</v>
      </c>
      <c r="R300" s="3">
        <v>0</v>
      </c>
      <c r="S300" s="3">
        <v>0</v>
      </c>
      <c r="T300" s="3">
        <v>0</v>
      </c>
      <c r="U300" s="3">
        <v>15</v>
      </c>
      <c r="V300" s="3">
        <v>109</v>
      </c>
      <c r="W300" s="3">
        <v>2</v>
      </c>
      <c r="X300" s="3">
        <v>0</v>
      </c>
      <c r="Y300" s="3">
        <v>0</v>
      </c>
      <c r="Z300" s="3">
        <v>3</v>
      </c>
      <c r="AA300" s="3">
        <v>188</v>
      </c>
      <c r="AB300" s="11">
        <v>188</v>
      </c>
      <c r="AC300" s="1" t="s">
        <v>2212</v>
      </c>
      <c r="AD300" s="1" t="s">
        <v>901</v>
      </c>
      <c r="AE300" t="s">
        <v>898</v>
      </c>
      <c r="AF300" t="str">
        <f>CHOOSE(MATCH(D300,公式!$C$2:'公式'!$C$28,0),公式!B$2,公式!B$3,公式!B$4,公式!B$5,公式!B$6,公式!B$7,公式!B$8,公式!B$9,公式!B$10,公式!B$11,公式!B$12,公式!B$13,公式!B$14,公式!B$15)</f>
        <v>國道3號</v>
      </c>
      <c r="AG300" t="str">
        <f>_xlfn.CONCAT(,"(",G300,IF(COUNT(FIND({"端","服務區","休息","站"},G300,1)),"","交流道"),"到",I300,
IF(COUNT(FIND({"端","服務區","休息","站"},I300,1)),"","交流道"),")")</f>
        <v>(南港交流道到新台五路交流道)</v>
      </c>
      <c r="AH300" t="str">
        <f t="shared" si="8"/>
        <v>國道3號(南港交流道到新台五路交流道)</v>
      </c>
      <c r="AI300" t="str">
        <f>CHOOSE(MATCH(D300,公式!$C$2:'公式'!$C$28,0),公式!A$2,公式!A$3,公式!A$4,公式!A$5,公式!A$6,公式!A$7,公式!A$8,公式!A$9,公式!A$10,公式!A$11,公式!A$12,公式!A$13,公式!A$14,公式!A$15)</f>
        <v>國道3號</v>
      </c>
      <c r="AJ300" t="str">
        <f t="shared" si="9"/>
        <v>國道3號(南港交流道到新台五路交流道)</v>
      </c>
    </row>
    <row r="301" spans="1:36">
      <c r="A301" s="6" t="s">
        <v>40</v>
      </c>
      <c r="B301" s="5">
        <v>20</v>
      </c>
      <c r="C301" s="23" t="s">
        <v>41</v>
      </c>
      <c r="D301" s="5">
        <v>3</v>
      </c>
      <c r="E301" s="5">
        <v>0</v>
      </c>
      <c r="F301" s="5">
        <v>4</v>
      </c>
      <c r="G301" s="6" t="s">
        <v>177</v>
      </c>
      <c r="H301" s="18">
        <v>16300</v>
      </c>
      <c r="I301" s="6" t="s">
        <v>176</v>
      </c>
      <c r="J301" s="18">
        <v>15100</v>
      </c>
      <c r="K301" s="5">
        <v>120</v>
      </c>
      <c r="L301" s="5">
        <v>48</v>
      </c>
      <c r="M301" s="5">
        <v>222</v>
      </c>
      <c r="N301" s="5">
        <v>0</v>
      </c>
      <c r="O301" s="5">
        <v>0</v>
      </c>
      <c r="P301" s="5">
        <v>0</v>
      </c>
      <c r="Q301" s="5">
        <v>87</v>
      </c>
      <c r="R301" s="5">
        <v>0</v>
      </c>
      <c r="S301" s="5">
        <v>0</v>
      </c>
      <c r="T301" s="5">
        <v>0</v>
      </c>
      <c r="U301" s="5">
        <v>10</v>
      </c>
      <c r="V301" s="5">
        <v>48</v>
      </c>
      <c r="W301" s="5">
        <v>1</v>
      </c>
      <c r="X301" s="5">
        <v>0</v>
      </c>
      <c r="Y301" s="5">
        <v>0</v>
      </c>
      <c r="Z301" s="5">
        <v>3</v>
      </c>
      <c r="AA301" s="5">
        <v>190</v>
      </c>
      <c r="AB301" s="12">
        <v>190</v>
      </c>
      <c r="AC301" s="1" t="s">
        <v>2213</v>
      </c>
      <c r="AD301" s="1" t="s">
        <v>904</v>
      </c>
      <c r="AE301" t="s">
        <v>901</v>
      </c>
      <c r="AF301" t="str">
        <f>CHOOSE(MATCH(D301,公式!$C$2:'公式'!$C$28,0),公式!B$2,公式!B$3,公式!B$4,公式!B$5,公式!B$6,公式!B$7,公式!B$8,公式!B$9,公式!B$10,公式!B$11,公式!B$12,公式!B$13,公式!B$14,公式!B$15)</f>
        <v>國道3號</v>
      </c>
      <c r="AG301" t="str">
        <f>_xlfn.CONCAT(,"(",G301,IF(COUNT(FIND({"端","服務區","休息","站"},G301,1)),"","交流道"),"到",I301,
IF(COUNT(FIND({"端","服務區","休息","站"},I301,1)),"","交流道"),")")</f>
        <v>(南港系統交流道到南港交流道)</v>
      </c>
      <c r="AH301" t="str">
        <f t="shared" si="8"/>
        <v>國道3號(南港系統交流道到南港交流道)</v>
      </c>
      <c r="AI301" t="str">
        <f>CHOOSE(MATCH(D301,公式!$C$2:'公式'!$C$28,0),公式!A$2,公式!A$3,公式!A$4,公式!A$5,公式!A$6,公式!A$7,公式!A$8,公式!A$9,公式!A$10,公式!A$11,公式!A$12,公式!A$13,公式!A$14,公式!A$15)</f>
        <v>國道3號</v>
      </c>
      <c r="AJ301" t="str">
        <f t="shared" si="9"/>
        <v>國道3號(南港系統交流道到南港交流道)</v>
      </c>
    </row>
    <row r="302" spans="1:36">
      <c r="A302" s="4" t="s">
        <v>40</v>
      </c>
      <c r="B302" s="3">
        <v>20</v>
      </c>
      <c r="C302" s="23" t="s">
        <v>41</v>
      </c>
      <c r="D302" s="3">
        <v>3</v>
      </c>
      <c r="E302" s="3">
        <v>0</v>
      </c>
      <c r="F302" s="3">
        <v>4</v>
      </c>
      <c r="G302" s="4" t="s">
        <v>178</v>
      </c>
      <c r="H302" s="17">
        <v>16500</v>
      </c>
      <c r="I302" s="4" t="s">
        <v>177</v>
      </c>
      <c r="J302" s="17">
        <v>16300</v>
      </c>
      <c r="K302" s="3">
        <v>20</v>
      </c>
      <c r="L302" s="3">
        <v>8</v>
      </c>
      <c r="M302" s="3">
        <v>234</v>
      </c>
      <c r="N302" s="3">
        <v>0</v>
      </c>
      <c r="O302" s="3">
        <v>0</v>
      </c>
      <c r="P302" s="3">
        <v>0</v>
      </c>
      <c r="Q302" s="3">
        <v>88</v>
      </c>
      <c r="R302" s="3">
        <v>0</v>
      </c>
      <c r="S302" s="3">
        <v>0</v>
      </c>
      <c r="T302" s="3">
        <v>0</v>
      </c>
      <c r="U302" s="3">
        <v>15</v>
      </c>
      <c r="V302" s="3">
        <v>7</v>
      </c>
      <c r="W302" s="3">
        <v>1</v>
      </c>
      <c r="X302" s="3">
        <v>0</v>
      </c>
      <c r="Y302" s="3">
        <v>0</v>
      </c>
      <c r="Z302" s="3">
        <v>3</v>
      </c>
      <c r="AA302" s="3">
        <v>192</v>
      </c>
      <c r="AB302" s="11">
        <v>192</v>
      </c>
      <c r="AC302" s="1" t="s">
        <v>2214</v>
      </c>
      <c r="AD302" s="1" t="s">
        <v>907</v>
      </c>
      <c r="AE302" t="s">
        <v>904</v>
      </c>
      <c r="AF302" t="str">
        <f>CHOOSE(MATCH(D302,公式!$C$2:'公式'!$C$28,0),公式!B$2,公式!B$3,公式!B$4,公式!B$5,公式!B$6,公式!B$7,公式!B$8,公式!B$9,公式!B$10,公式!B$11,公式!B$12,公式!B$13,公式!B$14,公式!B$15)</f>
        <v>國道3號</v>
      </c>
      <c r="AG302" t="str">
        <f>_xlfn.CONCAT(,"(",G302,IF(COUNT(FIND({"端","服務區","休息","站"},G302,1)),"","交流道"),"到",I302,
IF(COUNT(FIND({"端","服務區","休息","站"},I302,1)),"","交流道"),")")</f>
        <v>(南深路交流道到南港系統交流道)</v>
      </c>
      <c r="AH302" t="str">
        <f t="shared" si="8"/>
        <v>國道3號(南深路交流道到南港系統交流道)</v>
      </c>
      <c r="AI302" t="str">
        <f>CHOOSE(MATCH(D302,公式!$C$2:'公式'!$C$28,0),公式!A$2,公式!A$3,公式!A$4,公式!A$5,公式!A$6,公式!A$7,公式!A$8,公式!A$9,公式!A$10,公式!A$11,公式!A$12,公式!A$13,公式!A$14,公式!A$15)</f>
        <v>國道3號</v>
      </c>
      <c r="AJ302" t="str">
        <f t="shared" si="9"/>
        <v>國道3號(南深路交流道到南港系統交流道)</v>
      </c>
    </row>
    <row r="303" spans="1:36">
      <c r="A303" s="6" t="s">
        <v>40</v>
      </c>
      <c r="B303" s="5">
        <v>20</v>
      </c>
      <c r="C303" s="23" t="s">
        <v>41</v>
      </c>
      <c r="D303" s="5">
        <v>3</v>
      </c>
      <c r="E303" s="5">
        <v>0</v>
      </c>
      <c r="F303" s="5">
        <v>4</v>
      </c>
      <c r="G303" s="6" t="s">
        <v>179</v>
      </c>
      <c r="H303" s="18">
        <v>20800</v>
      </c>
      <c r="I303" s="6" t="s">
        <v>178</v>
      </c>
      <c r="J303" s="18">
        <v>16500</v>
      </c>
      <c r="K303" s="5">
        <v>430</v>
      </c>
      <c r="L303" s="5">
        <v>172</v>
      </c>
      <c r="M303" s="5">
        <v>248</v>
      </c>
      <c r="N303" s="5">
        <v>0</v>
      </c>
      <c r="O303" s="5">
        <v>0</v>
      </c>
      <c r="P303" s="5">
        <v>0</v>
      </c>
      <c r="Q303" s="5">
        <v>88</v>
      </c>
      <c r="R303" s="5">
        <v>0</v>
      </c>
      <c r="S303" s="5">
        <v>0</v>
      </c>
      <c r="T303" s="5">
        <v>0</v>
      </c>
      <c r="U303" s="5">
        <v>13</v>
      </c>
      <c r="V303" s="5">
        <v>177</v>
      </c>
      <c r="W303" s="5">
        <v>1</v>
      </c>
      <c r="X303" s="5">
        <v>0</v>
      </c>
      <c r="Y303" s="5">
        <v>0</v>
      </c>
      <c r="Z303" s="5">
        <v>3</v>
      </c>
      <c r="AA303" s="5">
        <v>194</v>
      </c>
      <c r="AB303" s="12">
        <v>194</v>
      </c>
      <c r="AC303" s="1" t="s">
        <v>2215</v>
      </c>
      <c r="AD303" s="1" t="s">
        <v>910</v>
      </c>
      <c r="AE303" t="s">
        <v>907</v>
      </c>
      <c r="AF303" t="str">
        <f>CHOOSE(MATCH(D303,公式!$C$2:'公式'!$C$28,0),公式!B$2,公式!B$3,公式!B$4,公式!B$5,公式!B$6,公式!B$7,公式!B$8,公式!B$9,公式!B$10,公式!B$11,公式!B$12,公式!B$13,公式!B$14,公式!B$15)</f>
        <v>國道3號</v>
      </c>
      <c r="AG303" t="str">
        <f>_xlfn.CONCAT(,"(",G303,IF(COUNT(FIND({"端","服務區","休息","站"},G303,1)),"","交流道"),"到",I303,
IF(COUNT(FIND({"端","服務區","休息","站"},I303,1)),"","交流道"),")")</f>
        <v>(木柵交流道到南深路交流道)</v>
      </c>
      <c r="AH303" t="str">
        <f t="shared" si="8"/>
        <v>國道3號(木柵交流道到南深路交流道)</v>
      </c>
      <c r="AI303" t="str">
        <f>CHOOSE(MATCH(D303,公式!$C$2:'公式'!$C$28,0),公式!A$2,公式!A$3,公式!A$4,公式!A$5,公式!A$6,公式!A$7,公式!A$8,公式!A$9,公式!A$10,公式!A$11,公式!A$12,公式!A$13,公式!A$14,公式!A$15)</f>
        <v>國道3號</v>
      </c>
      <c r="AJ303" t="str">
        <f t="shared" si="9"/>
        <v>國道3號(木柵交流道到南深路交流道)</v>
      </c>
    </row>
    <row r="304" spans="1:36">
      <c r="A304" s="4" t="s">
        <v>40</v>
      </c>
      <c r="B304" s="3">
        <v>20</v>
      </c>
      <c r="C304" s="23" t="s">
        <v>41</v>
      </c>
      <c r="D304" s="3">
        <v>3</v>
      </c>
      <c r="E304" s="3">
        <v>0</v>
      </c>
      <c r="F304" s="3">
        <v>4</v>
      </c>
      <c r="G304" s="4" t="s">
        <v>180</v>
      </c>
      <c r="H304" s="17">
        <v>25100</v>
      </c>
      <c r="I304" s="4" t="s">
        <v>179</v>
      </c>
      <c r="J304" s="17">
        <v>20800</v>
      </c>
      <c r="K304" s="3">
        <v>430</v>
      </c>
      <c r="L304" s="3">
        <v>172</v>
      </c>
      <c r="M304" s="3">
        <v>254</v>
      </c>
      <c r="N304" s="3">
        <v>0</v>
      </c>
      <c r="O304" s="3">
        <v>0</v>
      </c>
      <c r="P304" s="3">
        <v>0</v>
      </c>
      <c r="Q304" s="3">
        <v>83</v>
      </c>
      <c r="R304" s="3">
        <v>0</v>
      </c>
      <c r="S304" s="3">
        <v>0</v>
      </c>
      <c r="T304" s="3">
        <v>0</v>
      </c>
      <c r="U304" s="3">
        <v>14</v>
      </c>
      <c r="V304" s="3">
        <v>184</v>
      </c>
      <c r="W304" s="3">
        <v>1</v>
      </c>
      <c r="X304" s="3">
        <v>0</v>
      </c>
      <c r="Y304" s="3">
        <v>0</v>
      </c>
      <c r="Z304" s="3">
        <v>3</v>
      </c>
      <c r="AA304" s="3">
        <v>196</v>
      </c>
      <c r="AB304" s="11">
        <v>196</v>
      </c>
      <c r="AC304" s="1" t="s">
        <v>2216</v>
      </c>
      <c r="AD304" s="1" t="s">
        <v>428</v>
      </c>
      <c r="AE304" t="s">
        <v>910</v>
      </c>
      <c r="AF304" t="str">
        <f>CHOOSE(MATCH(D304,公式!$C$2:'公式'!$C$28,0),公式!B$2,公式!B$3,公式!B$4,公式!B$5,公式!B$6,公式!B$7,公式!B$8,公式!B$9,公式!B$10,公式!B$11,公式!B$12,公式!B$13,公式!B$14,公式!B$15)</f>
        <v>國道3號</v>
      </c>
      <c r="AG304" t="str">
        <f>_xlfn.CONCAT(,"(",G304,IF(COUNT(FIND({"端","服務區","休息","站"},G304,1)),"","交流道"),"到",I304,
IF(COUNT(FIND({"端","服務區","休息","站"},I304,1)),"","交流道"),")")</f>
        <v>(木柵休息站到木柵交流道)</v>
      </c>
      <c r="AH304" t="str">
        <f t="shared" si="8"/>
        <v>國道3號(木柵休息站到木柵交流道)</v>
      </c>
      <c r="AI304" t="str">
        <f>CHOOSE(MATCH(D304,公式!$C$2:'公式'!$C$28,0),公式!A$2,公式!A$3,公式!A$4,公式!A$5,公式!A$6,公式!A$7,公式!A$8,公式!A$9,公式!A$10,公式!A$11,公式!A$12,公式!A$13,公式!A$14,公式!A$15)</f>
        <v>國道3號</v>
      </c>
      <c r="AJ304" t="str">
        <f t="shared" si="9"/>
        <v>國道3號(木柵休息站到木柵交流道)</v>
      </c>
    </row>
    <row r="305" spans="1:36">
      <c r="A305" s="6" t="s">
        <v>40</v>
      </c>
      <c r="B305" s="5">
        <v>20</v>
      </c>
      <c r="C305" s="23" t="s">
        <v>41</v>
      </c>
      <c r="D305" s="5">
        <v>3</v>
      </c>
      <c r="E305" s="5">
        <v>0</v>
      </c>
      <c r="F305" s="5">
        <v>4</v>
      </c>
      <c r="G305" s="6" t="s">
        <v>181</v>
      </c>
      <c r="H305" s="18">
        <v>26800</v>
      </c>
      <c r="I305" s="6" t="s">
        <v>180</v>
      </c>
      <c r="J305" s="18">
        <v>25100</v>
      </c>
      <c r="K305" s="5">
        <v>170</v>
      </c>
      <c r="L305" s="5">
        <v>68</v>
      </c>
      <c r="M305" s="5">
        <v>234</v>
      </c>
      <c r="N305" s="5">
        <v>0</v>
      </c>
      <c r="O305" s="5">
        <v>0</v>
      </c>
      <c r="P305" s="5">
        <v>0</v>
      </c>
      <c r="Q305" s="5">
        <v>88</v>
      </c>
      <c r="R305" s="5">
        <v>0</v>
      </c>
      <c r="S305" s="5">
        <v>0</v>
      </c>
      <c r="T305" s="5">
        <v>0</v>
      </c>
      <c r="U305" s="5">
        <v>10</v>
      </c>
      <c r="V305" s="5">
        <v>69</v>
      </c>
      <c r="W305" s="5">
        <v>1</v>
      </c>
      <c r="X305" s="5">
        <v>0</v>
      </c>
      <c r="Y305" s="5">
        <v>0</v>
      </c>
      <c r="Z305" s="5">
        <v>3</v>
      </c>
      <c r="AA305" s="5">
        <v>198</v>
      </c>
      <c r="AB305" s="12">
        <v>198</v>
      </c>
      <c r="AC305" s="1" t="s">
        <v>2217</v>
      </c>
      <c r="AD305" s="1" t="s">
        <v>915</v>
      </c>
      <c r="AE305" t="s">
        <v>428</v>
      </c>
      <c r="AF305" t="str">
        <f>CHOOSE(MATCH(D305,公式!$C$2:'公式'!$C$28,0),公式!B$2,公式!B$3,公式!B$4,公式!B$5,公式!B$6,公式!B$7,公式!B$8,公式!B$9,公式!B$10,公式!B$11,公式!B$12,公式!B$13,公式!B$14,公式!B$15)</f>
        <v>國道3號</v>
      </c>
      <c r="AG305" t="str">
        <f>_xlfn.CONCAT(,"(",G305,IF(COUNT(FIND({"端","服務區","休息","站"},G305,1)),"","交流道"),"到",I305,
IF(COUNT(FIND({"端","服務區","休息","站"},I305,1)),"","交流道"),")")</f>
        <v>(新店交流道到木柵休息站)</v>
      </c>
      <c r="AH305" t="str">
        <f t="shared" si="8"/>
        <v>國道3號(新店交流道到木柵休息站)</v>
      </c>
      <c r="AI305" t="str">
        <f>CHOOSE(MATCH(D305,公式!$C$2:'公式'!$C$28,0),公式!A$2,公式!A$3,公式!A$4,公式!A$5,公式!A$6,公式!A$7,公式!A$8,公式!A$9,公式!A$10,公式!A$11,公式!A$12,公式!A$13,公式!A$14,公式!A$15)</f>
        <v>國道3號</v>
      </c>
      <c r="AJ305" t="str">
        <f t="shared" si="9"/>
        <v>國道3號(新店交流道到木柵休息站)</v>
      </c>
    </row>
    <row r="306" spans="1:36">
      <c r="A306" s="4" t="s">
        <v>40</v>
      </c>
      <c r="B306" s="3">
        <v>20</v>
      </c>
      <c r="C306" s="23" t="s">
        <v>41</v>
      </c>
      <c r="D306" s="3">
        <v>3</v>
      </c>
      <c r="E306" s="3">
        <v>0</v>
      </c>
      <c r="F306" s="3">
        <v>4</v>
      </c>
      <c r="G306" s="4" t="s">
        <v>182</v>
      </c>
      <c r="H306" s="17">
        <v>31100</v>
      </c>
      <c r="I306" s="4" t="s">
        <v>181</v>
      </c>
      <c r="J306" s="17">
        <v>26800</v>
      </c>
      <c r="K306" s="3">
        <v>430</v>
      </c>
      <c r="L306" s="3">
        <v>172</v>
      </c>
      <c r="M306" s="3">
        <v>270</v>
      </c>
      <c r="N306" s="3">
        <v>0</v>
      </c>
      <c r="O306" s="3">
        <v>0</v>
      </c>
      <c r="P306" s="3">
        <v>0</v>
      </c>
      <c r="Q306" s="3">
        <v>84</v>
      </c>
      <c r="R306" s="3">
        <v>0</v>
      </c>
      <c r="S306" s="3">
        <v>0</v>
      </c>
      <c r="T306" s="3">
        <v>0</v>
      </c>
      <c r="U306" s="3">
        <v>15</v>
      </c>
      <c r="V306" s="3">
        <v>183</v>
      </c>
      <c r="W306" s="3">
        <v>1</v>
      </c>
      <c r="X306" s="3">
        <v>0</v>
      </c>
      <c r="Y306" s="3">
        <v>0</v>
      </c>
      <c r="Z306" s="3">
        <v>3</v>
      </c>
      <c r="AA306" s="3">
        <v>200</v>
      </c>
      <c r="AB306" s="11">
        <v>200</v>
      </c>
      <c r="AC306" s="1" t="s">
        <v>2218</v>
      </c>
      <c r="AD306" s="1" t="s">
        <v>918</v>
      </c>
      <c r="AE306" t="s">
        <v>915</v>
      </c>
      <c r="AF306" t="str">
        <f>CHOOSE(MATCH(D306,公式!$C$2:'公式'!$C$28,0),公式!B$2,公式!B$3,公式!B$4,公式!B$5,公式!B$6,公式!B$7,公式!B$8,公式!B$9,公式!B$10,公式!B$11,公式!B$12,公式!B$13,公式!B$14,公式!B$15)</f>
        <v>國道3號</v>
      </c>
      <c r="AG306" t="str">
        <f>_xlfn.CONCAT(,"(",G306,IF(COUNT(FIND({"端","服務區","休息","站"},G306,1)),"","交流道"),"到",I306,
IF(COUNT(FIND({"端","服務區","休息","站"},I306,1)),"","交流道"),")")</f>
        <v>(安坑交流道到新店交流道)</v>
      </c>
      <c r="AH306" t="str">
        <f t="shared" si="8"/>
        <v>國道3號(安坑交流道到新店交流道)</v>
      </c>
      <c r="AI306" t="str">
        <f>CHOOSE(MATCH(D306,公式!$C$2:'公式'!$C$28,0),公式!A$2,公式!A$3,公式!A$4,公式!A$5,公式!A$6,公式!A$7,公式!A$8,公式!A$9,公式!A$10,公式!A$11,公式!A$12,公式!A$13,公式!A$14,公式!A$15)</f>
        <v>國道3號</v>
      </c>
      <c r="AJ306" t="str">
        <f t="shared" si="9"/>
        <v>國道3號(安坑交流道到新店交流道)</v>
      </c>
    </row>
    <row r="307" spans="1:36">
      <c r="A307" s="6" t="s">
        <v>40</v>
      </c>
      <c r="B307" s="5">
        <v>20</v>
      </c>
      <c r="C307" s="23" t="s">
        <v>41</v>
      </c>
      <c r="D307" s="5">
        <v>3</v>
      </c>
      <c r="E307" s="5">
        <v>0</v>
      </c>
      <c r="F307" s="5">
        <v>4</v>
      </c>
      <c r="G307" s="6" t="s">
        <v>183</v>
      </c>
      <c r="H307" s="18">
        <v>35900</v>
      </c>
      <c r="I307" s="6" t="s">
        <v>182</v>
      </c>
      <c r="J307" s="18">
        <v>31100</v>
      </c>
      <c r="K307" s="5">
        <v>480</v>
      </c>
      <c r="L307" s="5">
        <v>192</v>
      </c>
      <c r="M307" s="5">
        <v>312</v>
      </c>
      <c r="N307" s="5">
        <v>0</v>
      </c>
      <c r="O307" s="5">
        <v>0</v>
      </c>
      <c r="P307" s="5">
        <v>0</v>
      </c>
      <c r="Q307" s="5">
        <v>83</v>
      </c>
      <c r="R307" s="5">
        <v>0</v>
      </c>
      <c r="S307" s="5">
        <v>0</v>
      </c>
      <c r="T307" s="5">
        <v>0</v>
      </c>
      <c r="U307" s="5">
        <v>17</v>
      </c>
      <c r="V307" s="5">
        <v>202</v>
      </c>
      <c r="W307" s="5">
        <v>1</v>
      </c>
      <c r="X307" s="5">
        <v>0</v>
      </c>
      <c r="Y307" s="5">
        <v>0</v>
      </c>
      <c r="Z307" s="5">
        <v>3</v>
      </c>
      <c r="AA307" s="5">
        <v>202</v>
      </c>
      <c r="AB307" s="12">
        <v>202</v>
      </c>
      <c r="AC307" s="1" t="s">
        <v>2219</v>
      </c>
      <c r="AD307" s="1" t="s">
        <v>921</v>
      </c>
      <c r="AE307" t="s">
        <v>918</v>
      </c>
      <c r="AF307" t="str">
        <f>CHOOSE(MATCH(D307,公式!$C$2:'公式'!$C$28,0),公式!B$2,公式!B$3,公式!B$4,公式!B$5,公式!B$6,公式!B$7,公式!B$8,公式!B$9,公式!B$10,公式!B$11,公式!B$12,公式!B$13,公式!B$14,公式!B$15)</f>
        <v>國道3號</v>
      </c>
      <c r="AG307" t="str">
        <f>_xlfn.CONCAT(,"(",G307,IF(COUNT(FIND({"端","服務區","休息","站"},G307,1)),"","交流道"),"到",I307,
IF(COUNT(FIND({"端","服務區","休息","站"},I307,1)),"","交流道"),")")</f>
        <v>(中和交流道到安坑交流道)</v>
      </c>
      <c r="AH307" t="str">
        <f t="shared" si="8"/>
        <v>國道3號(中和交流道到安坑交流道)</v>
      </c>
      <c r="AI307" t="str">
        <f>CHOOSE(MATCH(D307,公式!$C$2:'公式'!$C$28,0),公式!A$2,公式!A$3,公式!A$4,公式!A$5,公式!A$6,公式!A$7,公式!A$8,公式!A$9,公式!A$10,公式!A$11,公式!A$12,公式!A$13,公式!A$14,公式!A$15)</f>
        <v>國道3號</v>
      </c>
      <c r="AJ307" t="str">
        <f t="shared" si="9"/>
        <v>國道3號(中和交流道到安坑交流道)</v>
      </c>
    </row>
    <row r="308" spans="1:36">
      <c r="A308" s="4" t="s">
        <v>40</v>
      </c>
      <c r="B308" s="3">
        <v>20</v>
      </c>
      <c r="C308" s="23" t="s">
        <v>41</v>
      </c>
      <c r="D308" s="3">
        <v>3</v>
      </c>
      <c r="E308" s="3">
        <v>0</v>
      </c>
      <c r="F308" s="3">
        <v>4</v>
      </c>
      <c r="G308" s="4" t="s">
        <v>184</v>
      </c>
      <c r="H308" s="17">
        <v>43000</v>
      </c>
      <c r="I308" s="4" t="s">
        <v>183</v>
      </c>
      <c r="J308" s="17">
        <v>35900</v>
      </c>
      <c r="K308" s="3">
        <v>640</v>
      </c>
      <c r="L308" s="3">
        <v>256</v>
      </c>
      <c r="M308" s="3">
        <v>399</v>
      </c>
      <c r="N308" s="3">
        <v>0</v>
      </c>
      <c r="O308" s="3">
        <v>0</v>
      </c>
      <c r="P308" s="3">
        <v>0</v>
      </c>
      <c r="Q308" s="3">
        <v>91</v>
      </c>
      <c r="R308" s="3">
        <v>0</v>
      </c>
      <c r="S308" s="3">
        <v>0</v>
      </c>
      <c r="T308" s="3">
        <v>0</v>
      </c>
      <c r="U308" s="3">
        <v>15</v>
      </c>
      <c r="V308" s="3">
        <v>280</v>
      </c>
      <c r="W308" s="3">
        <v>1</v>
      </c>
      <c r="X308" s="3">
        <v>0</v>
      </c>
      <c r="Y308" s="3">
        <v>0</v>
      </c>
      <c r="Z308" s="3">
        <v>4</v>
      </c>
      <c r="AA308" s="3">
        <v>204</v>
      </c>
      <c r="AB308" s="11">
        <v>204</v>
      </c>
      <c r="AC308" s="1" t="s">
        <v>2220</v>
      </c>
      <c r="AD308" s="1" t="s">
        <v>924</v>
      </c>
      <c r="AE308" t="s">
        <v>921</v>
      </c>
      <c r="AF308" t="str">
        <f>CHOOSE(MATCH(D308,公式!$C$2:'公式'!$C$28,0),公式!B$2,公式!B$3,公式!B$4,公式!B$5,公式!B$6,公式!B$7,公式!B$8,公式!B$9,公式!B$10,公式!B$11,公式!B$12,公式!B$13,公式!B$14,公式!B$15)</f>
        <v>國道3號</v>
      </c>
      <c r="AG308" t="str">
        <f>_xlfn.CONCAT(,"(",G308,IF(COUNT(FIND({"端","服務區","休息","站"},G308,1)),"","交流道"),"到",I308,
IF(COUNT(FIND({"端","服務區","休息","站"},I308,1)),"","交流道"),")")</f>
        <v>(土城交流道到中和交流道)</v>
      </c>
      <c r="AH308" t="str">
        <f t="shared" si="8"/>
        <v>國道3號(土城交流道到中和交流道)</v>
      </c>
      <c r="AI308" t="str">
        <f>CHOOSE(MATCH(D308,公式!$C$2:'公式'!$C$28,0),公式!A$2,公式!A$3,公式!A$4,公式!A$5,公式!A$6,公式!A$7,公式!A$8,公式!A$9,公式!A$10,公式!A$11,公式!A$12,公式!A$13,公式!A$14,公式!A$15)</f>
        <v>國道3號</v>
      </c>
      <c r="AJ308" t="str">
        <f t="shared" si="9"/>
        <v>國道3號(土城交流道到中和交流道)</v>
      </c>
    </row>
    <row r="309" spans="1:36">
      <c r="A309" s="6" t="s">
        <v>40</v>
      </c>
      <c r="B309" s="5">
        <v>20</v>
      </c>
      <c r="C309" s="23" t="s">
        <v>41</v>
      </c>
      <c r="D309" s="5">
        <v>3</v>
      </c>
      <c r="E309" s="5">
        <v>0</v>
      </c>
      <c r="F309" s="5">
        <v>4</v>
      </c>
      <c r="G309" s="6" t="s">
        <v>185</v>
      </c>
      <c r="H309" s="18">
        <v>46500</v>
      </c>
      <c r="I309" s="6" t="s">
        <v>184</v>
      </c>
      <c r="J309" s="18">
        <v>43000</v>
      </c>
      <c r="K309" s="5">
        <v>622</v>
      </c>
      <c r="L309" s="5">
        <v>249</v>
      </c>
      <c r="M309" s="5">
        <v>528</v>
      </c>
      <c r="N309" s="5">
        <v>0</v>
      </c>
      <c r="O309" s="5">
        <v>0</v>
      </c>
      <c r="P309" s="5">
        <v>0</v>
      </c>
      <c r="Q309" s="5">
        <v>48</v>
      </c>
      <c r="R309" s="5">
        <v>0</v>
      </c>
      <c r="S309" s="5">
        <v>0</v>
      </c>
      <c r="T309" s="5">
        <v>0</v>
      </c>
      <c r="U309" s="5">
        <v>37</v>
      </c>
      <c r="V309" s="5">
        <v>240</v>
      </c>
      <c r="W309" s="5">
        <v>3</v>
      </c>
      <c r="X309" s="5">
        <v>0</v>
      </c>
      <c r="Y309" s="5">
        <v>0</v>
      </c>
      <c r="Z309" s="5">
        <v>4</v>
      </c>
      <c r="AA309" s="5">
        <v>206</v>
      </c>
      <c r="AB309" s="12">
        <v>206</v>
      </c>
      <c r="AC309" s="1" t="s">
        <v>2221</v>
      </c>
      <c r="AD309" s="1" t="s">
        <v>927</v>
      </c>
      <c r="AE309" t="s">
        <v>924</v>
      </c>
      <c r="AF309" t="str">
        <f>CHOOSE(MATCH(D309,公式!$C$2:'公式'!$C$28,0),公式!B$2,公式!B$3,公式!B$4,公式!B$5,公式!B$6,公式!B$7,公式!B$8,公式!B$9,公式!B$10,公式!B$11,公式!B$12,公式!B$13,公式!B$14,公式!B$15)</f>
        <v>國道3號</v>
      </c>
      <c r="AG309" t="str">
        <f>_xlfn.CONCAT(,"(",G309,IF(COUNT(FIND({"端","服務區","休息","站"},G309,1)),"","交流道"),"到",I309,
IF(COUNT(FIND({"端","服務區","休息","站"},I309,1)),"","交流道"),")")</f>
        <v>(樹林交流道到土城交流道)</v>
      </c>
      <c r="AH309" t="str">
        <f t="shared" si="8"/>
        <v>國道3號(樹林交流道到土城交流道)</v>
      </c>
      <c r="AI309" t="str">
        <f>CHOOSE(MATCH(D309,公式!$C$2:'公式'!$C$28,0),公式!A$2,公式!A$3,公式!A$4,公式!A$5,公式!A$6,公式!A$7,公式!A$8,公式!A$9,公式!A$10,公式!A$11,公式!A$12,公式!A$13,公式!A$14,公式!A$15)</f>
        <v>國道3號</v>
      </c>
      <c r="AJ309" t="str">
        <f t="shared" si="9"/>
        <v>國道3號(樹林交流道到土城交流道)</v>
      </c>
    </row>
    <row r="310" spans="1:36">
      <c r="A310" s="4" t="s">
        <v>40</v>
      </c>
      <c r="B310" s="3">
        <v>20</v>
      </c>
      <c r="C310" s="23" t="s">
        <v>41</v>
      </c>
      <c r="D310" s="3">
        <v>3</v>
      </c>
      <c r="E310" s="3">
        <v>0</v>
      </c>
      <c r="F310" s="3">
        <v>4</v>
      </c>
      <c r="G310" s="4" t="s">
        <v>186</v>
      </c>
      <c r="H310" s="17">
        <v>50600</v>
      </c>
      <c r="I310" s="4" t="s">
        <v>185</v>
      </c>
      <c r="J310" s="17">
        <v>46500</v>
      </c>
      <c r="K310" s="3">
        <v>0</v>
      </c>
      <c r="L310" s="3">
        <v>0</v>
      </c>
      <c r="M310" s="3">
        <v>459</v>
      </c>
      <c r="N310" s="3">
        <v>0</v>
      </c>
      <c r="O310" s="3">
        <v>0</v>
      </c>
      <c r="P310" s="3">
        <v>0</v>
      </c>
      <c r="Q310" s="3">
        <v>92</v>
      </c>
      <c r="R310" s="3">
        <v>0</v>
      </c>
      <c r="S310" s="3">
        <v>0</v>
      </c>
      <c r="T310" s="3">
        <v>0</v>
      </c>
      <c r="U310" s="3">
        <v>22</v>
      </c>
      <c r="V310" s="3">
        <v>165</v>
      </c>
      <c r="W310" s="3">
        <v>1</v>
      </c>
      <c r="X310" s="3">
        <v>0</v>
      </c>
      <c r="Y310" s="3">
        <v>0</v>
      </c>
      <c r="Z310" s="3">
        <v>4</v>
      </c>
      <c r="AA310" s="3">
        <v>470</v>
      </c>
      <c r="AB310" s="11">
        <v>470</v>
      </c>
      <c r="AC310" s="1" t="s">
        <v>2222</v>
      </c>
      <c r="AD310" s="1" t="s">
        <v>930</v>
      </c>
      <c r="AE310" t="s">
        <v>927</v>
      </c>
      <c r="AF310" t="str">
        <f>CHOOSE(MATCH(D310,公式!$C$2:'公式'!$C$28,0),公式!B$2,公式!B$3,公式!B$4,公式!B$5,公式!B$6,公式!B$7,公式!B$8,公式!B$9,公式!B$10,公式!B$11,公式!B$12,公式!B$13,公式!B$14,公式!B$15)</f>
        <v>國道3號</v>
      </c>
      <c r="AG310" t="str">
        <f>_xlfn.CONCAT(,"(",G310,IF(COUNT(FIND({"端","服務區","休息","站"},G310,1)),"","交流道"),"到",I310,
IF(COUNT(FIND({"端","服務區","休息","站"},I310,1)),"","交流道"),")")</f>
        <v>(三鶯交流道到樹林交流道)</v>
      </c>
      <c r="AH310" t="str">
        <f t="shared" si="8"/>
        <v>國道3號(三鶯交流道到樹林交流道)</v>
      </c>
      <c r="AI310" t="str">
        <f>CHOOSE(MATCH(D310,公式!$C$2:'公式'!$C$28,0),公式!A$2,公式!A$3,公式!A$4,公式!A$5,公式!A$6,公式!A$7,公式!A$8,公式!A$9,公式!A$10,公式!A$11,公式!A$12,公式!A$13,公式!A$14,公式!A$15)</f>
        <v>國道3號</v>
      </c>
      <c r="AJ310" t="str">
        <f t="shared" si="9"/>
        <v>國道3號(三鶯交流道到樹林交流道)</v>
      </c>
    </row>
    <row r="311" spans="1:36">
      <c r="A311" s="6" t="s">
        <v>40</v>
      </c>
      <c r="B311" s="5">
        <v>20</v>
      </c>
      <c r="C311" s="23" t="s">
        <v>41</v>
      </c>
      <c r="D311" s="5">
        <v>3</v>
      </c>
      <c r="E311" s="5">
        <v>0</v>
      </c>
      <c r="F311" s="5">
        <v>4</v>
      </c>
      <c r="G311" s="6" t="s">
        <v>171</v>
      </c>
      <c r="H311" s="18">
        <v>54400</v>
      </c>
      <c r="I311" s="6" t="s">
        <v>186</v>
      </c>
      <c r="J311" s="18">
        <v>50600</v>
      </c>
      <c r="K311" s="5">
        <v>310</v>
      </c>
      <c r="L311" s="5">
        <v>124</v>
      </c>
      <c r="M311" s="5">
        <v>459</v>
      </c>
      <c r="N311" s="5">
        <v>0</v>
      </c>
      <c r="O311" s="5">
        <v>0</v>
      </c>
      <c r="P311" s="5">
        <v>0</v>
      </c>
      <c r="Q311" s="5">
        <v>90</v>
      </c>
      <c r="R311" s="5">
        <v>0</v>
      </c>
      <c r="S311" s="5">
        <v>0</v>
      </c>
      <c r="T311" s="5">
        <v>0</v>
      </c>
      <c r="U311" s="5">
        <v>18</v>
      </c>
      <c r="V311" s="5">
        <v>147</v>
      </c>
      <c r="W311" s="5">
        <v>1</v>
      </c>
      <c r="X311" s="5">
        <v>0</v>
      </c>
      <c r="Y311" s="5">
        <v>0</v>
      </c>
      <c r="Z311" s="5">
        <v>4</v>
      </c>
      <c r="AA311" s="5">
        <v>210</v>
      </c>
      <c r="AB311" s="12">
        <v>210</v>
      </c>
      <c r="AC311" s="1" t="s">
        <v>2223</v>
      </c>
      <c r="AD311" s="1" t="s">
        <v>933</v>
      </c>
      <c r="AE311" t="s">
        <v>930</v>
      </c>
      <c r="AF311" t="str">
        <f>CHOOSE(MATCH(D311,公式!$C$2:'公式'!$C$28,0),公式!B$2,公式!B$3,公式!B$4,公式!B$5,公式!B$6,公式!B$7,公式!B$8,公式!B$9,公式!B$10,公式!B$11,公式!B$12,公式!B$13,公式!B$14,公式!B$15)</f>
        <v>國道3號</v>
      </c>
      <c r="AG311" t="str">
        <f>_xlfn.CONCAT(,"(",G311,IF(COUNT(FIND({"端","服務區","休息","站"},G311,1)),"","交流道"),"到",I311,
IF(COUNT(FIND({"端","服務區","休息","站"},I311,1)),"","交流道"),")")</f>
        <v>(鶯歌系統交流道到三鶯交流道)</v>
      </c>
      <c r="AH311" t="str">
        <f t="shared" si="8"/>
        <v>國道3號(鶯歌系統交流道到三鶯交流道)</v>
      </c>
      <c r="AI311" t="str">
        <f>CHOOSE(MATCH(D311,公式!$C$2:'公式'!$C$28,0),公式!A$2,公式!A$3,公式!A$4,公式!A$5,公式!A$6,公式!A$7,公式!A$8,公式!A$9,公式!A$10,公式!A$11,公式!A$12,公式!A$13,公式!A$14,公式!A$15)</f>
        <v>國道3號</v>
      </c>
      <c r="AJ311" t="str">
        <f t="shared" si="9"/>
        <v>國道3號(鶯歌系統交流道到三鶯交流道)</v>
      </c>
    </row>
    <row r="312" spans="1:36">
      <c r="A312" s="4" t="s">
        <v>40</v>
      </c>
      <c r="B312" s="3">
        <v>20</v>
      </c>
      <c r="C312" s="23" t="s">
        <v>41</v>
      </c>
      <c r="D312" s="3">
        <v>3</v>
      </c>
      <c r="E312" s="3">
        <v>0</v>
      </c>
      <c r="F312" s="3">
        <v>4</v>
      </c>
      <c r="G312" s="4" t="s">
        <v>187</v>
      </c>
      <c r="H312" s="17">
        <v>62700</v>
      </c>
      <c r="I312" s="4" t="s">
        <v>171</v>
      </c>
      <c r="J312" s="17">
        <v>54400</v>
      </c>
      <c r="K312" s="3">
        <v>680</v>
      </c>
      <c r="L312" s="3">
        <v>272</v>
      </c>
      <c r="M312" s="3">
        <v>396</v>
      </c>
      <c r="N312" s="3">
        <v>0</v>
      </c>
      <c r="O312" s="3">
        <v>0</v>
      </c>
      <c r="P312" s="3">
        <v>0</v>
      </c>
      <c r="Q312" s="3">
        <v>87</v>
      </c>
      <c r="R312" s="3">
        <v>0</v>
      </c>
      <c r="S312" s="3">
        <v>0</v>
      </c>
      <c r="T312" s="3">
        <v>0</v>
      </c>
      <c r="U312" s="3">
        <v>15</v>
      </c>
      <c r="V312" s="3">
        <v>328</v>
      </c>
      <c r="W312" s="3">
        <v>1</v>
      </c>
      <c r="X312" s="3">
        <v>0</v>
      </c>
      <c r="Y312" s="3">
        <v>0</v>
      </c>
      <c r="Z312" s="3">
        <v>4</v>
      </c>
      <c r="AA312" s="3">
        <v>212</v>
      </c>
      <c r="AB312" s="11">
        <v>212</v>
      </c>
      <c r="AC312" s="1" t="s">
        <v>2224</v>
      </c>
      <c r="AD312" s="1" t="s">
        <v>936</v>
      </c>
      <c r="AE312" t="s">
        <v>933</v>
      </c>
      <c r="AF312" t="str">
        <f>CHOOSE(MATCH(D312,公式!$C$2:'公式'!$C$28,0),公式!B$2,公式!B$3,公式!B$4,公式!B$5,公式!B$6,公式!B$7,公式!B$8,公式!B$9,公式!B$10,公式!B$11,公式!B$12,公式!B$13,公式!B$14,公式!B$15)</f>
        <v>國道3號</v>
      </c>
      <c r="AG312" t="str">
        <f>_xlfn.CONCAT(,"(",G312,IF(COUNT(FIND({"端","服務區","休息","站"},G312,1)),"","交流道"),"到",I312,
IF(COUNT(FIND({"端","服務區","休息","站"},I312,1)),"","交流道"),")")</f>
        <v>(大溪交流道到鶯歌系統交流道)</v>
      </c>
      <c r="AH312" t="str">
        <f t="shared" si="8"/>
        <v>國道3號(大溪交流道到鶯歌系統交流道)</v>
      </c>
      <c r="AI312" t="str">
        <f>CHOOSE(MATCH(D312,公式!$C$2:'公式'!$C$28,0),公式!A$2,公式!A$3,公式!A$4,公式!A$5,公式!A$6,公式!A$7,公式!A$8,公式!A$9,公式!A$10,公式!A$11,公式!A$12,公式!A$13,公式!A$14,公式!A$15)</f>
        <v>國道3號</v>
      </c>
      <c r="AJ312" t="str">
        <f t="shared" si="9"/>
        <v>國道3號(大溪交流道到鶯歌系統交流道)</v>
      </c>
    </row>
    <row r="313" spans="1:36">
      <c r="A313" s="6" t="s">
        <v>40</v>
      </c>
      <c r="B313" s="5">
        <v>20</v>
      </c>
      <c r="C313" s="23" t="s">
        <v>41</v>
      </c>
      <c r="D313" s="5">
        <v>3</v>
      </c>
      <c r="E313" s="5">
        <v>0</v>
      </c>
      <c r="F313" s="5">
        <v>4</v>
      </c>
      <c r="G313" s="6" t="s">
        <v>188</v>
      </c>
      <c r="H313" s="18">
        <v>68300</v>
      </c>
      <c r="I313" s="6" t="s">
        <v>187</v>
      </c>
      <c r="J313" s="18">
        <v>62700</v>
      </c>
      <c r="K313" s="5">
        <v>458</v>
      </c>
      <c r="L313" s="5">
        <v>183</v>
      </c>
      <c r="M313" s="5">
        <v>349</v>
      </c>
      <c r="N313" s="5">
        <v>0</v>
      </c>
      <c r="O313" s="5">
        <v>0</v>
      </c>
      <c r="P313" s="5">
        <v>0</v>
      </c>
      <c r="Q313" s="5">
        <v>99</v>
      </c>
      <c r="R313" s="5">
        <v>0</v>
      </c>
      <c r="S313" s="5">
        <v>0</v>
      </c>
      <c r="T313" s="5">
        <v>0</v>
      </c>
      <c r="U313" s="5">
        <v>14</v>
      </c>
      <c r="V313" s="5">
        <v>203</v>
      </c>
      <c r="W313" s="5">
        <v>1</v>
      </c>
      <c r="X313" s="5">
        <v>0</v>
      </c>
      <c r="Y313" s="5">
        <v>0</v>
      </c>
      <c r="Z313" s="5">
        <v>3</v>
      </c>
      <c r="AA313" s="5">
        <v>214</v>
      </c>
      <c r="AB313" s="12">
        <v>214</v>
      </c>
      <c r="AC313" s="1" t="s">
        <v>2225</v>
      </c>
      <c r="AD313" s="1" t="s">
        <v>939</v>
      </c>
      <c r="AE313" t="s">
        <v>936</v>
      </c>
      <c r="AF313" t="str">
        <f>CHOOSE(MATCH(D313,公式!$C$2:'公式'!$C$28,0),公式!B$2,公式!B$3,公式!B$4,公式!B$5,公式!B$6,公式!B$7,公式!B$8,公式!B$9,公式!B$10,公式!B$11,公式!B$12,公式!B$13,公式!B$14,公式!B$15)</f>
        <v>國道3號</v>
      </c>
      <c r="AG313" t="str">
        <f>_xlfn.CONCAT(,"(",G313,IF(COUNT(FIND({"端","服務區","休息","站"},G313,1)),"","交流道"),"到",I313,
IF(COUNT(FIND({"端","服務區","休息","站"},I313,1)),"","交流道"),")")</f>
        <v>(龍潭交流道到大溪交流道)</v>
      </c>
      <c r="AH313" t="str">
        <f t="shared" si="8"/>
        <v>國道3號(龍潭交流道到大溪交流道)</v>
      </c>
      <c r="AI313" t="str">
        <f>CHOOSE(MATCH(D313,公式!$C$2:'公式'!$C$28,0),公式!A$2,公式!A$3,公式!A$4,公式!A$5,公式!A$6,公式!A$7,公式!A$8,公式!A$9,公式!A$10,公式!A$11,公式!A$12,公式!A$13,公式!A$14,公式!A$15)</f>
        <v>國道3號</v>
      </c>
      <c r="AJ313" t="str">
        <f t="shared" si="9"/>
        <v>國道3號(龍潭交流道到大溪交流道)</v>
      </c>
    </row>
    <row r="314" spans="1:36">
      <c r="A314" s="4" t="s">
        <v>40</v>
      </c>
      <c r="B314" s="3">
        <v>20</v>
      </c>
      <c r="C314" s="23" t="s">
        <v>41</v>
      </c>
      <c r="D314" s="3">
        <v>3</v>
      </c>
      <c r="E314" s="3">
        <v>0</v>
      </c>
      <c r="F314" s="3">
        <v>4</v>
      </c>
      <c r="G314" s="4" t="s">
        <v>189</v>
      </c>
      <c r="H314" s="17">
        <v>72980</v>
      </c>
      <c r="I314" s="4" t="s">
        <v>188</v>
      </c>
      <c r="J314" s="17">
        <v>68300</v>
      </c>
      <c r="K314" s="3">
        <v>0</v>
      </c>
      <c r="L314" s="3">
        <v>0</v>
      </c>
      <c r="M314" s="3">
        <v>378</v>
      </c>
      <c r="N314" s="3">
        <v>0</v>
      </c>
      <c r="O314" s="3">
        <v>0</v>
      </c>
      <c r="P314" s="3">
        <v>0</v>
      </c>
      <c r="Q314" s="3">
        <v>98</v>
      </c>
      <c r="R314" s="3">
        <v>0</v>
      </c>
      <c r="S314" s="3">
        <v>0</v>
      </c>
      <c r="T314" s="3">
        <v>0</v>
      </c>
      <c r="U314" s="3">
        <v>16</v>
      </c>
      <c r="V314" s="3">
        <v>170</v>
      </c>
      <c r="W314" s="3">
        <v>1</v>
      </c>
      <c r="X314" s="3">
        <v>0</v>
      </c>
      <c r="Y314" s="3">
        <v>0</v>
      </c>
      <c r="Z314" s="3">
        <v>3</v>
      </c>
      <c r="AA314" s="3">
        <v>216</v>
      </c>
      <c r="AB314" s="11">
        <v>216</v>
      </c>
      <c r="AC314" s="1" t="s">
        <v>2226</v>
      </c>
      <c r="AD314" s="1" t="s">
        <v>942</v>
      </c>
      <c r="AE314" t="s">
        <v>939</v>
      </c>
      <c r="AF314" t="str">
        <f>CHOOSE(MATCH(D314,公式!$C$2:'公式'!$C$28,0),公式!B$2,公式!B$3,公式!B$4,公式!B$5,公式!B$6,公式!B$7,公式!B$8,公式!B$9,公式!B$10,公式!B$11,公式!B$12,公式!B$13,公式!B$14,公式!B$15)</f>
        <v>國道3號</v>
      </c>
      <c r="AG314" t="str">
        <f>_xlfn.CONCAT(,"(",G314,IF(COUNT(FIND({"端","服務區","休息","站"},G314,1)),"","交流道"),"到",I314,
IF(COUNT(FIND({"端","服務區","休息","站"},I314,1)),"","交流道"),")")</f>
        <v>(高原交流道到龍潭交流道)</v>
      </c>
      <c r="AH314" t="str">
        <f t="shared" si="8"/>
        <v>國道3號(高原交流道到龍潭交流道)</v>
      </c>
      <c r="AI314" t="str">
        <f>CHOOSE(MATCH(D314,公式!$C$2:'公式'!$C$28,0),公式!A$2,公式!A$3,公式!A$4,公式!A$5,公式!A$6,公式!A$7,公式!A$8,公式!A$9,公式!A$10,公式!A$11,公式!A$12,公式!A$13,公式!A$14,公式!A$15)</f>
        <v>國道3號</v>
      </c>
      <c r="AJ314" t="str">
        <f t="shared" si="9"/>
        <v>國道3號(高原交流道到龍潭交流道)</v>
      </c>
    </row>
    <row r="315" spans="1:36">
      <c r="A315" s="6" t="s">
        <v>40</v>
      </c>
      <c r="B315" s="5">
        <v>20</v>
      </c>
      <c r="C315" s="23" t="s">
        <v>41</v>
      </c>
      <c r="D315" s="5">
        <v>3</v>
      </c>
      <c r="E315" s="5">
        <v>0</v>
      </c>
      <c r="F315" s="5">
        <v>4</v>
      </c>
      <c r="G315" s="6" t="s">
        <v>190</v>
      </c>
      <c r="H315" s="18">
        <v>76200</v>
      </c>
      <c r="I315" s="6" t="s">
        <v>189</v>
      </c>
      <c r="J315" s="18">
        <v>72980</v>
      </c>
      <c r="K315" s="5">
        <v>0</v>
      </c>
      <c r="L315" s="5">
        <v>0</v>
      </c>
      <c r="M315" s="5">
        <v>295</v>
      </c>
      <c r="N315" s="5">
        <v>0</v>
      </c>
      <c r="O315" s="5">
        <v>0</v>
      </c>
      <c r="P315" s="5">
        <v>0</v>
      </c>
      <c r="Q315" s="5">
        <v>99</v>
      </c>
      <c r="R315" s="5">
        <v>0</v>
      </c>
      <c r="S315" s="5">
        <v>0</v>
      </c>
      <c r="T315" s="5">
        <v>0</v>
      </c>
      <c r="U315" s="5">
        <v>12</v>
      </c>
      <c r="V315" s="5">
        <v>128</v>
      </c>
      <c r="W315" s="5">
        <v>1</v>
      </c>
      <c r="X315" s="5">
        <v>0</v>
      </c>
      <c r="Y315" s="5">
        <v>0</v>
      </c>
      <c r="Z315" s="5">
        <v>3</v>
      </c>
      <c r="AA315" s="5">
        <v>218</v>
      </c>
      <c r="AB315" s="12">
        <v>218</v>
      </c>
      <c r="AC315" s="1" t="s">
        <v>2227</v>
      </c>
      <c r="AD315" s="1" t="s">
        <v>945</v>
      </c>
      <c r="AE315" t="s">
        <v>942</v>
      </c>
      <c r="AF315" t="str">
        <f>CHOOSE(MATCH(D315,公式!$C$2:'公式'!$C$28,0),公式!B$2,公式!B$3,公式!B$4,公式!B$5,公式!B$6,公式!B$7,公式!B$8,公式!B$9,公式!B$10,公式!B$11,公式!B$12,公式!B$13,公式!B$14,公式!B$15)</f>
        <v>國道3號</v>
      </c>
      <c r="AG315" t="str">
        <f>_xlfn.CONCAT(,"(",G315,IF(COUNT(FIND({"端","服務區","休息","站"},G315,1)),"","交流道"),"到",I315,
IF(COUNT(FIND({"端","服務區","休息","站"},I315,1)),"","交流道"),")")</f>
        <v>(關西服務區到高原交流道)</v>
      </c>
      <c r="AH315" t="str">
        <f t="shared" si="8"/>
        <v>國道3號(關西服務區到高原交流道)</v>
      </c>
      <c r="AI315" t="str">
        <f>CHOOSE(MATCH(D315,公式!$C$2:'公式'!$C$28,0),公式!A$2,公式!A$3,公式!A$4,公式!A$5,公式!A$6,公式!A$7,公式!A$8,公式!A$9,公式!A$10,公式!A$11,公式!A$12,公式!A$13,公式!A$14,公式!A$15)</f>
        <v>國道3號</v>
      </c>
      <c r="AJ315" t="str">
        <f t="shared" si="9"/>
        <v>國道3號(關西服務區到高原交流道)</v>
      </c>
    </row>
    <row r="316" spans="1:36">
      <c r="A316" s="4" t="s">
        <v>40</v>
      </c>
      <c r="B316" s="3">
        <v>20</v>
      </c>
      <c r="C316" s="23" t="s">
        <v>41</v>
      </c>
      <c r="D316" s="3">
        <v>3</v>
      </c>
      <c r="E316" s="3">
        <v>0</v>
      </c>
      <c r="F316" s="3">
        <v>4</v>
      </c>
      <c r="G316" s="4" t="s">
        <v>191</v>
      </c>
      <c r="H316" s="17">
        <v>79300</v>
      </c>
      <c r="I316" s="4" t="s">
        <v>190</v>
      </c>
      <c r="J316" s="17">
        <v>76200</v>
      </c>
      <c r="K316" s="3">
        <v>252</v>
      </c>
      <c r="L316" s="3">
        <v>101</v>
      </c>
      <c r="M316" s="3">
        <v>279</v>
      </c>
      <c r="N316" s="3">
        <v>0</v>
      </c>
      <c r="O316" s="3">
        <v>0</v>
      </c>
      <c r="P316" s="3">
        <v>0</v>
      </c>
      <c r="Q316" s="3">
        <v>101</v>
      </c>
      <c r="R316" s="3">
        <v>0</v>
      </c>
      <c r="S316" s="3">
        <v>0</v>
      </c>
      <c r="T316" s="3">
        <v>0</v>
      </c>
      <c r="U316" s="3">
        <v>11</v>
      </c>
      <c r="V316" s="3">
        <v>109</v>
      </c>
      <c r="W316" s="3">
        <v>1</v>
      </c>
      <c r="X316" s="3">
        <v>0</v>
      </c>
      <c r="Y316" s="3">
        <v>0</v>
      </c>
      <c r="Z316" s="3">
        <v>3</v>
      </c>
      <c r="AA316" s="3">
        <v>220</v>
      </c>
      <c r="AB316" s="11">
        <v>220</v>
      </c>
      <c r="AC316" s="1" t="s">
        <v>2228</v>
      </c>
      <c r="AD316" s="1" t="s">
        <v>948</v>
      </c>
      <c r="AE316" t="s">
        <v>945</v>
      </c>
      <c r="AF316" t="str">
        <f>CHOOSE(MATCH(D316,公式!$C$2:'公式'!$C$28,0),公式!B$2,公式!B$3,公式!B$4,公式!B$5,公式!B$6,公式!B$7,公式!B$8,公式!B$9,公式!B$10,公式!B$11,公式!B$12,公式!B$13,公式!B$14,公式!B$15)</f>
        <v>國道3號</v>
      </c>
      <c r="AG316" t="str">
        <f>_xlfn.CONCAT(,"(",G316,IF(COUNT(FIND({"端","服務區","休息","站"},G316,1)),"","交流道"),"到",I316,
IF(COUNT(FIND({"端","服務區","休息","站"},I316,1)),"","交流道"),")")</f>
        <v>(關西交流道到關西服務區)</v>
      </c>
      <c r="AH316" t="str">
        <f t="shared" si="8"/>
        <v>國道3號(關西交流道到關西服務區)</v>
      </c>
      <c r="AI316" t="str">
        <f>CHOOSE(MATCH(D316,公式!$C$2:'公式'!$C$28,0),公式!A$2,公式!A$3,公式!A$4,公式!A$5,公式!A$6,公式!A$7,公式!A$8,公式!A$9,公式!A$10,公式!A$11,公式!A$12,公式!A$13,公式!A$14,公式!A$15)</f>
        <v>國道3號</v>
      </c>
      <c r="AJ316" t="str">
        <f t="shared" si="9"/>
        <v>國道3號(關西交流道到關西服務區)</v>
      </c>
    </row>
    <row r="317" spans="1:36">
      <c r="A317" s="6" t="s">
        <v>40</v>
      </c>
      <c r="B317" s="5">
        <v>20</v>
      </c>
      <c r="C317" s="23" t="s">
        <v>41</v>
      </c>
      <c r="D317" s="5">
        <v>3</v>
      </c>
      <c r="E317" s="5">
        <v>0</v>
      </c>
      <c r="F317" s="5">
        <v>4</v>
      </c>
      <c r="G317" s="6" t="s">
        <v>192</v>
      </c>
      <c r="H317" s="18">
        <v>90300</v>
      </c>
      <c r="I317" s="6" t="s">
        <v>191</v>
      </c>
      <c r="J317" s="18">
        <v>79300</v>
      </c>
      <c r="K317" s="5">
        <v>900</v>
      </c>
      <c r="L317" s="5">
        <v>360</v>
      </c>
      <c r="M317" s="5">
        <v>346</v>
      </c>
      <c r="N317" s="5">
        <v>0</v>
      </c>
      <c r="O317" s="5">
        <v>0</v>
      </c>
      <c r="P317" s="5">
        <v>0</v>
      </c>
      <c r="Q317" s="5">
        <v>99</v>
      </c>
      <c r="R317" s="5">
        <v>0</v>
      </c>
      <c r="S317" s="5">
        <v>0</v>
      </c>
      <c r="T317" s="5">
        <v>0</v>
      </c>
      <c r="U317" s="5">
        <v>15</v>
      </c>
      <c r="V317" s="5">
        <v>405</v>
      </c>
      <c r="W317" s="5">
        <v>1</v>
      </c>
      <c r="X317" s="5">
        <v>0</v>
      </c>
      <c r="Y317" s="5">
        <v>0</v>
      </c>
      <c r="Z317" s="5">
        <v>3</v>
      </c>
      <c r="AA317" s="5">
        <v>222</v>
      </c>
      <c r="AB317" s="12">
        <v>222</v>
      </c>
      <c r="AC317" s="1" t="s">
        <v>2229</v>
      </c>
      <c r="AD317" s="1" t="s">
        <v>951</v>
      </c>
      <c r="AE317" t="s">
        <v>948</v>
      </c>
      <c r="AF317" t="str">
        <f>CHOOSE(MATCH(D317,公式!$C$2:'公式'!$C$28,0),公式!B$2,公式!B$3,公式!B$4,公式!B$5,公式!B$6,公式!B$7,公式!B$8,公式!B$9,公式!B$10,公式!B$11,公式!B$12,公式!B$13,公式!B$14,公式!B$15)</f>
        <v>國道3號</v>
      </c>
      <c r="AG317" t="str">
        <f>_xlfn.CONCAT(,"(",G317,IF(COUNT(FIND({"端","服務區","休息","站"},G317,1)),"","交流道"),"到",I317,
IF(COUNT(FIND({"端","服務區","休息","站"},I317,1)),"","交流道"),")")</f>
        <v>(竹林交流道到關西交流道)</v>
      </c>
      <c r="AH317" t="str">
        <f t="shared" si="8"/>
        <v>國道3號(竹林交流道到關西交流道)</v>
      </c>
      <c r="AI317" t="str">
        <f>CHOOSE(MATCH(D317,公式!$C$2:'公式'!$C$28,0),公式!A$2,公式!A$3,公式!A$4,公式!A$5,公式!A$6,公式!A$7,公式!A$8,公式!A$9,公式!A$10,公式!A$11,公式!A$12,公式!A$13,公式!A$14,公式!A$15)</f>
        <v>國道3號</v>
      </c>
      <c r="AJ317" t="str">
        <f t="shared" si="9"/>
        <v>國道3號(竹林交流道到關西交流道)</v>
      </c>
    </row>
    <row r="318" spans="1:36">
      <c r="A318" s="4" t="s">
        <v>40</v>
      </c>
      <c r="B318" s="3">
        <v>20</v>
      </c>
      <c r="C318" s="23" t="s">
        <v>41</v>
      </c>
      <c r="D318" s="3">
        <v>3</v>
      </c>
      <c r="E318" s="3">
        <v>0</v>
      </c>
      <c r="F318" s="3">
        <v>4</v>
      </c>
      <c r="G318" s="4" t="s">
        <v>193</v>
      </c>
      <c r="H318" s="17">
        <v>96600</v>
      </c>
      <c r="I318" s="4" t="s">
        <v>192</v>
      </c>
      <c r="J318" s="17">
        <v>90300</v>
      </c>
      <c r="K318" s="3">
        <v>515</v>
      </c>
      <c r="L318" s="3">
        <v>206</v>
      </c>
      <c r="M318" s="3">
        <v>290</v>
      </c>
      <c r="N318" s="3">
        <v>0</v>
      </c>
      <c r="O318" s="3">
        <v>0</v>
      </c>
      <c r="P318" s="3">
        <v>0</v>
      </c>
      <c r="Q318" s="3">
        <v>97</v>
      </c>
      <c r="R318" s="3">
        <v>0</v>
      </c>
      <c r="S318" s="3">
        <v>0</v>
      </c>
      <c r="T318" s="3">
        <v>0</v>
      </c>
      <c r="U318" s="3">
        <v>11</v>
      </c>
      <c r="V318" s="3">
        <v>230</v>
      </c>
      <c r="W318" s="3">
        <v>1</v>
      </c>
      <c r="X318" s="3">
        <v>0</v>
      </c>
      <c r="Y318" s="3">
        <v>0</v>
      </c>
      <c r="Z318" s="3">
        <v>3</v>
      </c>
      <c r="AA318" s="3">
        <v>224</v>
      </c>
      <c r="AB318" s="11">
        <v>224</v>
      </c>
      <c r="AC318" s="1" t="s">
        <v>2230</v>
      </c>
      <c r="AD318" s="1" t="s">
        <v>954</v>
      </c>
      <c r="AE318" t="s">
        <v>951</v>
      </c>
      <c r="AF318" t="str">
        <f>CHOOSE(MATCH(D318,公式!$C$2:'公式'!$C$28,0),公式!B$2,公式!B$3,公式!B$4,公式!B$5,公式!B$6,公式!B$7,公式!B$8,公式!B$9,公式!B$10,公式!B$11,公式!B$12,公式!B$13,公式!B$14,公式!B$15)</f>
        <v>國道3號</v>
      </c>
      <c r="AG318" t="str">
        <f>_xlfn.CONCAT(,"(",G318,IF(COUNT(FIND({"端","服務區","休息","站"},G318,1)),"","交流道"),"到",I318,
IF(COUNT(FIND({"端","服務區","休息","站"},I318,1)),"","交流道"),")")</f>
        <v>(寶山休息站到竹林交流道)</v>
      </c>
      <c r="AH318" t="str">
        <f t="shared" si="8"/>
        <v>國道3號(寶山休息站到竹林交流道)</v>
      </c>
      <c r="AI318" t="str">
        <f>CHOOSE(MATCH(D318,公式!$C$2:'公式'!$C$28,0),公式!A$2,公式!A$3,公式!A$4,公式!A$5,公式!A$6,公式!A$7,公式!A$8,公式!A$9,公式!A$10,公式!A$11,公式!A$12,公式!A$13,公式!A$14,公式!A$15)</f>
        <v>國道3號</v>
      </c>
      <c r="AJ318" t="str">
        <f t="shared" si="9"/>
        <v>國道3號(寶山休息站到竹林交流道)</v>
      </c>
    </row>
    <row r="319" spans="1:36">
      <c r="A319" s="6" t="s">
        <v>40</v>
      </c>
      <c r="B319" s="5">
        <v>20</v>
      </c>
      <c r="C319" s="23" t="s">
        <v>41</v>
      </c>
      <c r="D319" s="5">
        <v>3</v>
      </c>
      <c r="E319" s="5">
        <v>0</v>
      </c>
      <c r="F319" s="5">
        <v>4</v>
      </c>
      <c r="G319" s="6" t="s">
        <v>194</v>
      </c>
      <c r="H319" s="18">
        <v>98800</v>
      </c>
      <c r="I319" s="6" t="s">
        <v>193</v>
      </c>
      <c r="J319" s="18">
        <v>96600</v>
      </c>
      <c r="K319" s="5">
        <v>180</v>
      </c>
      <c r="L319" s="5">
        <v>72</v>
      </c>
      <c r="M319" s="5">
        <v>223</v>
      </c>
      <c r="N319" s="5">
        <v>0</v>
      </c>
      <c r="O319" s="5">
        <v>0</v>
      </c>
      <c r="P319" s="5">
        <v>0</v>
      </c>
      <c r="Q319" s="5">
        <v>101</v>
      </c>
      <c r="R319" s="5">
        <v>0</v>
      </c>
      <c r="S319" s="5">
        <v>0</v>
      </c>
      <c r="T319" s="5">
        <v>0</v>
      </c>
      <c r="U319" s="5">
        <v>8</v>
      </c>
      <c r="V319" s="5">
        <v>74</v>
      </c>
      <c r="W319" s="5">
        <v>1</v>
      </c>
      <c r="X319" s="5">
        <v>0</v>
      </c>
      <c r="Y319" s="5">
        <v>0</v>
      </c>
      <c r="Z319" s="5">
        <v>3</v>
      </c>
      <c r="AA319" s="5">
        <v>226</v>
      </c>
      <c r="AB319" s="12">
        <v>226</v>
      </c>
      <c r="AC319" s="1" t="s">
        <v>2231</v>
      </c>
      <c r="AD319" s="1" t="s">
        <v>957</v>
      </c>
      <c r="AE319" t="s">
        <v>954</v>
      </c>
      <c r="AF319" t="str">
        <f>CHOOSE(MATCH(D319,公式!$C$2:'公式'!$C$28,0),公式!B$2,公式!B$3,公式!B$4,公式!B$5,公式!B$6,公式!B$7,公式!B$8,公式!B$9,公式!B$10,公式!B$11,公式!B$12,公式!B$13,公式!B$14,公式!B$15)</f>
        <v>國道3號</v>
      </c>
      <c r="AG319" t="str">
        <f>_xlfn.CONCAT(,"(",G319,IF(COUNT(FIND({"端","服務區","休息","站"},G319,1)),"","交流道"),"到",I319,
IF(COUNT(FIND({"端","服務區","休息","站"},I319,1)),"","交流道"),")")</f>
        <v>(寶山交流道到寶山休息站)</v>
      </c>
      <c r="AH319" t="str">
        <f t="shared" si="8"/>
        <v>國道3號(寶山交流道到寶山休息站)</v>
      </c>
      <c r="AI319" t="str">
        <f>CHOOSE(MATCH(D319,公式!$C$2:'公式'!$C$28,0),公式!A$2,公式!A$3,公式!A$4,公式!A$5,公式!A$6,公式!A$7,公式!A$8,公式!A$9,公式!A$10,公式!A$11,公式!A$12,公式!A$13,公式!A$14,公式!A$15)</f>
        <v>國道3號</v>
      </c>
      <c r="AJ319" t="str">
        <f t="shared" si="9"/>
        <v>國道3號(寶山交流道到寶山休息站)</v>
      </c>
    </row>
    <row r="320" spans="1:36">
      <c r="A320" s="4" t="s">
        <v>40</v>
      </c>
      <c r="B320" s="3">
        <v>20</v>
      </c>
      <c r="C320" s="23" t="s">
        <v>41</v>
      </c>
      <c r="D320" s="3">
        <v>3</v>
      </c>
      <c r="E320" s="3">
        <v>0</v>
      </c>
      <c r="F320" s="3">
        <v>4</v>
      </c>
      <c r="G320" s="4" t="s">
        <v>103</v>
      </c>
      <c r="H320" s="17">
        <v>100800</v>
      </c>
      <c r="I320" s="4" t="s">
        <v>194</v>
      </c>
      <c r="J320" s="17">
        <v>98800</v>
      </c>
      <c r="K320" s="3">
        <v>162</v>
      </c>
      <c r="L320" s="3">
        <v>65</v>
      </c>
      <c r="M320" s="3">
        <v>126</v>
      </c>
      <c r="N320" s="3">
        <v>0</v>
      </c>
      <c r="O320" s="3">
        <v>0</v>
      </c>
      <c r="P320" s="3">
        <v>0</v>
      </c>
      <c r="Q320" s="3">
        <v>103</v>
      </c>
      <c r="R320" s="3">
        <v>0</v>
      </c>
      <c r="S320" s="3">
        <v>0</v>
      </c>
      <c r="T320" s="3">
        <v>0</v>
      </c>
      <c r="U320" s="3">
        <v>7</v>
      </c>
      <c r="V320" s="3">
        <v>67</v>
      </c>
      <c r="W320" s="3">
        <v>1</v>
      </c>
      <c r="X320" s="3">
        <v>0</v>
      </c>
      <c r="Y320" s="3">
        <v>0</v>
      </c>
      <c r="Z320" s="3">
        <v>3</v>
      </c>
      <c r="AA320" s="3">
        <v>228</v>
      </c>
      <c r="AB320" s="11">
        <v>228</v>
      </c>
      <c r="AC320" s="1" t="s">
        <v>2232</v>
      </c>
      <c r="AD320" s="1" t="s">
        <v>960</v>
      </c>
      <c r="AE320" t="s">
        <v>957</v>
      </c>
      <c r="AF320" t="str">
        <f>CHOOSE(MATCH(D320,公式!$C$2:'公式'!$C$28,0),公式!B$2,公式!B$3,公式!B$4,公式!B$5,公式!B$6,公式!B$7,公式!B$8,公式!B$9,公式!B$10,公式!B$11,公式!B$12,公式!B$13,公式!B$14,公式!B$15)</f>
        <v>國道3號</v>
      </c>
      <c r="AG320" t="str">
        <f>_xlfn.CONCAT(,"(",G320,IF(COUNT(FIND({"端","服務區","休息","站"},G320,1)),"","交流道"),"到",I320,
IF(COUNT(FIND({"端","服務區","休息","站"},I320,1)),"","交流道"),")")</f>
        <v>(新竹系統交流道到寶山交流道)</v>
      </c>
      <c r="AH320" t="str">
        <f t="shared" si="8"/>
        <v>國道3號(新竹系統交流道到寶山交流道)</v>
      </c>
      <c r="AI320" t="str">
        <f>CHOOSE(MATCH(D320,公式!$C$2:'公式'!$C$28,0),公式!A$2,公式!A$3,公式!A$4,公式!A$5,公式!A$6,公式!A$7,公式!A$8,公式!A$9,公式!A$10,公式!A$11,公式!A$12,公式!A$13,公式!A$14,公式!A$15)</f>
        <v>國道3號</v>
      </c>
      <c r="AJ320" t="str">
        <f t="shared" si="9"/>
        <v>國道3號(新竹系統交流道到寶山交流道)</v>
      </c>
    </row>
    <row r="321" spans="1:36">
      <c r="A321" s="6" t="s">
        <v>40</v>
      </c>
      <c r="B321" s="5">
        <v>20</v>
      </c>
      <c r="C321" s="23" t="s">
        <v>41</v>
      </c>
      <c r="D321" s="5">
        <v>3</v>
      </c>
      <c r="E321" s="5">
        <v>0</v>
      </c>
      <c r="F321" s="5">
        <v>4</v>
      </c>
      <c r="G321" s="6" t="s">
        <v>195</v>
      </c>
      <c r="H321" s="18">
        <v>103900</v>
      </c>
      <c r="I321" s="6" t="s">
        <v>103</v>
      </c>
      <c r="J321" s="18">
        <v>100800</v>
      </c>
      <c r="K321" s="5">
        <v>252</v>
      </c>
      <c r="L321" s="5">
        <v>101</v>
      </c>
      <c r="M321" s="5">
        <v>178</v>
      </c>
      <c r="N321" s="5">
        <v>0</v>
      </c>
      <c r="O321" s="5">
        <v>0</v>
      </c>
      <c r="P321" s="5">
        <v>0</v>
      </c>
      <c r="Q321" s="5">
        <v>94</v>
      </c>
      <c r="R321" s="5">
        <v>0</v>
      </c>
      <c r="S321" s="5">
        <v>0</v>
      </c>
      <c r="T321" s="5">
        <v>0</v>
      </c>
      <c r="U321" s="5">
        <v>11</v>
      </c>
      <c r="V321" s="5">
        <v>112</v>
      </c>
      <c r="W321" s="5">
        <v>1</v>
      </c>
      <c r="X321" s="5">
        <v>0</v>
      </c>
      <c r="Y321" s="5">
        <v>0</v>
      </c>
      <c r="Z321" s="5">
        <v>3</v>
      </c>
      <c r="AA321" s="5">
        <v>230</v>
      </c>
      <c r="AB321" s="12">
        <v>230</v>
      </c>
      <c r="AC321" s="1" t="s">
        <v>2233</v>
      </c>
      <c r="AD321" s="1" t="s">
        <v>963</v>
      </c>
      <c r="AE321" t="s">
        <v>960</v>
      </c>
      <c r="AF321" t="str">
        <f>CHOOSE(MATCH(D321,公式!$C$2:'公式'!$C$28,0),公式!B$2,公式!B$3,公式!B$4,公式!B$5,公式!B$6,公式!B$7,公式!B$8,公式!B$9,公式!B$10,公式!B$11,公式!B$12,公式!B$13,公式!B$14,公式!B$15)</f>
        <v>國道3號</v>
      </c>
      <c r="AG321" t="str">
        <f>_xlfn.CONCAT(,"(",G321,IF(COUNT(FIND({"端","服務區","休息","站"},G321,1)),"","交流道"),"到",I321,
IF(COUNT(FIND({"端","服務區","休息","站"},I321,1)),"","交流道"),")")</f>
        <v>(茄苳交流道到新竹系統交流道)</v>
      </c>
      <c r="AH321" t="str">
        <f t="shared" si="8"/>
        <v>國道3號(茄苳交流道到新竹系統交流道)</v>
      </c>
      <c r="AI321" t="str">
        <f>CHOOSE(MATCH(D321,公式!$C$2:'公式'!$C$28,0),公式!A$2,公式!A$3,公式!A$4,公式!A$5,公式!A$6,公式!A$7,公式!A$8,公式!A$9,公式!A$10,公式!A$11,公式!A$12,公式!A$13,公式!A$14,公式!A$15)</f>
        <v>國道3號</v>
      </c>
      <c r="AJ321" t="str">
        <f t="shared" si="9"/>
        <v>國道3號(茄苳交流道到新竹系統交流道)</v>
      </c>
    </row>
    <row r="322" spans="1:36">
      <c r="A322" s="4" t="s">
        <v>40</v>
      </c>
      <c r="B322" s="3">
        <v>20</v>
      </c>
      <c r="C322" s="23" t="s">
        <v>41</v>
      </c>
      <c r="D322" s="3">
        <v>3</v>
      </c>
      <c r="E322" s="3">
        <v>0</v>
      </c>
      <c r="F322" s="3">
        <v>4</v>
      </c>
      <c r="G322" s="4" t="s">
        <v>196</v>
      </c>
      <c r="H322" s="17">
        <v>109600</v>
      </c>
      <c r="I322" s="4" t="s">
        <v>195</v>
      </c>
      <c r="J322" s="17">
        <v>103900</v>
      </c>
      <c r="K322" s="3">
        <v>468</v>
      </c>
      <c r="L322" s="3">
        <v>187</v>
      </c>
      <c r="M322" s="3">
        <v>149</v>
      </c>
      <c r="N322" s="3">
        <v>0</v>
      </c>
      <c r="O322" s="3">
        <v>0</v>
      </c>
      <c r="P322" s="3">
        <v>0</v>
      </c>
      <c r="Q322" s="3">
        <v>100</v>
      </c>
      <c r="R322" s="3">
        <v>0</v>
      </c>
      <c r="S322" s="3">
        <v>0</v>
      </c>
      <c r="T322" s="3">
        <v>0</v>
      </c>
      <c r="U322" s="3">
        <v>12</v>
      </c>
      <c r="V322" s="3">
        <v>206</v>
      </c>
      <c r="W322" s="3">
        <v>1</v>
      </c>
      <c r="X322" s="3">
        <v>0</v>
      </c>
      <c r="Y322" s="3">
        <v>0</v>
      </c>
      <c r="Z322" s="3">
        <v>3</v>
      </c>
      <c r="AA322" s="3">
        <v>232</v>
      </c>
      <c r="AB322" s="11">
        <v>232</v>
      </c>
      <c r="AC322" s="1" t="s">
        <v>2234</v>
      </c>
      <c r="AD322" s="1" t="s">
        <v>966</v>
      </c>
      <c r="AE322" t="s">
        <v>963</v>
      </c>
      <c r="AF322" t="str">
        <f>CHOOSE(MATCH(D322,公式!$C$2:'公式'!$C$28,0),公式!B$2,公式!B$3,公式!B$4,公式!B$5,公式!B$6,公式!B$7,公式!B$8,公式!B$9,公式!B$10,公式!B$11,公式!B$12,公式!B$13,公式!B$14,公式!B$15)</f>
        <v>國道3號</v>
      </c>
      <c r="AG322" t="str">
        <f>_xlfn.CONCAT(,"(",G322,IF(COUNT(FIND({"端","服務區","休息","站"},G322,1)),"","交流道"),"到",I322,
IF(COUNT(FIND({"端","服務區","休息","站"},I322,1)),"","交流道"),")")</f>
        <v>(香山交流道到茄苳交流道)</v>
      </c>
      <c r="AH322" t="str">
        <f t="shared" si="8"/>
        <v>國道3號(香山交流道到茄苳交流道)</v>
      </c>
      <c r="AI322" t="str">
        <f>CHOOSE(MATCH(D322,公式!$C$2:'公式'!$C$28,0),公式!A$2,公式!A$3,公式!A$4,公式!A$5,公式!A$6,公式!A$7,公式!A$8,公式!A$9,公式!A$10,公式!A$11,公式!A$12,公式!A$13,公式!A$14,公式!A$15)</f>
        <v>國道3號</v>
      </c>
      <c r="AJ322" t="str">
        <f t="shared" si="9"/>
        <v>國道3號(香山交流道到茄苳交流道)</v>
      </c>
    </row>
    <row r="323" spans="1:36">
      <c r="A323" s="6" t="s">
        <v>40</v>
      </c>
      <c r="B323" s="5">
        <v>20</v>
      </c>
      <c r="C323" s="23" t="s">
        <v>41</v>
      </c>
      <c r="D323" s="5">
        <v>3</v>
      </c>
      <c r="E323" s="5">
        <v>0</v>
      </c>
      <c r="F323" s="5">
        <v>4</v>
      </c>
      <c r="G323" s="6" t="s">
        <v>197</v>
      </c>
      <c r="H323" s="18">
        <v>115000</v>
      </c>
      <c r="I323" s="6" t="s">
        <v>196</v>
      </c>
      <c r="J323" s="18">
        <v>109600</v>
      </c>
      <c r="K323" s="5">
        <v>442</v>
      </c>
      <c r="L323" s="5">
        <v>177</v>
      </c>
      <c r="M323" s="5">
        <v>221</v>
      </c>
      <c r="N323" s="5">
        <v>0</v>
      </c>
      <c r="O323" s="5">
        <v>0</v>
      </c>
      <c r="P323" s="5">
        <v>0</v>
      </c>
      <c r="Q323" s="5">
        <v>102</v>
      </c>
      <c r="R323" s="5">
        <v>0</v>
      </c>
      <c r="S323" s="5">
        <v>0</v>
      </c>
      <c r="T323" s="5">
        <v>0</v>
      </c>
      <c r="U323" s="5">
        <v>7</v>
      </c>
      <c r="V323" s="5">
        <v>187</v>
      </c>
      <c r="W323" s="5">
        <v>1</v>
      </c>
      <c r="X323" s="5">
        <v>0</v>
      </c>
      <c r="Y323" s="5">
        <v>0</v>
      </c>
      <c r="Z323" s="5">
        <v>3</v>
      </c>
      <c r="AA323" s="5">
        <v>234</v>
      </c>
      <c r="AB323" s="12">
        <v>234</v>
      </c>
      <c r="AC323" s="1" t="s">
        <v>2235</v>
      </c>
      <c r="AD323" s="1" t="s">
        <v>969</v>
      </c>
      <c r="AE323" t="s">
        <v>966</v>
      </c>
      <c r="AF323" t="str">
        <f>CHOOSE(MATCH(D323,公式!$C$2:'公式'!$C$28,0),公式!B$2,公式!B$3,公式!B$4,公式!B$5,公式!B$6,公式!B$7,公式!B$8,公式!B$9,公式!B$10,公式!B$11,公式!B$12,公式!B$13,公式!B$14,公式!B$15)</f>
        <v>國道3號</v>
      </c>
      <c r="AG323" t="str">
        <f>_xlfn.CONCAT(,"(",G323,IF(COUNT(FIND({"端","服務區","休息","站"},G323,1)),"","交流道"),"到",I323,
IF(COUNT(FIND({"端","服務區","休息","站"},I323,1)),"","交流道"),")")</f>
        <v>(西濱交流道到香山交流道)</v>
      </c>
      <c r="AH323" t="str">
        <f t="shared" ref="AH323:AH386" si="10">_xlfn.CONCAT(AF323,AG323)</f>
        <v>國道3號(西濱交流道到香山交流道)</v>
      </c>
      <c r="AI323" t="str">
        <f>CHOOSE(MATCH(D323,公式!$C$2:'公式'!$C$28,0),公式!A$2,公式!A$3,公式!A$4,公式!A$5,公式!A$6,公式!A$7,公式!A$8,公式!A$9,公式!A$10,公式!A$11,公式!A$12,公式!A$13,公式!A$14,公式!A$15)</f>
        <v>國道3號</v>
      </c>
      <c r="AJ323" t="str">
        <f t="shared" ref="AJ323:AJ386" si="11">_xlfn.CONCAT(AI323,AG323)</f>
        <v>國道3號(西濱交流道到香山交流道)</v>
      </c>
    </row>
    <row r="324" spans="1:36">
      <c r="A324" s="4" t="s">
        <v>40</v>
      </c>
      <c r="B324" s="3">
        <v>20</v>
      </c>
      <c r="C324" s="23" t="s">
        <v>41</v>
      </c>
      <c r="D324" s="3">
        <v>3</v>
      </c>
      <c r="E324" s="3">
        <v>0</v>
      </c>
      <c r="F324" s="3">
        <v>4</v>
      </c>
      <c r="G324" s="4" t="s">
        <v>198</v>
      </c>
      <c r="H324" s="17">
        <v>119100</v>
      </c>
      <c r="I324" s="4" t="s">
        <v>197</v>
      </c>
      <c r="J324" s="17">
        <v>115000</v>
      </c>
      <c r="K324" s="3">
        <v>335</v>
      </c>
      <c r="L324" s="3">
        <v>134</v>
      </c>
      <c r="M324" s="3">
        <v>189</v>
      </c>
      <c r="N324" s="3">
        <v>0</v>
      </c>
      <c r="O324" s="3">
        <v>0</v>
      </c>
      <c r="P324" s="3">
        <v>0</v>
      </c>
      <c r="Q324" s="3">
        <v>100</v>
      </c>
      <c r="R324" s="3">
        <v>0</v>
      </c>
      <c r="S324" s="3">
        <v>0</v>
      </c>
      <c r="T324" s="3">
        <v>0</v>
      </c>
      <c r="U324" s="3">
        <v>4</v>
      </c>
      <c r="V324" s="3">
        <v>146</v>
      </c>
      <c r="W324" s="3">
        <v>1</v>
      </c>
      <c r="X324" s="3">
        <v>0</v>
      </c>
      <c r="Y324" s="3">
        <v>0</v>
      </c>
      <c r="Z324" s="3">
        <v>3</v>
      </c>
      <c r="AA324" s="3">
        <v>236</v>
      </c>
      <c r="AB324" s="11">
        <v>236</v>
      </c>
      <c r="AC324" s="1" t="s">
        <v>2236</v>
      </c>
      <c r="AD324" s="1" t="s">
        <v>972</v>
      </c>
      <c r="AE324" t="s">
        <v>969</v>
      </c>
      <c r="AF324" t="str">
        <f>CHOOSE(MATCH(D324,公式!$C$2:'公式'!$C$28,0),公式!B$2,公式!B$3,公式!B$4,公式!B$5,公式!B$6,公式!B$7,公式!B$8,公式!B$9,公式!B$10,公式!B$11,公式!B$12,公式!B$13,公式!B$14,公式!B$15)</f>
        <v>國道3號</v>
      </c>
      <c r="AG324" t="str">
        <f>_xlfn.CONCAT(,"(",G324,IF(COUNT(FIND({"端","服務區","休息","站"},G324,1)),"","交流道"),"到",I324,
IF(COUNT(FIND({"端","服務區","休息","站"},I324,1)),"","交流道"),")")</f>
        <v>(竹南交流道到西濱交流道)</v>
      </c>
      <c r="AH324" t="str">
        <f t="shared" si="10"/>
        <v>國道3號(竹南交流道到西濱交流道)</v>
      </c>
      <c r="AI324" t="str">
        <f>CHOOSE(MATCH(D324,公式!$C$2:'公式'!$C$28,0),公式!A$2,公式!A$3,公式!A$4,公式!A$5,公式!A$6,公式!A$7,公式!A$8,公式!A$9,公式!A$10,公式!A$11,公式!A$12,公式!A$13,公式!A$14,公式!A$15)</f>
        <v>國道3號</v>
      </c>
      <c r="AJ324" t="str">
        <f t="shared" si="11"/>
        <v>國道3號(竹南交流道到西濱交流道)</v>
      </c>
    </row>
    <row r="325" spans="1:36">
      <c r="A325" s="6" t="s">
        <v>40</v>
      </c>
      <c r="B325" s="5">
        <v>20</v>
      </c>
      <c r="C325" s="23" t="s">
        <v>41</v>
      </c>
      <c r="D325" s="5">
        <v>3</v>
      </c>
      <c r="E325" s="5">
        <v>0</v>
      </c>
      <c r="F325" s="5">
        <v>4</v>
      </c>
      <c r="G325" s="6" t="s">
        <v>199</v>
      </c>
      <c r="H325" s="18">
        <v>124500</v>
      </c>
      <c r="I325" s="6" t="s">
        <v>198</v>
      </c>
      <c r="J325" s="18">
        <v>119100</v>
      </c>
      <c r="K325" s="5">
        <v>442</v>
      </c>
      <c r="L325" s="5">
        <v>177</v>
      </c>
      <c r="M325" s="5">
        <v>199</v>
      </c>
      <c r="N325" s="5">
        <v>0</v>
      </c>
      <c r="O325" s="5">
        <v>0</v>
      </c>
      <c r="P325" s="5">
        <v>0</v>
      </c>
      <c r="Q325" s="5">
        <v>102</v>
      </c>
      <c r="R325" s="5">
        <v>0</v>
      </c>
      <c r="S325" s="5">
        <v>0</v>
      </c>
      <c r="T325" s="5">
        <v>0</v>
      </c>
      <c r="U325" s="5">
        <v>4</v>
      </c>
      <c r="V325" s="5">
        <v>188</v>
      </c>
      <c r="W325" s="5">
        <v>1</v>
      </c>
      <c r="X325" s="5">
        <v>0</v>
      </c>
      <c r="Y325" s="5">
        <v>0</v>
      </c>
      <c r="Z325" s="5">
        <v>3</v>
      </c>
      <c r="AA325" s="5">
        <v>238</v>
      </c>
      <c r="AB325" s="12">
        <v>238</v>
      </c>
      <c r="AC325" s="1" t="s">
        <v>2237</v>
      </c>
      <c r="AD325" s="1" t="s">
        <v>975</v>
      </c>
      <c r="AE325" t="s">
        <v>972</v>
      </c>
      <c r="AF325" t="str">
        <f>CHOOSE(MATCH(D325,公式!$C$2:'公式'!$C$28,0),公式!B$2,公式!B$3,公式!B$4,公式!B$5,公式!B$6,公式!B$7,公式!B$8,公式!B$9,公式!B$10,公式!B$11,公式!B$12,公式!B$13,公式!B$14,公式!B$15)</f>
        <v>國道3號</v>
      </c>
      <c r="AG325" t="str">
        <f>_xlfn.CONCAT(,"(",G325,IF(COUNT(FIND({"端","服務區","休息","站"},G325,1)),"","交流道"),"到",I325,
IF(COUNT(FIND({"端","服務區","休息","站"},I325,1)),"","交流道"),")")</f>
        <v>(大山交流道到竹南交流道)</v>
      </c>
      <c r="AH325" t="str">
        <f t="shared" si="10"/>
        <v>國道3號(大山交流道到竹南交流道)</v>
      </c>
      <c r="AI325" t="str">
        <f>CHOOSE(MATCH(D325,公式!$C$2:'公式'!$C$28,0),公式!A$2,公式!A$3,公式!A$4,公式!A$5,公式!A$6,公式!A$7,公式!A$8,公式!A$9,公式!A$10,公式!A$11,公式!A$12,公式!A$13,公式!A$14,公式!A$15)</f>
        <v>國道3號</v>
      </c>
      <c r="AJ325" t="str">
        <f t="shared" si="11"/>
        <v>國道3號(大山交流道到竹南交流道)</v>
      </c>
    </row>
    <row r="326" spans="1:36">
      <c r="A326" s="4" t="s">
        <v>40</v>
      </c>
      <c r="B326" s="3">
        <v>20</v>
      </c>
      <c r="C326" s="23" t="s">
        <v>41</v>
      </c>
      <c r="D326" s="3">
        <v>3</v>
      </c>
      <c r="E326" s="3">
        <v>0</v>
      </c>
      <c r="F326" s="3">
        <v>4</v>
      </c>
      <c r="G326" s="4" t="s">
        <v>200</v>
      </c>
      <c r="H326" s="17">
        <v>130200</v>
      </c>
      <c r="I326" s="4" t="s">
        <v>199</v>
      </c>
      <c r="J326" s="17">
        <v>124500</v>
      </c>
      <c r="K326" s="3">
        <v>468</v>
      </c>
      <c r="L326" s="3">
        <v>187</v>
      </c>
      <c r="M326" s="3">
        <v>185</v>
      </c>
      <c r="N326" s="3">
        <v>0</v>
      </c>
      <c r="O326" s="3">
        <v>0</v>
      </c>
      <c r="P326" s="3">
        <v>0</v>
      </c>
      <c r="Q326" s="3">
        <v>98</v>
      </c>
      <c r="R326" s="3">
        <v>0</v>
      </c>
      <c r="S326" s="3">
        <v>0</v>
      </c>
      <c r="T326" s="3">
        <v>0</v>
      </c>
      <c r="U326" s="3">
        <v>4</v>
      </c>
      <c r="V326" s="3">
        <v>205</v>
      </c>
      <c r="W326" s="3">
        <v>1</v>
      </c>
      <c r="X326" s="3">
        <v>0</v>
      </c>
      <c r="Y326" s="3">
        <v>0</v>
      </c>
      <c r="Z326" s="3">
        <v>3</v>
      </c>
      <c r="AA326" s="3">
        <v>242</v>
      </c>
      <c r="AB326" s="11">
        <v>242</v>
      </c>
      <c r="AC326" s="1" t="s">
        <v>2238</v>
      </c>
      <c r="AD326" s="1" t="s">
        <v>978</v>
      </c>
      <c r="AE326" t="s">
        <v>975</v>
      </c>
      <c r="AF326" t="str">
        <f>CHOOSE(MATCH(D326,公式!$C$2:'公式'!$C$28,0),公式!B$2,公式!B$3,公式!B$4,公式!B$5,公式!B$6,公式!B$7,公式!B$8,公式!B$9,公式!B$10,公式!B$11,公式!B$12,公式!B$13,公式!B$14,公式!B$15)</f>
        <v>國道3號</v>
      </c>
      <c r="AG326" t="str">
        <f>_xlfn.CONCAT(,"(",G326,IF(COUNT(FIND({"端","服務區","休息","站"},G326,1)),"","交流道"),"到",I326,
IF(COUNT(FIND({"端","服務區","休息","站"},I326,1)),"","交流道"),")")</f>
        <v>(後龍交流道到大山交流道)</v>
      </c>
      <c r="AH326" t="str">
        <f t="shared" si="10"/>
        <v>國道3號(後龍交流道到大山交流道)</v>
      </c>
      <c r="AI326" t="str">
        <f>CHOOSE(MATCH(D326,公式!$C$2:'公式'!$C$28,0),公式!A$2,公式!A$3,公式!A$4,公式!A$5,公式!A$6,公式!A$7,公式!A$8,公式!A$9,公式!A$10,公式!A$11,公式!A$12,公式!A$13,公式!A$14,公式!A$15)</f>
        <v>國道3號</v>
      </c>
      <c r="AJ326" t="str">
        <f t="shared" si="11"/>
        <v>國道3號(後龍交流道到大山交流道)</v>
      </c>
    </row>
    <row r="327" spans="1:36">
      <c r="A327" s="6" t="s">
        <v>40</v>
      </c>
      <c r="B327" s="5">
        <v>20</v>
      </c>
      <c r="C327" s="23" t="s">
        <v>41</v>
      </c>
      <c r="D327" s="5">
        <v>3</v>
      </c>
      <c r="E327" s="5">
        <v>0</v>
      </c>
      <c r="F327" s="5">
        <v>4</v>
      </c>
      <c r="G327" s="6" t="s">
        <v>201</v>
      </c>
      <c r="H327" s="18">
        <v>134800</v>
      </c>
      <c r="I327" s="6" t="s">
        <v>200</v>
      </c>
      <c r="J327" s="18">
        <v>130200</v>
      </c>
      <c r="K327" s="5">
        <v>378</v>
      </c>
      <c r="L327" s="5">
        <v>151</v>
      </c>
      <c r="M327" s="5">
        <v>185</v>
      </c>
      <c r="N327" s="5">
        <v>0</v>
      </c>
      <c r="O327" s="5">
        <v>0</v>
      </c>
      <c r="P327" s="5">
        <v>0</v>
      </c>
      <c r="Q327" s="5">
        <v>104</v>
      </c>
      <c r="R327" s="5">
        <v>0</v>
      </c>
      <c r="S327" s="5">
        <v>0</v>
      </c>
      <c r="T327" s="5">
        <v>0</v>
      </c>
      <c r="U327" s="5">
        <v>3</v>
      </c>
      <c r="V327" s="5">
        <v>155</v>
      </c>
      <c r="W327" s="5">
        <v>1</v>
      </c>
      <c r="X327" s="5">
        <v>0</v>
      </c>
      <c r="Y327" s="5">
        <v>0</v>
      </c>
      <c r="Z327" s="5">
        <v>3</v>
      </c>
      <c r="AA327" s="5">
        <v>244</v>
      </c>
      <c r="AB327" s="12">
        <v>244</v>
      </c>
      <c r="AC327" s="1" t="s">
        <v>2239</v>
      </c>
      <c r="AD327" s="1" t="s">
        <v>981</v>
      </c>
      <c r="AE327" t="s">
        <v>978</v>
      </c>
      <c r="AF327" t="str">
        <f>CHOOSE(MATCH(D327,公式!$C$2:'公式'!$C$28,0),公式!B$2,公式!B$3,公式!B$4,公式!B$5,公式!B$6,公式!B$7,公式!B$8,公式!B$9,公式!B$10,公式!B$11,公式!B$12,公式!B$13,公式!B$14,公式!B$15)</f>
        <v>國道3號</v>
      </c>
      <c r="AG327" t="str">
        <f>_xlfn.CONCAT(,"(",G327,IF(COUNT(FIND({"端","服務區","休息","站"},G327,1)),"","交流道"),"到",I327,
IF(COUNT(FIND({"端","服務區","休息","站"},I327,1)),"","交流道"),")")</f>
        <v>(西湖服務區到後龍交流道)</v>
      </c>
      <c r="AH327" t="str">
        <f t="shared" si="10"/>
        <v>國道3號(西湖服務區到後龍交流道)</v>
      </c>
      <c r="AI327" t="str">
        <f>CHOOSE(MATCH(D327,公式!$C$2:'公式'!$C$28,0),公式!A$2,公式!A$3,公式!A$4,公式!A$5,公式!A$6,公式!A$7,公式!A$8,公式!A$9,公式!A$10,公式!A$11,公式!A$12,公式!A$13,公式!A$14,公式!A$15)</f>
        <v>國道3號</v>
      </c>
      <c r="AJ327" t="str">
        <f t="shared" si="11"/>
        <v>國道3號(西湖服務區到後龍交流道)</v>
      </c>
    </row>
    <row r="328" spans="1:36">
      <c r="A328" s="4" t="s">
        <v>40</v>
      </c>
      <c r="B328" s="3">
        <v>20</v>
      </c>
      <c r="C328" s="23" t="s">
        <v>41</v>
      </c>
      <c r="D328" s="3">
        <v>3</v>
      </c>
      <c r="E328" s="3">
        <v>0</v>
      </c>
      <c r="F328" s="3">
        <v>4</v>
      </c>
      <c r="G328" s="4" t="s">
        <v>202</v>
      </c>
      <c r="H328" s="17">
        <v>144300</v>
      </c>
      <c r="I328" s="4" t="s">
        <v>201</v>
      </c>
      <c r="J328" s="17">
        <v>134800</v>
      </c>
      <c r="K328" s="3">
        <v>778</v>
      </c>
      <c r="L328" s="3">
        <v>311</v>
      </c>
      <c r="M328" s="3">
        <v>194</v>
      </c>
      <c r="N328" s="3">
        <v>0</v>
      </c>
      <c r="O328" s="3">
        <v>0</v>
      </c>
      <c r="P328" s="3">
        <v>0</v>
      </c>
      <c r="Q328" s="3">
        <v>108</v>
      </c>
      <c r="R328" s="3">
        <v>0</v>
      </c>
      <c r="S328" s="3">
        <v>0</v>
      </c>
      <c r="T328" s="3">
        <v>0</v>
      </c>
      <c r="U328" s="3">
        <v>3</v>
      </c>
      <c r="V328" s="3">
        <v>318</v>
      </c>
      <c r="W328" s="3">
        <v>1</v>
      </c>
      <c r="X328" s="3">
        <v>0</v>
      </c>
      <c r="Y328" s="3">
        <v>0</v>
      </c>
      <c r="Z328" s="3">
        <v>3</v>
      </c>
      <c r="AA328" s="3">
        <v>246</v>
      </c>
      <c r="AB328" s="11">
        <v>246</v>
      </c>
      <c r="AC328" s="1" t="s">
        <v>2240</v>
      </c>
      <c r="AD328" s="1" t="s">
        <v>984</v>
      </c>
      <c r="AE328" t="s">
        <v>981</v>
      </c>
      <c r="AF328" t="str">
        <f>CHOOSE(MATCH(D328,公式!$C$2:'公式'!$C$28,0),公式!B$2,公式!B$3,公式!B$4,公式!B$5,公式!B$6,公式!B$7,公式!B$8,公式!B$9,公式!B$10,公式!B$11,公式!B$12,公式!B$13,公式!B$14,公式!B$15)</f>
        <v>國道3號</v>
      </c>
      <c r="AG328" t="str">
        <f>_xlfn.CONCAT(,"(",G328,IF(COUNT(FIND({"端","服務區","休息","站"},G328,1)),"","交流道"),"到",I328,
IF(COUNT(FIND({"端","服務區","休息","站"},I328,1)),"","交流道"),")")</f>
        <v>(通霄交流道到西湖服務區)</v>
      </c>
      <c r="AH328" t="str">
        <f t="shared" si="10"/>
        <v>國道3號(通霄交流道到西湖服務區)</v>
      </c>
      <c r="AI328" t="str">
        <f>CHOOSE(MATCH(D328,公式!$C$2:'公式'!$C$28,0),公式!A$2,公式!A$3,公式!A$4,公式!A$5,公式!A$6,公式!A$7,公式!A$8,公式!A$9,公式!A$10,公式!A$11,公式!A$12,公式!A$13,公式!A$14,公式!A$15)</f>
        <v>國道3號</v>
      </c>
      <c r="AJ328" t="str">
        <f t="shared" si="11"/>
        <v>國道3號(通霄交流道到西湖服務區)</v>
      </c>
    </row>
    <row r="329" spans="1:36">
      <c r="A329" s="6" t="s">
        <v>40</v>
      </c>
      <c r="B329" s="5">
        <v>20</v>
      </c>
      <c r="C329" s="23" t="s">
        <v>41</v>
      </c>
      <c r="D329" s="5">
        <v>3</v>
      </c>
      <c r="E329" s="5">
        <v>0</v>
      </c>
      <c r="F329" s="5">
        <v>4</v>
      </c>
      <c r="G329" s="6" t="s">
        <v>203</v>
      </c>
      <c r="H329" s="18">
        <v>156800</v>
      </c>
      <c r="I329" s="6" t="s">
        <v>202</v>
      </c>
      <c r="J329" s="18">
        <v>144300</v>
      </c>
      <c r="K329" s="5">
        <v>1022</v>
      </c>
      <c r="L329" s="5">
        <v>409</v>
      </c>
      <c r="M329" s="5">
        <v>182</v>
      </c>
      <c r="N329" s="5">
        <v>0</v>
      </c>
      <c r="O329" s="5">
        <v>0</v>
      </c>
      <c r="P329" s="5">
        <v>0</v>
      </c>
      <c r="Q329" s="5">
        <v>106</v>
      </c>
      <c r="R329" s="5">
        <v>0</v>
      </c>
      <c r="S329" s="5">
        <v>0</v>
      </c>
      <c r="T329" s="5">
        <v>0</v>
      </c>
      <c r="U329" s="5">
        <v>6</v>
      </c>
      <c r="V329" s="5">
        <v>423</v>
      </c>
      <c r="W329" s="5">
        <v>1</v>
      </c>
      <c r="X329" s="5">
        <v>0</v>
      </c>
      <c r="Y329" s="5">
        <v>0</v>
      </c>
      <c r="Z329" s="5">
        <v>3</v>
      </c>
      <c r="AA329" s="5">
        <v>248</v>
      </c>
      <c r="AB329" s="12">
        <v>248</v>
      </c>
      <c r="AC329" s="1" t="s">
        <v>2241</v>
      </c>
      <c r="AD329" s="1" t="s">
        <v>987</v>
      </c>
      <c r="AE329" t="s">
        <v>984</v>
      </c>
      <c r="AF329" t="str">
        <f>CHOOSE(MATCH(D329,公式!$C$2:'公式'!$C$28,0),公式!B$2,公式!B$3,公式!B$4,公式!B$5,公式!B$6,公式!B$7,公式!B$8,公式!B$9,公式!B$10,公式!B$11,公式!B$12,公式!B$13,公式!B$14,公式!B$15)</f>
        <v>國道3號</v>
      </c>
      <c r="AG329" t="str">
        <f>_xlfn.CONCAT(,"(",G329,IF(COUNT(FIND({"端","服務區","休息","站"},G329,1)),"","交流道"),"到",I329,
IF(COUNT(FIND({"端","服務區","休息","站"},I329,1)),"","交流道"),")")</f>
        <v>(苑裡交流道到通霄交流道)</v>
      </c>
      <c r="AH329" t="str">
        <f t="shared" si="10"/>
        <v>國道3號(苑裡交流道到通霄交流道)</v>
      </c>
      <c r="AI329" t="str">
        <f>CHOOSE(MATCH(D329,公式!$C$2:'公式'!$C$28,0),公式!A$2,公式!A$3,公式!A$4,公式!A$5,公式!A$6,公式!A$7,公式!A$8,公式!A$9,公式!A$10,公式!A$11,公式!A$12,公式!A$13,公式!A$14,公式!A$15)</f>
        <v>國道3號</v>
      </c>
      <c r="AJ329" t="str">
        <f t="shared" si="11"/>
        <v>國道3號(苑裡交流道到通霄交流道)</v>
      </c>
    </row>
    <row r="330" spans="1:36">
      <c r="A330" s="4" t="s">
        <v>40</v>
      </c>
      <c r="B330" s="3">
        <v>20</v>
      </c>
      <c r="C330" s="23" t="s">
        <v>41</v>
      </c>
      <c r="D330" s="3">
        <v>3</v>
      </c>
      <c r="E330" s="3">
        <v>0</v>
      </c>
      <c r="F330" s="3">
        <v>4</v>
      </c>
      <c r="G330" s="4" t="s">
        <v>204</v>
      </c>
      <c r="H330" s="17">
        <v>164200</v>
      </c>
      <c r="I330" s="4" t="s">
        <v>203</v>
      </c>
      <c r="J330" s="17">
        <v>156800</v>
      </c>
      <c r="K330" s="3">
        <v>605</v>
      </c>
      <c r="L330" s="3">
        <v>242</v>
      </c>
      <c r="M330" s="3">
        <v>226</v>
      </c>
      <c r="N330" s="3">
        <v>0</v>
      </c>
      <c r="O330" s="3">
        <v>0</v>
      </c>
      <c r="P330" s="3">
        <v>0</v>
      </c>
      <c r="Q330" s="3">
        <v>100</v>
      </c>
      <c r="R330" s="3">
        <v>0</v>
      </c>
      <c r="S330" s="3">
        <v>0</v>
      </c>
      <c r="T330" s="3">
        <v>0</v>
      </c>
      <c r="U330" s="3">
        <v>5</v>
      </c>
      <c r="V330" s="3">
        <v>259</v>
      </c>
      <c r="W330" s="3">
        <v>1</v>
      </c>
      <c r="X330" s="3">
        <v>0</v>
      </c>
      <c r="Y330" s="3">
        <v>0</v>
      </c>
      <c r="Z330" s="3">
        <v>3</v>
      </c>
      <c r="AA330" s="3">
        <v>250</v>
      </c>
      <c r="AB330" s="11">
        <v>250</v>
      </c>
      <c r="AC330" s="1" t="s">
        <v>2242</v>
      </c>
      <c r="AD330" s="1" t="s">
        <v>990</v>
      </c>
      <c r="AE330" t="s">
        <v>987</v>
      </c>
      <c r="AF330" t="str">
        <f>CHOOSE(MATCH(D330,公式!$C$2:'公式'!$C$28,0),公式!B$2,公式!B$3,公式!B$4,公式!B$5,公式!B$6,公式!B$7,公式!B$8,公式!B$9,公式!B$10,公式!B$11,公式!B$12,公式!B$13,公式!B$14,公式!B$15)</f>
        <v>國道3號</v>
      </c>
      <c r="AG330" t="str">
        <f>_xlfn.CONCAT(,"(",G330,IF(COUNT(FIND({"端","服務區","休息","站"},G330,1)),"","交流道"),"到",I330,
IF(COUNT(FIND({"端","服務區","休息","站"},I330,1)),"","交流道"),")")</f>
        <v>(大甲交流道到苑裡交流道)</v>
      </c>
      <c r="AH330" t="str">
        <f t="shared" si="10"/>
        <v>國道3號(大甲交流道到苑裡交流道)</v>
      </c>
      <c r="AI330" t="str">
        <f>CHOOSE(MATCH(D330,公式!$C$2:'公式'!$C$28,0),公式!A$2,公式!A$3,公式!A$4,公式!A$5,公式!A$6,公式!A$7,公式!A$8,公式!A$9,公式!A$10,公式!A$11,公式!A$12,公式!A$13,公式!A$14,公式!A$15)</f>
        <v>國道3號</v>
      </c>
      <c r="AJ330" t="str">
        <f t="shared" si="11"/>
        <v>國道3號(大甲交流道到苑裡交流道)</v>
      </c>
    </row>
    <row r="331" spans="1:36">
      <c r="A331" s="6" t="s">
        <v>40</v>
      </c>
      <c r="B331" s="5">
        <v>20</v>
      </c>
      <c r="C331" s="23" t="s">
        <v>41</v>
      </c>
      <c r="D331" s="5">
        <v>3</v>
      </c>
      <c r="E331" s="5">
        <v>0</v>
      </c>
      <c r="F331" s="5">
        <v>4</v>
      </c>
      <c r="G331" s="6" t="s">
        <v>205</v>
      </c>
      <c r="H331" s="18">
        <v>169000</v>
      </c>
      <c r="I331" s="6" t="s">
        <v>204</v>
      </c>
      <c r="J331" s="18">
        <v>164200</v>
      </c>
      <c r="K331" s="5">
        <v>392</v>
      </c>
      <c r="L331" s="5">
        <v>157</v>
      </c>
      <c r="M331" s="5">
        <v>231</v>
      </c>
      <c r="N331" s="5">
        <v>0</v>
      </c>
      <c r="O331" s="5">
        <v>0</v>
      </c>
      <c r="P331" s="5">
        <v>0</v>
      </c>
      <c r="Q331" s="5">
        <v>101</v>
      </c>
      <c r="R331" s="5">
        <v>0</v>
      </c>
      <c r="S331" s="5">
        <v>0</v>
      </c>
      <c r="T331" s="5">
        <v>0</v>
      </c>
      <c r="U331" s="5">
        <v>4</v>
      </c>
      <c r="V331" s="5">
        <v>167</v>
      </c>
      <c r="W331" s="5">
        <v>1</v>
      </c>
      <c r="X331" s="5">
        <v>0</v>
      </c>
      <c r="Y331" s="5">
        <v>0</v>
      </c>
      <c r="Z331" s="5">
        <v>3</v>
      </c>
      <c r="AA331" s="5">
        <v>254</v>
      </c>
      <c r="AB331" s="12">
        <v>254</v>
      </c>
      <c r="AC331" s="1" t="s">
        <v>2243</v>
      </c>
      <c r="AD331" s="1" t="s">
        <v>993</v>
      </c>
      <c r="AE331" t="s">
        <v>990</v>
      </c>
      <c r="AF331" t="str">
        <f>CHOOSE(MATCH(D331,公式!$C$2:'公式'!$C$28,0),公式!B$2,公式!B$3,公式!B$4,公式!B$5,公式!B$6,公式!B$7,公式!B$8,公式!B$9,公式!B$10,公式!B$11,公式!B$12,公式!B$13,公式!B$14,公式!B$15)</f>
        <v>國道3號</v>
      </c>
      <c r="AG331" t="str">
        <f>_xlfn.CONCAT(,"(",G331,IF(COUNT(FIND({"端","服務區","休息","站"},G331,1)),"","交流道"),"到",I331,
IF(COUNT(FIND({"端","服務區","休息","站"},I331,1)),"","交流道"),")")</f>
        <v>(中港系統交流道到大甲交流道)</v>
      </c>
      <c r="AH331" t="str">
        <f t="shared" si="10"/>
        <v>國道3號(中港系統交流道到大甲交流道)</v>
      </c>
      <c r="AI331" t="str">
        <f>CHOOSE(MATCH(D331,公式!$C$2:'公式'!$C$28,0),公式!A$2,公式!A$3,公式!A$4,公式!A$5,公式!A$6,公式!A$7,公式!A$8,公式!A$9,公式!A$10,公式!A$11,公式!A$12,公式!A$13,公式!A$14,公式!A$15)</f>
        <v>國道3號</v>
      </c>
      <c r="AJ331" t="str">
        <f t="shared" si="11"/>
        <v>國道3號(中港系統交流道到大甲交流道)</v>
      </c>
    </row>
    <row r="332" spans="1:36">
      <c r="A332" s="4" t="s">
        <v>40</v>
      </c>
      <c r="B332" s="3">
        <v>20</v>
      </c>
      <c r="C332" s="23" t="s">
        <v>41</v>
      </c>
      <c r="D332" s="3">
        <v>3</v>
      </c>
      <c r="E332" s="3">
        <v>0</v>
      </c>
      <c r="F332" s="3">
        <v>4</v>
      </c>
      <c r="G332" s="4" t="s">
        <v>206</v>
      </c>
      <c r="H332" s="17">
        <v>172400</v>
      </c>
      <c r="I332" s="4" t="s">
        <v>205</v>
      </c>
      <c r="J332" s="17">
        <v>169000</v>
      </c>
      <c r="K332" s="3">
        <v>278</v>
      </c>
      <c r="L332" s="3">
        <v>111</v>
      </c>
      <c r="M332" s="3">
        <v>177</v>
      </c>
      <c r="N332" s="3">
        <v>0</v>
      </c>
      <c r="O332" s="3">
        <v>0</v>
      </c>
      <c r="P332" s="3">
        <v>0</v>
      </c>
      <c r="Q332" s="3">
        <v>103</v>
      </c>
      <c r="R332" s="3">
        <v>0</v>
      </c>
      <c r="S332" s="3">
        <v>0</v>
      </c>
      <c r="T332" s="3">
        <v>0</v>
      </c>
      <c r="U332" s="3">
        <v>3</v>
      </c>
      <c r="V332" s="3">
        <v>115</v>
      </c>
      <c r="W332" s="3">
        <v>1</v>
      </c>
      <c r="X332" s="3">
        <v>0</v>
      </c>
      <c r="Y332" s="3">
        <v>0</v>
      </c>
      <c r="Z332" s="3">
        <v>3</v>
      </c>
      <c r="AA332" s="3">
        <v>256</v>
      </c>
      <c r="AB332" s="11">
        <v>256</v>
      </c>
      <c r="AC332" s="1" t="s">
        <v>2244</v>
      </c>
      <c r="AD332" s="1" t="s">
        <v>996</v>
      </c>
      <c r="AE332" t="s">
        <v>993</v>
      </c>
      <c r="AF332" t="str">
        <f>CHOOSE(MATCH(D332,公式!$C$2:'公式'!$C$28,0),公式!B$2,公式!B$3,公式!B$4,公式!B$5,公式!B$6,公式!B$7,公式!B$8,公式!B$9,公式!B$10,公式!B$11,公式!B$12,公式!B$13,公式!B$14,公式!B$15)</f>
        <v>國道3號</v>
      </c>
      <c r="AG332" t="str">
        <f>_xlfn.CONCAT(,"(",G332,IF(COUNT(FIND({"端","服務區","休息","站"},G332,1)),"","交流道"),"到",I332,
IF(COUNT(FIND({"端","服務區","休息","站"},I332,1)),"","交流道"),")")</f>
        <v>(清水服務區到中港系統交流道)</v>
      </c>
      <c r="AH332" t="str">
        <f t="shared" si="10"/>
        <v>國道3號(清水服務區到中港系統交流道)</v>
      </c>
      <c r="AI332" t="str">
        <f>CHOOSE(MATCH(D332,公式!$C$2:'公式'!$C$28,0),公式!A$2,公式!A$3,公式!A$4,公式!A$5,公式!A$6,公式!A$7,公式!A$8,公式!A$9,公式!A$10,公式!A$11,公式!A$12,公式!A$13,公式!A$14,公式!A$15)</f>
        <v>國道3號</v>
      </c>
      <c r="AJ332" t="str">
        <f t="shared" si="11"/>
        <v>國道3號(清水服務區到中港系統交流道)</v>
      </c>
    </row>
    <row r="333" spans="1:36">
      <c r="A333" s="6" t="s">
        <v>40</v>
      </c>
      <c r="B333" s="5">
        <v>20</v>
      </c>
      <c r="C333" s="23" t="s">
        <v>41</v>
      </c>
      <c r="D333" s="5">
        <v>3</v>
      </c>
      <c r="E333" s="5">
        <v>0</v>
      </c>
      <c r="F333" s="5">
        <v>4</v>
      </c>
      <c r="G333" s="6" t="s">
        <v>207</v>
      </c>
      <c r="H333" s="18">
        <v>176100</v>
      </c>
      <c r="I333" s="6" t="s">
        <v>206</v>
      </c>
      <c r="J333" s="18">
        <v>172400</v>
      </c>
      <c r="K333" s="5">
        <v>302</v>
      </c>
      <c r="L333" s="5">
        <v>121</v>
      </c>
      <c r="M333" s="5">
        <v>169</v>
      </c>
      <c r="N333" s="5">
        <v>0</v>
      </c>
      <c r="O333" s="5">
        <v>0</v>
      </c>
      <c r="P333" s="5">
        <v>0</v>
      </c>
      <c r="Q333" s="5">
        <v>104</v>
      </c>
      <c r="R333" s="5">
        <v>0</v>
      </c>
      <c r="S333" s="5">
        <v>0</v>
      </c>
      <c r="T333" s="5">
        <v>0</v>
      </c>
      <c r="U333" s="5">
        <v>3</v>
      </c>
      <c r="V333" s="5">
        <v>125</v>
      </c>
      <c r="W333" s="5">
        <v>1</v>
      </c>
      <c r="X333" s="5">
        <v>0</v>
      </c>
      <c r="Y333" s="5">
        <v>0</v>
      </c>
      <c r="Z333" s="5">
        <v>3</v>
      </c>
      <c r="AA333" s="5">
        <v>258</v>
      </c>
      <c r="AB333" s="12">
        <v>258</v>
      </c>
      <c r="AC333" s="1" t="s">
        <v>2245</v>
      </c>
      <c r="AD333" s="1" t="s">
        <v>999</v>
      </c>
      <c r="AE333" t="s">
        <v>996</v>
      </c>
      <c r="AF333" t="str">
        <f>CHOOSE(MATCH(D333,公式!$C$2:'公式'!$C$28,0),公式!B$2,公式!B$3,公式!B$4,公式!B$5,公式!B$6,公式!B$7,公式!B$8,公式!B$9,公式!B$10,公式!B$11,公式!B$12,公式!B$13,公式!B$14,公式!B$15)</f>
        <v>國道3號</v>
      </c>
      <c r="AG333" t="str">
        <f>_xlfn.CONCAT(,"(",G333,IF(COUNT(FIND({"端","服務區","休息","站"},G333,1)),"","交流道"),"到",I333,
IF(COUNT(FIND({"端","服務區","休息","站"},I333,1)),"","交流道"),")")</f>
        <v>(沙鹿交流道到清水服務區)</v>
      </c>
      <c r="AH333" t="str">
        <f t="shared" si="10"/>
        <v>國道3號(沙鹿交流道到清水服務區)</v>
      </c>
      <c r="AI333" t="str">
        <f>CHOOSE(MATCH(D333,公式!$C$2:'公式'!$C$28,0),公式!A$2,公式!A$3,公式!A$4,公式!A$5,公式!A$6,公式!A$7,公式!A$8,公式!A$9,公式!A$10,公式!A$11,公式!A$12,公式!A$13,公式!A$14,公式!A$15)</f>
        <v>國道3號</v>
      </c>
      <c r="AJ333" t="str">
        <f t="shared" si="11"/>
        <v>國道3號(沙鹿交流道到清水服務區)</v>
      </c>
    </row>
    <row r="334" spans="1:36">
      <c r="A334" s="4" t="s">
        <v>40</v>
      </c>
      <c r="B334" s="3">
        <v>20</v>
      </c>
      <c r="C334" s="23" t="s">
        <v>41</v>
      </c>
      <c r="D334" s="3">
        <v>3</v>
      </c>
      <c r="E334" s="3">
        <v>0</v>
      </c>
      <c r="F334" s="3">
        <v>4</v>
      </c>
      <c r="G334" s="4" t="s">
        <v>208</v>
      </c>
      <c r="H334" s="17">
        <v>182800</v>
      </c>
      <c r="I334" s="4" t="s">
        <v>207</v>
      </c>
      <c r="J334" s="17">
        <v>176100</v>
      </c>
      <c r="K334" s="3">
        <v>548</v>
      </c>
      <c r="L334" s="3">
        <v>219</v>
      </c>
      <c r="M334" s="3">
        <v>211</v>
      </c>
      <c r="N334" s="3">
        <v>0</v>
      </c>
      <c r="O334" s="3">
        <v>0</v>
      </c>
      <c r="P334" s="3">
        <v>0</v>
      </c>
      <c r="Q334" s="3">
        <v>102</v>
      </c>
      <c r="R334" s="3">
        <v>0</v>
      </c>
      <c r="S334" s="3">
        <v>0</v>
      </c>
      <c r="T334" s="3">
        <v>0</v>
      </c>
      <c r="U334" s="3">
        <v>5</v>
      </c>
      <c r="V334" s="3">
        <v>231</v>
      </c>
      <c r="W334" s="3">
        <v>1</v>
      </c>
      <c r="X334" s="3">
        <v>0</v>
      </c>
      <c r="Y334" s="3">
        <v>0</v>
      </c>
      <c r="Z334" s="3">
        <v>3</v>
      </c>
      <c r="AA334" s="3">
        <v>260</v>
      </c>
      <c r="AB334" s="11">
        <v>260</v>
      </c>
      <c r="AC334" s="1" t="s">
        <v>2246</v>
      </c>
      <c r="AD334" s="1" t="s">
        <v>1002</v>
      </c>
      <c r="AE334" t="s">
        <v>999</v>
      </c>
      <c r="AF334" t="str">
        <f>CHOOSE(MATCH(D334,公式!$C$2:'公式'!$C$28,0),公式!B$2,公式!B$3,公式!B$4,公式!B$5,公式!B$6,公式!B$7,公式!B$8,公式!B$9,公式!B$10,公式!B$11,公式!B$12,公式!B$13,公式!B$14,公式!B$15)</f>
        <v>國道3號</v>
      </c>
      <c r="AG334" t="str">
        <f>_xlfn.CONCAT(,"(",G334,IF(COUNT(FIND({"端","服務區","休息","站"},G334,1)),"","交流道"),"到",I334,
IF(COUNT(FIND({"端","服務區","休息","站"},I334,1)),"","交流道"),")")</f>
        <v>(龍井交流道到沙鹿交流道)</v>
      </c>
      <c r="AH334" t="str">
        <f t="shared" si="10"/>
        <v>國道3號(龍井交流道到沙鹿交流道)</v>
      </c>
      <c r="AI334" t="str">
        <f>CHOOSE(MATCH(D334,公式!$C$2:'公式'!$C$28,0),公式!A$2,公式!A$3,公式!A$4,公式!A$5,公式!A$6,公式!A$7,公式!A$8,公式!A$9,公式!A$10,公式!A$11,公式!A$12,公式!A$13,公式!A$14,公式!A$15)</f>
        <v>國道3號</v>
      </c>
      <c r="AJ334" t="str">
        <f t="shared" si="11"/>
        <v>國道3號(龍井交流道到沙鹿交流道)</v>
      </c>
    </row>
    <row r="335" spans="1:36">
      <c r="A335" s="6" t="s">
        <v>40</v>
      </c>
      <c r="B335" s="5">
        <v>20</v>
      </c>
      <c r="C335" s="23" t="s">
        <v>41</v>
      </c>
      <c r="D335" s="5">
        <v>3</v>
      </c>
      <c r="E335" s="5">
        <v>0</v>
      </c>
      <c r="F335" s="5">
        <v>4</v>
      </c>
      <c r="G335" s="6" t="s">
        <v>209</v>
      </c>
      <c r="H335" s="18">
        <v>191600</v>
      </c>
      <c r="I335" s="6" t="s">
        <v>208</v>
      </c>
      <c r="J335" s="18">
        <v>182800</v>
      </c>
      <c r="K335" s="5">
        <v>720</v>
      </c>
      <c r="L335" s="5">
        <v>288</v>
      </c>
      <c r="M335" s="5">
        <v>197</v>
      </c>
      <c r="N335" s="5">
        <v>0</v>
      </c>
      <c r="O335" s="5">
        <v>0</v>
      </c>
      <c r="P335" s="5">
        <v>0</v>
      </c>
      <c r="Q335" s="5">
        <v>98</v>
      </c>
      <c r="R335" s="5">
        <v>0</v>
      </c>
      <c r="S335" s="5">
        <v>0</v>
      </c>
      <c r="T335" s="5">
        <v>0</v>
      </c>
      <c r="U335" s="5">
        <v>5</v>
      </c>
      <c r="V335" s="5">
        <v>312</v>
      </c>
      <c r="W335" s="5">
        <v>1</v>
      </c>
      <c r="X335" s="5">
        <v>0</v>
      </c>
      <c r="Y335" s="5">
        <v>0</v>
      </c>
      <c r="Z335" s="5">
        <v>3</v>
      </c>
      <c r="AA335" s="5">
        <v>262</v>
      </c>
      <c r="AB335" s="12">
        <v>262</v>
      </c>
      <c r="AC335" s="1" t="s">
        <v>2247</v>
      </c>
      <c r="AD335" s="1" t="s">
        <v>1005</v>
      </c>
      <c r="AE335" t="s">
        <v>1002</v>
      </c>
      <c r="AF335" t="str">
        <f>CHOOSE(MATCH(D335,公式!$C$2:'公式'!$C$28,0),公式!B$2,公式!B$3,公式!B$4,公式!B$5,公式!B$6,公式!B$7,公式!B$8,公式!B$9,公式!B$10,公式!B$11,公式!B$12,公式!B$13,公式!B$14,公式!B$15)</f>
        <v>國道3號</v>
      </c>
      <c r="AG335" t="str">
        <f>_xlfn.CONCAT(,"(",G335,IF(COUNT(FIND({"端","服務區","休息","站"},G335,1)),"","交流道"),"到",I335,
IF(COUNT(FIND({"端","服務區","休息","站"},I335,1)),"","交流道"),")")</f>
        <v>(和美交流道到龍井交流道)</v>
      </c>
      <c r="AH335" t="str">
        <f t="shared" si="10"/>
        <v>國道3號(和美交流道到龍井交流道)</v>
      </c>
      <c r="AI335" t="str">
        <f>CHOOSE(MATCH(D335,公式!$C$2:'公式'!$C$28,0),公式!A$2,公式!A$3,公式!A$4,公式!A$5,公式!A$6,公式!A$7,公式!A$8,公式!A$9,公式!A$10,公式!A$11,公式!A$12,公式!A$13,公式!A$14,公式!A$15)</f>
        <v>國道3號</v>
      </c>
      <c r="AJ335" t="str">
        <f t="shared" si="11"/>
        <v>國道3號(和美交流道到龍井交流道)</v>
      </c>
    </row>
    <row r="336" spans="1:36">
      <c r="A336" s="4" t="s">
        <v>40</v>
      </c>
      <c r="B336" s="3">
        <v>20</v>
      </c>
      <c r="C336" s="23" t="s">
        <v>41</v>
      </c>
      <c r="D336" s="3">
        <v>3</v>
      </c>
      <c r="E336" s="3">
        <v>0</v>
      </c>
      <c r="F336" s="3">
        <v>4</v>
      </c>
      <c r="G336" s="4" t="s">
        <v>117</v>
      </c>
      <c r="H336" s="17">
        <v>196800</v>
      </c>
      <c r="I336" s="4" t="s">
        <v>209</v>
      </c>
      <c r="J336" s="17">
        <v>191600</v>
      </c>
      <c r="K336" s="3">
        <v>425</v>
      </c>
      <c r="L336" s="3">
        <v>170</v>
      </c>
      <c r="M336" s="3">
        <v>205</v>
      </c>
      <c r="N336" s="3">
        <v>0</v>
      </c>
      <c r="O336" s="3">
        <v>0</v>
      </c>
      <c r="P336" s="3">
        <v>0</v>
      </c>
      <c r="Q336" s="3">
        <v>97</v>
      </c>
      <c r="R336" s="3">
        <v>0</v>
      </c>
      <c r="S336" s="3">
        <v>0</v>
      </c>
      <c r="T336" s="3">
        <v>0</v>
      </c>
      <c r="U336" s="3">
        <v>4</v>
      </c>
      <c r="V336" s="3">
        <v>185</v>
      </c>
      <c r="W336" s="3">
        <v>1</v>
      </c>
      <c r="X336" s="3">
        <v>0</v>
      </c>
      <c r="Y336" s="3">
        <v>0</v>
      </c>
      <c r="Z336" s="3">
        <v>3</v>
      </c>
      <c r="AA336" s="3">
        <v>264</v>
      </c>
      <c r="AB336" s="11">
        <v>264</v>
      </c>
      <c r="AC336" s="1" t="s">
        <v>2248</v>
      </c>
      <c r="AD336" s="1" t="s">
        <v>1008</v>
      </c>
      <c r="AE336" t="s">
        <v>1005</v>
      </c>
      <c r="AF336" t="str">
        <f>CHOOSE(MATCH(D336,公式!$C$2:'公式'!$C$28,0),公式!B$2,公式!B$3,公式!B$4,公式!B$5,公式!B$6,公式!B$7,公式!B$8,公式!B$9,公式!B$10,公式!B$11,公式!B$12,公式!B$13,公式!B$14,公式!B$15)</f>
        <v>國道3號</v>
      </c>
      <c r="AG336" t="str">
        <f>_xlfn.CONCAT(,"(",G336,IF(COUNT(FIND({"端","服務區","休息","站"},G336,1)),"","交流道"),"到",I336,
IF(COUNT(FIND({"端","服務區","休息","站"},I336,1)),"","交流道"),")")</f>
        <v>(彰化系統交流道到和美交流道)</v>
      </c>
      <c r="AH336" t="str">
        <f t="shared" si="10"/>
        <v>國道3號(彰化系統交流道到和美交流道)</v>
      </c>
      <c r="AI336" t="str">
        <f>CHOOSE(MATCH(D336,公式!$C$2:'公式'!$C$28,0),公式!A$2,公式!A$3,公式!A$4,公式!A$5,公式!A$6,公式!A$7,公式!A$8,公式!A$9,公式!A$10,公式!A$11,公式!A$12,公式!A$13,公式!A$14,公式!A$15)</f>
        <v>國道3號</v>
      </c>
      <c r="AJ336" t="str">
        <f t="shared" si="11"/>
        <v>國道3號(彰化系統交流道到和美交流道)</v>
      </c>
    </row>
    <row r="337" spans="1:36">
      <c r="A337" s="6" t="s">
        <v>40</v>
      </c>
      <c r="B337" s="5">
        <v>20</v>
      </c>
      <c r="C337" s="23" t="s">
        <v>41</v>
      </c>
      <c r="D337" s="5">
        <v>3</v>
      </c>
      <c r="E337" s="5">
        <v>0</v>
      </c>
      <c r="F337" s="5">
        <v>4</v>
      </c>
      <c r="G337" s="6" t="s">
        <v>210</v>
      </c>
      <c r="H337" s="18">
        <v>202100</v>
      </c>
      <c r="I337" s="6" t="s">
        <v>117</v>
      </c>
      <c r="J337" s="18">
        <v>196800</v>
      </c>
      <c r="K337" s="5">
        <v>432</v>
      </c>
      <c r="L337" s="5">
        <v>173</v>
      </c>
      <c r="M337" s="5">
        <v>249</v>
      </c>
      <c r="N337" s="5">
        <v>0</v>
      </c>
      <c r="O337" s="5">
        <v>0</v>
      </c>
      <c r="P337" s="5">
        <v>0</v>
      </c>
      <c r="Q337" s="5">
        <v>97</v>
      </c>
      <c r="R337" s="5">
        <v>0</v>
      </c>
      <c r="S337" s="5">
        <v>0</v>
      </c>
      <c r="T337" s="5">
        <v>0</v>
      </c>
      <c r="U337" s="5">
        <v>6</v>
      </c>
      <c r="V337" s="5">
        <v>189</v>
      </c>
      <c r="W337" s="5">
        <v>1</v>
      </c>
      <c r="X337" s="5">
        <v>0</v>
      </c>
      <c r="Y337" s="5">
        <v>0</v>
      </c>
      <c r="Z337" s="5">
        <v>3</v>
      </c>
      <c r="AA337" s="5">
        <v>266</v>
      </c>
      <c r="AB337" s="12">
        <v>266</v>
      </c>
      <c r="AC337" s="1" t="s">
        <v>2249</v>
      </c>
      <c r="AD337" s="1" t="s">
        <v>1011</v>
      </c>
      <c r="AE337" t="s">
        <v>1008</v>
      </c>
      <c r="AF337" t="str">
        <f>CHOOSE(MATCH(D337,公式!$C$2:'公式'!$C$28,0),公式!B$2,公式!B$3,公式!B$4,公式!B$5,公式!B$6,公式!B$7,公式!B$8,公式!B$9,公式!B$10,公式!B$11,公式!B$12,公式!B$13,公式!B$14,公式!B$15)</f>
        <v>國道3號</v>
      </c>
      <c r="AG337" t="str">
        <f>_xlfn.CONCAT(,"(",G337,IF(COUNT(FIND({"端","服務區","休息","站"},G337,1)),"","交流道"),"到",I337,
IF(COUNT(FIND({"端","服務區","休息","站"},I337,1)),"","交流道"),")")</f>
        <v>(快官交流道到彰化系統交流道)</v>
      </c>
      <c r="AH337" t="str">
        <f t="shared" si="10"/>
        <v>國道3號(快官交流道到彰化系統交流道)</v>
      </c>
      <c r="AI337" t="str">
        <f>CHOOSE(MATCH(D337,公式!$C$2:'公式'!$C$28,0),公式!A$2,公式!A$3,公式!A$4,公式!A$5,公式!A$6,公式!A$7,公式!A$8,公式!A$9,公式!A$10,公式!A$11,公式!A$12,公式!A$13,公式!A$14,公式!A$15)</f>
        <v>國道3號</v>
      </c>
      <c r="AJ337" t="str">
        <f t="shared" si="11"/>
        <v>國道3號(快官交流道到彰化系統交流道)</v>
      </c>
    </row>
    <row r="338" spans="1:36">
      <c r="A338" s="4" t="s">
        <v>40</v>
      </c>
      <c r="B338" s="3">
        <v>20</v>
      </c>
      <c r="C338" s="23" t="s">
        <v>41</v>
      </c>
      <c r="D338" s="3">
        <v>3</v>
      </c>
      <c r="E338" s="3">
        <v>0</v>
      </c>
      <c r="F338" s="3">
        <v>4</v>
      </c>
      <c r="G338" s="4" t="s">
        <v>211</v>
      </c>
      <c r="H338" s="17">
        <v>207300</v>
      </c>
      <c r="I338" s="4" t="s">
        <v>210</v>
      </c>
      <c r="J338" s="17">
        <v>202100</v>
      </c>
      <c r="K338" s="3">
        <v>425</v>
      </c>
      <c r="L338" s="3">
        <v>170</v>
      </c>
      <c r="M338" s="3">
        <v>289</v>
      </c>
      <c r="N338" s="3">
        <v>0</v>
      </c>
      <c r="O338" s="3">
        <v>0</v>
      </c>
      <c r="P338" s="3">
        <v>0</v>
      </c>
      <c r="Q338" s="3">
        <v>93</v>
      </c>
      <c r="R338" s="3">
        <v>0</v>
      </c>
      <c r="S338" s="3">
        <v>0</v>
      </c>
      <c r="T338" s="3">
        <v>0</v>
      </c>
      <c r="U338" s="3">
        <v>5</v>
      </c>
      <c r="V338" s="3">
        <v>192</v>
      </c>
      <c r="W338" s="3">
        <v>1</v>
      </c>
      <c r="X338" s="3">
        <v>0</v>
      </c>
      <c r="Y338" s="3">
        <v>0</v>
      </c>
      <c r="Z338" s="3">
        <v>4</v>
      </c>
      <c r="AA338" s="3">
        <v>268</v>
      </c>
      <c r="AB338" s="11">
        <v>268</v>
      </c>
      <c r="AC338" s="1" t="s">
        <v>2250</v>
      </c>
      <c r="AD338" s="1" t="s">
        <v>1014</v>
      </c>
      <c r="AE338" t="s">
        <v>1011</v>
      </c>
      <c r="AF338" t="str">
        <f>CHOOSE(MATCH(D338,公式!$C$2:'公式'!$C$28,0),公式!B$2,公式!B$3,公式!B$4,公式!B$5,公式!B$6,公式!B$7,公式!B$8,公式!B$9,公式!B$10,公式!B$11,公式!B$12,公式!B$13,公式!B$14,公式!B$15)</f>
        <v>國道3號</v>
      </c>
      <c r="AG338" t="str">
        <f>_xlfn.CONCAT(,"(",G338,IF(COUNT(FIND({"端","服務區","休息","站"},G338,1)),"","交流道"),"到",I338,
IF(COUNT(FIND({"端","服務區","休息","站"},I338,1)),"","交流道"),")")</f>
        <v>(烏日交流道到快官交流道)</v>
      </c>
      <c r="AH338" t="str">
        <f t="shared" si="10"/>
        <v>國道3號(烏日交流道到快官交流道)</v>
      </c>
      <c r="AI338" t="str">
        <f>CHOOSE(MATCH(D338,公式!$C$2:'公式'!$C$28,0),公式!A$2,公式!A$3,公式!A$4,公式!A$5,公式!A$6,公式!A$7,公式!A$8,公式!A$9,公式!A$10,公式!A$11,公式!A$12,公式!A$13,公式!A$14,公式!A$15)</f>
        <v>國道3號</v>
      </c>
      <c r="AJ338" t="str">
        <f t="shared" si="11"/>
        <v>國道3號(烏日交流道到快官交流道)</v>
      </c>
    </row>
    <row r="339" spans="1:36">
      <c r="A339" s="6" t="s">
        <v>40</v>
      </c>
      <c r="B339" s="5">
        <v>20</v>
      </c>
      <c r="C339" s="23" t="s">
        <v>41</v>
      </c>
      <c r="D339" s="5">
        <v>3</v>
      </c>
      <c r="E339" s="5">
        <v>0</v>
      </c>
      <c r="F339" s="5">
        <v>4</v>
      </c>
      <c r="G339" s="6" t="s">
        <v>212</v>
      </c>
      <c r="H339" s="18">
        <v>209000</v>
      </c>
      <c r="I339" s="6" t="s">
        <v>211</v>
      </c>
      <c r="J339" s="18">
        <v>207300</v>
      </c>
      <c r="K339" s="5">
        <v>140</v>
      </c>
      <c r="L339" s="5">
        <v>56</v>
      </c>
      <c r="M339" s="5">
        <v>291</v>
      </c>
      <c r="N339" s="5">
        <v>0</v>
      </c>
      <c r="O339" s="5">
        <v>0</v>
      </c>
      <c r="P339" s="5">
        <v>0</v>
      </c>
      <c r="Q339" s="5">
        <v>95</v>
      </c>
      <c r="R339" s="5">
        <v>0</v>
      </c>
      <c r="S339" s="5">
        <v>0</v>
      </c>
      <c r="T339" s="5">
        <v>0</v>
      </c>
      <c r="U339" s="5">
        <v>6</v>
      </c>
      <c r="V339" s="5">
        <v>62</v>
      </c>
      <c r="W339" s="5">
        <v>1</v>
      </c>
      <c r="X339" s="5">
        <v>0</v>
      </c>
      <c r="Y339" s="5">
        <v>0</v>
      </c>
      <c r="Z339" s="5">
        <v>3</v>
      </c>
      <c r="AA339" s="5">
        <v>270</v>
      </c>
      <c r="AB339" s="12">
        <v>270</v>
      </c>
      <c r="AC339" s="1" t="s">
        <v>2251</v>
      </c>
      <c r="AD339" s="1" t="s">
        <v>1017</v>
      </c>
      <c r="AE339" t="s">
        <v>1014</v>
      </c>
      <c r="AF339" t="str">
        <f>CHOOSE(MATCH(D339,公式!$C$2:'公式'!$C$28,0),公式!B$2,公式!B$3,公式!B$4,公式!B$5,公式!B$6,公式!B$7,公式!B$8,公式!B$9,公式!B$10,公式!B$11,公式!B$12,公式!B$13,公式!B$14,公式!B$15)</f>
        <v>國道3號</v>
      </c>
      <c r="AG339" t="str">
        <f>_xlfn.CONCAT(,"(",G339,IF(COUNT(FIND({"端","服務區","休息","站"},G339,1)),"","交流道"),"到",I339,
IF(COUNT(FIND({"端","服務區","休息","站"},I339,1)),"","交流道"),")")</f>
        <v>(中投交流道到烏日交流道)</v>
      </c>
      <c r="AH339" t="str">
        <f t="shared" si="10"/>
        <v>國道3號(中投交流道到烏日交流道)</v>
      </c>
      <c r="AI339" t="str">
        <f>CHOOSE(MATCH(D339,公式!$C$2:'公式'!$C$28,0),公式!A$2,公式!A$3,公式!A$4,公式!A$5,公式!A$6,公式!A$7,公式!A$8,公式!A$9,公式!A$10,公式!A$11,公式!A$12,公式!A$13,公式!A$14,公式!A$15)</f>
        <v>國道3號</v>
      </c>
      <c r="AJ339" t="str">
        <f t="shared" si="11"/>
        <v>國道3號(中投交流道到烏日交流道)</v>
      </c>
    </row>
    <row r="340" spans="1:36">
      <c r="A340" s="4" t="s">
        <v>40</v>
      </c>
      <c r="B340" s="3">
        <v>20</v>
      </c>
      <c r="C340" s="23" t="s">
        <v>41</v>
      </c>
      <c r="D340" s="3">
        <v>3</v>
      </c>
      <c r="E340" s="3">
        <v>0</v>
      </c>
      <c r="F340" s="3">
        <v>4</v>
      </c>
      <c r="G340" s="4" t="s">
        <v>213</v>
      </c>
      <c r="H340" s="17">
        <v>211300</v>
      </c>
      <c r="I340" s="4" t="s">
        <v>212</v>
      </c>
      <c r="J340" s="17">
        <v>209000</v>
      </c>
      <c r="K340" s="3">
        <v>188</v>
      </c>
      <c r="L340" s="3">
        <v>75</v>
      </c>
      <c r="M340" s="3">
        <v>355</v>
      </c>
      <c r="N340" s="3">
        <v>0</v>
      </c>
      <c r="O340" s="3">
        <v>0</v>
      </c>
      <c r="P340" s="3">
        <v>0</v>
      </c>
      <c r="Q340" s="3">
        <v>91</v>
      </c>
      <c r="R340" s="3">
        <v>0</v>
      </c>
      <c r="S340" s="3">
        <v>0</v>
      </c>
      <c r="T340" s="3">
        <v>0</v>
      </c>
      <c r="U340" s="3">
        <v>8</v>
      </c>
      <c r="V340" s="3">
        <v>84</v>
      </c>
      <c r="W340" s="3">
        <v>1</v>
      </c>
      <c r="X340" s="3">
        <v>0</v>
      </c>
      <c r="Y340" s="3">
        <v>0</v>
      </c>
      <c r="Z340" s="3">
        <v>3</v>
      </c>
      <c r="AA340" s="3">
        <v>272</v>
      </c>
      <c r="AB340" s="11">
        <v>272</v>
      </c>
      <c r="AC340" s="1" t="s">
        <v>2252</v>
      </c>
      <c r="AD340" s="1" t="s">
        <v>1020</v>
      </c>
      <c r="AE340" t="s">
        <v>1017</v>
      </c>
      <c r="AF340" t="str">
        <f>CHOOSE(MATCH(D340,公式!$C$2:'公式'!$C$28,0),公式!B$2,公式!B$3,公式!B$4,公式!B$5,公式!B$6,公式!B$7,公式!B$8,公式!B$9,公式!B$10,公式!B$11,公式!B$12,公式!B$13,公式!B$14,公式!B$15)</f>
        <v>國道3號</v>
      </c>
      <c r="AG340" t="str">
        <f>_xlfn.CONCAT(,"(",G340,IF(COUNT(FIND({"端","服務區","休息","站"},G340,1)),"","交流道"),"到",I340,
IF(COUNT(FIND({"端","服務區","休息","站"},I340,1)),"","交流道"),")")</f>
        <v>(霧峰交流道到中投交流道)</v>
      </c>
      <c r="AH340" t="str">
        <f t="shared" si="10"/>
        <v>國道3號(霧峰交流道到中投交流道)</v>
      </c>
      <c r="AI340" t="str">
        <f>CHOOSE(MATCH(D340,公式!$C$2:'公式'!$C$28,0),公式!A$2,公式!A$3,公式!A$4,公式!A$5,公式!A$6,公式!A$7,公式!A$8,公式!A$9,公式!A$10,公式!A$11,公式!A$12,公式!A$13,公式!A$14,公式!A$15)</f>
        <v>國道3號</v>
      </c>
      <c r="AJ340" t="str">
        <f t="shared" si="11"/>
        <v>國道3號(霧峰交流道到中投交流道)</v>
      </c>
    </row>
    <row r="341" spans="1:36">
      <c r="A341" s="6" t="s">
        <v>40</v>
      </c>
      <c r="B341" s="5">
        <v>20</v>
      </c>
      <c r="C341" s="23" t="s">
        <v>41</v>
      </c>
      <c r="D341" s="5">
        <v>3</v>
      </c>
      <c r="E341" s="5">
        <v>0</v>
      </c>
      <c r="F341" s="5">
        <v>4</v>
      </c>
      <c r="G341" s="6" t="s">
        <v>214</v>
      </c>
      <c r="H341" s="18">
        <v>214000</v>
      </c>
      <c r="I341" s="6" t="s">
        <v>213</v>
      </c>
      <c r="J341" s="18">
        <v>211300</v>
      </c>
      <c r="K341" s="5">
        <v>220</v>
      </c>
      <c r="L341" s="5">
        <v>88</v>
      </c>
      <c r="M341" s="5">
        <v>403</v>
      </c>
      <c r="N341" s="5">
        <v>0</v>
      </c>
      <c r="O341" s="5">
        <v>0</v>
      </c>
      <c r="P341" s="5">
        <v>0</v>
      </c>
      <c r="Q341" s="5">
        <v>95</v>
      </c>
      <c r="R341" s="5">
        <v>0</v>
      </c>
      <c r="S341" s="5">
        <v>0</v>
      </c>
      <c r="T341" s="5">
        <v>0</v>
      </c>
      <c r="U341" s="5">
        <v>6</v>
      </c>
      <c r="V341" s="5">
        <v>100</v>
      </c>
      <c r="W341" s="5">
        <v>1</v>
      </c>
      <c r="X341" s="5">
        <v>0</v>
      </c>
      <c r="Y341" s="5">
        <v>0</v>
      </c>
      <c r="Z341" s="5">
        <v>3</v>
      </c>
      <c r="AA341" s="5">
        <v>274</v>
      </c>
      <c r="AB341" s="12">
        <v>274</v>
      </c>
      <c r="AC341" s="1" t="s">
        <v>2253</v>
      </c>
      <c r="AD341" s="1" t="s">
        <v>1023</v>
      </c>
      <c r="AE341" t="s">
        <v>1020</v>
      </c>
      <c r="AF341" t="str">
        <f>CHOOSE(MATCH(D341,公式!$C$2:'公式'!$C$28,0),公式!B$2,公式!B$3,公式!B$4,公式!B$5,公式!B$6,公式!B$7,公式!B$8,公式!B$9,公式!B$10,公式!B$11,公式!B$12,公式!B$13,公式!B$14,公式!B$15)</f>
        <v>國道3號</v>
      </c>
      <c r="AG341" t="str">
        <f>_xlfn.CONCAT(,"(",G341,IF(COUNT(FIND({"端","服務區","休息","站"},G341,1)),"","交流道"),"到",I341,
IF(COUNT(FIND({"端","服務區","休息","站"},I341,1)),"","交流道"),")")</f>
        <v>(霧峰系統交流道到霧峰交流道)</v>
      </c>
      <c r="AH341" t="str">
        <f t="shared" si="10"/>
        <v>國道3號(霧峰系統交流道到霧峰交流道)</v>
      </c>
      <c r="AI341" t="str">
        <f>CHOOSE(MATCH(D341,公式!$C$2:'公式'!$C$28,0),公式!A$2,公式!A$3,公式!A$4,公式!A$5,公式!A$6,公式!A$7,公式!A$8,公式!A$9,公式!A$10,公式!A$11,公式!A$12,公式!A$13,公式!A$14,公式!A$15)</f>
        <v>國道3號</v>
      </c>
      <c r="AJ341" t="str">
        <f t="shared" si="11"/>
        <v>國道3號(霧峰系統交流道到霧峰交流道)</v>
      </c>
    </row>
    <row r="342" spans="1:36">
      <c r="A342" s="4" t="s">
        <v>40</v>
      </c>
      <c r="B342" s="3">
        <v>20</v>
      </c>
      <c r="C342" s="23" t="s">
        <v>41</v>
      </c>
      <c r="D342" s="3">
        <v>3</v>
      </c>
      <c r="E342" s="3">
        <v>0</v>
      </c>
      <c r="F342" s="3">
        <v>4</v>
      </c>
      <c r="G342" s="4" t="s">
        <v>215</v>
      </c>
      <c r="H342" s="17">
        <v>217200</v>
      </c>
      <c r="I342" s="4" t="s">
        <v>214</v>
      </c>
      <c r="J342" s="17">
        <v>214000</v>
      </c>
      <c r="K342" s="3">
        <v>262</v>
      </c>
      <c r="L342" s="3">
        <v>105</v>
      </c>
      <c r="M342" s="3">
        <v>361</v>
      </c>
      <c r="N342" s="3">
        <v>0</v>
      </c>
      <c r="O342" s="3">
        <v>0</v>
      </c>
      <c r="P342" s="3">
        <v>0</v>
      </c>
      <c r="Q342" s="3">
        <v>99</v>
      </c>
      <c r="R342" s="3">
        <v>0</v>
      </c>
      <c r="S342" s="3">
        <v>0</v>
      </c>
      <c r="T342" s="3">
        <v>0</v>
      </c>
      <c r="U342" s="3">
        <v>5</v>
      </c>
      <c r="V342" s="3">
        <v>113</v>
      </c>
      <c r="W342" s="3">
        <v>1</v>
      </c>
      <c r="X342" s="3">
        <v>0</v>
      </c>
      <c r="Y342" s="3">
        <v>0</v>
      </c>
      <c r="Z342" s="3">
        <v>3</v>
      </c>
      <c r="AA342" s="3">
        <v>412</v>
      </c>
      <c r="AB342" s="11">
        <v>412</v>
      </c>
      <c r="AC342" s="1" t="s">
        <v>2254</v>
      </c>
      <c r="AD342" s="1" t="s">
        <v>1026</v>
      </c>
      <c r="AE342" t="s">
        <v>1023</v>
      </c>
      <c r="AF342" t="str">
        <f>CHOOSE(MATCH(D342,公式!$C$2:'公式'!$C$28,0),公式!B$2,公式!B$3,公式!B$4,公式!B$5,公式!B$6,公式!B$7,公式!B$8,公式!B$9,公式!B$10,公式!B$11,公式!B$12,公式!B$13,公式!B$14,公式!B$15)</f>
        <v>國道3號</v>
      </c>
      <c r="AG342" t="str">
        <f>_xlfn.CONCAT(,"(",G342,IF(COUNT(FIND({"端","服務區","休息","站"},G342,1)),"","交流道"),"到",I342,
IF(COUNT(FIND({"端","服務區","休息","站"},I342,1)),"","交流道"),")")</f>
        <v>(草屯交流道到霧峰系統交流道)</v>
      </c>
      <c r="AH342" t="str">
        <f t="shared" si="10"/>
        <v>國道3號(草屯交流道到霧峰系統交流道)</v>
      </c>
      <c r="AI342" t="str">
        <f>CHOOSE(MATCH(D342,公式!$C$2:'公式'!$C$28,0),公式!A$2,公式!A$3,公式!A$4,公式!A$5,公式!A$6,公式!A$7,公式!A$8,公式!A$9,公式!A$10,公式!A$11,公式!A$12,公式!A$13,公式!A$14,公式!A$15)</f>
        <v>國道3號</v>
      </c>
      <c r="AJ342" t="str">
        <f t="shared" si="11"/>
        <v>國道3號(草屯交流道到霧峰系統交流道)</v>
      </c>
    </row>
    <row r="343" spans="1:36">
      <c r="A343" s="6" t="s">
        <v>40</v>
      </c>
      <c r="B343" s="5">
        <v>20</v>
      </c>
      <c r="C343" s="23" t="s">
        <v>41</v>
      </c>
      <c r="D343" s="5">
        <v>3</v>
      </c>
      <c r="E343" s="5">
        <v>0</v>
      </c>
      <c r="F343" s="5">
        <v>4</v>
      </c>
      <c r="G343" s="6" t="s">
        <v>216</v>
      </c>
      <c r="H343" s="18">
        <v>222500</v>
      </c>
      <c r="I343" s="6" t="s">
        <v>215</v>
      </c>
      <c r="J343" s="18">
        <v>217200</v>
      </c>
      <c r="K343" s="5">
        <v>432</v>
      </c>
      <c r="L343" s="5">
        <v>173</v>
      </c>
      <c r="M343" s="5">
        <v>326</v>
      </c>
      <c r="N343" s="5">
        <v>0</v>
      </c>
      <c r="O343" s="5">
        <v>0</v>
      </c>
      <c r="P343" s="5">
        <v>0</v>
      </c>
      <c r="Q343" s="5">
        <v>104</v>
      </c>
      <c r="R343" s="5">
        <v>0</v>
      </c>
      <c r="S343" s="5">
        <v>0</v>
      </c>
      <c r="T343" s="5">
        <v>0</v>
      </c>
      <c r="U343" s="5">
        <v>5</v>
      </c>
      <c r="V343" s="5">
        <v>181</v>
      </c>
      <c r="W343" s="5">
        <v>1</v>
      </c>
      <c r="X343" s="5">
        <v>0</v>
      </c>
      <c r="Y343" s="5">
        <v>0</v>
      </c>
      <c r="Z343" s="5">
        <v>4</v>
      </c>
      <c r="AA343" s="5">
        <v>276</v>
      </c>
      <c r="AB343" s="12">
        <v>276</v>
      </c>
      <c r="AC343" s="1" t="s">
        <v>2255</v>
      </c>
      <c r="AD343" s="1" t="s">
        <v>1029</v>
      </c>
      <c r="AE343" t="s">
        <v>1026</v>
      </c>
      <c r="AF343" t="str">
        <f>CHOOSE(MATCH(D343,公式!$C$2:'公式'!$C$28,0),公式!B$2,公式!B$3,公式!B$4,公式!B$5,公式!B$6,公式!B$7,公式!B$8,公式!B$9,公式!B$10,公式!B$11,公式!B$12,公式!B$13,公式!B$14,公式!B$15)</f>
        <v>國道3號</v>
      </c>
      <c r="AG343" t="str">
        <f>_xlfn.CONCAT(,"(",G343,IF(COUNT(FIND({"端","服務區","休息","站"},G343,1)),"","交流道"),"到",I343,
IF(COUNT(FIND({"端","服務區","休息","站"},I343,1)),"","交流道"),")")</f>
        <v>(中興系統交流道到草屯交流道)</v>
      </c>
      <c r="AH343" t="str">
        <f t="shared" si="10"/>
        <v>國道3號(中興系統交流道到草屯交流道)</v>
      </c>
      <c r="AI343" t="str">
        <f>CHOOSE(MATCH(D343,公式!$C$2:'公式'!$C$28,0),公式!A$2,公式!A$3,公式!A$4,公式!A$5,公式!A$6,公式!A$7,公式!A$8,公式!A$9,公式!A$10,公式!A$11,公式!A$12,公式!A$13,公式!A$14,公式!A$15)</f>
        <v>國道3號</v>
      </c>
      <c r="AJ343" t="str">
        <f t="shared" si="11"/>
        <v>國道3號(中興系統交流道到草屯交流道)</v>
      </c>
    </row>
    <row r="344" spans="1:36">
      <c r="A344" s="4" t="s">
        <v>40</v>
      </c>
      <c r="B344" s="3">
        <v>20</v>
      </c>
      <c r="C344" s="23" t="s">
        <v>41</v>
      </c>
      <c r="D344" s="3">
        <v>3</v>
      </c>
      <c r="E344" s="3">
        <v>0</v>
      </c>
      <c r="F344" s="3">
        <v>4</v>
      </c>
      <c r="G344" s="4" t="s">
        <v>217</v>
      </c>
      <c r="H344" s="17">
        <v>224700</v>
      </c>
      <c r="I344" s="4" t="s">
        <v>216</v>
      </c>
      <c r="J344" s="17">
        <v>222500</v>
      </c>
      <c r="K344" s="3">
        <v>180</v>
      </c>
      <c r="L344" s="3">
        <v>72</v>
      </c>
      <c r="M344" s="3">
        <v>283</v>
      </c>
      <c r="N344" s="3">
        <v>0</v>
      </c>
      <c r="O344" s="3">
        <v>0</v>
      </c>
      <c r="P344" s="3">
        <v>0</v>
      </c>
      <c r="Q344" s="3">
        <v>99</v>
      </c>
      <c r="R344" s="3">
        <v>0</v>
      </c>
      <c r="S344" s="3">
        <v>0</v>
      </c>
      <c r="T344" s="3">
        <v>0</v>
      </c>
      <c r="U344" s="3">
        <v>5</v>
      </c>
      <c r="V344" s="3">
        <v>77</v>
      </c>
      <c r="W344" s="3">
        <v>1</v>
      </c>
      <c r="X344" s="3">
        <v>0</v>
      </c>
      <c r="Y344" s="3">
        <v>0</v>
      </c>
      <c r="Z344" s="3">
        <v>3</v>
      </c>
      <c r="AA344" s="3">
        <v>278</v>
      </c>
      <c r="AB344" s="11">
        <v>278</v>
      </c>
      <c r="AC344" s="1" t="s">
        <v>2256</v>
      </c>
      <c r="AD344" s="1" t="s">
        <v>1032</v>
      </c>
      <c r="AE344" t="s">
        <v>1029</v>
      </c>
      <c r="AF344" t="str">
        <f>CHOOSE(MATCH(D344,公式!$C$2:'公式'!$C$28,0),公式!B$2,公式!B$3,公式!B$4,公式!B$5,公式!B$6,公式!B$7,公式!B$8,公式!B$9,公式!B$10,公式!B$11,公式!B$12,公式!B$13,公式!B$14,公式!B$15)</f>
        <v>國道3號</v>
      </c>
      <c r="AG344" t="str">
        <f>_xlfn.CONCAT(,"(",G344,IF(COUNT(FIND({"端","服務區","休息","站"},G344,1)),"","交流道"),"到",I344,
IF(COUNT(FIND({"端","服務區","休息","站"},I344,1)),"","交流道"),")")</f>
        <v>(中興交流道到中興系統交流道)</v>
      </c>
      <c r="AH344" t="str">
        <f t="shared" si="10"/>
        <v>國道3號(中興交流道到中興系統交流道)</v>
      </c>
      <c r="AI344" t="str">
        <f>CHOOSE(MATCH(D344,公式!$C$2:'公式'!$C$28,0),公式!A$2,公式!A$3,公式!A$4,公式!A$5,公式!A$6,公式!A$7,公式!A$8,公式!A$9,公式!A$10,公式!A$11,公式!A$12,公式!A$13,公式!A$14,公式!A$15)</f>
        <v>國道3號</v>
      </c>
      <c r="AJ344" t="str">
        <f t="shared" si="11"/>
        <v>國道3號(中興交流道到中興系統交流道)</v>
      </c>
    </row>
    <row r="345" spans="1:36">
      <c r="A345" s="6" t="s">
        <v>40</v>
      </c>
      <c r="B345" s="5">
        <v>20</v>
      </c>
      <c r="C345" s="23" t="s">
        <v>41</v>
      </c>
      <c r="D345" s="5">
        <v>3</v>
      </c>
      <c r="E345" s="5">
        <v>0</v>
      </c>
      <c r="F345" s="5">
        <v>4</v>
      </c>
      <c r="G345" s="6" t="s">
        <v>218</v>
      </c>
      <c r="H345" s="18">
        <v>228600</v>
      </c>
      <c r="I345" s="6" t="s">
        <v>217</v>
      </c>
      <c r="J345" s="18">
        <v>224700</v>
      </c>
      <c r="K345" s="5">
        <v>320</v>
      </c>
      <c r="L345" s="5">
        <v>128</v>
      </c>
      <c r="M345" s="5">
        <v>240</v>
      </c>
      <c r="N345" s="5">
        <v>0</v>
      </c>
      <c r="O345" s="5">
        <v>0</v>
      </c>
      <c r="P345" s="5">
        <v>0</v>
      </c>
      <c r="Q345" s="5">
        <v>106</v>
      </c>
      <c r="R345" s="5">
        <v>0</v>
      </c>
      <c r="S345" s="5">
        <v>0</v>
      </c>
      <c r="T345" s="5">
        <v>0</v>
      </c>
      <c r="U345" s="5">
        <v>5</v>
      </c>
      <c r="V345" s="5">
        <v>131</v>
      </c>
      <c r="W345" s="5">
        <v>1</v>
      </c>
      <c r="X345" s="5">
        <v>0</v>
      </c>
      <c r="Y345" s="5">
        <v>0</v>
      </c>
      <c r="Z345" s="5">
        <v>3</v>
      </c>
      <c r="AA345" s="5">
        <v>280</v>
      </c>
      <c r="AB345" s="12">
        <v>280</v>
      </c>
      <c r="AC345" s="1" t="s">
        <v>2257</v>
      </c>
      <c r="AD345" s="1" t="s">
        <v>1035</v>
      </c>
      <c r="AE345" t="s">
        <v>1032</v>
      </c>
      <c r="AF345" t="str">
        <f>CHOOSE(MATCH(D345,公式!$C$2:'公式'!$C$28,0),公式!B$2,公式!B$3,公式!B$4,公式!B$5,公式!B$6,公式!B$7,公式!B$8,公式!B$9,公式!B$10,公式!B$11,公式!B$12,公式!B$13,公式!B$14,公式!B$15)</f>
        <v>國道3號</v>
      </c>
      <c r="AG345" t="str">
        <f>_xlfn.CONCAT(,"(",G345,IF(COUNT(FIND({"端","服務區","休息","站"},G345,1)),"","交流道"),"到",I345,
IF(COUNT(FIND({"端","服務區","休息","站"},I345,1)),"","交流道"),")")</f>
        <v>(南投交流道到中興交流道)</v>
      </c>
      <c r="AH345" t="str">
        <f t="shared" si="10"/>
        <v>國道3號(南投交流道到中興交流道)</v>
      </c>
      <c r="AI345" t="str">
        <f>CHOOSE(MATCH(D345,公式!$C$2:'公式'!$C$28,0),公式!A$2,公式!A$3,公式!A$4,公式!A$5,公式!A$6,公式!A$7,公式!A$8,公式!A$9,公式!A$10,公式!A$11,公式!A$12,公式!A$13,公式!A$14,公式!A$15)</f>
        <v>國道3號</v>
      </c>
      <c r="AJ345" t="str">
        <f t="shared" si="11"/>
        <v>國道3號(南投交流道到中興交流道)</v>
      </c>
    </row>
    <row r="346" spans="1:36">
      <c r="A346" s="4" t="s">
        <v>40</v>
      </c>
      <c r="B346" s="3">
        <v>20</v>
      </c>
      <c r="C346" s="23" t="s">
        <v>41</v>
      </c>
      <c r="D346" s="3">
        <v>3</v>
      </c>
      <c r="E346" s="3">
        <v>0</v>
      </c>
      <c r="F346" s="3">
        <v>4</v>
      </c>
      <c r="G346" s="4" t="s">
        <v>219</v>
      </c>
      <c r="H346" s="17">
        <v>231400</v>
      </c>
      <c r="I346" s="4" t="s">
        <v>218</v>
      </c>
      <c r="J346" s="17">
        <v>228600</v>
      </c>
      <c r="K346" s="3">
        <v>230</v>
      </c>
      <c r="L346" s="3">
        <v>92</v>
      </c>
      <c r="M346" s="3">
        <v>306</v>
      </c>
      <c r="N346" s="3">
        <v>0</v>
      </c>
      <c r="O346" s="3">
        <v>0</v>
      </c>
      <c r="P346" s="3">
        <v>0</v>
      </c>
      <c r="Q346" s="3">
        <v>102</v>
      </c>
      <c r="R346" s="3">
        <v>0</v>
      </c>
      <c r="S346" s="3">
        <v>0</v>
      </c>
      <c r="T346" s="3">
        <v>0</v>
      </c>
      <c r="U346" s="3">
        <v>5</v>
      </c>
      <c r="V346" s="3">
        <v>96</v>
      </c>
      <c r="W346" s="3">
        <v>1</v>
      </c>
      <c r="X346" s="3">
        <v>0</v>
      </c>
      <c r="Y346" s="3">
        <v>0</v>
      </c>
      <c r="Z346" s="3">
        <v>3</v>
      </c>
      <c r="AA346" s="3">
        <v>452</v>
      </c>
      <c r="AB346" s="11">
        <v>452</v>
      </c>
      <c r="AC346" s="1" t="s">
        <v>2258</v>
      </c>
      <c r="AD346" s="1" t="s">
        <v>1038</v>
      </c>
      <c r="AE346" t="s">
        <v>1035</v>
      </c>
      <c r="AF346" t="str">
        <f>CHOOSE(MATCH(D346,公式!$C$2:'公式'!$C$28,0),公式!B$2,公式!B$3,公式!B$4,公式!B$5,公式!B$6,公式!B$7,公式!B$8,公式!B$9,公式!B$10,公式!B$11,公式!B$12,公式!B$13,公式!B$14,公式!B$15)</f>
        <v>國道3號</v>
      </c>
      <c r="AG346" t="str">
        <f>_xlfn.CONCAT(,"(",G346,IF(COUNT(FIND({"端","服務區","休息","站"},G346,1)),"","交流道"),"到",I346,
IF(COUNT(FIND({"端","服務區","休息","站"},I346,1)),"","交流道"),")")</f>
        <v>(南投服務區到南投交流道)</v>
      </c>
      <c r="AH346" t="str">
        <f t="shared" si="10"/>
        <v>國道3號(南投服務區到南投交流道)</v>
      </c>
      <c r="AI346" t="str">
        <f>CHOOSE(MATCH(D346,公式!$C$2:'公式'!$C$28,0),公式!A$2,公式!A$3,公式!A$4,公式!A$5,公式!A$6,公式!A$7,公式!A$8,公式!A$9,公式!A$10,公式!A$11,公式!A$12,公式!A$13,公式!A$14,公式!A$15)</f>
        <v>國道3號</v>
      </c>
      <c r="AJ346" t="str">
        <f t="shared" si="11"/>
        <v>國道3號(南投服務區到南投交流道)</v>
      </c>
    </row>
    <row r="347" spans="1:36">
      <c r="A347" s="6" t="s">
        <v>40</v>
      </c>
      <c r="B347" s="5">
        <v>20</v>
      </c>
      <c r="C347" s="23" t="s">
        <v>41</v>
      </c>
      <c r="D347" s="5">
        <v>3</v>
      </c>
      <c r="E347" s="5">
        <v>0</v>
      </c>
      <c r="F347" s="5">
        <v>4</v>
      </c>
      <c r="G347" s="6" t="s">
        <v>220</v>
      </c>
      <c r="H347" s="18">
        <v>236800</v>
      </c>
      <c r="I347" s="6" t="s">
        <v>219</v>
      </c>
      <c r="J347" s="18">
        <v>231400</v>
      </c>
      <c r="K347" s="5">
        <v>442</v>
      </c>
      <c r="L347" s="5">
        <v>177</v>
      </c>
      <c r="M347" s="5">
        <v>214</v>
      </c>
      <c r="N347" s="5">
        <v>0</v>
      </c>
      <c r="O347" s="5">
        <v>0</v>
      </c>
      <c r="P347" s="5">
        <v>0</v>
      </c>
      <c r="Q347" s="5">
        <v>104</v>
      </c>
      <c r="R347" s="5">
        <v>0</v>
      </c>
      <c r="S347" s="5">
        <v>0</v>
      </c>
      <c r="T347" s="5">
        <v>0</v>
      </c>
      <c r="U347" s="5">
        <v>6</v>
      </c>
      <c r="V347" s="5">
        <v>185</v>
      </c>
      <c r="W347" s="5">
        <v>1</v>
      </c>
      <c r="X347" s="5">
        <v>0</v>
      </c>
      <c r="Y347" s="5">
        <v>0</v>
      </c>
      <c r="Z347" s="5">
        <v>3</v>
      </c>
      <c r="AA347" s="5">
        <v>282</v>
      </c>
      <c r="AB347" s="12">
        <v>282</v>
      </c>
      <c r="AC347" s="1" t="s">
        <v>2259</v>
      </c>
      <c r="AD347" s="1" t="s">
        <v>1041</v>
      </c>
      <c r="AE347" t="s">
        <v>1038</v>
      </c>
      <c r="AF347" t="str">
        <f>CHOOSE(MATCH(D347,公式!$C$2:'公式'!$C$28,0),公式!B$2,公式!B$3,公式!B$4,公式!B$5,公式!B$6,公式!B$7,公式!B$8,公式!B$9,公式!B$10,公式!B$11,公式!B$12,公式!B$13,公式!B$14,公式!B$15)</f>
        <v>國道3號</v>
      </c>
      <c r="AG347" t="str">
        <f>_xlfn.CONCAT(,"(",G347,IF(COUNT(FIND({"端","服務區","休息","站"},G347,1)),"","交流道"),"到",I347,
IF(COUNT(FIND({"端","服務區","休息","站"},I347,1)),"","交流道"),")")</f>
        <v>(名間交流道到南投服務區)</v>
      </c>
      <c r="AH347" t="str">
        <f t="shared" si="10"/>
        <v>國道3號(名間交流道到南投服務區)</v>
      </c>
      <c r="AI347" t="str">
        <f>CHOOSE(MATCH(D347,公式!$C$2:'公式'!$C$28,0),公式!A$2,公式!A$3,公式!A$4,公式!A$5,公式!A$6,公式!A$7,公式!A$8,公式!A$9,公式!A$10,公式!A$11,公式!A$12,公式!A$13,公式!A$14,公式!A$15)</f>
        <v>國道3號</v>
      </c>
      <c r="AJ347" t="str">
        <f t="shared" si="11"/>
        <v>國道3號(名間交流道到南投服務區)</v>
      </c>
    </row>
    <row r="348" spans="1:36">
      <c r="A348" s="4" t="s">
        <v>40</v>
      </c>
      <c r="B348" s="3">
        <v>20</v>
      </c>
      <c r="C348" s="23" t="s">
        <v>41</v>
      </c>
      <c r="D348" s="3">
        <v>3</v>
      </c>
      <c r="E348" s="3">
        <v>0</v>
      </c>
      <c r="F348" s="3">
        <v>4</v>
      </c>
      <c r="G348" s="4" t="s">
        <v>221</v>
      </c>
      <c r="H348" s="17">
        <v>243700</v>
      </c>
      <c r="I348" s="4" t="s">
        <v>220</v>
      </c>
      <c r="J348" s="17">
        <v>236800</v>
      </c>
      <c r="K348" s="3">
        <v>565</v>
      </c>
      <c r="L348" s="3">
        <v>226</v>
      </c>
      <c r="M348" s="3">
        <v>165</v>
      </c>
      <c r="N348" s="3">
        <v>0</v>
      </c>
      <c r="O348" s="3">
        <v>0</v>
      </c>
      <c r="P348" s="3">
        <v>0</v>
      </c>
      <c r="Q348" s="3">
        <v>108</v>
      </c>
      <c r="R348" s="3">
        <v>0</v>
      </c>
      <c r="S348" s="3">
        <v>0</v>
      </c>
      <c r="T348" s="3">
        <v>0</v>
      </c>
      <c r="U348" s="3">
        <v>4</v>
      </c>
      <c r="V348" s="3">
        <v>228</v>
      </c>
      <c r="W348" s="3">
        <v>1</v>
      </c>
      <c r="X348" s="3">
        <v>0</v>
      </c>
      <c r="Y348" s="3">
        <v>0</v>
      </c>
      <c r="Z348" s="3">
        <v>3</v>
      </c>
      <c r="AA348" s="3">
        <v>286</v>
      </c>
      <c r="AB348" s="11">
        <v>286</v>
      </c>
      <c r="AC348" s="1" t="s">
        <v>2260</v>
      </c>
      <c r="AD348" s="1" t="s">
        <v>1044</v>
      </c>
      <c r="AE348" t="s">
        <v>1041</v>
      </c>
      <c r="AF348" t="str">
        <f>CHOOSE(MATCH(D348,公式!$C$2:'公式'!$C$28,0),公式!B$2,公式!B$3,公式!B$4,公式!B$5,公式!B$6,公式!B$7,公式!B$8,公式!B$9,公式!B$10,公式!B$11,公式!B$12,公式!B$13,公式!B$14,公式!B$15)</f>
        <v>國道3號</v>
      </c>
      <c r="AG348" t="str">
        <f>_xlfn.CONCAT(,"(",G348,IF(COUNT(FIND({"端","服務區","休息","站"},G348,1)),"","交流道"),"到",I348,
IF(COUNT(FIND({"端","服務區","休息","站"},I348,1)),"","交流道"),")")</f>
        <v>(竹山交流道到名間交流道)</v>
      </c>
      <c r="AH348" t="str">
        <f t="shared" si="10"/>
        <v>國道3號(竹山交流道到名間交流道)</v>
      </c>
      <c r="AI348" t="str">
        <f>CHOOSE(MATCH(D348,公式!$C$2:'公式'!$C$28,0),公式!A$2,公式!A$3,公式!A$4,公式!A$5,公式!A$6,公式!A$7,公式!A$8,公式!A$9,公式!A$10,公式!A$11,公式!A$12,公式!A$13,公式!A$14,公式!A$15)</f>
        <v>國道3號</v>
      </c>
      <c r="AJ348" t="str">
        <f t="shared" si="11"/>
        <v>國道3號(竹山交流道到名間交流道)</v>
      </c>
    </row>
    <row r="349" spans="1:36">
      <c r="A349" s="6" t="s">
        <v>40</v>
      </c>
      <c r="B349" s="5">
        <v>20</v>
      </c>
      <c r="C349" s="23" t="s">
        <v>41</v>
      </c>
      <c r="D349" s="5">
        <v>3</v>
      </c>
      <c r="E349" s="5">
        <v>0</v>
      </c>
      <c r="F349" s="5">
        <v>4</v>
      </c>
      <c r="G349" s="6" t="s">
        <v>222</v>
      </c>
      <c r="H349" s="18">
        <v>250100</v>
      </c>
      <c r="I349" s="6" t="s">
        <v>221</v>
      </c>
      <c r="J349" s="18">
        <v>243700</v>
      </c>
      <c r="K349" s="5">
        <v>1358</v>
      </c>
      <c r="L349" s="5">
        <v>543</v>
      </c>
      <c r="M349" s="5">
        <v>112</v>
      </c>
      <c r="N349" s="5">
        <v>0</v>
      </c>
      <c r="O349" s="5">
        <v>0</v>
      </c>
      <c r="P349" s="5">
        <v>0</v>
      </c>
      <c r="Q349" s="5">
        <v>106</v>
      </c>
      <c r="R349" s="5">
        <v>0</v>
      </c>
      <c r="S349" s="5">
        <v>0</v>
      </c>
      <c r="T349" s="5">
        <v>0</v>
      </c>
      <c r="U349" s="5">
        <v>2</v>
      </c>
      <c r="V349" s="5">
        <v>214</v>
      </c>
      <c r="W349" s="5">
        <v>1</v>
      </c>
      <c r="X349" s="5">
        <v>0</v>
      </c>
      <c r="Y349" s="5">
        <v>0</v>
      </c>
      <c r="Z349" s="5">
        <v>3</v>
      </c>
      <c r="AA349" s="5">
        <v>288</v>
      </c>
      <c r="AB349" s="12">
        <v>288</v>
      </c>
      <c r="AC349" s="1" t="s">
        <v>2261</v>
      </c>
      <c r="AD349" s="1" t="s">
        <v>1047</v>
      </c>
      <c r="AE349" t="s">
        <v>1044</v>
      </c>
      <c r="AF349" t="str">
        <f>CHOOSE(MATCH(D349,公式!$C$2:'公式'!$C$28,0),公式!B$2,公式!B$3,公式!B$4,公式!B$5,公式!B$6,公式!B$7,公式!B$8,公式!B$9,公式!B$10,公式!B$11,公式!B$12,公式!B$13,公式!B$14,公式!B$15)</f>
        <v>國道3號</v>
      </c>
      <c r="AG349" t="str">
        <f>_xlfn.CONCAT(,"(",G349,IF(COUNT(FIND({"端","服務區","休息","站"},G349,1)),"","交流道"),"到",I349,
IF(COUNT(FIND({"端","服務區","休息","站"},I349,1)),"","交流道"),")")</f>
        <v>(南雲交流道到竹山交流道)</v>
      </c>
      <c r="AH349" t="str">
        <f t="shared" si="10"/>
        <v>國道3號(南雲交流道到竹山交流道)</v>
      </c>
      <c r="AI349" t="str">
        <f>CHOOSE(MATCH(D349,公式!$C$2:'公式'!$C$28,0),公式!A$2,公式!A$3,公式!A$4,公式!A$5,公式!A$6,公式!A$7,公式!A$8,公式!A$9,公式!A$10,公式!A$11,公式!A$12,公式!A$13,公式!A$14,公式!A$15)</f>
        <v>國道3號</v>
      </c>
      <c r="AJ349" t="str">
        <f t="shared" si="11"/>
        <v>國道3號(南雲交流道到竹山交流道)</v>
      </c>
    </row>
    <row r="350" spans="1:36">
      <c r="A350" s="4" t="s">
        <v>40</v>
      </c>
      <c r="B350" s="3">
        <v>20</v>
      </c>
      <c r="C350" s="23" t="s">
        <v>41</v>
      </c>
      <c r="D350" s="3">
        <v>3</v>
      </c>
      <c r="E350" s="3">
        <v>0</v>
      </c>
      <c r="F350" s="3">
        <v>4</v>
      </c>
      <c r="G350" s="4" t="s">
        <v>223</v>
      </c>
      <c r="H350" s="17">
        <v>260300</v>
      </c>
      <c r="I350" s="4" t="s">
        <v>222</v>
      </c>
      <c r="J350" s="17">
        <v>250100</v>
      </c>
      <c r="K350" s="3">
        <v>0</v>
      </c>
      <c r="L350" s="3">
        <v>0</v>
      </c>
      <c r="M350" s="3">
        <v>125</v>
      </c>
      <c r="N350" s="3">
        <v>0</v>
      </c>
      <c r="O350" s="3">
        <v>0</v>
      </c>
      <c r="P350" s="3">
        <v>0</v>
      </c>
      <c r="Q350" s="3">
        <v>106</v>
      </c>
      <c r="R350" s="3">
        <v>0</v>
      </c>
      <c r="S350" s="3">
        <v>0</v>
      </c>
      <c r="T350" s="3">
        <v>0</v>
      </c>
      <c r="U350" s="3">
        <v>3</v>
      </c>
      <c r="V350" s="3">
        <v>342</v>
      </c>
      <c r="W350" s="3">
        <v>1</v>
      </c>
      <c r="X350" s="3">
        <v>0</v>
      </c>
      <c r="Y350" s="3">
        <v>0</v>
      </c>
      <c r="Z350" s="3">
        <v>3</v>
      </c>
      <c r="AA350" s="3">
        <v>462</v>
      </c>
      <c r="AB350" s="11">
        <v>462</v>
      </c>
      <c r="AC350" s="1" t="s">
        <v>2262</v>
      </c>
      <c r="AD350" s="1" t="s">
        <v>1050</v>
      </c>
      <c r="AE350" t="s">
        <v>1047</v>
      </c>
      <c r="AF350" t="str">
        <f>CHOOSE(MATCH(D350,公式!$C$2:'公式'!$C$28,0),公式!B$2,公式!B$3,公式!B$4,公式!B$5,公式!B$6,公式!B$7,公式!B$8,公式!B$9,公式!B$10,公式!B$11,公式!B$12,公式!B$13,公式!B$14,公式!B$15)</f>
        <v>國道3號</v>
      </c>
      <c r="AG350" t="str">
        <f>_xlfn.CONCAT(,"(",G350,IF(COUNT(FIND({"端","服務區","休息","站"},G350,1)),"","交流道"),"到",I350,
IF(COUNT(FIND({"端","服務區","休息","站"},I350,1)),"","交流道"),")")</f>
        <v>(斗六交流道到南雲交流道)</v>
      </c>
      <c r="AH350" t="str">
        <f t="shared" si="10"/>
        <v>國道3號(斗六交流道到南雲交流道)</v>
      </c>
      <c r="AI350" t="str">
        <f>CHOOSE(MATCH(D350,公式!$C$2:'公式'!$C$28,0),公式!A$2,公式!A$3,公式!A$4,公式!A$5,公式!A$6,公式!A$7,公式!A$8,公式!A$9,公式!A$10,公式!A$11,公式!A$12,公式!A$13,公式!A$14,公式!A$15)</f>
        <v>國道3號</v>
      </c>
      <c r="AJ350" t="str">
        <f t="shared" si="11"/>
        <v>國道3號(斗六交流道到南雲交流道)</v>
      </c>
    </row>
    <row r="351" spans="1:36">
      <c r="A351" s="6" t="s">
        <v>40</v>
      </c>
      <c r="B351" s="5">
        <v>20</v>
      </c>
      <c r="C351" s="23" t="s">
        <v>41</v>
      </c>
      <c r="D351" s="5">
        <v>3</v>
      </c>
      <c r="E351" s="5">
        <v>0</v>
      </c>
      <c r="F351" s="5">
        <v>4</v>
      </c>
      <c r="G351" s="6" t="s">
        <v>224</v>
      </c>
      <c r="H351" s="18">
        <v>268232</v>
      </c>
      <c r="I351" s="6" t="s">
        <v>223</v>
      </c>
      <c r="J351" s="18">
        <v>260300</v>
      </c>
      <c r="K351" s="5">
        <v>728</v>
      </c>
      <c r="L351" s="5">
        <v>291</v>
      </c>
      <c r="M351" s="5">
        <v>121</v>
      </c>
      <c r="N351" s="5">
        <v>0</v>
      </c>
      <c r="O351" s="5">
        <v>0</v>
      </c>
      <c r="P351" s="5">
        <v>0</v>
      </c>
      <c r="Q351" s="5">
        <v>92</v>
      </c>
      <c r="R351" s="5">
        <v>0</v>
      </c>
      <c r="S351" s="5">
        <v>0</v>
      </c>
      <c r="T351" s="5">
        <v>0</v>
      </c>
      <c r="U351" s="5">
        <v>6</v>
      </c>
      <c r="V351" s="5">
        <v>296</v>
      </c>
      <c r="W351" s="5">
        <v>1</v>
      </c>
      <c r="X351" s="5">
        <v>0</v>
      </c>
      <c r="Y351" s="5">
        <v>0</v>
      </c>
      <c r="Z351" s="5">
        <v>3</v>
      </c>
      <c r="AA351" s="5">
        <v>290</v>
      </c>
      <c r="AB351" s="12">
        <v>290</v>
      </c>
      <c r="AC351" s="1" t="s">
        <v>2263</v>
      </c>
      <c r="AD351" s="1" t="s">
        <v>1053</v>
      </c>
      <c r="AE351" t="s">
        <v>1050</v>
      </c>
      <c r="AF351" t="str">
        <f>CHOOSE(MATCH(D351,公式!$C$2:'公式'!$C$28,0),公式!B$2,公式!B$3,公式!B$4,公式!B$5,公式!B$6,公式!B$7,公式!B$8,公式!B$9,公式!B$10,公式!B$11,公式!B$12,公式!B$13,公式!B$14,公式!B$15)</f>
        <v>國道3號</v>
      </c>
      <c r="AG351" t="str">
        <f>_xlfn.CONCAT(,"(",G351,IF(COUNT(FIND({"端","服務區","休息","站"},G351,1)),"","交流道"),"到",I351,
IF(COUNT(FIND({"端","服務區","休息","站"},I351,1)),"","交流道"),")")</f>
        <v>(古坑(北)交流道到斗六交流道)</v>
      </c>
      <c r="AH351" t="str">
        <f t="shared" si="10"/>
        <v>國道3號(古坑(北)交流道到斗六交流道)</v>
      </c>
      <c r="AI351" t="str">
        <f>CHOOSE(MATCH(D351,公式!$C$2:'公式'!$C$28,0),公式!A$2,公式!A$3,公式!A$4,公式!A$5,公式!A$6,公式!A$7,公式!A$8,公式!A$9,公式!A$10,公式!A$11,公式!A$12,公式!A$13,公式!A$14,公式!A$15)</f>
        <v>國道3號</v>
      </c>
      <c r="AJ351" t="str">
        <f t="shared" si="11"/>
        <v>國道3號(古坑(北)交流道到斗六交流道)</v>
      </c>
    </row>
    <row r="352" spans="1:36">
      <c r="A352" s="4" t="s">
        <v>40</v>
      </c>
      <c r="B352" s="3">
        <v>20</v>
      </c>
      <c r="C352" s="23" t="s">
        <v>41</v>
      </c>
      <c r="D352" s="3">
        <v>3</v>
      </c>
      <c r="E352" s="3">
        <v>0</v>
      </c>
      <c r="F352" s="3">
        <v>4</v>
      </c>
      <c r="G352" s="4" t="s">
        <v>225</v>
      </c>
      <c r="H352" s="17">
        <v>269200</v>
      </c>
      <c r="I352" s="4" t="s">
        <v>224</v>
      </c>
      <c r="J352" s="17">
        <v>268232</v>
      </c>
      <c r="K352" s="3">
        <v>0</v>
      </c>
      <c r="L352" s="3">
        <v>0</v>
      </c>
      <c r="M352" s="3">
        <v>85</v>
      </c>
      <c r="N352" s="3">
        <v>0</v>
      </c>
      <c r="O352" s="3">
        <v>0</v>
      </c>
      <c r="P352" s="3">
        <v>0</v>
      </c>
      <c r="Q352" s="3">
        <v>105</v>
      </c>
      <c r="R352" s="3">
        <v>0</v>
      </c>
      <c r="S352" s="3">
        <v>0</v>
      </c>
      <c r="T352" s="3">
        <v>0</v>
      </c>
      <c r="U352" s="3">
        <v>1</v>
      </c>
      <c r="V352" s="3">
        <v>32</v>
      </c>
      <c r="W352" s="3">
        <v>1</v>
      </c>
      <c r="X352" s="3">
        <v>0</v>
      </c>
      <c r="Y352" s="3">
        <v>0</v>
      </c>
      <c r="Z352" s="3">
        <v>3</v>
      </c>
      <c r="AA352" s="3">
        <v>464</v>
      </c>
      <c r="AB352" s="11">
        <v>464</v>
      </c>
      <c r="AC352" s="1" t="s">
        <v>2264</v>
      </c>
      <c r="AD352" s="1" t="s">
        <v>1056</v>
      </c>
      <c r="AE352" t="s">
        <v>1053</v>
      </c>
      <c r="AF352" t="str">
        <f>CHOOSE(MATCH(D352,公式!$C$2:'公式'!$C$28,0),公式!B$2,公式!B$3,公式!B$4,公式!B$5,公式!B$6,公式!B$7,公式!B$8,公式!B$9,公式!B$10,公式!B$11,公式!B$12,公式!B$13,公式!B$14,公式!B$15)</f>
        <v>國道3號</v>
      </c>
      <c r="AG352" t="str">
        <f>_xlfn.CONCAT(,"(",G352,IF(COUNT(FIND({"端","服務區","休息","站"},G352,1)),"","交流道"),"到",I352,
IF(COUNT(FIND({"端","服務區","休息","站"},I352,1)),"","交流道"),")")</f>
        <v>(古坑系統交流道到古坑(北)交流道)</v>
      </c>
      <c r="AH352" t="str">
        <f t="shared" si="10"/>
        <v>國道3號(古坑系統交流道到古坑(北)交流道)</v>
      </c>
      <c r="AI352" t="str">
        <f>CHOOSE(MATCH(D352,公式!$C$2:'公式'!$C$28,0),公式!A$2,公式!A$3,公式!A$4,公式!A$5,公式!A$6,公式!A$7,公式!A$8,公式!A$9,公式!A$10,公式!A$11,公式!A$12,公式!A$13,公式!A$14,公式!A$15)</f>
        <v>國道3號</v>
      </c>
      <c r="AJ352" t="str">
        <f t="shared" si="11"/>
        <v>國道3號(古坑系統交流道到古坑(北)交流道)</v>
      </c>
    </row>
    <row r="353" spans="1:36">
      <c r="A353" s="6" t="s">
        <v>40</v>
      </c>
      <c r="B353" s="5">
        <v>20</v>
      </c>
      <c r="C353" s="23" t="s">
        <v>41</v>
      </c>
      <c r="D353" s="5">
        <v>3</v>
      </c>
      <c r="E353" s="5">
        <v>0</v>
      </c>
      <c r="F353" s="5">
        <v>4</v>
      </c>
      <c r="G353" s="6" t="s">
        <v>226</v>
      </c>
      <c r="H353" s="18">
        <v>271210</v>
      </c>
      <c r="I353" s="6" t="s">
        <v>225</v>
      </c>
      <c r="J353" s="18">
        <v>269200</v>
      </c>
      <c r="K353" s="5">
        <v>630</v>
      </c>
      <c r="L353" s="5">
        <v>252</v>
      </c>
      <c r="M353" s="5">
        <v>123</v>
      </c>
      <c r="N353" s="5">
        <v>0</v>
      </c>
      <c r="O353" s="5">
        <v>0</v>
      </c>
      <c r="P353" s="5">
        <v>0</v>
      </c>
      <c r="Q353" s="5">
        <v>107</v>
      </c>
      <c r="R353" s="5">
        <v>0</v>
      </c>
      <c r="S353" s="5">
        <v>0</v>
      </c>
      <c r="T353" s="5">
        <v>0</v>
      </c>
      <c r="U353" s="5">
        <v>3</v>
      </c>
      <c r="V353" s="5">
        <v>67</v>
      </c>
      <c r="W353" s="5">
        <v>1</v>
      </c>
      <c r="X353" s="5">
        <v>0</v>
      </c>
      <c r="Y353" s="5">
        <v>0</v>
      </c>
      <c r="Z353" s="5">
        <v>3</v>
      </c>
      <c r="AA353" s="5">
        <v>292</v>
      </c>
      <c r="AB353" s="12">
        <v>292</v>
      </c>
      <c r="AC353" s="1" t="s">
        <v>2265</v>
      </c>
      <c r="AD353" s="1" t="s">
        <v>1059</v>
      </c>
      <c r="AE353" t="s">
        <v>1056</v>
      </c>
      <c r="AF353" t="str">
        <f>CHOOSE(MATCH(D353,公式!$C$2:'公式'!$C$28,0),公式!B$2,公式!B$3,公式!B$4,公式!B$5,公式!B$6,公式!B$7,公式!B$8,公式!B$9,公式!B$10,公式!B$11,公式!B$12,公式!B$13,公式!B$14,公式!B$15)</f>
        <v>國道3號</v>
      </c>
      <c r="AG353" t="str">
        <f>_xlfn.CONCAT(,"(",G353,IF(COUNT(FIND({"端","服務區","休息","站"},G353,1)),"","交流道"),"到",I353,
IF(COUNT(FIND({"端","服務區","休息","站"},I353,1)),"","交流道"),")")</f>
        <v>(古坑(南)交流道到古坑系統交流道)</v>
      </c>
      <c r="AH353" t="str">
        <f t="shared" si="10"/>
        <v>國道3號(古坑(南)交流道到古坑系統交流道)</v>
      </c>
      <c r="AI353" t="str">
        <f>CHOOSE(MATCH(D353,公式!$C$2:'公式'!$C$28,0),公式!A$2,公式!A$3,公式!A$4,公式!A$5,公式!A$6,公式!A$7,公式!A$8,公式!A$9,公式!A$10,公式!A$11,公式!A$12,公式!A$13,公式!A$14,公式!A$15)</f>
        <v>國道3號</v>
      </c>
      <c r="AJ353" t="str">
        <f t="shared" si="11"/>
        <v>國道3號(古坑(南)交流道到古坑系統交流道)</v>
      </c>
    </row>
    <row r="354" spans="1:36">
      <c r="A354" s="4" t="s">
        <v>40</v>
      </c>
      <c r="B354" s="3">
        <v>20</v>
      </c>
      <c r="C354" s="23" t="s">
        <v>41</v>
      </c>
      <c r="D354" s="3">
        <v>3</v>
      </c>
      <c r="E354" s="3">
        <v>0</v>
      </c>
      <c r="F354" s="3">
        <v>4</v>
      </c>
      <c r="G354" s="4" t="s">
        <v>227</v>
      </c>
      <c r="H354" s="17">
        <v>276900</v>
      </c>
      <c r="I354" s="4" t="s">
        <v>226</v>
      </c>
      <c r="J354" s="17">
        <v>271210</v>
      </c>
      <c r="K354" s="3">
        <v>0</v>
      </c>
      <c r="L354" s="3">
        <v>0</v>
      </c>
      <c r="M354" s="3">
        <v>101</v>
      </c>
      <c r="N354" s="3">
        <v>0</v>
      </c>
      <c r="O354" s="3">
        <v>0</v>
      </c>
      <c r="P354" s="3">
        <v>0</v>
      </c>
      <c r="Q354" s="3">
        <v>98</v>
      </c>
      <c r="R354" s="3">
        <v>0</v>
      </c>
      <c r="S354" s="3">
        <v>0</v>
      </c>
      <c r="T354" s="3">
        <v>0</v>
      </c>
      <c r="U354" s="3">
        <v>1</v>
      </c>
      <c r="V354" s="3">
        <v>206</v>
      </c>
      <c r="W354" s="3">
        <v>1</v>
      </c>
      <c r="X354" s="3">
        <v>0</v>
      </c>
      <c r="Y354" s="3">
        <v>0</v>
      </c>
      <c r="Z354" s="3">
        <v>3</v>
      </c>
      <c r="AA354" s="3">
        <v>466</v>
      </c>
      <c r="AB354" s="11">
        <v>466</v>
      </c>
      <c r="AC354" s="1" t="s">
        <v>2266</v>
      </c>
      <c r="AD354" s="1" t="s">
        <v>1062</v>
      </c>
      <c r="AE354" t="s">
        <v>1059</v>
      </c>
      <c r="AF354" t="str">
        <f>CHOOSE(MATCH(D354,公式!$C$2:'公式'!$C$28,0),公式!B$2,公式!B$3,公式!B$4,公式!B$5,公式!B$6,公式!B$7,公式!B$8,公式!B$9,公式!B$10,公式!B$11,公式!B$12,公式!B$13,公式!B$14,公式!B$15)</f>
        <v>國道3號</v>
      </c>
      <c r="AG354" t="str">
        <f>_xlfn.CONCAT(,"(",G354,IF(COUNT(FIND({"端","服務區","休息","站"},G354,1)),"","交流道"),"到",I354,
IF(COUNT(FIND({"端","服務區","休息","站"},I354,1)),"","交流道"),")")</f>
        <v>(古坑服務區到古坑(南)交流道)</v>
      </c>
      <c r="AH354" t="str">
        <f t="shared" si="10"/>
        <v>國道3號(古坑服務區到古坑(南)交流道)</v>
      </c>
      <c r="AI354" t="str">
        <f>CHOOSE(MATCH(D354,公式!$C$2:'公式'!$C$28,0),公式!A$2,公式!A$3,公式!A$4,公式!A$5,公式!A$6,公式!A$7,公式!A$8,公式!A$9,公式!A$10,公式!A$11,公式!A$12,公式!A$13,公式!A$14,公式!A$15)</f>
        <v>國道3號</v>
      </c>
      <c r="AJ354" t="str">
        <f t="shared" si="11"/>
        <v>國道3號(古坑服務區到古坑(南)交流道)</v>
      </c>
    </row>
    <row r="355" spans="1:36">
      <c r="A355" s="6" t="s">
        <v>40</v>
      </c>
      <c r="B355" s="5">
        <v>20</v>
      </c>
      <c r="C355" s="23" t="s">
        <v>41</v>
      </c>
      <c r="D355" s="5">
        <v>3</v>
      </c>
      <c r="E355" s="5">
        <v>0</v>
      </c>
      <c r="F355" s="5">
        <v>4</v>
      </c>
      <c r="G355" s="6" t="s">
        <v>228</v>
      </c>
      <c r="H355" s="18">
        <v>279400</v>
      </c>
      <c r="I355" s="6" t="s">
        <v>227</v>
      </c>
      <c r="J355" s="18">
        <v>276900</v>
      </c>
      <c r="K355" s="5">
        <v>205</v>
      </c>
      <c r="L355" s="5">
        <v>82</v>
      </c>
      <c r="M355" s="5">
        <v>129</v>
      </c>
      <c r="N355" s="5">
        <v>0</v>
      </c>
      <c r="O355" s="5">
        <v>0</v>
      </c>
      <c r="P355" s="5">
        <v>0</v>
      </c>
      <c r="Q355" s="5">
        <v>101</v>
      </c>
      <c r="R355" s="5">
        <v>0</v>
      </c>
      <c r="S355" s="5">
        <v>0</v>
      </c>
      <c r="T355" s="5">
        <v>0</v>
      </c>
      <c r="U355" s="5">
        <v>3</v>
      </c>
      <c r="V355" s="5">
        <v>86</v>
      </c>
      <c r="W355" s="5">
        <v>1</v>
      </c>
      <c r="X355" s="5">
        <v>0</v>
      </c>
      <c r="Y355" s="5">
        <v>0</v>
      </c>
      <c r="Z355" s="5">
        <v>3</v>
      </c>
      <c r="AA355" s="5">
        <v>296</v>
      </c>
      <c r="AB355" s="12">
        <v>296</v>
      </c>
      <c r="AC355" s="1" t="s">
        <v>2267</v>
      </c>
      <c r="AD355" s="1" t="s">
        <v>1065</v>
      </c>
      <c r="AE355" t="s">
        <v>1062</v>
      </c>
      <c r="AF355" t="str">
        <f>CHOOSE(MATCH(D355,公式!$C$2:'公式'!$C$28,0),公式!B$2,公式!B$3,公式!B$4,公式!B$5,公式!B$6,公式!B$7,公式!B$8,公式!B$9,公式!B$10,公式!B$11,公式!B$12,公式!B$13,公式!B$14,公式!B$15)</f>
        <v>國道3號</v>
      </c>
      <c r="AG355" t="str">
        <f>_xlfn.CONCAT(,"(",G355,IF(COUNT(FIND({"端","服務區","休息","站"},G355,1)),"","交流道"),"到",I355,
IF(COUNT(FIND({"端","服務區","休息","站"},I355,1)),"","交流道"),")")</f>
        <v>(梅山交流道到古坑服務區)</v>
      </c>
      <c r="AH355" t="str">
        <f t="shared" si="10"/>
        <v>國道3號(梅山交流道到古坑服務區)</v>
      </c>
      <c r="AI355" t="str">
        <f>CHOOSE(MATCH(D355,公式!$C$2:'公式'!$C$28,0),公式!A$2,公式!A$3,公式!A$4,公式!A$5,公式!A$6,公式!A$7,公式!A$8,公式!A$9,公式!A$10,公式!A$11,公式!A$12,公式!A$13,公式!A$14,公式!A$15)</f>
        <v>國道3號</v>
      </c>
      <c r="AJ355" t="str">
        <f t="shared" si="11"/>
        <v>國道3號(梅山交流道到古坑服務區)</v>
      </c>
    </row>
    <row r="356" spans="1:36">
      <c r="A356" s="4" t="s">
        <v>40</v>
      </c>
      <c r="B356" s="3">
        <v>20</v>
      </c>
      <c r="C356" s="23" t="s">
        <v>41</v>
      </c>
      <c r="D356" s="3">
        <v>3</v>
      </c>
      <c r="E356" s="3">
        <v>0</v>
      </c>
      <c r="F356" s="3">
        <v>4</v>
      </c>
      <c r="G356" s="4" t="s">
        <v>229</v>
      </c>
      <c r="H356" s="17">
        <v>290100</v>
      </c>
      <c r="I356" s="4" t="s">
        <v>228</v>
      </c>
      <c r="J356" s="17">
        <v>279400</v>
      </c>
      <c r="K356" s="3">
        <v>875</v>
      </c>
      <c r="L356" s="3">
        <v>350</v>
      </c>
      <c r="M356" s="3">
        <v>118</v>
      </c>
      <c r="N356" s="3">
        <v>0</v>
      </c>
      <c r="O356" s="3">
        <v>0</v>
      </c>
      <c r="P356" s="3">
        <v>0</v>
      </c>
      <c r="Q356" s="3">
        <v>99</v>
      </c>
      <c r="R356" s="3">
        <v>0</v>
      </c>
      <c r="S356" s="3">
        <v>0</v>
      </c>
      <c r="T356" s="3">
        <v>0</v>
      </c>
      <c r="U356" s="3">
        <v>3</v>
      </c>
      <c r="V356" s="3">
        <v>380</v>
      </c>
      <c r="W356" s="3">
        <v>1</v>
      </c>
      <c r="X356" s="3">
        <v>0</v>
      </c>
      <c r="Y356" s="3">
        <v>0</v>
      </c>
      <c r="Z356" s="3">
        <v>3</v>
      </c>
      <c r="AA356" s="3">
        <v>298</v>
      </c>
      <c r="AB356" s="11">
        <v>298</v>
      </c>
      <c r="AC356" s="1" t="s">
        <v>2268</v>
      </c>
      <c r="AD356" s="1" t="s">
        <v>1068</v>
      </c>
      <c r="AE356" t="s">
        <v>1065</v>
      </c>
      <c r="AF356" t="str">
        <f>CHOOSE(MATCH(D356,公式!$C$2:'公式'!$C$28,0),公式!B$2,公式!B$3,公式!B$4,公式!B$5,公式!B$6,公式!B$7,公式!B$8,公式!B$9,公式!B$10,公式!B$11,公式!B$12,公式!B$13,公式!B$14,公式!B$15)</f>
        <v>國道3號</v>
      </c>
      <c r="AG356" t="str">
        <f>_xlfn.CONCAT(,"(",G356,IF(COUNT(FIND({"端","服務區","休息","站"},G356,1)),"","交流道"),"到",I356,
IF(COUNT(FIND({"端","服務區","休息","站"},I356,1)),"","交流道"),")")</f>
        <v>(竹崎交流道到梅山交流道)</v>
      </c>
      <c r="AH356" t="str">
        <f t="shared" si="10"/>
        <v>國道3號(竹崎交流道到梅山交流道)</v>
      </c>
      <c r="AI356" t="str">
        <f>CHOOSE(MATCH(D356,公式!$C$2:'公式'!$C$28,0),公式!A$2,公式!A$3,公式!A$4,公式!A$5,公式!A$6,公式!A$7,公式!A$8,公式!A$9,公式!A$10,公式!A$11,公式!A$12,公式!A$13,公式!A$14,公式!A$15)</f>
        <v>國道3號</v>
      </c>
      <c r="AJ356" t="str">
        <f t="shared" si="11"/>
        <v>國道3號(竹崎交流道到梅山交流道)</v>
      </c>
    </row>
    <row r="357" spans="1:36">
      <c r="A357" s="6" t="s">
        <v>40</v>
      </c>
      <c r="B357" s="5">
        <v>20</v>
      </c>
      <c r="C357" s="23" t="s">
        <v>41</v>
      </c>
      <c r="D357" s="5">
        <v>3</v>
      </c>
      <c r="E357" s="5">
        <v>0</v>
      </c>
      <c r="F357" s="5">
        <v>4</v>
      </c>
      <c r="G357" s="6" t="s">
        <v>230</v>
      </c>
      <c r="H357" s="18">
        <v>297500</v>
      </c>
      <c r="I357" s="6" t="s">
        <v>229</v>
      </c>
      <c r="J357" s="18">
        <v>290100</v>
      </c>
      <c r="K357" s="5">
        <v>605</v>
      </c>
      <c r="L357" s="5">
        <v>242</v>
      </c>
      <c r="M357" s="5">
        <v>112</v>
      </c>
      <c r="N357" s="5">
        <v>0</v>
      </c>
      <c r="O357" s="5">
        <v>0</v>
      </c>
      <c r="P357" s="5">
        <v>0</v>
      </c>
      <c r="Q357" s="5">
        <v>101</v>
      </c>
      <c r="R357" s="5">
        <v>0</v>
      </c>
      <c r="S357" s="5">
        <v>0</v>
      </c>
      <c r="T357" s="5">
        <v>0</v>
      </c>
      <c r="U357" s="5">
        <v>2</v>
      </c>
      <c r="V357" s="5">
        <v>255</v>
      </c>
      <c r="W357" s="5">
        <v>1</v>
      </c>
      <c r="X357" s="5">
        <v>0</v>
      </c>
      <c r="Y357" s="5">
        <v>0</v>
      </c>
      <c r="Z357" s="5">
        <v>3</v>
      </c>
      <c r="AA357" s="5">
        <v>300</v>
      </c>
      <c r="AB357" s="12">
        <v>300</v>
      </c>
      <c r="AC357" s="1" t="s">
        <v>2269</v>
      </c>
      <c r="AD357" s="1" t="s">
        <v>1071</v>
      </c>
      <c r="AE357" t="s">
        <v>1068</v>
      </c>
      <c r="AF357" t="str">
        <f>CHOOSE(MATCH(D357,公式!$C$2:'公式'!$C$28,0),公式!B$2,公式!B$3,公式!B$4,公式!B$5,公式!B$6,公式!B$7,公式!B$8,公式!B$9,公式!B$10,公式!B$11,公式!B$12,公式!B$13,公式!B$14,公式!B$15)</f>
        <v>國道3號</v>
      </c>
      <c r="AG357" t="str">
        <f>_xlfn.CONCAT(,"(",G357,IF(COUNT(FIND({"端","服務區","休息","站"},G357,1)),"","交流道"),"到",I357,
IF(COUNT(FIND({"端","服務區","休息","站"},I357,1)),"","交流道"),")")</f>
        <v>(中埔交流道到竹崎交流道)</v>
      </c>
      <c r="AH357" t="str">
        <f t="shared" si="10"/>
        <v>國道3號(中埔交流道到竹崎交流道)</v>
      </c>
      <c r="AI357" t="str">
        <f>CHOOSE(MATCH(D357,公式!$C$2:'公式'!$C$28,0),公式!A$2,公式!A$3,公式!A$4,公式!A$5,公式!A$6,公式!A$7,公式!A$8,公式!A$9,公式!A$10,公式!A$11,公式!A$12,公式!A$13,公式!A$14,公式!A$15)</f>
        <v>國道3號</v>
      </c>
      <c r="AJ357" t="str">
        <f t="shared" si="11"/>
        <v>國道3號(中埔交流道到竹崎交流道)</v>
      </c>
    </row>
    <row r="358" spans="1:36">
      <c r="A358" s="4" t="s">
        <v>40</v>
      </c>
      <c r="B358" s="3">
        <v>20</v>
      </c>
      <c r="C358" s="23" t="s">
        <v>41</v>
      </c>
      <c r="D358" s="3">
        <v>3</v>
      </c>
      <c r="E358" s="3">
        <v>0</v>
      </c>
      <c r="F358" s="3">
        <v>4</v>
      </c>
      <c r="G358" s="4" t="s">
        <v>231</v>
      </c>
      <c r="H358" s="17">
        <v>300500</v>
      </c>
      <c r="I358" s="4" t="s">
        <v>230</v>
      </c>
      <c r="J358" s="17">
        <v>297500</v>
      </c>
      <c r="K358" s="3">
        <v>245</v>
      </c>
      <c r="L358" s="3">
        <v>98</v>
      </c>
      <c r="M358" s="3">
        <v>92</v>
      </c>
      <c r="N358" s="3">
        <v>0</v>
      </c>
      <c r="O358" s="3">
        <v>0</v>
      </c>
      <c r="P358" s="3">
        <v>0</v>
      </c>
      <c r="Q358" s="3">
        <v>106</v>
      </c>
      <c r="R358" s="3">
        <v>0</v>
      </c>
      <c r="S358" s="3">
        <v>0</v>
      </c>
      <c r="T358" s="3">
        <v>0</v>
      </c>
      <c r="U358" s="3">
        <v>2</v>
      </c>
      <c r="V358" s="3">
        <v>100</v>
      </c>
      <c r="W358" s="3">
        <v>1</v>
      </c>
      <c r="X358" s="3">
        <v>0</v>
      </c>
      <c r="Y358" s="3">
        <v>0</v>
      </c>
      <c r="Z358" s="3">
        <v>3</v>
      </c>
      <c r="AA358" s="3">
        <v>302</v>
      </c>
      <c r="AB358" s="11">
        <v>302</v>
      </c>
      <c r="AC358" s="1" t="s">
        <v>2270</v>
      </c>
      <c r="AD358" s="1" t="s">
        <v>1074</v>
      </c>
      <c r="AE358" t="s">
        <v>1071</v>
      </c>
      <c r="AF358" t="str">
        <f>CHOOSE(MATCH(D358,公式!$C$2:'公式'!$C$28,0),公式!B$2,公式!B$3,公式!B$4,公式!B$5,公式!B$6,公式!B$7,公式!B$8,公式!B$9,公式!B$10,公式!B$11,公式!B$12,公式!B$13,公式!B$14,公式!B$15)</f>
        <v>國道3號</v>
      </c>
      <c r="AG358" t="str">
        <f>_xlfn.CONCAT(,"(",G358,IF(COUNT(FIND({"端","服務區","休息","站"},G358,1)),"","交流道"),"到",I358,
IF(COUNT(FIND({"端","服務區","休息","站"},I358,1)),"","交流道"),")")</f>
        <v>(水上系統交流道到中埔交流道)</v>
      </c>
      <c r="AH358" t="str">
        <f t="shared" si="10"/>
        <v>國道3號(水上系統交流道到中埔交流道)</v>
      </c>
      <c r="AI358" t="str">
        <f>CHOOSE(MATCH(D358,公式!$C$2:'公式'!$C$28,0),公式!A$2,公式!A$3,公式!A$4,公式!A$5,公式!A$6,公式!A$7,公式!A$8,公式!A$9,公式!A$10,公式!A$11,公式!A$12,公式!A$13,公式!A$14,公式!A$15)</f>
        <v>國道3號</v>
      </c>
      <c r="AJ358" t="str">
        <f t="shared" si="11"/>
        <v>國道3號(水上系統交流道到中埔交流道)</v>
      </c>
    </row>
    <row r="359" spans="1:36">
      <c r="A359" s="6" t="s">
        <v>40</v>
      </c>
      <c r="B359" s="5">
        <v>20</v>
      </c>
      <c r="C359" s="23" t="s">
        <v>41</v>
      </c>
      <c r="D359" s="5">
        <v>3</v>
      </c>
      <c r="E359" s="5">
        <v>0</v>
      </c>
      <c r="F359" s="5">
        <v>4</v>
      </c>
      <c r="G359" s="6" t="s">
        <v>232</v>
      </c>
      <c r="H359" s="18">
        <v>311700</v>
      </c>
      <c r="I359" s="6" t="s">
        <v>231</v>
      </c>
      <c r="J359" s="18">
        <v>300500</v>
      </c>
      <c r="K359" s="5">
        <v>918</v>
      </c>
      <c r="L359" s="5">
        <v>367</v>
      </c>
      <c r="M359" s="5">
        <v>101</v>
      </c>
      <c r="N359" s="5">
        <v>0</v>
      </c>
      <c r="O359" s="5">
        <v>0</v>
      </c>
      <c r="P359" s="5">
        <v>0</v>
      </c>
      <c r="Q359" s="5">
        <v>104</v>
      </c>
      <c r="R359" s="5">
        <v>0</v>
      </c>
      <c r="S359" s="5">
        <v>0</v>
      </c>
      <c r="T359" s="5">
        <v>0</v>
      </c>
      <c r="U359" s="5">
        <v>2</v>
      </c>
      <c r="V359" s="5">
        <v>385</v>
      </c>
      <c r="W359" s="5">
        <v>1</v>
      </c>
      <c r="X359" s="5">
        <v>0</v>
      </c>
      <c r="Y359" s="5">
        <v>0</v>
      </c>
      <c r="Z359" s="5">
        <v>3</v>
      </c>
      <c r="AA359" s="5">
        <v>304</v>
      </c>
      <c r="AB359" s="12">
        <v>304</v>
      </c>
      <c r="AC359" s="1" t="s">
        <v>2271</v>
      </c>
      <c r="AD359" s="1" t="s">
        <v>1077</v>
      </c>
      <c r="AE359" t="s">
        <v>1074</v>
      </c>
      <c r="AF359" t="str">
        <f>CHOOSE(MATCH(D359,公式!$C$2:'公式'!$C$28,0),公式!B$2,公式!B$3,公式!B$4,公式!B$5,公式!B$6,公式!B$7,公式!B$8,公式!B$9,公式!B$10,公式!B$11,公式!B$12,公式!B$13,公式!B$14,公式!B$15)</f>
        <v>國道3號</v>
      </c>
      <c r="AG359" t="str">
        <f>_xlfn.CONCAT(,"(",G359,IF(COUNT(FIND({"端","服務區","休息","站"},G359,1)),"","交流道"),"到",I359,
IF(COUNT(FIND({"端","服務區","休息","站"},I359,1)),"","交流道"),")")</f>
        <v>(白河交流道到水上系統交流道)</v>
      </c>
      <c r="AH359" t="str">
        <f t="shared" si="10"/>
        <v>國道3號(白河交流道到水上系統交流道)</v>
      </c>
      <c r="AI359" t="str">
        <f>CHOOSE(MATCH(D359,公式!$C$2:'公式'!$C$28,0),公式!A$2,公式!A$3,公式!A$4,公式!A$5,公式!A$6,公式!A$7,公式!A$8,公式!A$9,公式!A$10,公式!A$11,公式!A$12,公式!A$13,公式!A$14,公式!A$15)</f>
        <v>國道3號</v>
      </c>
      <c r="AJ359" t="str">
        <f t="shared" si="11"/>
        <v>國道3號(白河交流道到水上系統交流道)</v>
      </c>
    </row>
    <row r="360" spans="1:36">
      <c r="A360" s="4" t="s">
        <v>40</v>
      </c>
      <c r="B360" s="3">
        <v>20</v>
      </c>
      <c r="C360" s="23" t="s">
        <v>41</v>
      </c>
      <c r="D360" s="3">
        <v>3</v>
      </c>
      <c r="E360" s="3">
        <v>0</v>
      </c>
      <c r="F360" s="3">
        <v>4</v>
      </c>
      <c r="G360" s="4" t="s">
        <v>233</v>
      </c>
      <c r="H360" s="17">
        <v>319900</v>
      </c>
      <c r="I360" s="4" t="s">
        <v>232</v>
      </c>
      <c r="J360" s="17">
        <v>311700</v>
      </c>
      <c r="K360" s="3">
        <v>670</v>
      </c>
      <c r="L360" s="3">
        <v>268</v>
      </c>
      <c r="M360" s="3">
        <v>84</v>
      </c>
      <c r="N360" s="3">
        <v>0</v>
      </c>
      <c r="O360" s="3">
        <v>0</v>
      </c>
      <c r="P360" s="3">
        <v>0</v>
      </c>
      <c r="Q360" s="3">
        <v>104</v>
      </c>
      <c r="R360" s="3">
        <v>0</v>
      </c>
      <c r="S360" s="3">
        <v>0</v>
      </c>
      <c r="T360" s="3">
        <v>0</v>
      </c>
      <c r="U360" s="3">
        <v>1</v>
      </c>
      <c r="V360" s="3">
        <v>280</v>
      </c>
      <c r="W360" s="3">
        <v>1</v>
      </c>
      <c r="X360" s="3">
        <v>0</v>
      </c>
      <c r="Y360" s="3">
        <v>0</v>
      </c>
      <c r="Z360" s="3">
        <v>3</v>
      </c>
      <c r="AA360" s="3">
        <v>306</v>
      </c>
      <c r="AB360" s="11">
        <v>306</v>
      </c>
      <c r="AC360" s="1" t="s">
        <v>2272</v>
      </c>
      <c r="AD360" s="1" t="s">
        <v>1080</v>
      </c>
      <c r="AE360" t="s">
        <v>1077</v>
      </c>
      <c r="AF360" t="str">
        <f>CHOOSE(MATCH(D360,公式!$C$2:'公式'!$C$28,0),公式!B$2,公式!B$3,公式!B$4,公式!B$5,公式!B$6,公式!B$7,公式!B$8,公式!B$9,公式!B$10,公式!B$11,公式!B$12,公式!B$13,公式!B$14,公式!B$15)</f>
        <v>國道3號</v>
      </c>
      <c r="AG360" t="str">
        <f>_xlfn.CONCAT(,"(",G360,IF(COUNT(FIND({"端","服務區","休息","站"},G360,1)),"","交流道"),"到",I360,
IF(COUNT(FIND({"端","服務區","休息","站"},I360,1)),"","交流道"),")")</f>
        <v>(東山服務區到白河交流道)</v>
      </c>
      <c r="AH360" t="str">
        <f t="shared" si="10"/>
        <v>國道3號(東山服務區到白河交流道)</v>
      </c>
      <c r="AI360" t="str">
        <f>CHOOSE(MATCH(D360,公式!$C$2:'公式'!$C$28,0),公式!A$2,公式!A$3,公式!A$4,公式!A$5,公式!A$6,公式!A$7,公式!A$8,公式!A$9,公式!A$10,公式!A$11,公式!A$12,公式!A$13,公式!A$14,公式!A$15)</f>
        <v>國道3號</v>
      </c>
      <c r="AJ360" t="str">
        <f t="shared" si="11"/>
        <v>國道3號(東山服務區到白河交流道)</v>
      </c>
    </row>
    <row r="361" spans="1:36">
      <c r="A361" s="6" t="s">
        <v>40</v>
      </c>
      <c r="B361" s="5">
        <v>20</v>
      </c>
      <c r="C361" s="23" t="s">
        <v>41</v>
      </c>
      <c r="D361" s="5">
        <v>3</v>
      </c>
      <c r="E361" s="5">
        <v>0</v>
      </c>
      <c r="F361" s="5">
        <v>4</v>
      </c>
      <c r="G361" s="6" t="s">
        <v>234</v>
      </c>
      <c r="H361" s="18">
        <v>322500</v>
      </c>
      <c r="I361" s="6" t="s">
        <v>233</v>
      </c>
      <c r="J361" s="18">
        <v>319900</v>
      </c>
      <c r="K361" s="5">
        <v>212</v>
      </c>
      <c r="L361" s="5">
        <v>85</v>
      </c>
      <c r="M361" s="5">
        <v>92</v>
      </c>
      <c r="N361" s="5">
        <v>0</v>
      </c>
      <c r="O361" s="5">
        <v>0</v>
      </c>
      <c r="P361" s="5">
        <v>0</v>
      </c>
      <c r="Q361" s="5">
        <v>101</v>
      </c>
      <c r="R361" s="5">
        <v>0</v>
      </c>
      <c r="S361" s="5">
        <v>0</v>
      </c>
      <c r="T361" s="5">
        <v>0</v>
      </c>
      <c r="U361" s="5">
        <v>2</v>
      </c>
      <c r="V361" s="5">
        <v>88</v>
      </c>
      <c r="W361" s="5">
        <v>1</v>
      </c>
      <c r="X361" s="5">
        <v>0</v>
      </c>
      <c r="Y361" s="5">
        <v>0</v>
      </c>
      <c r="Z361" s="5">
        <v>3</v>
      </c>
      <c r="AA361" s="5">
        <v>310</v>
      </c>
      <c r="AB361" s="12">
        <v>310</v>
      </c>
      <c r="AC361" s="1" t="s">
        <v>2273</v>
      </c>
      <c r="AD361" s="1" t="s">
        <v>1083</v>
      </c>
      <c r="AE361" t="s">
        <v>1080</v>
      </c>
      <c r="AF361" t="str">
        <f>CHOOSE(MATCH(D361,公式!$C$2:'公式'!$C$28,0),公式!B$2,公式!B$3,公式!B$4,公式!B$5,公式!B$6,公式!B$7,公式!B$8,公式!B$9,公式!B$10,公式!B$11,公式!B$12,公式!B$13,公式!B$14,公式!B$15)</f>
        <v>國道3號</v>
      </c>
      <c r="AG361" t="str">
        <f>_xlfn.CONCAT(,"(",G361,IF(COUNT(FIND({"端","服務區","休息","站"},G361,1)),"","交流道"),"到",I361,
IF(COUNT(FIND({"端","服務區","休息","站"},I361,1)),"","交流道"),")")</f>
        <v>(柳營交流道到東山服務區)</v>
      </c>
      <c r="AH361" t="str">
        <f t="shared" si="10"/>
        <v>國道3號(柳營交流道到東山服務區)</v>
      </c>
      <c r="AI361" t="str">
        <f>CHOOSE(MATCH(D361,公式!$C$2:'公式'!$C$28,0),公式!A$2,公式!A$3,公式!A$4,公式!A$5,公式!A$6,公式!A$7,公式!A$8,公式!A$9,公式!A$10,公式!A$11,公式!A$12,公式!A$13,公式!A$14,公式!A$15)</f>
        <v>國道3號</v>
      </c>
      <c r="AJ361" t="str">
        <f t="shared" si="11"/>
        <v>國道3號(柳營交流道到東山服務區)</v>
      </c>
    </row>
    <row r="362" spans="1:36">
      <c r="A362" s="4" t="s">
        <v>40</v>
      </c>
      <c r="B362" s="3">
        <v>20</v>
      </c>
      <c r="C362" s="23" t="s">
        <v>41</v>
      </c>
      <c r="D362" s="3">
        <v>3</v>
      </c>
      <c r="E362" s="3">
        <v>0</v>
      </c>
      <c r="F362" s="3">
        <v>4</v>
      </c>
      <c r="G362" s="4" t="s">
        <v>235</v>
      </c>
      <c r="H362" s="17">
        <v>329700</v>
      </c>
      <c r="I362" s="4" t="s">
        <v>234</v>
      </c>
      <c r="J362" s="17">
        <v>322500</v>
      </c>
      <c r="K362" s="3">
        <v>590</v>
      </c>
      <c r="L362" s="3">
        <v>236</v>
      </c>
      <c r="M362" s="3">
        <v>112</v>
      </c>
      <c r="N362" s="3">
        <v>0</v>
      </c>
      <c r="O362" s="3">
        <v>0</v>
      </c>
      <c r="P362" s="3">
        <v>0</v>
      </c>
      <c r="Q362" s="3">
        <v>103</v>
      </c>
      <c r="R362" s="3">
        <v>0</v>
      </c>
      <c r="S362" s="3">
        <v>0</v>
      </c>
      <c r="T362" s="3">
        <v>0</v>
      </c>
      <c r="U362" s="3">
        <v>2</v>
      </c>
      <c r="V362" s="3">
        <v>250</v>
      </c>
      <c r="W362" s="3">
        <v>1</v>
      </c>
      <c r="X362" s="3">
        <v>0</v>
      </c>
      <c r="Y362" s="3">
        <v>0</v>
      </c>
      <c r="Z362" s="3">
        <v>3</v>
      </c>
      <c r="AA362" s="3">
        <v>450</v>
      </c>
      <c r="AB362" s="11">
        <v>450</v>
      </c>
      <c r="AC362" s="1" t="s">
        <v>2274</v>
      </c>
      <c r="AD362" s="1" t="s">
        <v>1086</v>
      </c>
      <c r="AE362" t="s">
        <v>1083</v>
      </c>
      <c r="AF362" t="str">
        <f>CHOOSE(MATCH(D362,公式!$C$2:'公式'!$C$28,0),公式!B$2,公式!B$3,公式!B$4,公式!B$5,公式!B$6,公式!B$7,公式!B$8,公式!B$9,公式!B$10,公式!B$11,公式!B$12,公式!B$13,公式!B$14,公式!B$15)</f>
        <v>國道3號</v>
      </c>
      <c r="AG362" t="str">
        <f>_xlfn.CONCAT(,"(",G362,IF(COUNT(FIND({"端","服務區","休息","站"},G362,1)),"","交流道"),"到",I362,
IF(COUNT(FIND({"端","服務區","休息","站"},I362,1)),"","交流道"),")")</f>
        <v>(烏山頭交流道到柳營交流道)</v>
      </c>
      <c r="AH362" t="str">
        <f t="shared" si="10"/>
        <v>國道3號(烏山頭交流道到柳營交流道)</v>
      </c>
      <c r="AI362" t="str">
        <f>CHOOSE(MATCH(D362,公式!$C$2:'公式'!$C$28,0),公式!A$2,公式!A$3,公式!A$4,公式!A$5,公式!A$6,公式!A$7,公式!A$8,公式!A$9,公式!A$10,公式!A$11,公式!A$12,公式!A$13,公式!A$14,公式!A$15)</f>
        <v>國道3號</v>
      </c>
      <c r="AJ362" t="str">
        <f t="shared" si="11"/>
        <v>國道3號(烏山頭交流道到柳營交流道)</v>
      </c>
    </row>
    <row r="363" spans="1:36">
      <c r="A363" s="6" t="s">
        <v>40</v>
      </c>
      <c r="B363" s="5">
        <v>20</v>
      </c>
      <c r="C363" s="23" t="s">
        <v>41</v>
      </c>
      <c r="D363" s="5">
        <v>3</v>
      </c>
      <c r="E363" s="5">
        <v>0</v>
      </c>
      <c r="F363" s="5">
        <v>4</v>
      </c>
      <c r="G363" s="6" t="s">
        <v>236</v>
      </c>
      <c r="H363" s="18">
        <v>334900</v>
      </c>
      <c r="I363" s="6" t="s">
        <v>235</v>
      </c>
      <c r="J363" s="18">
        <v>329700</v>
      </c>
      <c r="K363" s="5">
        <v>425</v>
      </c>
      <c r="L363" s="5">
        <v>170</v>
      </c>
      <c r="M363" s="5">
        <v>111</v>
      </c>
      <c r="N363" s="5">
        <v>0</v>
      </c>
      <c r="O363" s="5">
        <v>0</v>
      </c>
      <c r="P363" s="5">
        <v>0</v>
      </c>
      <c r="Q363" s="5">
        <v>107</v>
      </c>
      <c r="R363" s="5">
        <v>0</v>
      </c>
      <c r="S363" s="5">
        <v>0</v>
      </c>
      <c r="T363" s="5">
        <v>0</v>
      </c>
      <c r="U363" s="5">
        <v>2</v>
      </c>
      <c r="V363" s="5">
        <v>175</v>
      </c>
      <c r="W363" s="5">
        <v>1</v>
      </c>
      <c r="X363" s="5">
        <v>0</v>
      </c>
      <c r="Y363" s="5">
        <v>0</v>
      </c>
      <c r="Z363" s="5">
        <v>3</v>
      </c>
      <c r="AA363" s="5">
        <v>312</v>
      </c>
      <c r="AB363" s="12">
        <v>312</v>
      </c>
      <c r="AC363" s="1" t="s">
        <v>2275</v>
      </c>
      <c r="AD363" s="1" t="s">
        <v>1089</v>
      </c>
      <c r="AE363" t="s">
        <v>1086</v>
      </c>
      <c r="AF363" t="str">
        <f>CHOOSE(MATCH(D363,公式!$C$2:'公式'!$C$28,0),公式!B$2,公式!B$3,公式!B$4,公式!B$5,公式!B$6,公式!B$7,公式!B$8,公式!B$9,公式!B$10,公式!B$11,公式!B$12,公式!B$13,公式!B$14,公式!B$15)</f>
        <v>國道3號</v>
      </c>
      <c r="AG363" t="str">
        <f>_xlfn.CONCAT(,"(",G363,IF(COUNT(FIND({"端","服務區","休息","站"},G363,1)),"","交流道"),"到",I363,
IF(COUNT(FIND({"端","服務區","休息","站"},I363,1)),"","交流道"),")")</f>
        <v>(官田系統交流道到烏山頭交流道)</v>
      </c>
      <c r="AH363" t="str">
        <f t="shared" si="10"/>
        <v>國道3號(官田系統交流道到烏山頭交流道)</v>
      </c>
      <c r="AI363" t="str">
        <f>CHOOSE(MATCH(D363,公式!$C$2:'公式'!$C$28,0),公式!A$2,公式!A$3,公式!A$4,公式!A$5,公式!A$6,公式!A$7,公式!A$8,公式!A$9,公式!A$10,公式!A$11,公式!A$12,公式!A$13,公式!A$14,公式!A$15)</f>
        <v>國道3號</v>
      </c>
      <c r="AJ363" t="str">
        <f t="shared" si="11"/>
        <v>國道3號(官田系統交流道到烏山頭交流道)</v>
      </c>
    </row>
    <row r="364" spans="1:36">
      <c r="A364" s="4" t="s">
        <v>40</v>
      </c>
      <c r="B364" s="3">
        <v>20</v>
      </c>
      <c r="C364" s="23" t="s">
        <v>41</v>
      </c>
      <c r="D364" s="3">
        <v>3</v>
      </c>
      <c r="E364" s="3">
        <v>0</v>
      </c>
      <c r="F364" s="3">
        <v>4</v>
      </c>
      <c r="G364" s="4" t="s">
        <v>237</v>
      </c>
      <c r="H364" s="17">
        <v>340200</v>
      </c>
      <c r="I364" s="4" t="s">
        <v>236</v>
      </c>
      <c r="J364" s="17">
        <v>334900</v>
      </c>
      <c r="K364" s="3">
        <v>432</v>
      </c>
      <c r="L364" s="3">
        <v>173</v>
      </c>
      <c r="M364" s="3">
        <v>120</v>
      </c>
      <c r="N364" s="3">
        <v>0</v>
      </c>
      <c r="O364" s="3">
        <v>0</v>
      </c>
      <c r="P364" s="3">
        <v>0</v>
      </c>
      <c r="Q364" s="3">
        <v>106</v>
      </c>
      <c r="R364" s="3">
        <v>0</v>
      </c>
      <c r="S364" s="3">
        <v>0</v>
      </c>
      <c r="T364" s="3">
        <v>0</v>
      </c>
      <c r="U364" s="3">
        <v>2</v>
      </c>
      <c r="V364" s="3">
        <v>178</v>
      </c>
      <c r="W364" s="3">
        <v>1</v>
      </c>
      <c r="X364" s="3">
        <v>0</v>
      </c>
      <c r="Y364" s="3">
        <v>0</v>
      </c>
      <c r="Z364" s="3">
        <v>3</v>
      </c>
      <c r="AA364" s="3">
        <v>314</v>
      </c>
      <c r="AB364" s="11">
        <v>314</v>
      </c>
      <c r="AC364" s="1" t="s">
        <v>2276</v>
      </c>
      <c r="AD364" s="1" t="s">
        <v>1092</v>
      </c>
      <c r="AE364" t="s">
        <v>1089</v>
      </c>
      <c r="AF364" t="str">
        <f>CHOOSE(MATCH(D364,公式!$C$2:'公式'!$C$28,0),公式!B$2,公式!B$3,公式!B$4,公式!B$5,公式!B$6,公式!B$7,公式!B$8,公式!B$9,公式!B$10,公式!B$11,公式!B$12,公式!B$13,公式!B$14,公式!B$15)</f>
        <v>國道3號</v>
      </c>
      <c r="AG364" t="str">
        <f>_xlfn.CONCAT(,"(",G364,IF(COUNT(FIND({"端","服務區","休息","站"},G364,1)),"","交流道"),"到",I364,
IF(COUNT(FIND({"端","服務區","休息","站"},I364,1)),"","交流道"),")")</f>
        <v>(善化交流道到官田系統交流道)</v>
      </c>
      <c r="AH364" t="str">
        <f t="shared" si="10"/>
        <v>國道3號(善化交流道到官田系統交流道)</v>
      </c>
      <c r="AI364" t="str">
        <f>CHOOSE(MATCH(D364,公式!$C$2:'公式'!$C$28,0),公式!A$2,公式!A$3,公式!A$4,公式!A$5,公式!A$6,公式!A$7,公式!A$8,公式!A$9,公式!A$10,公式!A$11,公式!A$12,公式!A$13,公式!A$14,公式!A$15)</f>
        <v>國道3號</v>
      </c>
      <c r="AJ364" t="str">
        <f t="shared" si="11"/>
        <v>國道3號(善化交流道到官田系統交流道)</v>
      </c>
    </row>
    <row r="365" spans="1:36">
      <c r="A365" s="6" t="s">
        <v>40</v>
      </c>
      <c r="B365" s="5">
        <v>20</v>
      </c>
      <c r="C365" s="23" t="s">
        <v>41</v>
      </c>
      <c r="D365" s="5">
        <v>3</v>
      </c>
      <c r="E365" s="5">
        <v>0</v>
      </c>
      <c r="F365" s="5">
        <v>4</v>
      </c>
      <c r="G365" s="6" t="s">
        <v>238</v>
      </c>
      <c r="H365" s="18">
        <v>346900</v>
      </c>
      <c r="I365" s="6" t="s">
        <v>237</v>
      </c>
      <c r="J365" s="18">
        <v>340200</v>
      </c>
      <c r="K365" s="5">
        <v>548</v>
      </c>
      <c r="L365" s="5">
        <v>219</v>
      </c>
      <c r="M365" s="5">
        <v>130</v>
      </c>
      <c r="N365" s="5">
        <v>0</v>
      </c>
      <c r="O365" s="5">
        <v>0</v>
      </c>
      <c r="P365" s="5">
        <v>0</v>
      </c>
      <c r="Q365" s="5">
        <v>100</v>
      </c>
      <c r="R365" s="5">
        <v>0</v>
      </c>
      <c r="S365" s="5">
        <v>0</v>
      </c>
      <c r="T365" s="5">
        <v>0</v>
      </c>
      <c r="U365" s="5">
        <v>3</v>
      </c>
      <c r="V365" s="5">
        <v>235</v>
      </c>
      <c r="W365" s="5">
        <v>1</v>
      </c>
      <c r="X365" s="5">
        <v>0</v>
      </c>
      <c r="Y365" s="5">
        <v>0</v>
      </c>
      <c r="Z365" s="5">
        <v>3</v>
      </c>
      <c r="AA365" s="5">
        <v>316</v>
      </c>
      <c r="AB365" s="12">
        <v>316</v>
      </c>
      <c r="AC365" s="1" t="s">
        <v>2277</v>
      </c>
      <c r="AD365" s="1" t="s">
        <v>1095</v>
      </c>
      <c r="AE365" t="s">
        <v>1092</v>
      </c>
      <c r="AF365" t="str">
        <f>CHOOSE(MATCH(D365,公式!$C$2:'公式'!$C$28,0),公式!B$2,公式!B$3,公式!B$4,公式!B$5,公式!B$6,公式!B$7,公式!B$8,公式!B$9,公式!B$10,公式!B$11,公式!B$12,公式!B$13,公式!B$14,公式!B$15)</f>
        <v>國道3號</v>
      </c>
      <c r="AG365" t="str">
        <f>_xlfn.CONCAT(,"(",G365,IF(COUNT(FIND({"端","服務區","休息","站"},G365,1)),"","交流道"),"到",I365,
IF(COUNT(FIND({"端","服務區","休息","站"},I365,1)),"","交流道"),")")</f>
        <v>(新化系統交流道到善化交流道)</v>
      </c>
      <c r="AH365" t="str">
        <f t="shared" si="10"/>
        <v>國道3號(新化系統交流道到善化交流道)</v>
      </c>
      <c r="AI365" t="str">
        <f>CHOOSE(MATCH(D365,公式!$C$2:'公式'!$C$28,0),公式!A$2,公式!A$3,公式!A$4,公式!A$5,公式!A$6,公式!A$7,公式!A$8,公式!A$9,公式!A$10,公式!A$11,公式!A$12,公式!A$13,公式!A$14,公式!A$15)</f>
        <v>國道3號</v>
      </c>
      <c r="AJ365" t="str">
        <f t="shared" si="11"/>
        <v>國道3號(新化系統交流道到善化交流道)</v>
      </c>
    </row>
    <row r="366" spans="1:36">
      <c r="A366" s="4" t="s">
        <v>40</v>
      </c>
      <c r="B366" s="3">
        <v>20</v>
      </c>
      <c r="C366" s="23" t="s">
        <v>41</v>
      </c>
      <c r="D366" s="3">
        <v>3</v>
      </c>
      <c r="E366" s="3">
        <v>0</v>
      </c>
      <c r="F366" s="3">
        <v>4</v>
      </c>
      <c r="G366" s="4" t="s">
        <v>239</v>
      </c>
      <c r="H366" s="17">
        <v>350600</v>
      </c>
      <c r="I366" s="4" t="s">
        <v>238</v>
      </c>
      <c r="J366" s="17">
        <v>346900</v>
      </c>
      <c r="K366" s="3">
        <v>302</v>
      </c>
      <c r="L366" s="3">
        <v>121</v>
      </c>
      <c r="M366" s="3">
        <v>158</v>
      </c>
      <c r="N366" s="3">
        <v>0</v>
      </c>
      <c r="O366" s="3">
        <v>0</v>
      </c>
      <c r="P366" s="3">
        <v>0</v>
      </c>
      <c r="Q366" s="3">
        <v>103</v>
      </c>
      <c r="R366" s="3">
        <v>0</v>
      </c>
      <c r="S366" s="3">
        <v>0</v>
      </c>
      <c r="T366" s="3">
        <v>0</v>
      </c>
      <c r="U366" s="3">
        <v>3</v>
      </c>
      <c r="V366" s="3">
        <v>127</v>
      </c>
      <c r="W366" s="3">
        <v>1</v>
      </c>
      <c r="X366" s="3">
        <v>0</v>
      </c>
      <c r="Y366" s="3">
        <v>0</v>
      </c>
      <c r="Z366" s="3">
        <v>3</v>
      </c>
      <c r="AA366" s="3">
        <v>320</v>
      </c>
      <c r="AB366" s="11">
        <v>320</v>
      </c>
      <c r="AC366" s="1" t="s">
        <v>2278</v>
      </c>
      <c r="AD366" s="1" t="s">
        <v>1098</v>
      </c>
      <c r="AE366" t="s">
        <v>1095</v>
      </c>
      <c r="AF366" t="str">
        <f>CHOOSE(MATCH(D366,公式!$C$2:'公式'!$C$28,0),公式!B$2,公式!B$3,公式!B$4,公式!B$5,公式!B$6,公式!B$7,公式!B$8,公式!B$9,公式!B$10,公式!B$11,公式!B$12,公式!B$13,公式!B$14,公式!B$15)</f>
        <v>國道3號</v>
      </c>
      <c r="AG366" t="str">
        <f>_xlfn.CONCAT(,"(",G366,IF(COUNT(FIND({"端","服務區","休息","站"},G366,1)),"","交流道"),"到",I366,
IF(COUNT(FIND({"端","服務區","休息","站"},I366,1)),"","交流道"),")")</f>
        <v>(新化休息站到新化系統交流道)</v>
      </c>
      <c r="AH366" t="str">
        <f t="shared" si="10"/>
        <v>國道3號(新化休息站到新化系統交流道)</v>
      </c>
      <c r="AI366" t="str">
        <f>CHOOSE(MATCH(D366,公式!$C$2:'公式'!$C$28,0),公式!A$2,公式!A$3,公式!A$4,公式!A$5,公式!A$6,公式!A$7,公式!A$8,公式!A$9,公式!A$10,公式!A$11,公式!A$12,公式!A$13,公式!A$14,公式!A$15)</f>
        <v>國道3號</v>
      </c>
      <c r="AJ366" t="str">
        <f t="shared" si="11"/>
        <v>國道3號(新化休息站到新化系統交流道)</v>
      </c>
    </row>
    <row r="367" spans="1:36">
      <c r="A367" s="6" t="s">
        <v>40</v>
      </c>
      <c r="B367" s="5">
        <v>20</v>
      </c>
      <c r="C367" s="23" t="s">
        <v>41</v>
      </c>
      <c r="D367" s="5">
        <v>3</v>
      </c>
      <c r="E367" s="5">
        <v>0</v>
      </c>
      <c r="F367" s="5">
        <v>4</v>
      </c>
      <c r="G367" s="6" t="s">
        <v>240</v>
      </c>
      <c r="H367" s="18">
        <v>357000</v>
      </c>
      <c r="I367" s="6" t="s">
        <v>239</v>
      </c>
      <c r="J367" s="18">
        <v>350600</v>
      </c>
      <c r="K367" s="5">
        <v>522</v>
      </c>
      <c r="L367" s="5">
        <v>209</v>
      </c>
      <c r="M367" s="5">
        <v>136</v>
      </c>
      <c r="N367" s="5">
        <v>0</v>
      </c>
      <c r="O367" s="5">
        <v>0</v>
      </c>
      <c r="P367" s="5">
        <v>0</v>
      </c>
      <c r="Q367" s="5">
        <v>104</v>
      </c>
      <c r="R367" s="5">
        <v>0</v>
      </c>
      <c r="S367" s="5">
        <v>0</v>
      </c>
      <c r="T367" s="5">
        <v>0</v>
      </c>
      <c r="U367" s="5">
        <v>2</v>
      </c>
      <c r="V367" s="5">
        <v>219</v>
      </c>
      <c r="W367" s="5">
        <v>1</v>
      </c>
      <c r="X367" s="5">
        <v>0</v>
      </c>
      <c r="Y367" s="5">
        <v>0</v>
      </c>
      <c r="Z367" s="5">
        <v>3</v>
      </c>
      <c r="AA367" s="5">
        <v>322</v>
      </c>
      <c r="AB367" s="12">
        <v>322</v>
      </c>
      <c r="AC367" s="1" t="s">
        <v>2279</v>
      </c>
      <c r="AD367" s="1" t="s">
        <v>1101</v>
      </c>
      <c r="AE367" t="s">
        <v>1098</v>
      </c>
      <c r="AF367" t="str">
        <f>CHOOSE(MATCH(D367,公式!$C$2:'公式'!$C$28,0),公式!B$2,公式!B$3,公式!B$4,公式!B$5,公式!B$6,公式!B$7,公式!B$8,公式!B$9,公式!B$10,公式!B$11,公式!B$12,公式!B$13,公式!B$14,公式!B$15)</f>
        <v>國道3號</v>
      </c>
      <c r="AG367" t="str">
        <f>_xlfn.CONCAT(,"(",G367,IF(COUNT(FIND({"端","服務區","休息","站"},G367,1)),"","交流道"),"到",I367,
IF(COUNT(FIND({"端","服務區","休息","站"},I367,1)),"","交流道"),")")</f>
        <v>(關廟交流道到新化休息站)</v>
      </c>
      <c r="AH367" t="str">
        <f t="shared" si="10"/>
        <v>國道3號(關廟交流道到新化休息站)</v>
      </c>
      <c r="AI367" t="str">
        <f>CHOOSE(MATCH(D367,公式!$C$2:'公式'!$C$28,0),公式!A$2,公式!A$3,公式!A$4,公式!A$5,公式!A$6,公式!A$7,公式!A$8,公式!A$9,公式!A$10,公式!A$11,公式!A$12,公式!A$13,公式!A$14,公式!A$15)</f>
        <v>國道3號</v>
      </c>
      <c r="AJ367" t="str">
        <f t="shared" si="11"/>
        <v>國道3號(關廟交流道到新化休息站)</v>
      </c>
    </row>
    <row r="368" spans="1:36">
      <c r="A368" s="4" t="s">
        <v>40</v>
      </c>
      <c r="B368" s="3">
        <v>20</v>
      </c>
      <c r="C368" s="23" t="s">
        <v>41</v>
      </c>
      <c r="D368" s="3">
        <v>3</v>
      </c>
      <c r="E368" s="3">
        <v>0</v>
      </c>
      <c r="F368" s="3">
        <v>4</v>
      </c>
      <c r="G368" s="4" t="s">
        <v>241</v>
      </c>
      <c r="H368" s="17">
        <v>363800</v>
      </c>
      <c r="I368" s="4" t="s">
        <v>240</v>
      </c>
      <c r="J368" s="17">
        <v>357000</v>
      </c>
      <c r="K368" s="3">
        <v>558</v>
      </c>
      <c r="L368" s="3">
        <v>223</v>
      </c>
      <c r="M368" s="3">
        <v>152</v>
      </c>
      <c r="N368" s="3">
        <v>0</v>
      </c>
      <c r="O368" s="3">
        <v>0</v>
      </c>
      <c r="P368" s="3">
        <v>0</v>
      </c>
      <c r="Q368" s="3">
        <v>99</v>
      </c>
      <c r="R368" s="3">
        <v>0</v>
      </c>
      <c r="S368" s="3">
        <v>0</v>
      </c>
      <c r="T368" s="3">
        <v>0</v>
      </c>
      <c r="U368" s="3">
        <v>4</v>
      </c>
      <c r="V368" s="3">
        <v>240</v>
      </c>
      <c r="W368" s="3">
        <v>1</v>
      </c>
      <c r="X368" s="3">
        <v>0</v>
      </c>
      <c r="Y368" s="3">
        <v>0</v>
      </c>
      <c r="Z368" s="3">
        <v>3</v>
      </c>
      <c r="AA368" s="3">
        <v>324</v>
      </c>
      <c r="AB368" s="11">
        <v>324</v>
      </c>
      <c r="AC368" s="1" t="s">
        <v>2280</v>
      </c>
      <c r="AD368" s="1" t="s">
        <v>1104</v>
      </c>
      <c r="AE368" t="s">
        <v>1101</v>
      </c>
      <c r="AF368" t="str">
        <f>CHOOSE(MATCH(D368,公式!$C$2:'公式'!$C$28,0),公式!B$2,公式!B$3,公式!B$4,公式!B$5,公式!B$6,公式!B$7,公式!B$8,公式!B$9,公式!B$10,公式!B$11,公式!B$12,公式!B$13,公式!B$14,公式!B$15)</f>
        <v>國道3號</v>
      </c>
      <c r="AG368" t="str">
        <f>_xlfn.CONCAT(,"(",G368,IF(COUNT(FIND({"端","服務區","休息","站"},G368,1)),"","交流道"),"到",I368,
IF(COUNT(FIND({"端","服務區","休息","站"},I368,1)),"","交流道"),")")</f>
        <v>(關廟服務區到關廟交流道)</v>
      </c>
      <c r="AH368" t="str">
        <f t="shared" si="10"/>
        <v>國道3號(關廟服務區到關廟交流道)</v>
      </c>
      <c r="AI368" t="str">
        <f>CHOOSE(MATCH(D368,公式!$C$2:'公式'!$C$28,0),公式!A$2,公式!A$3,公式!A$4,公式!A$5,公式!A$6,公式!A$7,公式!A$8,公式!A$9,公式!A$10,公式!A$11,公式!A$12,公式!A$13,公式!A$14,公式!A$15)</f>
        <v>國道3號</v>
      </c>
      <c r="AJ368" t="str">
        <f t="shared" si="11"/>
        <v>國道3號(關廟服務區到關廟交流道)</v>
      </c>
    </row>
    <row r="369" spans="1:36">
      <c r="A369" s="6" t="s">
        <v>40</v>
      </c>
      <c r="B369" s="5">
        <v>20</v>
      </c>
      <c r="C369" s="23" t="s">
        <v>41</v>
      </c>
      <c r="D369" s="5">
        <v>3</v>
      </c>
      <c r="E369" s="5">
        <v>0</v>
      </c>
      <c r="F369" s="5">
        <v>4</v>
      </c>
      <c r="G369" s="6" t="s">
        <v>242</v>
      </c>
      <c r="H369" s="18">
        <v>369500</v>
      </c>
      <c r="I369" s="6" t="s">
        <v>241</v>
      </c>
      <c r="J369" s="18">
        <v>363800</v>
      </c>
      <c r="K369" s="5">
        <v>468</v>
      </c>
      <c r="L369" s="5">
        <v>187</v>
      </c>
      <c r="M369" s="5">
        <v>145</v>
      </c>
      <c r="N369" s="5">
        <v>0</v>
      </c>
      <c r="O369" s="5">
        <v>0</v>
      </c>
      <c r="P369" s="5">
        <v>0</v>
      </c>
      <c r="Q369" s="5">
        <v>104</v>
      </c>
      <c r="R369" s="5">
        <v>0</v>
      </c>
      <c r="S369" s="5">
        <v>0</v>
      </c>
      <c r="T369" s="5">
        <v>0</v>
      </c>
      <c r="U369" s="5">
        <v>4</v>
      </c>
      <c r="V369" s="5">
        <v>195</v>
      </c>
      <c r="W369" s="5">
        <v>1</v>
      </c>
      <c r="X369" s="5">
        <v>0</v>
      </c>
      <c r="Y369" s="5">
        <v>0</v>
      </c>
      <c r="Z369" s="5">
        <v>3</v>
      </c>
      <c r="AA369" s="5">
        <v>326</v>
      </c>
      <c r="AB369" s="12">
        <v>326</v>
      </c>
      <c r="AC369" s="1" t="s">
        <v>2281</v>
      </c>
      <c r="AD369" s="1" t="s">
        <v>1107</v>
      </c>
      <c r="AE369" t="s">
        <v>1104</v>
      </c>
      <c r="AF369" t="str">
        <f>CHOOSE(MATCH(D369,公式!$C$2:'公式'!$C$28,0),公式!B$2,公式!B$3,公式!B$4,公式!B$5,公式!B$6,公式!B$7,公式!B$8,公式!B$9,公式!B$10,公式!B$11,公式!B$12,公式!B$13,公式!B$14,公式!B$15)</f>
        <v>國道3號</v>
      </c>
      <c r="AG369" t="str">
        <f>_xlfn.CONCAT(,"(",G369,IF(COUNT(FIND({"端","服務區","休息","站"},G369,1)),"","交流道"),"到",I369,
IF(COUNT(FIND({"端","服務區","休息","站"},I369,1)),"","交流道"),")")</f>
        <v>(田寮交流道到關廟服務區)</v>
      </c>
      <c r="AH369" t="str">
        <f t="shared" si="10"/>
        <v>國道3號(田寮交流道到關廟服務區)</v>
      </c>
      <c r="AI369" t="str">
        <f>CHOOSE(MATCH(D369,公式!$C$2:'公式'!$C$28,0),公式!A$2,公式!A$3,公式!A$4,公式!A$5,公式!A$6,公式!A$7,公式!A$8,公式!A$9,公式!A$10,公式!A$11,公式!A$12,公式!A$13,公式!A$14,公式!A$15)</f>
        <v>國道3號</v>
      </c>
      <c r="AJ369" t="str">
        <f t="shared" si="11"/>
        <v>國道3號(田寮交流道到關廟服務區)</v>
      </c>
    </row>
    <row r="370" spans="1:36">
      <c r="A370" s="4" t="s">
        <v>40</v>
      </c>
      <c r="B370" s="3">
        <v>20</v>
      </c>
      <c r="C370" s="23" t="s">
        <v>41</v>
      </c>
      <c r="D370" s="3">
        <v>3</v>
      </c>
      <c r="E370" s="3">
        <v>0</v>
      </c>
      <c r="F370" s="3">
        <v>4</v>
      </c>
      <c r="G370" s="4" t="s">
        <v>243</v>
      </c>
      <c r="H370" s="17">
        <v>383000</v>
      </c>
      <c r="I370" s="4" t="s">
        <v>242</v>
      </c>
      <c r="J370" s="17">
        <v>369500</v>
      </c>
      <c r="K370" s="3">
        <v>1105</v>
      </c>
      <c r="L370" s="3">
        <v>442</v>
      </c>
      <c r="M370" s="3">
        <v>159</v>
      </c>
      <c r="N370" s="3">
        <v>0</v>
      </c>
      <c r="O370" s="3">
        <v>0</v>
      </c>
      <c r="P370" s="3">
        <v>0</v>
      </c>
      <c r="Q370" s="3">
        <v>100</v>
      </c>
      <c r="R370" s="3">
        <v>0</v>
      </c>
      <c r="S370" s="3">
        <v>0</v>
      </c>
      <c r="T370" s="3">
        <v>0</v>
      </c>
      <c r="U370" s="3">
        <v>3</v>
      </c>
      <c r="V370" s="3">
        <v>474</v>
      </c>
      <c r="W370" s="3">
        <v>1</v>
      </c>
      <c r="X370" s="3">
        <v>0</v>
      </c>
      <c r="Y370" s="3">
        <v>0</v>
      </c>
      <c r="Z370" s="3">
        <v>3</v>
      </c>
      <c r="AA370" s="3">
        <v>328</v>
      </c>
      <c r="AB370" s="11">
        <v>328</v>
      </c>
      <c r="AC370" s="1" t="s">
        <v>2282</v>
      </c>
      <c r="AD370" s="1" t="s">
        <v>1110</v>
      </c>
      <c r="AE370" t="s">
        <v>1107</v>
      </c>
      <c r="AF370" t="str">
        <f>CHOOSE(MATCH(D370,公式!$C$2:'公式'!$C$28,0),公式!B$2,公式!B$3,公式!B$4,公式!B$5,公式!B$6,公式!B$7,公式!B$8,公式!B$9,公式!B$10,公式!B$11,公式!B$12,公式!B$13,公式!B$14,公式!B$15)</f>
        <v>國道3號</v>
      </c>
      <c r="AG370" t="str">
        <f>_xlfn.CONCAT(,"(",G370,IF(COUNT(FIND({"端","服務區","休息","站"},G370,1)),"","交流道"),"到",I370,
IF(COUNT(FIND({"端","服務區","休息","站"},I370,1)),"","交流道"),")")</f>
        <v>(燕巢系統交流道到田寮交流道)</v>
      </c>
      <c r="AH370" t="str">
        <f t="shared" si="10"/>
        <v>國道3號(燕巢系統交流道到田寮交流道)</v>
      </c>
      <c r="AI370" t="str">
        <f>CHOOSE(MATCH(D370,公式!$C$2:'公式'!$C$28,0),公式!A$2,公式!A$3,公式!A$4,公式!A$5,公式!A$6,公式!A$7,公式!A$8,公式!A$9,公式!A$10,公式!A$11,公式!A$12,公式!A$13,公式!A$14,公式!A$15)</f>
        <v>國道3號</v>
      </c>
      <c r="AJ370" t="str">
        <f t="shared" si="11"/>
        <v>國道3號(燕巢系統交流道到田寮交流道)</v>
      </c>
    </row>
    <row r="371" spans="1:36">
      <c r="A371" s="6" t="s">
        <v>40</v>
      </c>
      <c r="B371" s="5">
        <v>20</v>
      </c>
      <c r="C371" s="23" t="s">
        <v>41</v>
      </c>
      <c r="D371" s="5">
        <v>3</v>
      </c>
      <c r="E371" s="5">
        <v>0</v>
      </c>
      <c r="F371" s="5">
        <v>4</v>
      </c>
      <c r="G371" s="6" t="s">
        <v>244</v>
      </c>
      <c r="H371" s="18">
        <v>391600</v>
      </c>
      <c r="I371" s="6" t="s">
        <v>243</v>
      </c>
      <c r="J371" s="18">
        <v>383000</v>
      </c>
      <c r="K371" s="5">
        <v>702</v>
      </c>
      <c r="L371" s="5">
        <v>281</v>
      </c>
      <c r="M371" s="5">
        <v>142</v>
      </c>
      <c r="N371" s="5">
        <v>0</v>
      </c>
      <c r="O371" s="5">
        <v>0</v>
      </c>
      <c r="P371" s="5">
        <v>0</v>
      </c>
      <c r="Q371" s="5">
        <v>98</v>
      </c>
      <c r="R371" s="5">
        <v>0</v>
      </c>
      <c r="S371" s="5">
        <v>0</v>
      </c>
      <c r="T371" s="5">
        <v>0</v>
      </c>
      <c r="U371" s="5">
        <v>4</v>
      </c>
      <c r="V371" s="5">
        <v>309</v>
      </c>
      <c r="W371" s="5">
        <v>1</v>
      </c>
      <c r="X371" s="5">
        <v>0</v>
      </c>
      <c r="Y371" s="5">
        <v>0</v>
      </c>
      <c r="Z371" s="5">
        <v>3</v>
      </c>
      <c r="AA371" s="5">
        <v>332</v>
      </c>
      <c r="AB371" s="12">
        <v>332</v>
      </c>
      <c r="AC371" s="1" t="s">
        <v>2283</v>
      </c>
      <c r="AD371" s="1" t="s">
        <v>1113</v>
      </c>
      <c r="AE371" t="s">
        <v>1110</v>
      </c>
      <c r="AF371" t="str">
        <f>CHOOSE(MATCH(D371,公式!$C$2:'公式'!$C$28,0),公式!B$2,公式!B$3,公式!B$4,公式!B$5,公式!B$6,公式!B$7,公式!B$8,公式!B$9,公式!B$10,公式!B$11,公式!B$12,公式!B$13,公式!B$14,公式!B$15)</f>
        <v>國道3號</v>
      </c>
      <c r="AG371" t="str">
        <f>_xlfn.CONCAT(,"(",G371,IF(COUNT(FIND({"端","服務區","休息","站"},G371,1)),"","交流道"),"到",I371,
IF(COUNT(FIND({"端","服務區","休息","站"},I371,1)),"","交流道"),")")</f>
        <v>(九如交流道到燕巢系統交流道)</v>
      </c>
      <c r="AH371" t="str">
        <f t="shared" si="10"/>
        <v>國道3號(九如交流道到燕巢系統交流道)</v>
      </c>
      <c r="AI371" t="str">
        <f>CHOOSE(MATCH(D371,公式!$C$2:'公式'!$C$28,0),公式!A$2,公式!A$3,公式!A$4,公式!A$5,公式!A$6,公式!A$7,公式!A$8,公式!A$9,公式!A$10,公式!A$11,公式!A$12,公式!A$13,公式!A$14,公式!A$15)</f>
        <v>國道3號</v>
      </c>
      <c r="AJ371" t="str">
        <f t="shared" si="11"/>
        <v>國道3號(九如交流道到燕巢系統交流道)</v>
      </c>
    </row>
    <row r="372" spans="1:36">
      <c r="A372" s="4" t="s">
        <v>40</v>
      </c>
      <c r="B372" s="3">
        <v>20</v>
      </c>
      <c r="C372" s="23" t="s">
        <v>41</v>
      </c>
      <c r="D372" s="3">
        <v>3</v>
      </c>
      <c r="E372" s="3">
        <v>0</v>
      </c>
      <c r="F372" s="3">
        <v>4</v>
      </c>
      <c r="G372" s="4" t="s">
        <v>245</v>
      </c>
      <c r="H372" s="17">
        <v>396310</v>
      </c>
      <c r="I372" s="4" t="s">
        <v>244</v>
      </c>
      <c r="J372" s="17">
        <v>391600</v>
      </c>
      <c r="K372" s="3">
        <v>702</v>
      </c>
      <c r="L372" s="3">
        <v>281</v>
      </c>
      <c r="M372" s="3">
        <v>138</v>
      </c>
      <c r="N372" s="3">
        <v>0</v>
      </c>
      <c r="O372" s="3">
        <v>0</v>
      </c>
      <c r="P372" s="3">
        <v>0</v>
      </c>
      <c r="Q372" s="3">
        <v>99</v>
      </c>
      <c r="R372" s="3">
        <v>0</v>
      </c>
      <c r="S372" s="3">
        <v>0</v>
      </c>
      <c r="T372" s="3">
        <v>0</v>
      </c>
      <c r="U372" s="3">
        <v>4</v>
      </c>
      <c r="V372" s="3">
        <v>168</v>
      </c>
      <c r="W372" s="3">
        <v>1</v>
      </c>
      <c r="X372" s="3">
        <v>0</v>
      </c>
      <c r="Y372" s="3">
        <v>0</v>
      </c>
      <c r="Z372" s="3">
        <v>2</v>
      </c>
      <c r="AA372" s="3">
        <v>334</v>
      </c>
      <c r="AB372" s="11">
        <v>334</v>
      </c>
      <c r="AC372" s="1" t="s">
        <v>2284</v>
      </c>
      <c r="AD372" s="1" t="s">
        <v>1116</v>
      </c>
      <c r="AE372" t="s">
        <v>1113</v>
      </c>
      <c r="AF372" t="str">
        <f>CHOOSE(MATCH(D372,公式!$C$2:'公式'!$C$28,0),公式!B$2,公式!B$3,公式!B$4,公式!B$5,公式!B$6,公式!B$7,公式!B$8,公式!B$9,公式!B$10,公式!B$11,公式!B$12,公式!B$13,公式!B$14,公式!B$15)</f>
        <v>國道3號</v>
      </c>
      <c r="AG372" t="str">
        <f>_xlfn.CONCAT(,"(",G372,IF(COUNT(FIND({"端","服務區","休息","站"},G372,1)),"","交流道"),"到",I372,
IF(COUNT(FIND({"端","服務區","休息","站"},I372,1)),"","交流道"),")")</f>
        <v>(屏東交流道到九如交流道)</v>
      </c>
      <c r="AH372" t="str">
        <f t="shared" si="10"/>
        <v>國道3號(屏東交流道到九如交流道)</v>
      </c>
      <c r="AI372" t="str">
        <f>CHOOSE(MATCH(D372,公式!$C$2:'公式'!$C$28,0),公式!A$2,公式!A$3,公式!A$4,公式!A$5,公式!A$6,公式!A$7,公式!A$8,公式!A$9,公式!A$10,公式!A$11,公式!A$12,公式!A$13,公式!A$14,公式!A$15)</f>
        <v>國道3號</v>
      </c>
      <c r="AJ372" t="str">
        <f t="shared" si="11"/>
        <v>國道3號(屏東交流道到九如交流道)</v>
      </c>
    </row>
    <row r="373" spans="1:36">
      <c r="A373" s="6" t="s">
        <v>40</v>
      </c>
      <c r="B373" s="5">
        <v>20</v>
      </c>
      <c r="C373" s="23" t="s">
        <v>41</v>
      </c>
      <c r="D373" s="5">
        <v>3</v>
      </c>
      <c r="E373" s="5">
        <v>0</v>
      </c>
      <c r="F373" s="5">
        <v>4</v>
      </c>
      <c r="G373" s="6" t="s">
        <v>246</v>
      </c>
      <c r="H373" s="18">
        <v>400200</v>
      </c>
      <c r="I373" s="6" t="s">
        <v>245</v>
      </c>
      <c r="J373" s="18">
        <v>396310</v>
      </c>
      <c r="K373" s="5">
        <v>702</v>
      </c>
      <c r="L373" s="5">
        <v>281</v>
      </c>
      <c r="M373" s="5">
        <v>85</v>
      </c>
      <c r="N373" s="5">
        <v>0</v>
      </c>
      <c r="O373" s="5">
        <v>0</v>
      </c>
      <c r="P373" s="5">
        <v>0</v>
      </c>
      <c r="Q373" s="5">
        <v>101</v>
      </c>
      <c r="R373" s="5">
        <v>0</v>
      </c>
      <c r="S373" s="5">
        <v>0</v>
      </c>
      <c r="T373" s="5">
        <v>0</v>
      </c>
      <c r="U373" s="5">
        <v>3</v>
      </c>
      <c r="V373" s="5">
        <v>136</v>
      </c>
      <c r="W373" s="5">
        <v>1</v>
      </c>
      <c r="X373" s="5">
        <v>0</v>
      </c>
      <c r="Y373" s="5">
        <v>0</v>
      </c>
      <c r="Z373" s="5">
        <v>2</v>
      </c>
      <c r="AA373" s="5">
        <v>474</v>
      </c>
      <c r="AB373" s="12">
        <v>474</v>
      </c>
      <c r="AC373" s="1" t="s">
        <v>2285</v>
      </c>
      <c r="AD373" s="1" t="s">
        <v>1119</v>
      </c>
      <c r="AE373" t="s">
        <v>1116</v>
      </c>
      <c r="AF373" t="str">
        <f>CHOOSE(MATCH(D373,公式!$C$2:'公式'!$C$28,0),公式!B$2,公式!B$3,公式!B$4,公式!B$5,公式!B$6,公式!B$7,公式!B$8,公式!B$9,公式!B$10,公式!B$11,公式!B$12,公式!B$13,公式!B$14,公式!B$15)</f>
        <v>國道3號</v>
      </c>
      <c r="AG373" t="str">
        <f>_xlfn.CONCAT(,"(",G373,IF(COUNT(FIND({"端","服務區","休息","站"},G373,1)),"","交流道"),"到",I373,
IF(COUNT(FIND({"端","服務區","休息","站"},I373,1)),"","交流道"),")")</f>
        <v>(長治交流道到屏東交流道)</v>
      </c>
      <c r="AH373" t="str">
        <f t="shared" si="10"/>
        <v>國道3號(長治交流道到屏東交流道)</v>
      </c>
      <c r="AI373" t="str">
        <f>CHOOSE(MATCH(D373,公式!$C$2:'公式'!$C$28,0),公式!A$2,公式!A$3,公式!A$4,公式!A$5,公式!A$6,公式!A$7,公式!A$8,公式!A$9,公式!A$10,公式!A$11,公式!A$12,公式!A$13,公式!A$14,公式!A$15)</f>
        <v>國道3號</v>
      </c>
      <c r="AJ373" t="str">
        <f t="shared" si="11"/>
        <v>國道3號(長治交流道到屏東交流道)</v>
      </c>
    </row>
    <row r="374" spans="1:36">
      <c r="A374" s="4" t="s">
        <v>40</v>
      </c>
      <c r="B374" s="3">
        <v>20</v>
      </c>
      <c r="C374" s="23" t="s">
        <v>41</v>
      </c>
      <c r="D374" s="3">
        <v>3</v>
      </c>
      <c r="E374" s="3">
        <v>0</v>
      </c>
      <c r="F374" s="3">
        <v>4</v>
      </c>
      <c r="G374" s="4" t="s">
        <v>247</v>
      </c>
      <c r="H374" s="17">
        <v>407300</v>
      </c>
      <c r="I374" s="4" t="s">
        <v>246</v>
      </c>
      <c r="J374" s="17">
        <v>400200</v>
      </c>
      <c r="K374" s="3">
        <v>580</v>
      </c>
      <c r="L374" s="3">
        <v>232</v>
      </c>
      <c r="M374" s="3">
        <v>82</v>
      </c>
      <c r="N374" s="3">
        <v>0</v>
      </c>
      <c r="O374" s="3">
        <v>0</v>
      </c>
      <c r="P374" s="3">
        <v>0</v>
      </c>
      <c r="Q374" s="3">
        <v>99</v>
      </c>
      <c r="R374" s="3">
        <v>0</v>
      </c>
      <c r="S374" s="3">
        <v>0</v>
      </c>
      <c r="T374" s="3">
        <v>0</v>
      </c>
      <c r="U374" s="3">
        <v>2</v>
      </c>
      <c r="V374" s="3">
        <v>257</v>
      </c>
      <c r="W374" s="3">
        <v>1</v>
      </c>
      <c r="X374" s="3">
        <v>0</v>
      </c>
      <c r="Y374" s="3">
        <v>0</v>
      </c>
      <c r="Z374" s="3">
        <v>2</v>
      </c>
      <c r="AA374" s="3">
        <v>336</v>
      </c>
      <c r="AB374" s="11">
        <v>336</v>
      </c>
      <c r="AC374" s="1" t="s">
        <v>2286</v>
      </c>
      <c r="AD374" s="1" t="s">
        <v>1122</v>
      </c>
      <c r="AE374" t="s">
        <v>1119</v>
      </c>
      <c r="AF374" t="str">
        <f>CHOOSE(MATCH(D374,公式!$C$2:'公式'!$C$28,0),公式!B$2,公式!B$3,公式!B$4,公式!B$5,公式!B$6,公式!B$7,公式!B$8,公式!B$9,公式!B$10,公式!B$11,公式!B$12,公式!B$13,公式!B$14,公式!B$15)</f>
        <v>國道3號</v>
      </c>
      <c r="AG374" t="str">
        <f>_xlfn.CONCAT(,"(",G374,IF(COUNT(FIND({"端","服務區","休息","站"},G374,1)),"","交流道"),"到",I374,
IF(COUNT(FIND({"端","服務區","休息","站"},I374,1)),"","交流道"),")")</f>
        <v>(麟洛交流道到長治交流道)</v>
      </c>
      <c r="AH374" t="str">
        <f t="shared" si="10"/>
        <v>國道3號(麟洛交流道到長治交流道)</v>
      </c>
      <c r="AI374" t="str">
        <f>CHOOSE(MATCH(D374,公式!$C$2:'公式'!$C$28,0),公式!A$2,公式!A$3,公式!A$4,公式!A$5,公式!A$6,公式!A$7,公式!A$8,公式!A$9,公式!A$10,公式!A$11,公式!A$12,公式!A$13,公式!A$14,公式!A$15)</f>
        <v>國道3號</v>
      </c>
      <c r="AJ374" t="str">
        <f t="shared" si="11"/>
        <v>國道3號(麟洛交流道到長治交流道)</v>
      </c>
    </row>
    <row r="375" spans="1:36">
      <c r="A375" s="6" t="s">
        <v>40</v>
      </c>
      <c r="B375" s="5">
        <v>20</v>
      </c>
      <c r="C375" s="23" t="s">
        <v>41</v>
      </c>
      <c r="D375" s="5">
        <v>3</v>
      </c>
      <c r="E375" s="5">
        <v>0</v>
      </c>
      <c r="F375" s="5">
        <v>4</v>
      </c>
      <c r="G375" s="6" t="s">
        <v>248</v>
      </c>
      <c r="H375" s="18">
        <v>415200</v>
      </c>
      <c r="I375" s="6" t="s">
        <v>247</v>
      </c>
      <c r="J375" s="18">
        <v>407300</v>
      </c>
      <c r="K375" s="5">
        <v>648</v>
      </c>
      <c r="L375" s="5">
        <v>259</v>
      </c>
      <c r="M375" s="5">
        <v>107</v>
      </c>
      <c r="N375" s="5">
        <v>0</v>
      </c>
      <c r="O375" s="5">
        <v>0</v>
      </c>
      <c r="P375" s="5">
        <v>0</v>
      </c>
      <c r="Q375" s="5">
        <v>94</v>
      </c>
      <c r="R375" s="5">
        <v>0</v>
      </c>
      <c r="S375" s="5">
        <v>0</v>
      </c>
      <c r="T375" s="5">
        <v>0</v>
      </c>
      <c r="U375" s="5">
        <v>3</v>
      </c>
      <c r="V375" s="5">
        <v>291</v>
      </c>
      <c r="W375" s="5">
        <v>1</v>
      </c>
      <c r="X375" s="5">
        <v>0</v>
      </c>
      <c r="Y375" s="5">
        <v>0</v>
      </c>
      <c r="Z375" s="5">
        <v>2</v>
      </c>
      <c r="AA375" s="5">
        <v>338</v>
      </c>
      <c r="AB375" s="12">
        <v>338</v>
      </c>
      <c r="AC375" s="1" t="s">
        <v>2287</v>
      </c>
      <c r="AD375" s="1" t="s">
        <v>1125</v>
      </c>
      <c r="AE375" t="s">
        <v>1122</v>
      </c>
      <c r="AF375" t="str">
        <f>CHOOSE(MATCH(D375,公式!$C$2:'公式'!$C$28,0),公式!B$2,公式!B$3,公式!B$4,公式!B$5,公式!B$6,公式!B$7,公式!B$8,公式!B$9,公式!B$10,公式!B$11,公式!B$12,公式!B$13,公式!B$14,公式!B$15)</f>
        <v>國道3號</v>
      </c>
      <c r="AG375" t="str">
        <f>_xlfn.CONCAT(,"(",G375,IF(COUNT(FIND({"端","服務區","休息","站"},G375,1)),"","交流道"),"到",I375,
IF(COUNT(FIND({"端","服務區","休息","站"},I375,1)),"","交流道"),")")</f>
        <v>(竹田系統交流道到麟洛交流道)</v>
      </c>
      <c r="AH375" t="str">
        <f t="shared" si="10"/>
        <v>國道3號(竹田系統交流道到麟洛交流道)</v>
      </c>
      <c r="AI375" t="str">
        <f>CHOOSE(MATCH(D375,公式!$C$2:'公式'!$C$28,0),公式!A$2,公式!A$3,公式!A$4,公式!A$5,公式!A$6,公式!A$7,公式!A$8,公式!A$9,公式!A$10,公式!A$11,公式!A$12,公式!A$13,公式!A$14,公式!A$15)</f>
        <v>國道3號</v>
      </c>
      <c r="AJ375" t="str">
        <f t="shared" si="11"/>
        <v>國道3號(竹田系統交流道到麟洛交流道)</v>
      </c>
    </row>
    <row r="376" spans="1:36">
      <c r="A376" s="4" t="s">
        <v>40</v>
      </c>
      <c r="B376" s="3">
        <v>20</v>
      </c>
      <c r="C376" s="23" t="s">
        <v>41</v>
      </c>
      <c r="D376" s="3">
        <v>3</v>
      </c>
      <c r="E376" s="3">
        <v>0</v>
      </c>
      <c r="F376" s="3">
        <v>4</v>
      </c>
      <c r="G376" s="4" t="s">
        <v>249</v>
      </c>
      <c r="H376" s="17">
        <v>421200</v>
      </c>
      <c r="I376" s="4" t="s">
        <v>248</v>
      </c>
      <c r="J376" s="17">
        <v>415200</v>
      </c>
      <c r="K376" s="3">
        <v>490</v>
      </c>
      <c r="L376" s="3">
        <v>196</v>
      </c>
      <c r="M376" s="3">
        <v>118</v>
      </c>
      <c r="N376" s="3">
        <v>0</v>
      </c>
      <c r="O376" s="3">
        <v>0</v>
      </c>
      <c r="P376" s="3">
        <v>0</v>
      </c>
      <c r="Q376" s="3">
        <v>97</v>
      </c>
      <c r="R376" s="3">
        <v>0</v>
      </c>
      <c r="S376" s="3">
        <v>0</v>
      </c>
      <c r="T376" s="3">
        <v>0</v>
      </c>
      <c r="U376" s="3">
        <v>4</v>
      </c>
      <c r="V376" s="3">
        <v>217</v>
      </c>
      <c r="W376" s="3">
        <v>1</v>
      </c>
      <c r="X376" s="3">
        <v>0</v>
      </c>
      <c r="Y376" s="3">
        <v>0</v>
      </c>
      <c r="Z376" s="3">
        <v>2</v>
      </c>
      <c r="AA376" s="3">
        <v>342</v>
      </c>
      <c r="AB376" s="11">
        <v>342</v>
      </c>
      <c r="AC376" s="1" t="s">
        <v>2288</v>
      </c>
      <c r="AD376" s="1" t="s">
        <v>1128</v>
      </c>
      <c r="AE376" t="s">
        <v>1125</v>
      </c>
      <c r="AF376" t="str">
        <f>CHOOSE(MATCH(D376,公式!$C$2:'公式'!$C$28,0),公式!B$2,公式!B$3,公式!B$4,公式!B$5,公式!B$6,公式!B$7,公式!B$8,公式!B$9,公式!B$10,公式!B$11,公式!B$12,公式!B$13,公式!B$14,公式!B$15)</f>
        <v>國道3號</v>
      </c>
      <c r="AG376" t="str">
        <f>_xlfn.CONCAT(,"(",G376,IF(COUNT(FIND({"端","服務區","休息","站"},G376,1)),"","交流道"),"到",I376,
IF(COUNT(FIND({"端","服務區","休息","站"},I376,1)),"","交流道"),")")</f>
        <v>(崁頂交流道到竹田系統交流道)</v>
      </c>
      <c r="AH376" t="str">
        <f t="shared" si="10"/>
        <v>國道3號(崁頂交流道到竹田系統交流道)</v>
      </c>
      <c r="AI376" t="str">
        <f>CHOOSE(MATCH(D376,公式!$C$2:'公式'!$C$28,0),公式!A$2,公式!A$3,公式!A$4,公式!A$5,公式!A$6,公式!A$7,公式!A$8,公式!A$9,公式!A$10,公式!A$11,公式!A$12,公式!A$13,公式!A$14,公式!A$15)</f>
        <v>國道3號</v>
      </c>
      <c r="AJ376" t="str">
        <f t="shared" si="11"/>
        <v>國道3號(崁頂交流道到竹田系統交流道)</v>
      </c>
    </row>
    <row r="377" spans="1:36">
      <c r="A377" s="6" t="s">
        <v>40</v>
      </c>
      <c r="B377" s="5">
        <v>20</v>
      </c>
      <c r="C377" s="23" t="s">
        <v>41</v>
      </c>
      <c r="D377" s="5">
        <v>3</v>
      </c>
      <c r="E377" s="5">
        <v>0</v>
      </c>
      <c r="F377" s="5">
        <v>4</v>
      </c>
      <c r="G377" s="6" t="s">
        <v>250</v>
      </c>
      <c r="H377" s="18">
        <v>424500</v>
      </c>
      <c r="I377" s="6" t="s">
        <v>249</v>
      </c>
      <c r="J377" s="18">
        <v>421200</v>
      </c>
      <c r="K377" s="5">
        <v>270</v>
      </c>
      <c r="L377" s="5">
        <v>108</v>
      </c>
      <c r="M377" s="5">
        <v>73</v>
      </c>
      <c r="N377" s="5">
        <v>0</v>
      </c>
      <c r="O377" s="5">
        <v>0</v>
      </c>
      <c r="P377" s="5">
        <v>0</v>
      </c>
      <c r="Q377" s="5">
        <v>99</v>
      </c>
      <c r="R377" s="5">
        <v>0</v>
      </c>
      <c r="S377" s="5">
        <v>0</v>
      </c>
      <c r="T377" s="5">
        <v>0</v>
      </c>
      <c r="U377" s="5">
        <v>2</v>
      </c>
      <c r="V377" s="5">
        <v>115</v>
      </c>
      <c r="W377" s="5">
        <v>1</v>
      </c>
      <c r="X377" s="5">
        <v>0</v>
      </c>
      <c r="Y377" s="5">
        <v>0</v>
      </c>
      <c r="Z377" s="5">
        <v>2</v>
      </c>
      <c r="AA377" s="5">
        <v>344</v>
      </c>
      <c r="AB377" s="12">
        <v>344</v>
      </c>
      <c r="AC377" s="1" t="s">
        <v>2289</v>
      </c>
      <c r="AD377" s="1" t="s">
        <v>1131</v>
      </c>
      <c r="AE377" t="s">
        <v>1128</v>
      </c>
      <c r="AF377" t="str">
        <f>CHOOSE(MATCH(D377,公式!$C$2:'公式'!$C$28,0),公式!B$2,公式!B$3,公式!B$4,公式!B$5,公式!B$6,公式!B$7,公式!B$8,公式!B$9,公式!B$10,公式!B$11,公式!B$12,公式!B$13,公式!B$14,公式!B$15)</f>
        <v>國道3號</v>
      </c>
      <c r="AG377" t="str">
        <f>_xlfn.CONCAT(,"(",G377,IF(COUNT(FIND({"端","服務區","休息","站"},G377,1)),"","交流道"),"到",I377,
IF(COUNT(FIND({"端","服務區","休息","站"},I377,1)),"","交流道"),")")</f>
        <v>(南州交流道到崁頂交流道)</v>
      </c>
      <c r="AH377" t="str">
        <f t="shared" si="10"/>
        <v>國道3號(南州交流道到崁頂交流道)</v>
      </c>
      <c r="AI377" t="str">
        <f>CHOOSE(MATCH(D377,公式!$C$2:'公式'!$C$28,0),公式!A$2,公式!A$3,公式!A$4,公式!A$5,公式!A$6,公式!A$7,公式!A$8,公式!A$9,公式!A$10,公式!A$11,公式!A$12,公式!A$13,公式!A$14,公式!A$15)</f>
        <v>國道3號</v>
      </c>
      <c r="AJ377" t="str">
        <f t="shared" si="11"/>
        <v>國道3號(南州交流道到崁頂交流道)</v>
      </c>
    </row>
    <row r="378" spans="1:36">
      <c r="A378" s="4" t="s">
        <v>40</v>
      </c>
      <c r="B378" s="3">
        <v>20</v>
      </c>
      <c r="C378" s="23" t="s">
        <v>41</v>
      </c>
      <c r="D378" s="3">
        <v>3</v>
      </c>
      <c r="E378" s="3">
        <v>0</v>
      </c>
      <c r="F378" s="3">
        <v>4</v>
      </c>
      <c r="G378" s="4" t="s">
        <v>251</v>
      </c>
      <c r="H378" s="17">
        <v>430500</v>
      </c>
      <c r="I378" s="4" t="s">
        <v>250</v>
      </c>
      <c r="J378" s="17">
        <v>424500</v>
      </c>
      <c r="K378" s="3">
        <v>490</v>
      </c>
      <c r="L378" s="3">
        <v>196</v>
      </c>
      <c r="M378" s="3">
        <v>39</v>
      </c>
      <c r="N378" s="3">
        <v>0</v>
      </c>
      <c r="O378" s="3">
        <v>0</v>
      </c>
      <c r="P378" s="3">
        <v>0</v>
      </c>
      <c r="Q378" s="3">
        <v>102</v>
      </c>
      <c r="R378" s="3">
        <v>0</v>
      </c>
      <c r="S378" s="3">
        <v>0</v>
      </c>
      <c r="T378" s="3">
        <v>0</v>
      </c>
      <c r="U378" s="3">
        <v>1</v>
      </c>
      <c r="V378" s="3">
        <v>212</v>
      </c>
      <c r="W378" s="3">
        <v>1</v>
      </c>
      <c r="X378" s="3">
        <v>0</v>
      </c>
      <c r="Y378" s="3">
        <v>0</v>
      </c>
      <c r="Z378" s="3">
        <v>2</v>
      </c>
      <c r="AA378" s="3">
        <v>346</v>
      </c>
      <c r="AB378" s="11">
        <v>346</v>
      </c>
      <c r="AC378" s="1" t="s">
        <v>2290</v>
      </c>
      <c r="AD378" s="1" t="s">
        <v>1134</v>
      </c>
      <c r="AE378" t="s">
        <v>1131</v>
      </c>
      <c r="AF378" t="str">
        <f>CHOOSE(MATCH(D378,公式!$C$2:'公式'!$C$28,0),公式!B$2,公式!B$3,公式!B$4,公式!B$5,公式!B$6,公式!B$7,公式!B$8,公式!B$9,公式!B$10,公式!B$11,公式!B$12,公式!B$13,公式!B$14,公式!B$15)</f>
        <v>國道3號</v>
      </c>
      <c r="AG378" t="str">
        <f>_xlfn.CONCAT(,"(",G378,IF(COUNT(FIND({"端","服務區","休息","站"},G378,1)),"","交流道"),"到",I378,
IF(COUNT(FIND({"端","服務區","休息","站"},I378,1)),"","交流道"),")")</f>
        <v>(林邊交流道到南州交流道)</v>
      </c>
      <c r="AH378" t="str">
        <f t="shared" si="10"/>
        <v>國道3號(林邊交流道到南州交流道)</v>
      </c>
      <c r="AI378" t="str">
        <f>CHOOSE(MATCH(D378,公式!$C$2:'公式'!$C$28,0),公式!A$2,公式!A$3,公式!A$4,公式!A$5,公式!A$6,公式!A$7,公式!A$8,公式!A$9,公式!A$10,公式!A$11,公式!A$12,公式!A$13,公式!A$14,公式!A$15)</f>
        <v>國道3號</v>
      </c>
      <c r="AJ378" t="str">
        <f t="shared" si="11"/>
        <v>國道3號(林邊交流道到南州交流道)</v>
      </c>
    </row>
    <row r="379" spans="1:36">
      <c r="A379" s="6" t="s">
        <v>40</v>
      </c>
      <c r="B379" s="5">
        <v>20</v>
      </c>
      <c r="C379" s="23" t="s">
        <v>41</v>
      </c>
      <c r="D379" s="5">
        <v>3</v>
      </c>
      <c r="E379" s="5">
        <v>0</v>
      </c>
      <c r="F379" s="5">
        <v>4</v>
      </c>
      <c r="G379" s="6" t="s">
        <v>252</v>
      </c>
      <c r="H379" s="18">
        <v>431500</v>
      </c>
      <c r="I379" s="6" t="s">
        <v>251</v>
      </c>
      <c r="J379" s="18">
        <v>430500</v>
      </c>
      <c r="K379" s="5">
        <v>82</v>
      </c>
      <c r="L379" s="5">
        <v>33</v>
      </c>
      <c r="M379" s="5">
        <v>10</v>
      </c>
      <c r="N379" s="5">
        <v>0</v>
      </c>
      <c r="O379" s="5">
        <v>0</v>
      </c>
      <c r="P379" s="5">
        <v>0</v>
      </c>
      <c r="Q379" s="5">
        <v>88</v>
      </c>
      <c r="R379" s="5">
        <v>0</v>
      </c>
      <c r="S379" s="5">
        <v>0</v>
      </c>
      <c r="T379" s="5">
        <v>0</v>
      </c>
      <c r="U379" s="5">
        <v>0</v>
      </c>
      <c r="V379" s="5">
        <v>39</v>
      </c>
      <c r="W379" s="5">
        <v>1</v>
      </c>
      <c r="X379" s="5">
        <v>0</v>
      </c>
      <c r="Y379" s="5">
        <v>0</v>
      </c>
      <c r="Z379" s="5">
        <v>2</v>
      </c>
      <c r="AA379" s="5">
        <v>348</v>
      </c>
      <c r="AB379" s="12">
        <v>348</v>
      </c>
      <c r="AC379" s="1" t="s">
        <v>2291</v>
      </c>
      <c r="AD379" s="1" t="s">
        <v>1137</v>
      </c>
      <c r="AE379" t="s">
        <v>1134</v>
      </c>
      <c r="AF379" t="str">
        <f>CHOOSE(MATCH(D379,公式!$C$2:'公式'!$C$28,0),公式!B$2,公式!B$3,公式!B$4,公式!B$5,公式!B$6,公式!B$7,公式!B$8,公式!B$9,公式!B$10,公式!B$11,公式!B$12,公式!B$13,公式!B$14,公式!B$15)</f>
        <v>國道3號</v>
      </c>
      <c r="AG379" t="str">
        <f>_xlfn.CONCAT(,"(",G379,IF(COUNT(FIND({"端","服務區","休息","站"},G379,1)),"","交流道"),"到",I379,
IF(COUNT(FIND({"端","服務區","休息","站"},I379,1)),"","交流道"),")")</f>
        <v>(大鵬灣端到林邊交流道)</v>
      </c>
      <c r="AH379" t="str">
        <f t="shared" si="10"/>
        <v>國道3號(大鵬灣端到林邊交流道)</v>
      </c>
      <c r="AI379" t="str">
        <f>CHOOSE(MATCH(D379,公式!$C$2:'公式'!$C$28,0),公式!A$2,公式!A$3,公式!A$4,公式!A$5,公式!A$6,公式!A$7,公式!A$8,公式!A$9,公式!A$10,公式!A$11,公式!A$12,公式!A$13,公式!A$14,公式!A$15)</f>
        <v>國道3號</v>
      </c>
      <c r="AJ379" t="str">
        <f t="shared" si="11"/>
        <v>國道3號(大鵬灣端到林邊交流道)</v>
      </c>
    </row>
    <row r="380" spans="1:36">
      <c r="A380" s="4" t="s">
        <v>40</v>
      </c>
      <c r="B380" s="3">
        <v>20</v>
      </c>
      <c r="C380" s="23" t="s">
        <v>41</v>
      </c>
      <c r="D380" s="4" t="s">
        <v>48</v>
      </c>
      <c r="E380" s="3">
        <v>0</v>
      </c>
      <c r="F380" s="3">
        <v>1</v>
      </c>
      <c r="G380" s="4" t="s">
        <v>253</v>
      </c>
      <c r="H380" s="17">
        <v>0</v>
      </c>
      <c r="I380" s="4" t="s">
        <v>254</v>
      </c>
      <c r="J380" s="17">
        <v>3600</v>
      </c>
      <c r="K380" s="3">
        <v>405</v>
      </c>
      <c r="L380" s="3">
        <v>162</v>
      </c>
      <c r="M380" s="3">
        <v>108</v>
      </c>
      <c r="N380" s="3">
        <v>0</v>
      </c>
      <c r="O380" s="3">
        <v>0</v>
      </c>
      <c r="P380" s="3">
        <v>0</v>
      </c>
      <c r="Q380" s="3">
        <v>72</v>
      </c>
      <c r="R380" s="3">
        <v>0</v>
      </c>
      <c r="S380" s="3">
        <v>0</v>
      </c>
      <c r="T380" s="3">
        <v>0</v>
      </c>
      <c r="U380" s="3">
        <v>11</v>
      </c>
      <c r="V380" s="3">
        <v>176</v>
      </c>
      <c r="W380" s="3">
        <v>2</v>
      </c>
      <c r="X380" s="3">
        <v>0</v>
      </c>
      <c r="Y380" s="3">
        <v>0</v>
      </c>
      <c r="Z380" s="3">
        <v>2</v>
      </c>
      <c r="AA380" s="3">
        <v>349</v>
      </c>
      <c r="AB380" s="11">
        <v>349</v>
      </c>
      <c r="AC380" s="1" t="s">
        <v>2292</v>
      </c>
      <c r="AD380" s="1" t="s">
        <v>397</v>
      </c>
      <c r="AE380" t="s">
        <v>1306</v>
      </c>
      <c r="AF380" t="str">
        <f>CHOOSE(MATCH(D380,公式!$C$2:'公式'!$C$28,0),公式!B$2,公式!B$3,公式!B$4,公式!B$5,公式!B$6,公式!B$7,公式!B$8,公式!B$9,公式!B$10,公式!B$11,公式!B$12,公式!B$13,公式!B$14,公式!B$15)</f>
        <v>國道3甲</v>
      </c>
      <c r="AG380" t="str">
        <f>_xlfn.CONCAT(,"(",G380,IF(COUNT(FIND({"端","服務區","休息","站"},G380,1)),"","交流道"),"到",I380,
IF(COUNT(FIND({"端","服務區","休息","站"},I380,1)),"","交流道"),")")</f>
        <v>(台北端到萬芳交流道)</v>
      </c>
      <c r="AH380" t="str">
        <f t="shared" si="10"/>
        <v>國道3甲(台北端到萬芳交流道)</v>
      </c>
      <c r="AI380" t="str">
        <f>CHOOSE(MATCH(D380,公式!$C$2:'公式'!$C$28,0),公式!A$2,公式!A$3,公式!A$4,公式!A$5,公式!A$6,公式!A$7,公式!A$8,公式!A$9,公式!A$10,公式!A$11,公式!A$12,公式!A$13,公式!A$14,公式!A$15)</f>
        <v>國3甲</v>
      </c>
      <c r="AJ380" t="str">
        <f t="shared" si="11"/>
        <v>國3甲(台北端到萬芳交流道)</v>
      </c>
    </row>
    <row r="381" spans="1:36">
      <c r="A381" s="6" t="s">
        <v>40</v>
      </c>
      <c r="B381" s="5">
        <v>20</v>
      </c>
      <c r="C381" s="23" t="s">
        <v>41</v>
      </c>
      <c r="D381" s="6" t="s">
        <v>48</v>
      </c>
      <c r="E381" s="5">
        <v>0</v>
      </c>
      <c r="F381" s="5">
        <v>1</v>
      </c>
      <c r="G381" s="6" t="s">
        <v>254</v>
      </c>
      <c r="H381" s="18">
        <v>3600</v>
      </c>
      <c r="I381" s="6" t="s">
        <v>179</v>
      </c>
      <c r="J381" s="18">
        <v>5100</v>
      </c>
      <c r="K381" s="5">
        <v>170</v>
      </c>
      <c r="L381" s="5">
        <v>68</v>
      </c>
      <c r="M381" s="5">
        <v>137</v>
      </c>
      <c r="N381" s="5">
        <v>0</v>
      </c>
      <c r="O381" s="5">
        <v>0</v>
      </c>
      <c r="P381" s="5">
        <v>0</v>
      </c>
      <c r="Q381" s="5">
        <v>74</v>
      </c>
      <c r="R381" s="5">
        <v>0</v>
      </c>
      <c r="S381" s="5">
        <v>0</v>
      </c>
      <c r="T381" s="5">
        <v>0</v>
      </c>
      <c r="U381" s="5">
        <v>8</v>
      </c>
      <c r="V381" s="5">
        <v>69</v>
      </c>
      <c r="W381" s="5">
        <v>2</v>
      </c>
      <c r="X381" s="5">
        <v>0</v>
      </c>
      <c r="Y381" s="5">
        <v>0</v>
      </c>
      <c r="Z381" s="5">
        <v>2</v>
      </c>
      <c r="AA381" s="5">
        <v>351</v>
      </c>
      <c r="AB381" s="12">
        <v>351</v>
      </c>
      <c r="AC381" s="1" t="s">
        <v>2293</v>
      </c>
      <c r="AD381" s="1" t="s">
        <v>1306</v>
      </c>
      <c r="AE381" t="s">
        <v>1309</v>
      </c>
      <c r="AF381" t="str">
        <f>CHOOSE(MATCH(D381,公式!$C$2:'公式'!$C$28,0),公式!B$2,公式!B$3,公式!B$4,公式!B$5,公式!B$6,公式!B$7,公式!B$8,公式!B$9,公式!B$10,公式!B$11,公式!B$12,公式!B$13,公式!B$14,公式!B$15)</f>
        <v>國道3甲</v>
      </c>
      <c r="AG381" t="str">
        <f>_xlfn.CONCAT(,"(",G381,IF(COUNT(FIND({"端","服務區","休息","站"},G381,1)),"","交流道"),"到",I381,
IF(COUNT(FIND({"端","服務區","休息","站"},I381,1)),"","交流道"),")")</f>
        <v>(萬芳交流道到木柵交流道)</v>
      </c>
      <c r="AH381" t="str">
        <f t="shared" si="10"/>
        <v>國道3甲(萬芳交流道到木柵交流道)</v>
      </c>
      <c r="AI381" t="str">
        <f>CHOOSE(MATCH(D381,公式!$C$2:'公式'!$C$28,0),公式!A$2,公式!A$3,公式!A$4,公式!A$5,公式!A$6,公式!A$7,公式!A$8,公式!A$9,公式!A$10,公式!A$11,公式!A$12,公式!A$13,公式!A$14,公式!A$15)</f>
        <v>國3甲</v>
      </c>
      <c r="AJ381" t="str">
        <f t="shared" si="11"/>
        <v>國3甲(萬芳交流道到木柵交流道)</v>
      </c>
    </row>
    <row r="382" spans="1:36">
      <c r="A382" s="4" t="s">
        <v>40</v>
      </c>
      <c r="B382" s="3">
        <v>20</v>
      </c>
      <c r="C382" s="23" t="s">
        <v>41</v>
      </c>
      <c r="D382" s="4" t="s">
        <v>48</v>
      </c>
      <c r="E382" s="3">
        <v>0</v>
      </c>
      <c r="F382" s="3">
        <v>1</v>
      </c>
      <c r="G382" s="4" t="s">
        <v>179</v>
      </c>
      <c r="H382" s="17">
        <v>5100</v>
      </c>
      <c r="I382" s="4" t="s">
        <v>255</v>
      </c>
      <c r="J382" s="17">
        <v>5600</v>
      </c>
      <c r="K382" s="3">
        <v>55</v>
      </c>
      <c r="L382" s="3">
        <v>22</v>
      </c>
      <c r="M382" s="3">
        <v>0</v>
      </c>
      <c r="N382" s="3">
        <v>0</v>
      </c>
      <c r="O382" s="3">
        <v>0</v>
      </c>
      <c r="P382" s="3">
        <v>0</v>
      </c>
      <c r="Q382" s="3">
        <v>60</v>
      </c>
      <c r="R382" s="3">
        <v>0</v>
      </c>
      <c r="S382" s="3">
        <v>0</v>
      </c>
      <c r="T382" s="3">
        <v>0</v>
      </c>
      <c r="U382" s="3">
        <v>0</v>
      </c>
      <c r="V382" s="3">
        <v>28</v>
      </c>
      <c r="W382" s="3">
        <v>2</v>
      </c>
      <c r="X382" s="3">
        <v>0</v>
      </c>
      <c r="Y382" s="3">
        <v>0</v>
      </c>
      <c r="Z382" s="3">
        <v>2</v>
      </c>
      <c r="AA382" s="3">
        <v>353</v>
      </c>
      <c r="AB382" s="11">
        <v>353</v>
      </c>
      <c r="AC382" s="1" t="s">
        <v>2294</v>
      </c>
      <c r="AD382" s="1" t="s">
        <v>1309</v>
      </c>
      <c r="AE382" t="s">
        <v>1312</v>
      </c>
      <c r="AF382" t="str">
        <f>CHOOSE(MATCH(D382,公式!$C$2:'公式'!$C$28,0),公式!B$2,公式!B$3,公式!B$4,公式!B$5,公式!B$6,公式!B$7,公式!B$8,公式!B$9,公式!B$10,公式!B$11,公式!B$12,公式!B$13,公式!B$14,公式!B$15)</f>
        <v>國道3甲</v>
      </c>
      <c r="AG382" t="str">
        <f>_xlfn.CONCAT(,"(",G382,IF(COUNT(FIND({"端","服務區","休息","站"},G382,1)),"","交流道"),"到",I382,
IF(COUNT(FIND({"端","服務區","休息","站"},I382,1)),"","交流道"),")")</f>
        <v>(木柵交流道到深坑端)</v>
      </c>
      <c r="AH382" t="str">
        <f t="shared" si="10"/>
        <v>國道3甲(木柵交流道到深坑端)</v>
      </c>
      <c r="AI382" t="str">
        <f>CHOOSE(MATCH(D382,公式!$C$2:'公式'!$C$28,0),公式!A$2,公式!A$3,公式!A$4,公式!A$5,公式!A$6,公式!A$7,公式!A$8,公式!A$9,公式!A$10,公式!A$11,公式!A$12,公式!A$13,公式!A$14,公式!A$15)</f>
        <v>國3甲</v>
      </c>
      <c r="AJ382" t="str">
        <f t="shared" si="11"/>
        <v>國3甲(木柵交流道到深坑端)</v>
      </c>
    </row>
    <row r="383" spans="1:36">
      <c r="A383" s="6" t="s">
        <v>40</v>
      </c>
      <c r="B383" s="5">
        <v>20</v>
      </c>
      <c r="C383" s="23" t="s">
        <v>41</v>
      </c>
      <c r="D383" s="6" t="s">
        <v>48</v>
      </c>
      <c r="E383" s="5">
        <v>0</v>
      </c>
      <c r="F383" s="5">
        <v>2</v>
      </c>
      <c r="G383" s="6" t="s">
        <v>254</v>
      </c>
      <c r="H383" s="18">
        <v>3600</v>
      </c>
      <c r="I383" s="6" t="s">
        <v>253</v>
      </c>
      <c r="J383" s="18">
        <v>0</v>
      </c>
      <c r="K383" s="5">
        <v>405</v>
      </c>
      <c r="L383" s="5">
        <v>162</v>
      </c>
      <c r="M383" s="5">
        <v>98</v>
      </c>
      <c r="N383" s="5">
        <v>0</v>
      </c>
      <c r="O383" s="5">
        <v>0</v>
      </c>
      <c r="P383" s="5">
        <v>0</v>
      </c>
      <c r="Q383" s="5">
        <v>74</v>
      </c>
      <c r="R383" s="5">
        <v>0</v>
      </c>
      <c r="S383" s="5">
        <v>0</v>
      </c>
      <c r="T383" s="5">
        <v>0</v>
      </c>
      <c r="U383" s="5">
        <v>11</v>
      </c>
      <c r="V383" s="5">
        <v>165</v>
      </c>
      <c r="W383" s="5">
        <v>2</v>
      </c>
      <c r="X383" s="5">
        <v>0</v>
      </c>
      <c r="Y383" s="5">
        <v>0</v>
      </c>
      <c r="Z383" s="5">
        <v>2</v>
      </c>
      <c r="AA383" s="5">
        <v>350</v>
      </c>
      <c r="AB383" s="12">
        <v>350</v>
      </c>
      <c r="AC383" s="1" t="s">
        <v>2295</v>
      </c>
      <c r="AD383" s="1" t="s">
        <v>1306</v>
      </c>
      <c r="AE383" t="s">
        <v>397</v>
      </c>
      <c r="AF383" t="str">
        <f>CHOOSE(MATCH(D383,公式!$C$2:'公式'!$C$28,0),公式!B$2,公式!B$3,公式!B$4,公式!B$5,公式!B$6,公式!B$7,公式!B$8,公式!B$9,公式!B$10,公式!B$11,公式!B$12,公式!B$13,公式!B$14,公式!B$15)</f>
        <v>國道3甲</v>
      </c>
      <c r="AG383" t="str">
        <f>_xlfn.CONCAT(,"(",G383,IF(COUNT(FIND({"端","服務區","休息","站"},G383,1)),"","交流道"),"到",I383,
IF(COUNT(FIND({"端","服務區","休息","站"},I383,1)),"","交流道"),")")</f>
        <v>(萬芳交流道到台北端)</v>
      </c>
      <c r="AH383" t="str">
        <f t="shared" si="10"/>
        <v>國道3甲(萬芳交流道到台北端)</v>
      </c>
      <c r="AI383" t="str">
        <f>CHOOSE(MATCH(D383,公式!$C$2:'公式'!$C$28,0),公式!A$2,公式!A$3,公式!A$4,公式!A$5,公式!A$6,公式!A$7,公式!A$8,公式!A$9,公式!A$10,公式!A$11,公式!A$12,公式!A$13,公式!A$14,公式!A$15)</f>
        <v>國3甲</v>
      </c>
      <c r="AJ383" t="str">
        <f t="shared" si="11"/>
        <v>國3甲(萬芳交流道到台北端)</v>
      </c>
    </row>
    <row r="384" spans="1:36">
      <c r="A384" s="4" t="s">
        <v>40</v>
      </c>
      <c r="B384" s="3">
        <v>20</v>
      </c>
      <c r="C384" s="23" t="s">
        <v>41</v>
      </c>
      <c r="D384" s="4" t="s">
        <v>48</v>
      </c>
      <c r="E384" s="3">
        <v>0</v>
      </c>
      <c r="F384" s="3">
        <v>2</v>
      </c>
      <c r="G384" s="4" t="s">
        <v>179</v>
      </c>
      <c r="H384" s="17">
        <v>5100</v>
      </c>
      <c r="I384" s="4" t="s">
        <v>254</v>
      </c>
      <c r="J384" s="17">
        <v>3600</v>
      </c>
      <c r="K384" s="3">
        <v>170</v>
      </c>
      <c r="L384" s="3">
        <v>68</v>
      </c>
      <c r="M384" s="3">
        <v>145</v>
      </c>
      <c r="N384" s="3">
        <v>0</v>
      </c>
      <c r="O384" s="3">
        <v>0</v>
      </c>
      <c r="P384" s="3">
        <v>0</v>
      </c>
      <c r="Q384" s="3">
        <v>70</v>
      </c>
      <c r="R384" s="3">
        <v>0</v>
      </c>
      <c r="S384" s="3">
        <v>0</v>
      </c>
      <c r="T384" s="3">
        <v>0</v>
      </c>
      <c r="U384" s="3">
        <v>12</v>
      </c>
      <c r="V384" s="3">
        <v>77</v>
      </c>
      <c r="W384" s="3">
        <v>2</v>
      </c>
      <c r="X384" s="3">
        <v>0</v>
      </c>
      <c r="Y384" s="3">
        <v>0</v>
      </c>
      <c r="Z384" s="3">
        <v>2</v>
      </c>
      <c r="AA384" s="3">
        <v>352</v>
      </c>
      <c r="AB384" s="11">
        <v>352</v>
      </c>
      <c r="AC384" s="1" t="s">
        <v>2296</v>
      </c>
      <c r="AD384" s="1" t="s">
        <v>1309</v>
      </c>
      <c r="AE384" t="s">
        <v>1306</v>
      </c>
      <c r="AF384" t="str">
        <f>CHOOSE(MATCH(D384,公式!$C$2:'公式'!$C$28,0),公式!B$2,公式!B$3,公式!B$4,公式!B$5,公式!B$6,公式!B$7,公式!B$8,公式!B$9,公式!B$10,公式!B$11,公式!B$12,公式!B$13,公式!B$14,公式!B$15)</f>
        <v>國道3甲</v>
      </c>
      <c r="AG384" t="str">
        <f>_xlfn.CONCAT(,"(",G384,IF(COUNT(FIND({"端","服務區","休息","站"},G384,1)),"","交流道"),"到",I384,
IF(COUNT(FIND({"端","服務區","休息","站"},I384,1)),"","交流道"),")")</f>
        <v>(木柵交流道到萬芳交流道)</v>
      </c>
      <c r="AH384" t="str">
        <f t="shared" si="10"/>
        <v>國道3甲(木柵交流道到萬芳交流道)</v>
      </c>
      <c r="AI384" t="str">
        <f>CHOOSE(MATCH(D384,公式!$C$2:'公式'!$C$28,0),公式!A$2,公式!A$3,公式!A$4,公式!A$5,公式!A$6,公式!A$7,公式!A$8,公式!A$9,公式!A$10,公式!A$11,公式!A$12,公式!A$13,公式!A$14,公式!A$15)</f>
        <v>國3甲</v>
      </c>
      <c r="AJ384" t="str">
        <f t="shared" si="11"/>
        <v>國3甲(木柵交流道到萬芳交流道)</v>
      </c>
    </row>
    <row r="385" spans="1:36">
      <c r="A385" s="6" t="s">
        <v>40</v>
      </c>
      <c r="B385" s="5">
        <v>20</v>
      </c>
      <c r="C385" s="23" t="s">
        <v>41</v>
      </c>
      <c r="D385" s="6" t="s">
        <v>48</v>
      </c>
      <c r="E385" s="5">
        <v>0</v>
      </c>
      <c r="F385" s="5">
        <v>2</v>
      </c>
      <c r="G385" s="6" t="s">
        <v>255</v>
      </c>
      <c r="H385" s="18">
        <v>5600</v>
      </c>
      <c r="I385" s="6" t="s">
        <v>179</v>
      </c>
      <c r="J385" s="18">
        <v>5100</v>
      </c>
      <c r="K385" s="5">
        <v>55</v>
      </c>
      <c r="L385" s="5">
        <v>22</v>
      </c>
      <c r="M385" s="5">
        <v>98</v>
      </c>
      <c r="N385" s="5">
        <v>0</v>
      </c>
      <c r="O385" s="5">
        <v>0</v>
      </c>
      <c r="P385" s="5">
        <v>0</v>
      </c>
      <c r="Q385" s="5">
        <v>39</v>
      </c>
      <c r="R385" s="5">
        <v>0</v>
      </c>
      <c r="S385" s="5">
        <v>0</v>
      </c>
      <c r="T385" s="5">
        <v>0</v>
      </c>
      <c r="U385" s="5">
        <v>13</v>
      </c>
      <c r="V385" s="5">
        <v>50</v>
      </c>
      <c r="W385" s="5">
        <v>4</v>
      </c>
      <c r="X385" s="5">
        <v>0</v>
      </c>
      <c r="Y385" s="5">
        <v>0</v>
      </c>
      <c r="Z385" s="5">
        <v>2</v>
      </c>
      <c r="AA385" s="5">
        <v>354</v>
      </c>
      <c r="AB385" s="12">
        <v>354</v>
      </c>
      <c r="AC385" s="1" t="s">
        <v>2297</v>
      </c>
      <c r="AD385" s="1" t="s">
        <v>1312</v>
      </c>
      <c r="AE385" t="s">
        <v>1309</v>
      </c>
      <c r="AF385" t="str">
        <f>CHOOSE(MATCH(D385,公式!$C$2:'公式'!$C$28,0),公式!B$2,公式!B$3,公式!B$4,公式!B$5,公式!B$6,公式!B$7,公式!B$8,公式!B$9,公式!B$10,公式!B$11,公式!B$12,公式!B$13,公式!B$14,公式!B$15)</f>
        <v>國道3甲</v>
      </c>
      <c r="AG385" t="str">
        <f>_xlfn.CONCAT(,"(",G385,IF(COUNT(FIND({"端","服務區","休息","站"},G385,1)),"","交流道"),"到",I385,
IF(COUNT(FIND({"端","服務區","休息","站"},I385,1)),"","交流道"),")")</f>
        <v>(深坑端到木柵交流道)</v>
      </c>
      <c r="AH385" t="str">
        <f t="shared" si="10"/>
        <v>國道3甲(深坑端到木柵交流道)</v>
      </c>
      <c r="AI385" t="str">
        <f>CHOOSE(MATCH(D385,公式!$C$2:'公式'!$C$28,0),公式!A$2,公式!A$3,公式!A$4,公式!A$5,公式!A$6,公式!A$7,公式!A$8,公式!A$9,公式!A$10,公式!A$11,公式!A$12,公式!A$13,公式!A$14,公式!A$15)</f>
        <v>國3甲</v>
      </c>
      <c r="AJ385" t="str">
        <f t="shared" si="11"/>
        <v>國3甲(深坑端到木柵交流道)</v>
      </c>
    </row>
    <row r="386" spans="1:36">
      <c r="A386" s="4" t="s">
        <v>40</v>
      </c>
      <c r="B386" s="3">
        <v>20</v>
      </c>
      <c r="C386" s="23" t="s">
        <v>41</v>
      </c>
      <c r="D386" s="4" t="s">
        <v>49</v>
      </c>
      <c r="E386" s="3">
        <v>0</v>
      </c>
      <c r="F386" s="3">
        <v>3</v>
      </c>
      <c r="G386" s="4" t="s">
        <v>256</v>
      </c>
      <c r="H386" s="17">
        <v>0</v>
      </c>
      <c r="I386" s="4" t="s">
        <v>257</v>
      </c>
      <c r="J386" s="17">
        <v>2424</v>
      </c>
      <c r="K386" s="3">
        <v>438</v>
      </c>
      <c r="L386" s="3">
        <v>175</v>
      </c>
      <c r="M386" s="3">
        <v>22</v>
      </c>
      <c r="N386" s="3">
        <v>0</v>
      </c>
      <c r="O386" s="3">
        <v>0</v>
      </c>
      <c r="P386" s="3">
        <v>0</v>
      </c>
      <c r="Q386" s="3">
        <v>52</v>
      </c>
      <c r="R386" s="3">
        <v>0</v>
      </c>
      <c r="S386" s="3">
        <v>0</v>
      </c>
      <c r="T386" s="3">
        <v>0</v>
      </c>
      <c r="U386" s="3">
        <v>1</v>
      </c>
      <c r="V386" s="3">
        <v>164</v>
      </c>
      <c r="W386" s="3">
        <v>3</v>
      </c>
      <c r="X386" s="3">
        <v>0</v>
      </c>
      <c r="Y386" s="3">
        <v>0</v>
      </c>
      <c r="Z386" s="3">
        <v>3</v>
      </c>
      <c r="AA386" s="3">
        <v>1006</v>
      </c>
      <c r="AB386" s="11">
        <v>1006</v>
      </c>
      <c r="AC386" s="1" t="s">
        <v>2298</v>
      </c>
      <c r="AD386" s="1" t="s">
        <v>397</v>
      </c>
      <c r="AE386" t="s">
        <v>1320</v>
      </c>
      <c r="AF386" t="str">
        <f>CHOOSE(MATCH(D386,公式!$C$2:'公式'!$C$28,0),公式!B$2,公式!B$3,公式!B$4,公式!B$5,公式!B$6,公式!B$7,公式!B$8,公式!B$9,公式!B$10,公式!B$11,公式!B$12,公式!B$13,公式!B$14,公式!B$15)</f>
        <v>台2己線</v>
      </c>
      <c r="AG386" t="str">
        <f>_xlfn.CONCAT(,"(",G386,IF(COUNT(FIND({"端","服務區","休息","站"},G386,1)),"","交流道"),"到",I386,
IF(COUNT(FIND({"端","服務區","休息","站"},I386,1)),"","交流道"),")")</f>
        <v>(基隆港交流道到德安路交流道)</v>
      </c>
      <c r="AH386" t="str">
        <f t="shared" si="10"/>
        <v>台2己線(基隆港交流道到德安路交流道)</v>
      </c>
      <c r="AI386" t="str">
        <f>CHOOSE(MATCH(D386,公式!$C$2:'公式'!$C$28,0),公式!A$2,公式!A$3,公式!A$4,公式!A$5,公式!A$6,公式!A$7,公式!A$8,公式!A$9,公式!A$10,公式!A$11,公式!A$12,公式!A$13,公式!A$14,公式!A$15)</f>
        <v>台2己</v>
      </c>
      <c r="AJ386" t="str">
        <f t="shared" si="11"/>
        <v>台2己(基隆港交流道到德安路交流道)</v>
      </c>
    </row>
    <row r="387" spans="1:36">
      <c r="A387" s="6" t="s">
        <v>40</v>
      </c>
      <c r="B387" s="5">
        <v>20</v>
      </c>
      <c r="C387" s="23" t="s">
        <v>41</v>
      </c>
      <c r="D387" s="6" t="s">
        <v>49</v>
      </c>
      <c r="E387" s="5">
        <v>0</v>
      </c>
      <c r="F387" s="5">
        <v>3</v>
      </c>
      <c r="G387" s="6" t="s">
        <v>257</v>
      </c>
      <c r="H387" s="18">
        <v>2424</v>
      </c>
      <c r="I387" s="6" t="s">
        <v>258</v>
      </c>
      <c r="J387" s="18">
        <v>3073</v>
      </c>
      <c r="K387" s="5">
        <v>118</v>
      </c>
      <c r="L387" s="5">
        <v>47</v>
      </c>
      <c r="M387" s="5">
        <v>0</v>
      </c>
      <c r="N387" s="5">
        <v>0</v>
      </c>
      <c r="O387" s="5">
        <v>0</v>
      </c>
      <c r="P387" s="5">
        <v>0</v>
      </c>
      <c r="Q387" s="5">
        <v>70</v>
      </c>
      <c r="R387" s="5">
        <v>0</v>
      </c>
      <c r="S387" s="5">
        <v>0</v>
      </c>
      <c r="T387" s="5">
        <v>0</v>
      </c>
      <c r="U387" s="5">
        <v>0</v>
      </c>
      <c r="V387" s="5">
        <v>59</v>
      </c>
      <c r="W387" s="5">
        <v>2</v>
      </c>
      <c r="X387" s="5">
        <v>0</v>
      </c>
      <c r="Y387" s="5">
        <v>0</v>
      </c>
      <c r="Z387" s="5">
        <v>3</v>
      </c>
      <c r="AA387" s="5">
        <v>1004</v>
      </c>
      <c r="AB387" s="12">
        <v>1004</v>
      </c>
      <c r="AC387" s="1" t="s">
        <v>2299</v>
      </c>
      <c r="AD387" s="1" t="s">
        <v>1320</v>
      </c>
      <c r="AE387" t="s">
        <v>1323</v>
      </c>
      <c r="AF387" t="str">
        <f>CHOOSE(MATCH(D387,公式!$C$2:'公式'!$C$28,0),公式!B$2,公式!B$3,公式!B$4,公式!B$5,公式!B$6,公式!B$7,公式!B$8,公式!B$9,公式!B$10,公式!B$11,公式!B$12,公式!B$13,公式!B$14,公式!B$15)</f>
        <v>台2己線</v>
      </c>
      <c r="AG387" t="str">
        <f>_xlfn.CONCAT(,"(",G387,IF(COUNT(FIND({"端","服務區","休息","站"},G387,1)),"","交流道"),"到",I387,
IF(COUNT(FIND({"端","服務區","休息","站"},I387,1)),"","交流道"),")")</f>
        <v>(德安路交流道到中和路交流道)</v>
      </c>
      <c r="AH387" t="str">
        <f t="shared" ref="AH387:AH450" si="12">_xlfn.CONCAT(AF387,AG387)</f>
        <v>台2己線(德安路交流道到中和路交流道)</v>
      </c>
      <c r="AI387" t="str">
        <f>CHOOSE(MATCH(D387,公式!$C$2:'公式'!$C$28,0),公式!A$2,公式!A$3,公式!A$4,公式!A$5,公式!A$6,公式!A$7,公式!A$8,公式!A$9,公式!A$10,公式!A$11,公式!A$12,公式!A$13,公式!A$14,公式!A$15)</f>
        <v>台2己</v>
      </c>
      <c r="AJ387" t="str">
        <f t="shared" ref="AJ387:AJ450" si="13">_xlfn.CONCAT(AI387,AG387)</f>
        <v>台2己(德安路交流道到中和路交流道)</v>
      </c>
    </row>
    <row r="388" spans="1:36">
      <c r="A388" s="4" t="s">
        <v>40</v>
      </c>
      <c r="B388" s="3">
        <v>20</v>
      </c>
      <c r="C388" s="23" t="s">
        <v>41</v>
      </c>
      <c r="D388" s="4" t="s">
        <v>49</v>
      </c>
      <c r="E388" s="3">
        <v>0</v>
      </c>
      <c r="F388" s="3">
        <v>3</v>
      </c>
      <c r="G388" s="4" t="s">
        <v>258</v>
      </c>
      <c r="H388" s="17">
        <v>3073</v>
      </c>
      <c r="I388" s="4" t="s">
        <v>173</v>
      </c>
      <c r="J388" s="17">
        <v>3980</v>
      </c>
      <c r="K388" s="3">
        <v>162</v>
      </c>
      <c r="L388" s="3">
        <v>65</v>
      </c>
      <c r="M388" s="3">
        <v>43</v>
      </c>
      <c r="N388" s="3">
        <v>0</v>
      </c>
      <c r="O388" s="3">
        <v>0</v>
      </c>
      <c r="P388" s="3">
        <v>0</v>
      </c>
      <c r="Q388" s="3">
        <v>60</v>
      </c>
      <c r="R388" s="3">
        <v>0</v>
      </c>
      <c r="S388" s="3">
        <v>0</v>
      </c>
      <c r="T388" s="3">
        <v>0</v>
      </c>
      <c r="U388" s="3">
        <v>1</v>
      </c>
      <c r="V388" s="3">
        <v>53</v>
      </c>
      <c r="W388" s="3">
        <v>2</v>
      </c>
      <c r="X388" s="3">
        <v>0</v>
      </c>
      <c r="Y388" s="3">
        <v>0</v>
      </c>
      <c r="Z388" s="3">
        <v>3</v>
      </c>
      <c r="AA388" s="3">
        <v>1002</v>
      </c>
      <c r="AB388" s="11">
        <v>1002</v>
      </c>
      <c r="AC388" s="1" t="s">
        <v>2300</v>
      </c>
      <c r="AD388" s="1" t="s">
        <v>1323</v>
      </c>
      <c r="AE388" t="s">
        <v>1325</v>
      </c>
      <c r="AF388" t="str">
        <f>CHOOSE(MATCH(D388,公式!$C$2:'公式'!$C$28,0),公式!B$2,公式!B$3,公式!B$4,公式!B$5,公式!B$6,公式!B$7,公式!B$8,公式!B$9,公式!B$10,公式!B$11,公式!B$12,公式!B$13,公式!B$14,公式!B$15)</f>
        <v>台2己線</v>
      </c>
      <c r="AG388" t="str">
        <f>_xlfn.CONCAT(,"(",G388,IF(COUNT(FIND({"端","服務區","休息","站"},G388,1)),"","交流道"),"到",I388,
IF(COUNT(FIND({"端","服務區","休息","站"},I388,1)),"","交流道"),")")</f>
        <v>(中和路交流道到基金交流道)</v>
      </c>
      <c r="AH388" t="str">
        <f t="shared" si="12"/>
        <v>台2己線(中和路交流道到基金交流道)</v>
      </c>
      <c r="AI388" t="str">
        <f>CHOOSE(MATCH(D388,公式!$C$2:'公式'!$C$28,0),公式!A$2,公式!A$3,公式!A$4,公式!A$5,公式!A$6,公式!A$7,公式!A$8,公式!A$9,公式!A$10,公式!A$11,公式!A$12,公式!A$13,公式!A$14,公式!A$15)</f>
        <v>台2己</v>
      </c>
      <c r="AJ388" t="str">
        <f t="shared" si="13"/>
        <v>台2己(中和路交流道到基金交流道)</v>
      </c>
    </row>
    <row r="389" spans="1:36">
      <c r="A389" s="6" t="s">
        <v>40</v>
      </c>
      <c r="B389" s="5">
        <v>20</v>
      </c>
      <c r="C389" s="23" t="s">
        <v>41</v>
      </c>
      <c r="D389" s="6" t="s">
        <v>49</v>
      </c>
      <c r="E389" s="5">
        <v>0</v>
      </c>
      <c r="F389" s="5">
        <v>4</v>
      </c>
      <c r="G389" s="6" t="s">
        <v>257</v>
      </c>
      <c r="H389" s="18">
        <v>2424</v>
      </c>
      <c r="I389" s="6" t="s">
        <v>256</v>
      </c>
      <c r="J389" s="18">
        <v>0</v>
      </c>
      <c r="K389" s="5">
        <v>438</v>
      </c>
      <c r="L389" s="5">
        <v>175</v>
      </c>
      <c r="M389" s="5">
        <v>20</v>
      </c>
      <c r="N389" s="5">
        <v>0</v>
      </c>
      <c r="O389" s="5">
        <v>0</v>
      </c>
      <c r="P389" s="5">
        <v>0</v>
      </c>
      <c r="Q389" s="5">
        <v>56</v>
      </c>
      <c r="R389" s="5">
        <v>0</v>
      </c>
      <c r="S389" s="5">
        <v>0</v>
      </c>
      <c r="T389" s="5">
        <v>0</v>
      </c>
      <c r="U389" s="5">
        <v>2</v>
      </c>
      <c r="V389" s="5">
        <v>156</v>
      </c>
      <c r="W389" s="5">
        <v>3</v>
      </c>
      <c r="X389" s="5">
        <v>0</v>
      </c>
      <c r="Y389" s="5">
        <v>0</v>
      </c>
      <c r="Z389" s="5">
        <v>3</v>
      </c>
      <c r="AA389" s="5">
        <v>1005</v>
      </c>
      <c r="AB389" s="12">
        <v>1005</v>
      </c>
      <c r="AC389" s="1" t="s">
        <v>2301</v>
      </c>
      <c r="AD389" s="1" t="s">
        <v>1320</v>
      </c>
      <c r="AE389" t="s">
        <v>397</v>
      </c>
      <c r="AF389" t="str">
        <f>CHOOSE(MATCH(D389,公式!$C$2:'公式'!$C$28,0),公式!B$2,公式!B$3,公式!B$4,公式!B$5,公式!B$6,公式!B$7,公式!B$8,公式!B$9,公式!B$10,公式!B$11,公式!B$12,公式!B$13,公式!B$14,公式!B$15)</f>
        <v>台2己線</v>
      </c>
      <c r="AG389" t="str">
        <f>_xlfn.CONCAT(,"(",G389,IF(COUNT(FIND({"端","服務區","休息","站"},G389,1)),"","交流道"),"到",I389,
IF(COUNT(FIND({"端","服務區","休息","站"},I389,1)),"","交流道"),")")</f>
        <v>(德安路交流道到基隆港交流道)</v>
      </c>
      <c r="AH389" t="str">
        <f t="shared" si="12"/>
        <v>台2己線(德安路交流道到基隆港交流道)</v>
      </c>
      <c r="AI389" t="str">
        <f>CHOOSE(MATCH(D389,公式!$C$2:'公式'!$C$28,0),公式!A$2,公式!A$3,公式!A$4,公式!A$5,公式!A$6,公式!A$7,公式!A$8,公式!A$9,公式!A$10,公式!A$11,公式!A$12,公式!A$13,公式!A$14,公式!A$15)</f>
        <v>台2己</v>
      </c>
      <c r="AJ389" t="str">
        <f t="shared" si="13"/>
        <v>台2己(德安路交流道到基隆港交流道)</v>
      </c>
    </row>
    <row r="390" spans="1:36">
      <c r="A390" s="4" t="s">
        <v>40</v>
      </c>
      <c r="B390" s="3">
        <v>20</v>
      </c>
      <c r="C390" s="23" t="s">
        <v>41</v>
      </c>
      <c r="D390" s="4" t="s">
        <v>49</v>
      </c>
      <c r="E390" s="3">
        <v>0</v>
      </c>
      <c r="F390" s="3">
        <v>4</v>
      </c>
      <c r="G390" s="4" t="s">
        <v>258</v>
      </c>
      <c r="H390" s="17">
        <v>3073</v>
      </c>
      <c r="I390" s="4" t="s">
        <v>257</v>
      </c>
      <c r="J390" s="17">
        <v>2424</v>
      </c>
      <c r="K390" s="3">
        <v>118</v>
      </c>
      <c r="L390" s="3">
        <v>47</v>
      </c>
      <c r="M390" s="3">
        <v>24</v>
      </c>
      <c r="N390" s="3">
        <v>0</v>
      </c>
      <c r="O390" s="3">
        <v>0</v>
      </c>
      <c r="P390" s="3">
        <v>0</v>
      </c>
      <c r="Q390" s="3">
        <v>56</v>
      </c>
      <c r="R390" s="3">
        <v>0</v>
      </c>
      <c r="S390" s="3">
        <v>0</v>
      </c>
      <c r="T390" s="3">
        <v>0</v>
      </c>
      <c r="U390" s="3">
        <v>6</v>
      </c>
      <c r="V390" s="3">
        <v>39</v>
      </c>
      <c r="W390" s="3">
        <v>3</v>
      </c>
      <c r="X390" s="3">
        <v>0</v>
      </c>
      <c r="Y390" s="3">
        <v>0</v>
      </c>
      <c r="Z390" s="3">
        <v>3</v>
      </c>
      <c r="AA390" s="3">
        <v>1003</v>
      </c>
      <c r="AB390" s="11">
        <v>1003</v>
      </c>
      <c r="AC390" s="1" t="s">
        <v>2302</v>
      </c>
      <c r="AD390" s="1" t="s">
        <v>1323</v>
      </c>
      <c r="AE390" t="s">
        <v>1320</v>
      </c>
      <c r="AF390" t="str">
        <f>CHOOSE(MATCH(D390,公式!$C$2:'公式'!$C$28,0),公式!B$2,公式!B$3,公式!B$4,公式!B$5,公式!B$6,公式!B$7,公式!B$8,公式!B$9,公式!B$10,公式!B$11,公式!B$12,公式!B$13,公式!B$14,公式!B$15)</f>
        <v>台2己線</v>
      </c>
      <c r="AG390" t="str">
        <f>_xlfn.CONCAT(,"(",G390,IF(COUNT(FIND({"端","服務區","休息","站"},G390,1)),"","交流道"),"到",I390,
IF(COUNT(FIND({"端","服務區","休息","站"},I390,1)),"","交流道"),")")</f>
        <v>(中和路交流道到德安路交流道)</v>
      </c>
      <c r="AH390" t="str">
        <f t="shared" si="12"/>
        <v>台2己線(中和路交流道到德安路交流道)</v>
      </c>
      <c r="AI390" t="str">
        <f>CHOOSE(MATCH(D390,公式!$C$2:'公式'!$C$28,0),公式!A$2,公式!A$3,公式!A$4,公式!A$5,公式!A$6,公式!A$7,公式!A$8,公式!A$9,公式!A$10,公式!A$11,公式!A$12,公式!A$13,公式!A$14,公式!A$15)</f>
        <v>台2己</v>
      </c>
      <c r="AJ390" t="str">
        <f t="shared" si="13"/>
        <v>台2己(中和路交流道到德安路交流道)</v>
      </c>
    </row>
    <row r="391" spans="1:36">
      <c r="A391" s="6" t="s">
        <v>40</v>
      </c>
      <c r="B391" s="5">
        <v>20</v>
      </c>
      <c r="C391" s="23" t="s">
        <v>41</v>
      </c>
      <c r="D391" s="6" t="s">
        <v>49</v>
      </c>
      <c r="E391" s="5">
        <v>0</v>
      </c>
      <c r="F391" s="5">
        <v>4</v>
      </c>
      <c r="G391" s="6" t="s">
        <v>173</v>
      </c>
      <c r="H391" s="18">
        <v>3980</v>
      </c>
      <c r="I391" s="6" t="s">
        <v>258</v>
      </c>
      <c r="J391" s="18">
        <v>3073</v>
      </c>
      <c r="K391" s="5">
        <v>162</v>
      </c>
      <c r="L391" s="5">
        <v>65</v>
      </c>
      <c r="M391" s="5">
        <v>24</v>
      </c>
      <c r="N391" s="5">
        <v>0</v>
      </c>
      <c r="O391" s="5">
        <v>0</v>
      </c>
      <c r="P391" s="5">
        <v>0</v>
      </c>
      <c r="Q391" s="5">
        <v>56</v>
      </c>
      <c r="R391" s="5">
        <v>0</v>
      </c>
      <c r="S391" s="5">
        <v>0</v>
      </c>
      <c r="T391" s="5">
        <v>0</v>
      </c>
      <c r="U391" s="5">
        <v>6</v>
      </c>
      <c r="V391" s="5">
        <v>57</v>
      </c>
      <c r="W391" s="5">
        <v>3</v>
      </c>
      <c r="X391" s="5">
        <v>0</v>
      </c>
      <c r="Y391" s="5">
        <v>0</v>
      </c>
      <c r="Z391" s="5">
        <v>3</v>
      </c>
      <c r="AA391" s="5">
        <v>1001</v>
      </c>
      <c r="AB391" s="12">
        <v>1001</v>
      </c>
      <c r="AC391" s="1" t="s">
        <v>2303</v>
      </c>
      <c r="AD391" s="1" t="s">
        <v>1325</v>
      </c>
      <c r="AE391" t="s">
        <v>1323</v>
      </c>
      <c r="AF391" t="str">
        <f>CHOOSE(MATCH(D391,公式!$C$2:'公式'!$C$28,0),公式!B$2,公式!B$3,公式!B$4,公式!B$5,公式!B$6,公式!B$7,公式!B$8,公式!B$9,公式!B$10,公式!B$11,公式!B$12,公式!B$13,公式!B$14,公式!B$15)</f>
        <v>台2己線</v>
      </c>
      <c r="AG391" t="str">
        <f>_xlfn.CONCAT(,"(",G391,IF(COUNT(FIND({"端","服務區","休息","站"},G391,1)),"","交流道"),"到",I391,
IF(COUNT(FIND({"端","服務區","休息","站"},I391,1)),"","交流道"),")")</f>
        <v>(基金交流道到中和路交流道)</v>
      </c>
      <c r="AH391" t="str">
        <f t="shared" si="12"/>
        <v>台2己線(基金交流道到中和路交流道)</v>
      </c>
      <c r="AI391" t="str">
        <f>CHOOSE(MATCH(D391,公式!$C$2:'公式'!$C$28,0),公式!A$2,公式!A$3,公式!A$4,公式!A$5,公式!A$6,公式!A$7,公式!A$8,公式!A$9,公式!A$10,公式!A$11,公式!A$12,公式!A$13,公式!A$14,公式!A$15)</f>
        <v>台2己</v>
      </c>
      <c r="AJ391" t="str">
        <f t="shared" si="13"/>
        <v>台2己(基金交流道到中和路交流道)</v>
      </c>
    </row>
    <row r="392" spans="1:36">
      <c r="A392" s="4" t="s">
        <v>40</v>
      </c>
      <c r="B392" s="3">
        <v>20</v>
      </c>
      <c r="C392" s="23" t="s">
        <v>41</v>
      </c>
      <c r="D392" s="4" t="s">
        <v>50</v>
      </c>
      <c r="E392" s="3">
        <v>0</v>
      </c>
      <c r="F392" s="3">
        <v>3</v>
      </c>
      <c r="G392" s="4" t="s">
        <v>259</v>
      </c>
      <c r="H392" s="17">
        <v>0</v>
      </c>
      <c r="I392" s="4" t="s">
        <v>176</v>
      </c>
      <c r="J392" s="17">
        <v>1400</v>
      </c>
      <c r="K392" s="3">
        <v>180</v>
      </c>
      <c r="L392" s="3">
        <v>72</v>
      </c>
      <c r="M392" s="3">
        <v>52</v>
      </c>
      <c r="N392" s="3">
        <v>0</v>
      </c>
      <c r="O392" s="3">
        <v>0</v>
      </c>
      <c r="P392" s="3">
        <v>0</v>
      </c>
      <c r="Q392" s="3">
        <v>81</v>
      </c>
      <c r="R392" s="3">
        <v>0</v>
      </c>
      <c r="S392" s="3">
        <v>0</v>
      </c>
      <c r="T392" s="3">
        <v>0</v>
      </c>
      <c r="U392" s="3">
        <v>4</v>
      </c>
      <c r="V392" s="3">
        <v>45</v>
      </c>
      <c r="W392" s="3">
        <v>1</v>
      </c>
      <c r="X392" s="3">
        <v>0</v>
      </c>
      <c r="Y392" s="3">
        <v>0</v>
      </c>
      <c r="Z392" s="3">
        <v>3</v>
      </c>
      <c r="AA392" s="3">
        <v>1007</v>
      </c>
      <c r="AB392" s="11">
        <v>1007</v>
      </c>
      <c r="AC392" s="1" t="s">
        <v>2304</v>
      </c>
      <c r="AD392" s="1" t="s">
        <v>397</v>
      </c>
      <c r="AE392" t="s">
        <v>1333</v>
      </c>
      <c r="AF392" t="str">
        <f>CHOOSE(MATCH(D392,公式!$C$2:'公式'!$C$28,0),公式!B$2,公式!B$3,公式!B$4,公式!B$5,公式!B$6,公式!B$7,公式!B$8,公式!B$9,公式!B$10,公式!B$11,公式!B$12,公式!B$13,公式!B$14,公式!B$15)</f>
        <v>南港聯絡道</v>
      </c>
      <c r="AG392" t="str">
        <f>_xlfn.CONCAT(,"(",G392,IF(COUNT(FIND({"端","服務區","休息","站"},G392,1)),"","交流道"),"到",I392,
IF(COUNT(FIND({"端","服務區","休息","站"},I392,1)),"","交流道"),")")</f>
        <v>(環東交流道到南港交流道)</v>
      </c>
      <c r="AH392" t="str">
        <f t="shared" si="12"/>
        <v>南港聯絡道(環東交流道到南港交流道)</v>
      </c>
      <c r="AI392" t="str">
        <f>CHOOSE(MATCH(D392,公式!$C$2:'公式'!$C$28,0),公式!A$2,公式!A$3,公式!A$4,公式!A$5,公式!A$6,公式!A$7,公式!A$8,公式!A$9,公式!A$10,公式!A$11,公式!A$12,公式!A$13,公式!A$14,公式!A$15)</f>
        <v>南港連絡道</v>
      </c>
      <c r="AJ392" t="str">
        <f t="shared" si="13"/>
        <v>南港連絡道(環東交流道到南港交流道)</v>
      </c>
    </row>
    <row r="393" spans="1:36">
      <c r="A393" s="6" t="s">
        <v>40</v>
      </c>
      <c r="B393" s="5">
        <v>20</v>
      </c>
      <c r="C393" s="23" t="s">
        <v>41</v>
      </c>
      <c r="D393" s="6" t="s">
        <v>50</v>
      </c>
      <c r="E393" s="5">
        <v>0</v>
      </c>
      <c r="F393" s="5">
        <v>4</v>
      </c>
      <c r="G393" s="6" t="s">
        <v>176</v>
      </c>
      <c r="H393" s="18">
        <v>1400</v>
      </c>
      <c r="I393" s="6" t="s">
        <v>259</v>
      </c>
      <c r="J393" s="18">
        <v>0</v>
      </c>
      <c r="K393" s="5">
        <v>180</v>
      </c>
      <c r="L393" s="5">
        <v>72</v>
      </c>
      <c r="M393" s="5">
        <v>77</v>
      </c>
      <c r="N393" s="5">
        <v>0</v>
      </c>
      <c r="O393" s="5">
        <v>0</v>
      </c>
      <c r="P393" s="5">
        <v>0</v>
      </c>
      <c r="Q393" s="5">
        <v>80</v>
      </c>
      <c r="R393" s="5">
        <v>0</v>
      </c>
      <c r="S393" s="5">
        <v>0</v>
      </c>
      <c r="T393" s="5">
        <v>0</v>
      </c>
      <c r="U393" s="5">
        <v>7</v>
      </c>
      <c r="V393" s="5">
        <v>45</v>
      </c>
      <c r="W393" s="5">
        <v>1</v>
      </c>
      <c r="X393" s="5">
        <v>0</v>
      </c>
      <c r="Y393" s="5">
        <v>0</v>
      </c>
      <c r="Z393" s="5">
        <v>3</v>
      </c>
      <c r="AA393" s="5">
        <v>1008</v>
      </c>
      <c r="AB393" s="12">
        <v>1008</v>
      </c>
      <c r="AC393" s="1" t="s">
        <v>2305</v>
      </c>
      <c r="AD393" s="1" t="s">
        <v>1333</v>
      </c>
      <c r="AE393" t="s">
        <v>397</v>
      </c>
      <c r="AF393" t="str">
        <f>CHOOSE(MATCH(D393,公式!$C$2:'公式'!$C$28,0),公式!B$2,公式!B$3,公式!B$4,公式!B$5,公式!B$6,公式!B$7,公式!B$8,公式!B$9,公式!B$10,公式!B$11,公式!B$12,公式!B$13,公式!B$14,公式!B$15)</f>
        <v>南港聯絡道</v>
      </c>
      <c r="AG393" t="str">
        <f>_xlfn.CONCAT(,"(",G393,IF(COUNT(FIND({"端","服務區","休息","站"},G393,1)),"","交流道"),"到",I393,
IF(COUNT(FIND({"端","服務區","休息","站"},I393,1)),"","交流道"),")")</f>
        <v>(南港交流道到環東交流道)</v>
      </c>
      <c r="AH393" t="str">
        <f t="shared" si="12"/>
        <v>南港聯絡道(南港交流道到環東交流道)</v>
      </c>
      <c r="AI393" t="str">
        <f>CHOOSE(MATCH(D393,公式!$C$2:'公式'!$C$28,0),公式!A$2,公式!A$3,公式!A$4,公式!A$5,公式!A$6,公式!A$7,公式!A$8,公式!A$9,公式!A$10,公式!A$11,公式!A$12,公式!A$13,公式!A$14,公式!A$15)</f>
        <v>南港連絡道</v>
      </c>
      <c r="AJ393" t="str">
        <f t="shared" si="13"/>
        <v>南港連絡道(南港交流道到環東交流道)</v>
      </c>
    </row>
    <row r="394" spans="1:36">
      <c r="A394" s="4" t="s">
        <v>40</v>
      </c>
      <c r="B394" s="3">
        <v>20</v>
      </c>
      <c r="C394" s="23" t="s">
        <v>41</v>
      </c>
      <c r="D394" s="3">
        <v>4</v>
      </c>
      <c r="E394" s="3">
        <v>0</v>
      </c>
      <c r="F394" s="3">
        <v>1</v>
      </c>
      <c r="G394" s="4" t="s">
        <v>260</v>
      </c>
      <c r="H394" s="17">
        <v>0</v>
      </c>
      <c r="I394" s="4" t="s">
        <v>205</v>
      </c>
      <c r="J394" s="17">
        <v>2300</v>
      </c>
      <c r="K394" s="3">
        <v>208</v>
      </c>
      <c r="L394" s="3">
        <v>83</v>
      </c>
      <c r="M394" s="3">
        <v>153</v>
      </c>
      <c r="N394" s="3">
        <v>0</v>
      </c>
      <c r="O394" s="3">
        <v>0</v>
      </c>
      <c r="P394" s="3">
        <v>0</v>
      </c>
      <c r="Q394" s="3">
        <v>65</v>
      </c>
      <c r="R394" s="3">
        <v>0</v>
      </c>
      <c r="S394" s="3">
        <v>0</v>
      </c>
      <c r="T394" s="3">
        <v>0</v>
      </c>
      <c r="U394" s="3">
        <v>9</v>
      </c>
      <c r="V394" s="3">
        <v>115</v>
      </c>
      <c r="W394" s="3">
        <v>2</v>
      </c>
      <c r="X394" s="3">
        <v>0</v>
      </c>
      <c r="Y394" s="3">
        <v>0</v>
      </c>
      <c r="Z394" s="3">
        <v>3</v>
      </c>
      <c r="AA394" s="3">
        <v>355</v>
      </c>
      <c r="AB394" s="11">
        <v>355</v>
      </c>
      <c r="AC394" s="1" t="s">
        <v>2306</v>
      </c>
      <c r="AD394" s="1" t="s">
        <v>397</v>
      </c>
      <c r="AE394" t="s">
        <v>1338</v>
      </c>
      <c r="AF394" t="str">
        <f>CHOOSE(MATCH(D394,公式!$C$2:'公式'!$C$28,0),公式!B$2,公式!B$3,公式!B$4,公式!B$5,公式!B$6,公式!B$7,公式!B$8,公式!B$9,公式!B$10,公式!B$11,公式!B$12,公式!B$13,公式!B$14,公式!B$15)</f>
        <v>國道4號</v>
      </c>
      <c r="AG394" t="str">
        <f>_xlfn.CONCAT(,"(",G394,IF(COUNT(FIND({"端","服務區","休息","站"},G394,1)),"","交流道"),"到",I394,
IF(COUNT(FIND({"端","服務區","休息","站"},I394,1)),"","交流道"),")")</f>
        <v>(清水端到中港系統交流道)</v>
      </c>
      <c r="AH394" t="str">
        <f t="shared" si="12"/>
        <v>國道4號(清水端到中港系統交流道)</v>
      </c>
      <c r="AI394" t="str">
        <f>CHOOSE(MATCH(D394,公式!$C$2:'公式'!$C$28,0),公式!A$2,公式!A$3,公式!A$4,公式!A$5,公式!A$6,公式!A$7,公式!A$8,公式!A$9,公式!A$10,公式!A$11,公式!A$12,公式!A$13,公式!A$14,公式!A$15)</f>
        <v>國道4號</v>
      </c>
      <c r="AJ394" t="str">
        <f t="shared" si="13"/>
        <v>國道4號(清水端到中港系統交流道)</v>
      </c>
    </row>
    <row r="395" spans="1:36">
      <c r="A395" s="6" t="s">
        <v>40</v>
      </c>
      <c r="B395" s="5">
        <v>20</v>
      </c>
      <c r="C395" s="23" t="s">
        <v>41</v>
      </c>
      <c r="D395" s="5">
        <v>4</v>
      </c>
      <c r="E395" s="5">
        <v>0</v>
      </c>
      <c r="F395" s="5">
        <v>1</v>
      </c>
      <c r="G395" s="6" t="s">
        <v>205</v>
      </c>
      <c r="H395" s="18">
        <v>2300</v>
      </c>
      <c r="I395" s="6" t="s">
        <v>261</v>
      </c>
      <c r="J395" s="18">
        <v>9000</v>
      </c>
      <c r="K395" s="5">
        <v>602</v>
      </c>
      <c r="L395" s="5">
        <v>241</v>
      </c>
      <c r="M395" s="5">
        <v>140</v>
      </c>
      <c r="N395" s="5">
        <v>0</v>
      </c>
      <c r="O395" s="5">
        <v>0</v>
      </c>
      <c r="P395" s="5">
        <v>0</v>
      </c>
      <c r="Q395" s="5">
        <v>93</v>
      </c>
      <c r="R395" s="5">
        <v>0</v>
      </c>
      <c r="S395" s="5">
        <v>0</v>
      </c>
      <c r="T395" s="5">
        <v>0</v>
      </c>
      <c r="U395" s="5">
        <v>4</v>
      </c>
      <c r="V395" s="5">
        <v>259</v>
      </c>
      <c r="W395" s="5">
        <v>1</v>
      </c>
      <c r="X395" s="5">
        <v>0</v>
      </c>
      <c r="Y395" s="5">
        <v>0</v>
      </c>
      <c r="Z395" s="5">
        <v>3</v>
      </c>
      <c r="AA395" s="5">
        <v>357</v>
      </c>
      <c r="AB395" s="12">
        <v>357</v>
      </c>
      <c r="AC395" s="1" t="s">
        <v>2307</v>
      </c>
      <c r="AD395" s="1" t="s">
        <v>1338</v>
      </c>
      <c r="AE395" t="s">
        <v>1341</v>
      </c>
      <c r="AF395" t="str">
        <f>CHOOSE(MATCH(D395,公式!$C$2:'公式'!$C$28,0),公式!B$2,公式!B$3,公式!B$4,公式!B$5,公式!B$6,公式!B$7,公式!B$8,公式!B$9,公式!B$10,公式!B$11,公式!B$12,公式!B$13,公式!B$14,公式!B$15)</f>
        <v>國道4號</v>
      </c>
      <c r="AG395" t="str">
        <f>_xlfn.CONCAT(,"(",G395,IF(COUNT(FIND({"端","服務區","休息","站"},G395,1)),"","交流道"),"到",I395,
IF(COUNT(FIND({"端","服務區","休息","站"},I395,1)),"","交流道"),")")</f>
        <v>(中港系統交流道到神岡交流道)</v>
      </c>
      <c r="AH395" t="str">
        <f t="shared" si="12"/>
        <v>國道4號(中港系統交流道到神岡交流道)</v>
      </c>
      <c r="AI395" t="str">
        <f>CHOOSE(MATCH(D395,公式!$C$2:'公式'!$C$28,0),公式!A$2,公式!A$3,公式!A$4,公式!A$5,公式!A$6,公式!A$7,公式!A$8,公式!A$9,公式!A$10,公式!A$11,公式!A$12,公式!A$13,公式!A$14,公式!A$15)</f>
        <v>國道4號</v>
      </c>
      <c r="AJ395" t="str">
        <f t="shared" si="13"/>
        <v>國道4號(中港系統交流道到神岡交流道)</v>
      </c>
    </row>
    <row r="396" spans="1:36">
      <c r="A396" s="4" t="s">
        <v>40</v>
      </c>
      <c r="B396" s="3">
        <v>20</v>
      </c>
      <c r="C396" s="23" t="s">
        <v>41</v>
      </c>
      <c r="D396" s="3">
        <v>4</v>
      </c>
      <c r="E396" s="3">
        <v>0</v>
      </c>
      <c r="F396" s="3">
        <v>1</v>
      </c>
      <c r="G396" s="4" t="s">
        <v>261</v>
      </c>
      <c r="H396" s="17">
        <v>9000</v>
      </c>
      <c r="I396" s="4" t="s">
        <v>111</v>
      </c>
      <c r="J396" s="17">
        <v>11700</v>
      </c>
      <c r="K396" s="3">
        <v>242</v>
      </c>
      <c r="L396" s="3">
        <v>97</v>
      </c>
      <c r="M396" s="3">
        <v>149</v>
      </c>
      <c r="N396" s="3">
        <v>0</v>
      </c>
      <c r="O396" s="3">
        <v>0</v>
      </c>
      <c r="P396" s="3">
        <v>0</v>
      </c>
      <c r="Q396" s="3">
        <v>59</v>
      </c>
      <c r="R396" s="3">
        <v>0</v>
      </c>
      <c r="S396" s="3">
        <v>0</v>
      </c>
      <c r="T396" s="3">
        <v>0</v>
      </c>
      <c r="U396" s="3">
        <v>8</v>
      </c>
      <c r="V396" s="3">
        <v>146</v>
      </c>
      <c r="W396" s="3">
        <v>3</v>
      </c>
      <c r="X396" s="3">
        <v>0</v>
      </c>
      <c r="Y396" s="3">
        <v>0</v>
      </c>
      <c r="Z396" s="3">
        <v>3</v>
      </c>
      <c r="AA396" s="3">
        <v>359</v>
      </c>
      <c r="AB396" s="11">
        <v>359</v>
      </c>
      <c r="AC396" s="1" t="s">
        <v>2308</v>
      </c>
      <c r="AD396" s="1" t="s">
        <v>1341</v>
      </c>
      <c r="AE396" t="s">
        <v>1344</v>
      </c>
      <c r="AF396" t="str">
        <f>CHOOSE(MATCH(D396,公式!$C$2:'公式'!$C$28,0),公式!B$2,公式!B$3,公式!B$4,公式!B$5,公式!B$6,公式!B$7,公式!B$8,公式!B$9,公式!B$10,公式!B$11,公式!B$12,公式!B$13,公式!B$14,公式!B$15)</f>
        <v>國道4號</v>
      </c>
      <c r="AG396" t="str">
        <f>_xlfn.CONCAT(,"(",G396,IF(COUNT(FIND({"端","服務區","休息","站"},G396,1)),"","交流道"),"到",I396,
IF(COUNT(FIND({"端","服務區","休息","站"},I396,1)),"","交流道"),")")</f>
        <v>(神岡交流道到台中系統交流道)</v>
      </c>
      <c r="AH396" t="str">
        <f t="shared" si="12"/>
        <v>國道4號(神岡交流道到台中系統交流道)</v>
      </c>
      <c r="AI396" t="str">
        <f>CHOOSE(MATCH(D396,公式!$C$2:'公式'!$C$28,0),公式!A$2,公式!A$3,公式!A$4,公式!A$5,公式!A$6,公式!A$7,公式!A$8,公式!A$9,公式!A$10,公式!A$11,公式!A$12,公式!A$13,公式!A$14,公式!A$15)</f>
        <v>國道4號</v>
      </c>
      <c r="AJ396" t="str">
        <f t="shared" si="13"/>
        <v>國道4號(神岡交流道到台中系統交流道)</v>
      </c>
    </row>
    <row r="397" spans="1:36">
      <c r="A397" s="6" t="s">
        <v>40</v>
      </c>
      <c r="B397" s="5">
        <v>20</v>
      </c>
      <c r="C397" s="23" t="s">
        <v>41</v>
      </c>
      <c r="D397" s="5">
        <v>4</v>
      </c>
      <c r="E397" s="5">
        <v>0</v>
      </c>
      <c r="F397" s="5">
        <v>1</v>
      </c>
      <c r="G397" s="6" t="s">
        <v>111</v>
      </c>
      <c r="H397" s="18">
        <v>11700</v>
      </c>
      <c r="I397" s="6" t="s">
        <v>262</v>
      </c>
      <c r="J397" s="18">
        <v>14300</v>
      </c>
      <c r="K397" s="5">
        <v>235</v>
      </c>
      <c r="L397" s="5">
        <v>94</v>
      </c>
      <c r="M397" s="5">
        <v>115</v>
      </c>
      <c r="N397" s="5">
        <v>0</v>
      </c>
      <c r="O397" s="5">
        <v>0</v>
      </c>
      <c r="P397" s="5">
        <v>0</v>
      </c>
      <c r="Q397" s="5">
        <v>94</v>
      </c>
      <c r="R397" s="5">
        <v>0</v>
      </c>
      <c r="S397" s="5">
        <v>0</v>
      </c>
      <c r="T397" s="5">
        <v>0</v>
      </c>
      <c r="U397" s="5">
        <v>4</v>
      </c>
      <c r="V397" s="5">
        <v>98</v>
      </c>
      <c r="W397" s="5">
        <v>1</v>
      </c>
      <c r="X397" s="5">
        <v>0</v>
      </c>
      <c r="Y397" s="5">
        <v>0</v>
      </c>
      <c r="Z397" s="5">
        <v>3</v>
      </c>
      <c r="AA397" s="5">
        <v>361</v>
      </c>
      <c r="AB397" s="12">
        <v>361</v>
      </c>
      <c r="AC397" s="1" t="s">
        <v>2309</v>
      </c>
      <c r="AD397" s="1" t="s">
        <v>1344</v>
      </c>
      <c r="AE397" t="s">
        <v>1347</v>
      </c>
      <c r="AF397" t="str">
        <f>CHOOSE(MATCH(D397,公式!$C$2:'公式'!$C$28,0),公式!B$2,公式!B$3,公式!B$4,公式!B$5,公式!B$6,公式!B$7,公式!B$8,公式!B$9,公式!B$10,公式!B$11,公式!B$12,公式!B$13,公式!B$14,公式!B$15)</f>
        <v>國道4號</v>
      </c>
      <c r="AG397" t="str">
        <f>_xlfn.CONCAT(,"(",G397,IF(COUNT(FIND({"端","服務區","休息","站"},G397,1)),"","交流道"),"到",I397,
IF(COUNT(FIND({"端","服務區","休息","站"},I397,1)),"","交流道"),")")</f>
        <v>(台中系統交流道到后豐交流道)</v>
      </c>
      <c r="AH397" t="str">
        <f t="shared" si="12"/>
        <v>國道4號(台中系統交流道到后豐交流道)</v>
      </c>
      <c r="AI397" t="str">
        <f>CHOOSE(MATCH(D397,公式!$C$2:'公式'!$C$28,0),公式!A$2,公式!A$3,公式!A$4,公式!A$5,公式!A$6,公式!A$7,公式!A$8,公式!A$9,公式!A$10,公式!A$11,公式!A$12,公式!A$13,公式!A$14,公式!A$15)</f>
        <v>國道4號</v>
      </c>
      <c r="AJ397" t="str">
        <f t="shared" si="13"/>
        <v>國道4號(台中系統交流道到后豐交流道)</v>
      </c>
    </row>
    <row r="398" spans="1:36">
      <c r="A398" s="4" t="s">
        <v>40</v>
      </c>
      <c r="B398" s="3">
        <v>20</v>
      </c>
      <c r="C398" s="23" t="s">
        <v>41</v>
      </c>
      <c r="D398" s="3">
        <v>4</v>
      </c>
      <c r="E398" s="3">
        <v>0</v>
      </c>
      <c r="F398" s="3">
        <v>1</v>
      </c>
      <c r="G398" s="4" t="s">
        <v>262</v>
      </c>
      <c r="H398" s="17">
        <v>14300</v>
      </c>
      <c r="I398" s="4" t="s">
        <v>263</v>
      </c>
      <c r="J398" s="17">
        <v>17800</v>
      </c>
      <c r="K398" s="3">
        <v>0</v>
      </c>
      <c r="L398" s="3">
        <v>0</v>
      </c>
      <c r="M398" s="3">
        <v>37</v>
      </c>
      <c r="N398" s="3">
        <v>0</v>
      </c>
      <c r="O398" s="3">
        <v>0</v>
      </c>
      <c r="P398" s="3">
        <v>0</v>
      </c>
      <c r="Q398" s="3">
        <v>97</v>
      </c>
      <c r="R398" s="3">
        <v>0</v>
      </c>
      <c r="S398" s="3">
        <v>0</v>
      </c>
      <c r="T398" s="3">
        <v>0</v>
      </c>
      <c r="U398" s="3">
        <v>1</v>
      </c>
      <c r="V398" s="3">
        <v>126</v>
      </c>
      <c r="W398" s="3">
        <v>1</v>
      </c>
      <c r="X398" s="3">
        <v>0</v>
      </c>
      <c r="Y398" s="3">
        <v>0</v>
      </c>
      <c r="Z398" s="3">
        <v>2</v>
      </c>
      <c r="AA398" s="3">
        <v>483</v>
      </c>
      <c r="AB398" s="11">
        <v>483</v>
      </c>
      <c r="AC398" s="1" t="s">
        <v>2310</v>
      </c>
      <c r="AD398" s="1" t="s">
        <v>1347</v>
      </c>
      <c r="AE398" t="s">
        <v>1350</v>
      </c>
      <c r="AF398" t="str">
        <f>CHOOSE(MATCH(D398,公式!$C$2:'公式'!$C$28,0),公式!B$2,公式!B$3,公式!B$4,公式!B$5,公式!B$6,公式!B$7,公式!B$8,公式!B$9,公式!B$10,公式!B$11,公式!B$12,公式!B$13,公式!B$14,公式!B$15)</f>
        <v>國道4號</v>
      </c>
      <c r="AG398" t="str">
        <f>_xlfn.CONCAT(,"(",G398,IF(COUNT(FIND({"端","服務區","休息","站"},G398,1)),"","交流道"),"到",I398,
IF(COUNT(FIND({"端","服務區","休息","站"},I398,1)),"","交流道"),")")</f>
        <v>(后豐交流道到豐勢交流道)</v>
      </c>
      <c r="AH398" t="str">
        <f t="shared" si="12"/>
        <v>國道4號(后豐交流道到豐勢交流道)</v>
      </c>
      <c r="AI398" t="str">
        <f>CHOOSE(MATCH(D398,公式!$C$2:'公式'!$C$28,0),公式!A$2,公式!A$3,公式!A$4,公式!A$5,公式!A$6,公式!A$7,公式!A$8,公式!A$9,公式!A$10,公式!A$11,公式!A$12,公式!A$13,公式!A$14,公式!A$15)</f>
        <v>國道4號</v>
      </c>
      <c r="AJ398" t="str">
        <f t="shared" si="13"/>
        <v>國道4號(后豐交流道到豐勢交流道)</v>
      </c>
    </row>
    <row r="399" spans="1:36">
      <c r="A399" s="6" t="s">
        <v>40</v>
      </c>
      <c r="B399" s="5">
        <v>20</v>
      </c>
      <c r="C399" s="23" t="s">
        <v>41</v>
      </c>
      <c r="D399" s="5">
        <v>4</v>
      </c>
      <c r="E399" s="5">
        <v>0</v>
      </c>
      <c r="F399" s="5">
        <v>1</v>
      </c>
      <c r="G399" s="6" t="s">
        <v>263</v>
      </c>
      <c r="H399" s="18">
        <v>17800</v>
      </c>
      <c r="I399" s="6" t="s">
        <v>264</v>
      </c>
      <c r="J399" s="18">
        <v>26550</v>
      </c>
      <c r="K399" s="5">
        <v>0</v>
      </c>
      <c r="L399" s="5">
        <v>0</v>
      </c>
      <c r="M399" s="5">
        <v>9</v>
      </c>
      <c r="N399" s="5">
        <v>0</v>
      </c>
      <c r="O399" s="5">
        <v>0</v>
      </c>
      <c r="P399" s="5">
        <v>0</v>
      </c>
      <c r="Q399" s="5">
        <v>-1</v>
      </c>
      <c r="R399" s="5">
        <v>0</v>
      </c>
      <c r="S399" s="5">
        <v>0</v>
      </c>
      <c r="T399" s="5">
        <v>0</v>
      </c>
      <c r="U399" s="5">
        <v>0</v>
      </c>
      <c r="V399" s="5">
        <v>350</v>
      </c>
      <c r="W399" s="5">
        <v>-1</v>
      </c>
      <c r="X399" s="5">
        <v>0</v>
      </c>
      <c r="Y399" s="5">
        <v>0</v>
      </c>
      <c r="Z399" s="5">
        <v>2</v>
      </c>
      <c r="AA399" s="5">
        <v>485</v>
      </c>
      <c r="AB399" s="12">
        <v>485</v>
      </c>
      <c r="AC399" s="1" t="s">
        <v>2311</v>
      </c>
      <c r="AD399" s="1" t="s">
        <v>1350</v>
      </c>
      <c r="AE399" t="s">
        <v>2596</v>
      </c>
      <c r="AF399" t="str">
        <f>CHOOSE(MATCH(D399,公式!$C$2:'公式'!$C$28,0),公式!B$2,公式!B$3,公式!B$4,公式!B$5,公式!B$6,公式!B$7,公式!B$8,公式!B$9,公式!B$10,公式!B$11,公式!B$12,公式!B$13,公式!B$14,公式!B$15)</f>
        <v>國道4號</v>
      </c>
      <c r="AG399" t="str">
        <f>_xlfn.CONCAT(,"(",G399,IF(COUNT(FIND({"端","服務區","休息","站"},G399,1)),"","交流道"),"到",I399,
IF(COUNT(FIND({"端","服務區","休息","站"},I399,1)),"","交流道"),")")</f>
        <v>(豐勢交流道到潭子交流道)</v>
      </c>
      <c r="AH399" t="str">
        <f t="shared" si="12"/>
        <v>國道4號(豐勢交流道到潭子交流道)</v>
      </c>
      <c r="AI399" t="str">
        <f>CHOOSE(MATCH(D399,公式!$C$2:'公式'!$C$28,0),公式!A$2,公式!A$3,公式!A$4,公式!A$5,公式!A$6,公式!A$7,公式!A$8,公式!A$9,公式!A$10,公式!A$11,公式!A$12,公式!A$13,公式!A$14,公式!A$15)</f>
        <v>國道4號</v>
      </c>
      <c r="AJ399" t="str">
        <f t="shared" si="13"/>
        <v>國道4號(豐勢交流道到潭子交流道)</v>
      </c>
    </row>
    <row r="400" spans="1:36">
      <c r="A400" s="4" t="s">
        <v>40</v>
      </c>
      <c r="B400" s="3">
        <v>20</v>
      </c>
      <c r="C400" s="23" t="s">
        <v>41</v>
      </c>
      <c r="D400" s="3">
        <v>4</v>
      </c>
      <c r="E400" s="3">
        <v>0</v>
      </c>
      <c r="F400" s="3">
        <v>1</v>
      </c>
      <c r="G400" s="4" t="s">
        <v>264</v>
      </c>
      <c r="H400" s="17">
        <v>26550</v>
      </c>
      <c r="I400" s="4" t="s">
        <v>265</v>
      </c>
      <c r="J400" s="17">
        <v>28000</v>
      </c>
      <c r="K400" s="3">
        <v>0</v>
      </c>
      <c r="L400" s="3">
        <v>0</v>
      </c>
      <c r="M400" s="3">
        <v>162</v>
      </c>
      <c r="N400" s="3">
        <v>0</v>
      </c>
      <c r="O400" s="3">
        <v>0</v>
      </c>
      <c r="P400" s="3">
        <v>0</v>
      </c>
      <c r="Q400" s="3">
        <v>71</v>
      </c>
      <c r="R400" s="3">
        <v>0</v>
      </c>
      <c r="S400" s="3">
        <v>0</v>
      </c>
      <c r="T400" s="3">
        <v>0</v>
      </c>
      <c r="U400" s="3">
        <v>4</v>
      </c>
      <c r="V400" s="3">
        <v>70</v>
      </c>
      <c r="W400" s="3">
        <v>2</v>
      </c>
      <c r="X400" s="3">
        <v>0</v>
      </c>
      <c r="Y400" s="3">
        <v>0</v>
      </c>
      <c r="Z400" s="3">
        <v>2</v>
      </c>
      <c r="AA400" s="3">
        <v>487</v>
      </c>
      <c r="AB400" s="11">
        <v>487</v>
      </c>
      <c r="AC400" s="1" t="s">
        <v>2312</v>
      </c>
      <c r="AD400" s="1" t="s">
        <v>2596</v>
      </c>
      <c r="AE400" t="s">
        <v>2597</v>
      </c>
      <c r="AF400" t="str">
        <f>CHOOSE(MATCH(D400,公式!$C$2:'公式'!$C$28,0),公式!B$2,公式!B$3,公式!B$4,公式!B$5,公式!B$6,公式!B$7,公式!B$8,公式!B$9,公式!B$10,公式!B$11,公式!B$12,公式!B$13,公式!B$14,公式!B$15)</f>
        <v>國道4號</v>
      </c>
      <c r="AG400" t="str">
        <f>_xlfn.CONCAT(,"(",G400,IF(COUNT(FIND({"端","服務區","休息","站"},G400,1)),"","交流道"),"到",I400,
IF(COUNT(FIND({"端","服務區","休息","站"},I400,1)),"","交流道"),")")</f>
        <v>(潭子交流道到潭子系統交流道)</v>
      </c>
      <c r="AH400" t="str">
        <f t="shared" si="12"/>
        <v>國道4號(潭子交流道到潭子系統交流道)</v>
      </c>
      <c r="AI400" t="str">
        <f>CHOOSE(MATCH(D400,公式!$C$2:'公式'!$C$28,0),公式!A$2,公式!A$3,公式!A$4,公式!A$5,公式!A$6,公式!A$7,公式!A$8,公式!A$9,公式!A$10,公式!A$11,公式!A$12,公式!A$13,公式!A$14,公式!A$15)</f>
        <v>國道4號</v>
      </c>
      <c r="AJ400" t="str">
        <f t="shared" si="13"/>
        <v>國道4號(潭子交流道到潭子系統交流道)</v>
      </c>
    </row>
    <row r="401" spans="1:36">
      <c r="A401" s="6" t="s">
        <v>40</v>
      </c>
      <c r="B401" s="5">
        <v>20</v>
      </c>
      <c r="C401" s="23" t="s">
        <v>41</v>
      </c>
      <c r="D401" s="5">
        <v>4</v>
      </c>
      <c r="E401" s="5">
        <v>0</v>
      </c>
      <c r="F401" s="5">
        <v>2</v>
      </c>
      <c r="G401" s="6" t="s">
        <v>205</v>
      </c>
      <c r="H401" s="18">
        <v>2300</v>
      </c>
      <c r="I401" s="6" t="s">
        <v>260</v>
      </c>
      <c r="J401" s="18">
        <v>0</v>
      </c>
      <c r="K401" s="5">
        <v>208</v>
      </c>
      <c r="L401" s="5">
        <v>83</v>
      </c>
      <c r="M401" s="5">
        <v>73</v>
      </c>
      <c r="N401" s="5">
        <v>0</v>
      </c>
      <c r="O401" s="5">
        <v>0</v>
      </c>
      <c r="P401" s="5">
        <v>0</v>
      </c>
      <c r="Q401" s="5">
        <v>91</v>
      </c>
      <c r="R401" s="5">
        <v>0</v>
      </c>
      <c r="S401" s="5">
        <v>0</v>
      </c>
      <c r="T401" s="5">
        <v>0</v>
      </c>
      <c r="U401" s="5">
        <v>2</v>
      </c>
      <c r="V401" s="5">
        <v>86</v>
      </c>
      <c r="W401" s="5">
        <v>1</v>
      </c>
      <c r="X401" s="5">
        <v>0</v>
      </c>
      <c r="Y401" s="5">
        <v>0</v>
      </c>
      <c r="Z401" s="5">
        <v>2</v>
      </c>
      <c r="AA401" s="5">
        <v>356</v>
      </c>
      <c r="AB401" s="12">
        <v>356</v>
      </c>
      <c r="AC401" s="1" t="s">
        <v>2313</v>
      </c>
      <c r="AD401" s="1" t="s">
        <v>1338</v>
      </c>
      <c r="AE401" t="s">
        <v>397</v>
      </c>
      <c r="AF401" t="str">
        <f>CHOOSE(MATCH(D401,公式!$C$2:'公式'!$C$28,0),公式!B$2,公式!B$3,公式!B$4,公式!B$5,公式!B$6,公式!B$7,公式!B$8,公式!B$9,公式!B$10,公式!B$11,公式!B$12,公式!B$13,公式!B$14,公式!B$15)</f>
        <v>國道4號</v>
      </c>
      <c r="AG401" t="str">
        <f>_xlfn.CONCAT(,"(",G401,IF(COUNT(FIND({"端","服務區","休息","站"},G401,1)),"","交流道"),"到",I401,
IF(COUNT(FIND({"端","服務區","休息","站"},I401,1)),"","交流道"),")")</f>
        <v>(中港系統交流道到清水端)</v>
      </c>
      <c r="AH401" t="str">
        <f t="shared" si="12"/>
        <v>國道4號(中港系統交流道到清水端)</v>
      </c>
      <c r="AI401" t="str">
        <f>CHOOSE(MATCH(D401,公式!$C$2:'公式'!$C$28,0),公式!A$2,公式!A$3,公式!A$4,公式!A$5,公式!A$6,公式!A$7,公式!A$8,公式!A$9,公式!A$10,公式!A$11,公式!A$12,公式!A$13,公式!A$14,公式!A$15)</f>
        <v>國道4號</v>
      </c>
      <c r="AJ401" t="str">
        <f t="shared" si="13"/>
        <v>國道4號(中港系統交流道到清水端)</v>
      </c>
    </row>
    <row r="402" spans="1:36">
      <c r="A402" s="4" t="s">
        <v>40</v>
      </c>
      <c r="B402" s="3">
        <v>20</v>
      </c>
      <c r="C402" s="23" t="s">
        <v>41</v>
      </c>
      <c r="D402" s="3">
        <v>4</v>
      </c>
      <c r="E402" s="3">
        <v>0</v>
      </c>
      <c r="F402" s="3">
        <v>2</v>
      </c>
      <c r="G402" s="4" t="s">
        <v>261</v>
      </c>
      <c r="H402" s="17">
        <v>9000</v>
      </c>
      <c r="I402" s="4" t="s">
        <v>205</v>
      </c>
      <c r="J402" s="17">
        <v>2300</v>
      </c>
      <c r="K402" s="3">
        <v>602</v>
      </c>
      <c r="L402" s="3">
        <v>241</v>
      </c>
      <c r="M402" s="3">
        <v>116</v>
      </c>
      <c r="N402" s="3">
        <v>0</v>
      </c>
      <c r="O402" s="3">
        <v>0</v>
      </c>
      <c r="P402" s="3">
        <v>0</v>
      </c>
      <c r="Q402" s="3">
        <v>94</v>
      </c>
      <c r="R402" s="3">
        <v>0</v>
      </c>
      <c r="S402" s="3">
        <v>0</v>
      </c>
      <c r="T402" s="3">
        <v>0</v>
      </c>
      <c r="U402" s="3">
        <v>2</v>
      </c>
      <c r="V402" s="3">
        <v>249</v>
      </c>
      <c r="W402" s="3">
        <v>1</v>
      </c>
      <c r="X402" s="3">
        <v>0</v>
      </c>
      <c r="Y402" s="3">
        <v>0</v>
      </c>
      <c r="Z402" s="3">
        <v>3</v>
      </c>
      <c r="AA402" s="3">
        <v>358</v>
      </c>
      <c r="AB402" s="11">
        <v>358</v>
      </c>
      <c r="AC402" s="1" t="s">
        <v>2314</v>
      </c>
      <c r="AD402" s="1" t="s">
        <v>1341</v>
      </c>
      <c r="AE402" t="s">
        <v>1338</v>
      </c>
      <c r="AF402" t="str">
        <f>CHOOSE(MATCH(D402,公式!$C$2:'公式'!$C$28,0),公式!B$2,公式!B$3,公式!B$4,公式!B$5,公式!B$6,公式!B$7,公式!B$8,公式!B$9,公式!B$10,公式!B$11,公式!B$12,公式!B$13,公式!B$14,公式!B$15)</f>
        <v>國道4號</v>
      </c>
      <c r="AG402" t="str">
        <f>_xlfn.CONCAT(,"(",G402,IF(COUNT(FIND({"端","服務區","休息","站"},G402,1)),"","交流道"),"到",I402,
IF(COUNT(FIND({"端","服務區","休息","站"},I402,1)),"","交流道"),")")</f>
        <v>(神岡交流道到中港系統交流道)</v>
      </c>
      <c r="AH402" t="str">
        <f t="shared" si="12"/>
        <v>國道4號(神岡交流道到中港系統交流道)</v>
      </c>
      <c r="AI402" t="str">
        <f>CHOOSE(MATCH(D402,公式!$C$2:'公式'!$C$28,0),公式!A$2,公式!A$3,公式!A$4,公式!A$5,公式!A$6,公式!A$7,公式!A$8,公式!A$9,公式!A$10,公式!A$11,公式!A$12,公式!A$13,公式!A$14,公式!A$15)</f>
        <v>國道4號</v>
      </c>
      <c r="AJ402" t="str">
        <f t="shared" si="13"/>
        <v>國道4號(神岡交流道到中港系統交流道)</v>
      </c>
    </row>
    <row r="403" spans="1:36">
      <c r="A403" s="6" t="s">
        <v>40</v>
      </c>
      <c r="B403" s="5">
        <v>20</v>
      </c>
      <c r="C403" s="23" t="s">
        <v>41</v>
      </c>
      <c r="D403" s="5">
        <v>4</v>
      </c>
      <c r="E403" s="5">
        <v>0</v>
      </c>
      <c r="F403" s="5">
        <v>2</v>
      </c>
      <c r="G403" s="6" t="s">
        <v>111</v>
      </c>
      <c r="H403" s="18">
        <v>11700</v>
      </c>
      <c r="I403" s="6" t="s">
        <v>261</v>
      </c>
      <c r="J403" s="18">
        <v>9000</v>
      </c>
      <c r="K403" s="5">
        <v>242</v>
      </c>
      <c r="L403" s="5">
        <v>97</v>
      </c>
      <c r="M403" s="5">
        <v>130</v>
      </c>
      <c r="N403" s="5">
        <v>0</v>
      </c>
      <c r="O403" s="5">
        <v>0</v>
      </c>
      <c r="P403" s="5">
        <v>0</v>
      </c>
      <c r="Q403" s="5">
        <v>95</v>
      </c>
      <c r="R403" s="5">
        <v>0</v>
      </c>
      <c r="S403" s="5">
        <v>0</v>
      </c>
      <c r="T403" s="5">
        <v>0</v>
      </c>
      <c r="U403" s="5">
        <v>3</v>
      </c>
      <c r="V403" s="5">
        <v>100</v>
      </c>
      <c r="W403" s="5">
        <v>1</v>
      </c>
      <c r="X403" s="5">
        <v>0</v>
      </c>
      <c r="Y403" s="5">
        <v>0</v>
      </c>
      <c r="Z403" s="5">
        <v>3</v>
      </c>
      <c r="AA403" s="5">
        <v>360</v>
      </c>
      <c r="AB403" s="12">
        <v>360</v>
      </c>
      <c r="AC403" s="1" t="s">
        <v>2315</v>
      </c>
      <c r="AD403" s="1" t="s">
        <v>1344</v>
      </c>
      <c r="AE403" t="s">
        <v>1341</v>
      </c>
      <c r="AF403" t="str">
        <f>CHOOSE(MATCH(D403,公式!$C$2:'公式'!$C$28,0),公式!B$2,公式!B$3,公式!B$4,公式!B$5,公式!B$6,公式!B$7,公式!B$8,公式!B$9,公式!B$10,公式!B$11,公式!B$12,公式!B$13,公式!B$14,公式!B$15)</f>
        <v>國道4號</v>
      </c>
      <c r="AG403" t="str">
        <f>_xlfn.CONCAT(,"(",G403,IF(COUNT(FIND({"端","服務區","休息","站"},G403,1)),"","交流道"),"到",I403,
IF(COUNT(FIND({"端","服務區","休息","站"},I403,1)),"","交流道"),")")</f>
        <v>(台中系統交流道到神岡交流道)</v>
      </c>
      <c r="AH403" t="str">
        <f t="shared" si="12"/>
        <v>國道4號(台中系統交流道到神岡交流道)</v>
      </c>
      <c r="AI403" t="str">
        <f>CHOOSE(MATCH(D403,公式!$C$2:'公式'!$C$28,0),公式!A$2,公式!A$3,公式!A$4,公式!A$5,公式!A$6,公式!A$7,公式!A$8,公式!A$9,公式!A$10,公式!A$11,公式!A$12,公式!A$13,公式!A$14,公式!A$15)</f>
        <v>國道4號</v>
      </c>
      <c r="AJ403" t="str">
        <f t="shared" si="13"/>
        <v>國道4號(台中系統交流道到神岡交流道)</v>
      </c>
    </row>
    <row r="404" spans="1:36">
      <c r="A404" s="4" t="s">
        <v>40</v>
      </c>
      <c r="B404" s="3">
        <v>20</v>
      </c>
      <c r="C404" s="23" t="s">
        <v>41</v>
      </c>
      <c r="D404" s="3">
        <v>4</v>
      </c>
      <c r="E404" s="3">
        <v>0</v>
      </c>
      <c r="F404" s="3">
        <v>2</v>
      </c>
      <c r="G404" s="4" t="s">
        <v>262</v>
      </c>
      <c r="H404" s="17">
        <v>14300</v>
      </c>
      <c r="I404" s="4" t="s">
        <v>111</v>
      </c>
      <c r="J404" s="17">
        <v>11700</v>
      </c>
      <c r="K404" s="3">
        <v>235</v>
      </c>
      <c r="L404" s="3">
        <v>94</v>
      </c>
      <c r="M404" s="3">
        <v>110</v>
      </c>
      <c r="N404" s="3">
        <v>0</v>
      </c>
      <c r="O404" s="3">
        <v>0</v>
      </c>
      <c r="P404" s="3">
        <v>0</v>
      </c>
      <c r="Q404" s="3">
        <v>99</v>
      </c>
      <c r="R404" s="3">
        <v>0</v>
      </c>
      <c r="S404" s="3">
        <v>0</v>
      </c>
      <c r="T404" s="3">
        <v>0</v>
      </c>
      <c r="U404" s="3">
        <v>2</v>
      </c>
      <c r="V404" s="3">
        <v>94</v>
      </c>
      <c r="W404" s="3">
        <v>1</v>
      </c>
      <c r="X404" s="3">
        <v>0</v>
      </c>
      <c r="Y404" s="3">
        <v>0</v>
      </c>
      <c r="Z404" s="3">
        <v>3</v>
      </c>
      <c r="AA404" s="3">
        <v>362</v>
      </c>
      <c r="AB404" s="11">
        <v>362</v>
      </c>
      <c r="AC404" s="1" t="s">
        <v>2316</v>
      </c>
      <c r="AD404" s="1" t="s">
        <v>1347</v>
      </c>
      <c r="AE404" t="s">
        <v>1344</v>
      </c>
      <c r="AF404" t="str">
        <f>CHOOSE(MATCH(D404,公式!$C$2:'公式'!$C$28,0),公式!B$2,公式!B$3,公式!B$4,公式!B$5,公式!B$6,公式!B$7,公式!B$8,公式!B$9,公式!B$10,公式!B$11,公式!B$12,公式!B$13,公式!B$14,公式!B$15)</f>
        <v>國道4號</v>
      </c>
      <c r="AG404" t="str">
        <f>_xlfn.CONCAT(,"(",G404,IF(COUNT(FIND({"端","服務區","休息","站"},G404,1)),"","交流道"),"到",I404,
IF(COUNT(FIND({"端","服務區","休息","站"},I404,1)),"","交流道"),")")</f>
        <v>(后豐交流道到台中系統交流道)</v>
      </c>
      <c r="AH404" t="str">
        <f t="shared" si="12"/>
        <v>國道4號(后豐交流道到台中系統交流道)</v>
      </c>
      <c r="AI404" t="str">
        <f>CHOOSE(MATCH(D404,公式!$C$2:'公式'!$C$28,0),公式!A$2,公式!A$3,公式!A$4,公式!A$5,公式!A$6,公式!A$7,公式!A$8,公式!A$9,公式!A$10,公式!A$11,公式!A$12,公式!A$13,公式!A$14,公式!A$15)</f>
        <v>國道4號</v>
      </c>
      <c r="AJ404" t="str">
        <f t="shared" si="13"/>
        <v>國道4號(后豐交流道到台中系統交流道)</v>
      </c>
    </row>
    <row r="405" spans="1:36">
      <c r="A405" s="6" t="s">
        <v>40</v>
      </c>
      <c r="B405" s="5">
        <v>20</v>
      </c>
      <c r="C405" s="23" t="s">
        <v>41</v>
      </c>
      <c r="D405" s="5">
        <v>4</v>
      </c>
      <c r="E405" s="5">
        <v>0</v>
      </c>
      <c r="F405" s="5">
        <v>2</v>
      </c>
      <c r="G405" s="6" t="s">
        <v>263</v>
      </c>
      <c r="H405" s="18">
        <v>17800</v>
      </c>
      <c r="I405" s="6" t="s">
        <v>262</v>
      </c>
      <c r="J405" s="18">
        <v>14300</v>
      </c>
      <c r="K405" s="5">
        <v>0</v>
      </c>
      <c r="L405" s="5">
        <v>0</v>
      </c>
      <c r="M405" s="5">
        <v>35</v>
      </c>
      <c r="N405" s="5">
        <v>0</v>
      </c>
      <c r="O405" s="5">
        <v>0</v>
      </c>
      <c r="P405" s="5">
        <v>0</v>
      </c>
      <c r="Q405" s="5">
        <v>96</v>
      </c>
      <c r="R405" s="5">
        <v>0</v>
      </c>
      <c r="S405" s="5">
        <v>0</v>
      </c>
      <c r="T405" s="5">
        <v>0</v>
      </c>
      <c r="U405" s="5">
        <v>1</v>
      </c>
      <c r="V405" s="5">
        <v>109</v>
      </c>
      <c r="W405" s="5">
        <v>1</v>
      </c>
      <c r="X405" s="5">
        <v>0</v>
      </c>
      <c r="Y405" s="5">
        <v>0</v>
      </c>
      <c r="Z405" s="5">
        <v>2</v>
      </c>
      <c r="AA405" s="5">
        <v>484</v>
      </c>
      <c r="AB405" s="12">
        <v>484</v>
      </c>
      <c r="AC405" s="1" t="s">
        <v>2317</v>
      </c>
      <c r="AD405" s="1" t="s">
        <v>1350</v>
      </c>
      <c r="AE405" t="s">
        <v>1347</v>
      </c>
      <c r="AF405" t="str">
        <f>CHOOSE(MATCH(D405,公式!$C$2:'公式'!$C$28,0),公式!B$2,公式!B$3,公式!B$4,公式!B$5,公式!B$6,公式!B$7,公式!B$8,公式!B$9,公式!B$10,公式!B$11,公式!B$12,公式!B$13,公式!B$14,公式!B$15)</f>
        <v>國道4號</v>
      </c>
      <c r="AG405" t="str">
        <f>_xlfn.CONCAT(,"(",G405,IF(COUNT(FIND({"端","服務區","休息","站"},G405,1)),"","交流道"),"到",I405,
IF(COUNT(FIND({"端","服務區","休息","站"},I405,1)),"","交流道"),")")</f>
        <v>(豐勢交流道到后豐交流道)</v>
      </c>
      <c r="AH405" t="str">
        <f t="shared" si="12"/>
        <v>國道4號(豐勢交流道到后豐交流道)</v>
      </c>
      <c r="AI405" t="str">
        <f>CHOOSE(MATCH(D405,公式!$C$2:'公式'!$C$28,0),公式!A$2,公式!A$3,公式!A$4,公式!A$5,公式!A$6,公式!A$7,公式!A$8,公式!A$9,公式!A$10,公式!A$11,公式!A$12,公式!A$13,公式!A$14,公式!A$15)</f>
        <v>國道4號</v>
      </c>
      <c r="AJ405" t="str">
        <f t="shared" si="13"/>
        <v>國道4號(豐勢交流道到后豐交流道)</v>
      </c>
    </row>
    <row r="406" spans="1:36">
      <c r="A406" s="4" t="s">
        <v>40</v>
      </c>
      <c r="B406" s="3">
        <v>20</v>
      </c>
      <c r="C406" s="23" t="s">
        <v>41</v>
      </c>
      <c r="D406" s="3">
        <v>4</v>
      </c>
      <c r="E406" s="3">
        <v>0</v>
      </c>
      <c r="F406" s="3">
        <v>2</v>
      </c>
      <c r="G406" s="4" t="s">
        <v>264</v>
      </c>
      <c r="H406" s="17">
        <v>26550</v>
      </c>
      <c r="I406" s="4" t="s">
        <v>263</v>
      </c>
      <c r="J406" s="17">
        <v>17800</v>
      </c>
      <c r="K406" s="3">
        <v>0</v>
      </c>
      <c r="L406" s="3">
        <v>0</v>
      </c>
      <c r="M406" s="3">
        <v>9</v>
      </c>
      <c r="N406" s="3">
        <v>0</v>
      </c>
      <c r="O406" s="3">
        <v>0</v>
      </c>
      <c r="P406" s="3">
        <v>0</v>
      </c>
      <c r="Q406" s="3">
        <v>-1</v>
      </c>
      <c r="R406" s="3">
        <v>0</v>
      </c>
      <c r="S406" s="3">
        <v>0</v>
      </c>
      <c r="T406" s="3">
        <v>0</v>
      </c>
      <c r="U406" s="3">
        <v>0</v>
      </c>
      <c r="V406" s="3">
        <v>357</v>
      </c>
      <c r="W406" s="3">
        <v>-1</v>
      </c>
      <c r="X406" s="3">
        <v>0</v>
      </c>
      <c r="Y406" s="3">
        <v>0</v>
      </c>
      <c r="Z406" s="3">
        <v>2</v>
      </c>
      <c r="AA406" s="3">
        <v>486</v>
      </c>
      <c r="AB406" s="11">
        <v>486</v>
      </c>
      <c r="AC406" s="1" t="s">
        <v>2318</v>
      </c>
      <c r="AD406" s="1" t="s">
        <v>2596</v>
      </c>
      <c r="AE406" t="s">
        <v>1350</v>
      </c>
      <c r="AF406" t="str">
        <f>CHOOSE(MATCH(D406,公式!$C$2:'公式'!$C$28,0),公式!B$2,公式!B$3,公式!B$4,公式!B$5,公式!B$6,公式!B$7,公式!B$8,公式!B$9,公式!B$10,公式!B$11,公式!B$12,公式!B$13,公式!B$14,公式!B$15)</f>
        <v>國道4號</v>
      </c>
      <c r="AG406" t="str">
        <f>_xlfn.CONCAT(,"(",G406,IF(COUNT(FIND({"端","服務區","休息","站"},G406,1)),"","交流道"),"到",I406,
IF(COUNT(FIND({"端","服務區","休息","站"},I406,1)),"","交流道"),")")</f>
        <v>(潭子交流道到豐勢交流道)</v>
      </c>
      <c r="AH406" t="str">
        <f t="shared" si="12"/>
        <v>國道4號(潭子交流道到豐勢交流道)</v>
      </c>
      <c r="AI406" t="str">
        <f>CHOOSE(MATCH(D406,公式!$C$2:'公式'!$C$28,0),公式!A$2,公式!A$3,公式!A$4,公式!A$5,公式!A$6,公式!A$7,公式!A$8,公式!A$9,公式!A$10,公式!A$11,公式!A$12,公式!A$13,公式!A$14,公式!A$15)</f>
        <v>國道4號</v>
      </c>
      <c r="AJ406" t="str">
        <f t="shared" si="13"/>
        <v>國道4號(潭子交流道到豐勢交流道)</v>
      </c>
    </row>
    <row r="407" spans="1:36">
      <c r="A407" s="6" t="s">
        <v>40</v>
      </c>
      <c r="B407" s="5">
        <v>20</v>
      </c>
      <c r="C407" s="23" t="s">
        <v>41</v>
      </c>
      <c r="D407" s="5">
        <v>4</v>
      </c>
      <c r="E407" s="5">
        <v>0</v>
      </c>
      <c r="F407" s="5">
        <v>2</v>
      </c>
      <c r="G407" s="6" t="s">
        <v>265</v>
      </c>
      <c r="H407" s="18">
        <v>28000</v>
      </c>
      <c r="I407" s="6" t="s">
        <v>264</v>
      </c>
      <c r="J407" s="18">
        <v>26550</v>
      </c>
      <c r="K407" s="5">
        <v>0</v>
      </c>
      <c r="L407" s="5">
        <v>0</v>
      </c>
      <c r="M407" s="5">
        <v>243</v>
      </c>
      <c r="N407" s="5">
        <v>0</v>
      </c>
      <c r="O407" s="5">
        <v>0</v>
      </c>
      <c r="P407" s="5">
        <v>0</v>
      </c>
      <c r="Q407" s="5">
        <v>81</v>
      </c>
      <c r="R407" s="5">
        <v>0</v>
      </c>
      <c r="S407" s="5">
        <v>0</v>
      </c>
      <c r="T407" s="5">
        <v>0</v>
      </c>
      <c r="U407" s="5">
        <v>5</v>
      </c>
      <c r="V407" s="5">
        <v>65</v>
      </c>
      <c r="W407" s="5">
        <v>1</v>
      </c>
      <c r="X407" s="5">
        <v>0</v>
      </c>
      <c r="Y407" s="5">
        <v>0</v>
      </c>
      <c r="Z407" s="5">
        <v>2</v>
      </c>
      <c r="AA407" s="5">
        <v>488</v>
      </c>
      <c r="AB407" s="12">
        <v>488</v>
      </c>
      <c r="AC407" s="1" t="s">
        <v>2319</v>
      </c>
      <c r="AD407" s="1" t="s">
        <v>2597</v>
      </c>
      <c r="AE407" t="s">
        <v>2596</v>
      </c>
      <c r="AF407" t="str">
        <f>CHOOSE(MATCH(D407,公式!$C$2:'公式'!$C$28,0),公式!B$2,公式!B$3,公式!B$4,公式!B$5,公式!B$6,公式!B$7,公式!B$8,公式!B$9,公式!B$10,公式!B$11,公式!B$12,公式!B$13,公式!B$14,公式!B$15)</f>
        <v>國道4號</v>
      </c>
      <c r="AG407" t="str">
        <f>_xlfn.CONCAT(,"(",G407,IF(COUNT(FIND({"端","服務區","休息","站"},G407,1)),"","交流道"),"到",I407,
IF(COUNT(FIND({"端","服務區","休息","站"},I407,1)),"","交流道"),")")</f>
        <v>(潭子系統交流道到潭子交流道)</v>
      </c>
      <c r="AH407" t="str">
        <f t="shared" si="12"/>
        <v>國道4號(潭子系統交流道到潭子交流道)</v>
      </c>
      <c r="AI407" t="str">
        <f>CHOOSE(MATCH(D407,公式!$C$2:'公式'!$C$28,0),公式!A$2,公式!A$3,公式!A$4,公式!A$5,公式!A$6,公式!A$7,公式!A$8,公式!A$9,公式!A$10,公式!A$11,公式!A$12,公式!A$13,公式!A$14,公式!A$15)</f>
        <v>國道4號</v>
      </c>
      <c r="AJ407" t="str">
        <f t="shared" si="13"/>
        <v>國道4號(潭子系統交流道到潭子交流道)</v>
      </c>
    </row>
    <row r="408" spans="1:36">
      <c r="A408" s="4" t="s">
        <v>40</v>
      </c>
      <c r="B408" s="3">
        <v>20</v>
      </c>
      <c r="C408" s="23" t="s">
        <v>41</v>
      </c>
      <c r="D408" s="3">
        <v>5</v>
      </c>
      <c r="E408" s="3">
        <v>0</v>
      </c>
      <c r="F408" s="3">
        <v>3</v>
      </c>
      <c r="G408" s="4" t="s">
        <v>177</v>
      </c>
      <c r="H408" s="17">
        <v>0</v>
      </c>
      <c r="I408" s="4" t="s">
        <v>266</v>
      </c>
      <c r="J408" s="17">
        <v>4000</v>
      </c>
      <c r="K408" s="3">
        <v>450</v>
      </c>
      <c r="L408" s="3">
        <v>180</v>
      </c>
      <c r="M408" s="3">
        <v>127</v>
      </c>
      <c r="N408" s="3">
        <v>0</v>
      </c>
      <c r="O408" s="3">
        <v>0</v>
      </c>
      <c r="P408" s="3">
        <v>0</v>
      </c>
      <c r="Q408" s="3">
        <v>75</v>
      </c>
      <c r="R408" s="3">
        <v>0</v>
      </c>
      <c r="S408" s="3">
        <v>0</v>
      </c>
      <c r="T408" s="3">
        <v>0</v>
      </c>
      <c r="U408" s="3">
        <v>11</v>
      </c>
      <c r="V408" s="3">
        <v>186</v>
      </c>
      <c r="W408" s="3">
        <v>2</v>
      </c>
      <c r="X408" s="3">
        <v>0</v>
      </c>
      <c r="Y408" s="3">
        <v>0</v>
      </c>
      <c r="Z408" s="3">
        <v>2</v>
      </c>
      <c r="AA408" s="3">
        <v>365</v>
      </c>
      <c r="AB408" s="11">
        <v>365</v>
      </c>
      <c r="AC408" s="1" t="s">
        <v>2320</v>
      </c>
      <c r="AD408" s="1" t="s">
        <v>397</v>
      </c>
      <c r="AE408" t="s">
        <v>1363</v>
      </c>
      <c r="AF408" t="str">
        <f>CHOOSE(MATCH(D408,公式!$C$2:'公式'!$C$28,0),公式!B$2,公式!B$3,公式!B$4,公式!B$5,公式!B$6,公式!B$7,公式!B$8,公式!B$9,公式!B$10,公式!B$11,公式!B$12,公式!B$13,公式!B$14,公式!B$15)</f>
        <v>國道5號</v>
      </c>
      <c r="AG408" t="str">
        <f>_xlfn.CONCAT(,"(",G408,IF(COUNT(FIND({"端","服務區","休息","站"},G408,1)),"","交流道"),"到",I408,
IF(COUNT(FIND({"端","服務區","休息","站"},I408,1)),"","交流道"),")")</f>
        <v>(南港系統交流道到石碇交流道)</v>
      </c>
      <c r="AH408" t="str">
        <f t="shared" si="12"/>
        <v>國道5號(南港系統交流道到石碇交流道)</v>
      </c>
      <c r="AI408" t="str">
        <f>CHOOSE(MATCH(D408,公式!$C$2:'公式'!$C$28,0),公式!A$2,公式!A$3,公式!A$4,公式!A$5,公式!A$6,公式!A$7,公式!A$8,公式!A$9,公式!A$10,公式!A$11,公式!A$12,公式!A$13,公式!A$14,公式!A$15)</f>
        <v>國道5號</v>
      </c>
      <c r="AJ408" t="str">
        <f t="shared" si="13"/>
        <v>國道5號(南港系統交流道到石碇交流道)</v>
      </c>
    </row>
    <row r="409" spans="1:36">
      <c r="A409" s="6" t="s">
        <v>40</v>
      </c>
      <c r="B409" s="5">
        <v>20</v>
      </c>
      <c r="C409" s="23" t="s">
        <v>41</v>
      </c>
      <c r="D409" s="5">
        <v>5</v>
      </c>
      <c r="E409" s="5">
        <v>0</v>
      </c>
      <c r="F409" s="5">
        <v>3</v>
      </c>
      <c r="G409" s="6" t="s">
        <v>266</v>
      </c>
      <c r="H409" s="18">
        <v>4000</v>
      </c>
      <c r="I409" s="6" t="s">
        <v>267</v>
      </c>
      <c r="J409" s="18">
        <v>14700</v>
      </c>
      <c r="K409" s="5">
        <v>1205</v>
      </c>
      <c r="L409" s="5">
        <v>482</v>
      </c>
      <c r="M409" s="5">
        <v>130</v>
      </c>
      <c r="N409" s="5">
        <v>0</v>
      </c>
      <c r="O409" s="5">
        <v>0</v>
      </c>
      <c r="P409" s="5">
        <v>0</v>
      </c>
      <c r="Q409" s="5">
        <v>77</v>
      </c>
      <c r="R409" s="5">
        <v>0</v>
      </c>
      <c r="S409" s="5">
        <v>0</v>
      </c>
      <c r="T409" s="5">
        <v>0</v>
      </c>
      <c r="U409" s="5">
        <v>10</v>
      </c>
      <c r="V409" s="5">
        <v>491</v>
      </c>
      <c r="W409" s="5">
        <v>2</v>
      </c>
      <c r="X409" s="5">
        <v>0</v>
      </c>
      <c r="Y409" s="5">
        <v>0</v>
      </c>
      <c r="Z409" s="5">
        <v>2</v>
      </c>
      <c r="AA409" s="5">
        <v>367</v>
      </c>
      <c r="AB409" s="12">
        <v>367</v>
      </c>
      <c r="AC409" s="1" t="s">
        <v>2321</v>
      </c>
      <c r="AD409" s="1" t="s">
        <v>1363</v>
      </c>
      <c r="AE409" t="s">
        <v>1366</v>
      </c>
      <c r="AF409" t="str">
        <f>CHOOSE(MATCH(D409,公式!$C$2:'公式'!$C$28,0),公式!B$2,公式!B$3,公式!B$4,公式!B$5,公式!B$6,公式!B$7,公式!B$8,公式!B$9,公式!B$10,公式!B$11,公式!B$12,公式!B$13,公式!B$14,公式!B$15)</f>
        <v>國道5號</v>
      </c>
      <c r="AG409" t="str">
        <f>_xlfn.CONCAT(,"(",G409,IF(COUNT(FIND({"端","服務區","休息","站"},G409,1)),"","交流道"),"到",I409,
IF(COUNT(FIND({"端","服務區","休息","站"},I409,1)),"","交流道"),")")</f>
        <v>(石碇交流道到坪林交控交流道)</v>
      </c>
      <c r="AH409" t="str">
        <f t="shared" si="12"/>
        <v>國道5號(石碇交流道到坪林交控交流道)</v>
      </c>
      <c r="AI409" t="str">
        <f>CHOOSE(MATCH(D409,公式!$C$2:'公式'!$C$28,0),公式!A$2,公式!A$3,公式!A$4,公式!A$5,公式!A$6,公式!A$7,公式!A$8,公式!A$9,公式!A$10,公式!A$11,公式!A$12,公式!A$13,公式!A$14,公式!A$15)</f>
        <v>國道5號</v>
      </c>
      <c r="AJ409" t="str">
        <f t="shared" si="13"/>
        <v>國道5號(石碇交流道到坪林交控交流道)</v>
      </c>
    </row>
    <row r="410" spans="1:36">
      <c r="A410" s="4" t="s">
        <v>40</v>
      </c>
      <c r="B410" s="3">
        <v>20</v>
      </c>
      <c r="C410" s="23" t="s">
        <v>41</v>
      </c>
      <c r="D410" s="3">
        <v>5</v>
      </c>
      <c r="E410" s="3">
        <v>0</v>
      </c>
      <c r="F410" s="3">
        <v>3</v>
      </c>
      <c r="G410" s="4" t="s">
        <v>267</v>
      </c>
      <c r="H410" s="17">
        <v>14700</v>
      </c>
      <c r="I410" s="4" t="s">
        <v>268</v>
      </c>
      <c r="J410" s="17">
        <v>30300</v>
      </c>
      <c r="K410" s="3">
        <v>1560</v>
      </c>
      <c r="L410" s="3">
        <v>624</v>
      </c>
      <c r="M410" s="3">
        <v>133</v>
      </c>
      <c r="N410" s="3">
        <v>0</v>
      </c>
      <c r="O410" s="3">
        <v>0</v>
      </c>
      <c r="P410" s="3">
        <v>0</v>
      </c>
      <c r="Q410" s="3">
        <v>82</v>
      </c>
      <c r="R410" s="3">
        <v>0</v>
      </c>
      <c r="S410" s="3">
        <v>0</v>
      </c>
      <c r="T410" s="3">
        <v>0</v>
      </c>
      <c r="U410" s="3">
        <v>11</v>
      </c>
      <c r="V410" s="3">
        <v>678</v>
      </c>
      <c r="W410" s="3">
        <v>1</v>
      </c>
      <c r="X410" s="3">
        <v>0</v>
      </c>
      <c r="Y410" s="3">
        <v>0</v>
      </c>
      <c r="Z410" s="3">
        <v>2</v>
      </c>
      <c r="AA410" s="3">
        <v>369</v>
      </c>
      <c r="AB410" s="11">
        <v>369</v>
      </c>
      <c r="AC410" s="1" t="s">
        <v>2322</v>
      </c>
      <c r="AD410" s="1" t="s">
        <v>1366</v>
      </c>
      <c r="AE410" t="s">
        <v>1369</v>
      </c>
      <c r="AF410" t="str">
        <f>CHOOSE(MATCH(D410,公式!$C$2:'公式'!$C$28,0),公式!B$2,公式!B$3,公式!B$4,公式!B$5,公式!B$6,公式!B$7,公式!B$8,公式!B$9,公式!B$10,公式!B$11,公式!B$12,公式!B$13,公式!B$14,公式!B$15)</f>
        <v>國道5號</v>
      </c>
      <c r="AG410" t="str">
        <f>_xlfn.CONCAT(,"(",G410,IF(COUNT(FIND({"端","服務區","休息","站"},G410,1)),"","交流道"),"到",I410,
IF(COUNT(FIND({"端","服務區","休息","站"},I410,1)),"","交流道"),")")</f>
        <v>(坪林交控交流道到頭城交流道)</v>
      </c>
      <c r="AH410" t="str">
        <f t="shared" si="12"/>
        <v>國道5號(坪林交控交流道到頭城交流道)</v>
      </c>
      <c r="AI410" t="str">
        <f>CHOOSE(MATCH(D410,公式!$C$2:'公式'!$C$28,0),公式!A$2,公式!A$3,公式!A$4,公式!A$5,公式!A$6,公式!A$7,公式!A$8,公式!A$9,公式!A$10,公式!A$11,公式!A$12,公式!A$13,公式!A$14,公式!A$15)</f>
        <v>國道5號</v>
      </c>
      <c r="AJ410" t="str">
        <f t="shared" si="13"/>
        <v>國道5號(坪林交控交流道到頭城交流道)</v>
      </c>
    </row>
    <row r="411" spans="1:36">
      <c r="A411" s="6" t="s">
        <v>40</v>
      </c>
      <c r="B411" s="5">
        <v>20</v>
      </c>
      <c r="C411" s="23" t="s">
        <v>41</v>
      </c>
      <c r="D411" s="5">
        <v>5</v>
      </c>
      <c r="E411" s="5">
        <v>0</v>
      </c>
      <c r="F411" s="5">
        <v>3</v>
      </c>
      <c r="G411" s="6" t="s">
        <v>268</v>
      </c>
      <c r="H411" s="18">
        <v>30300</v>
      </c>
      <c r="I411" s="6" t="s">
        <v>269</v>
      </c>
      <c r="J411" s="18">
        <v>38600</v>
      </c>
      <c r="K411" s="5">
        <v>830</v>
      </c>
      <c r="L411" s="5">
        <v>332</v>
      </c>
      <c r="M411" s="5">
        <v>107</v>
      </c>
      <c r="N411" s="5">
        <v>0</v>
      </c>
      <c r="O411" s="5">
        <v>0</v>
      </c>
      <c r="P411" s="5">
        <v>0</v>
      </c>
      <c r="Q411" s="5">
        <v>91</v>
      </c>
      <c r="R411" s="5">
        <v>0</v>
      </c>
      <c r="S411" s="5">
        <v>0</v>
      </c>
      <c r="T411" s="5">
        <v>0</v>
      </c>
      <c r="U411" s="5">
        <v>6</v>
      </c>
      <c r="V411" s="5">
        <v>322</v>
      </c>
      <c r="W411" s="5">
        <v>1</v>
      </c>
      <c r="X411" s="5">
        <v>0</v>
      </c>
      <c r="Y411" s="5">
        <v>0</v>
      </c>
      <c r="Z411" s="5">
        <v>2</v>
      </c>
      <c r="AA411" s="5">
        <v>373</v>
      </c>
      <c r="AB411" s="12">
        <v>373</v>
      </c>
      <c r="AC411" s="1" t="s">
        <v>2323</v>
      </c>
      <c r="AD411" s="1" t="s">
        <v>1369</v>
      </c>
      <c r="AE411" t="s">
        <v>1372</v>
      </c>
      <c r="AF411" t="str">
        <f>CHOOSE(MATCH(D411,公式!$C$2:'公式'!$C$28,0),公式!B$2,公式!B$3,公式!B$4,公式!B$5,公式!B$6,公式!B$7,公式!B$8,公式!B$9,公式!B$10,公式!B$11,公式!B$12,公式!B$13,公式!B$14,公式!B$15)</f>
        <v>國道5號</v>
      </c>
      <c r="AG411" t="str">
        <f>_xlfn.CONCAT(,"(",G411,IF(COUNT(FIND({"端","服務區","休息","站"},G411,1)),"","交流道"),"到",I411,
IF(COUNT(FIND({"端","服務區","休息","站"},I411,1)),"","交流道"),")")</f>
        <v>(頭城交流道到宜蘭交流道)</v>
      </c>
      <c r="AH411" t="str">
        <f t="shared" si="12"/>
        <v>國道5號(頭城交流道到宜蘭交流道)</v>
      </c>
      <c r="AI411" t="str">
        <f>CHOOSE(MATCH(D411,公式!$C$2:'公式'!$C$28,0),公式!A$2,公式!A$3,公式!A$4,公式!A$5,公式!A$6,公式!A$7,公式!A$8,公式!A$9,公式!A$10,公式!A$11,公式!A$12,公式!A$13,公式!A$14,公式!A$15)</f>
        <v>國道5號</v>
      </c>
      <c r="AJ411" t="str">
        <f t="shared" si="13"/>
        <v>國道5號(頭城交流道到宜蘭交流道)</v>
      </c>
    </row>
    <row r="412" spans="1:36">
      <c r="A412" s="4" t="s">
        <v>40</v>
      </c>
      <c r="B412" s="3">
        <v>20</v>
      </c>
      <c r="C412" s="23" t="s">
        <v>41</v>
      </c>
      <c r="D412" s="3">
        <v>5</v>
      </c>
      <c r="E412" s="3">
        <v>0</v>
      </c>
      <c r="F412" s="3">
        <v>3</v>
      </c>
      <c r="G412" s="4" t="s">
        <v>269</v>
      </c>
      <c r="H412" s="17">
        <v>38600</v>
      </c>
      <c r="I412" s="4" t="s">
        <v>270</v>
      </c>
      <c r="J412" s="17">
        <v>46700</v>
      </c>
      <c r="K412" s="3">
        <v>810</v>
      </c>
      <c r="L412" s="3">
        <v>324</v>
      </c>
      <c r="M412" s="3">
        <v>73</v>
      </c>
      <c r="N412" s="3">
        <v>0</v>
      </c>
      <c r="O412" s="3">
        <v>0</v>
      </c>
      <c r="P412" s="3">
        <v>0</v>
      </c>
      <c r="Q412" s="3">
        <v>89</v>
      </c>
      <c r="R412" s="3">
        <v>0</v>
      </c>
      <c r="S412" s="3">
        <v>0</v>
      </c>
      <c r="T412" s="3">
        <v>0</v>
      </c>
      <c r="U412" s="3">
        <v>6</v>
      </c>
      <c r="V412" s="3">
        <v>314</v>
      </c>
      <c r="W412" s="3">
        <v>1</v>
      </c>
      <c r="X412" s="3">
        <v>0</v>
      </c>
      <c r="Y412" s="3">
        <v>0</v>
      </c>
      <c r="Z412" s="3">
        <v>2</v>
      </c>
      <c r="AA412" s="3">
        <v>375</v>
      </c>
      <c r="AB412" s="11">
        <v>375</v>
      </c>
      <c r="AC412" s="1" t="s">
        <v>2324</v>
      </c>
      <c r="AD412" s="1" t="s">
        <v>1372</v>
      </c>
      <c r="AE412" t="s">
        <v>1375</v>
      </c>
      <c r="AF412" t="str">
        <f>CHOOSE(MATCH(D412,公式!$C$2:'公式'!$C$28,0),公式!B$2,公式!B$3,公式!B$4,公式!B$5,公式!B$6,公式!B$7,公式!B$8,公式!B$9,公式!B$10,公式!B$11,公式!B$12,公式!B$13,公式!B$14,公式!B$15)</f>
        <v>國道5號</v>
      </c>
      <c r="AG412" t="str">
        <f>_xlfn.CONCAT(,"(",G412,IF(COUNT(FIND({"端","服務區","休息","站"},G412,1)),"","交流道"),"到",I412,
IF(COUNT(FIND({"端","服務區","休息","站"},I412,1)),"","交流道"),")")</f>
        <v>(宜蘭交流道到羅東交流道)</v>
      </c>
      <c r="AH412" t="str">
        <f t="shared" si="12"/>
        <v>國道5號(宜蘭交流道到羅東交流道)</v>
      </c>
      <c r="AI412" t="str">
        <f>CHOOSE(MATCH(D412,公式!$C$2:'公式'!$C$28,0),公式!A$2,公式!A$3,公式!A$4,公式!A$5,公式!A$6,公式!A$7,公式!A$8,公式!A$9,公式!A$10,公式!A$11,公式!A$12,公式!A$13,公式!A$14,公式!A$15)</f>
        <v>國道5號</v>
      </c>
      <c r="AJ412" t="str">
        <f t="shared" si="13"/>
        <v>國道5號(宜蘭交流道到羅東交流道)</v>
      </c>
    </row>
    <row r="413" spans="1:36">
      <c r="A413" s="6" t="s">
        <v>40</v>
      </c>
      <c r="B413" s="5">
        <v>20</v>
      </c>
      <c r="C413" s="23" t="s">
        <v>41</v>
      </c>
      <c r="D413" s="5">
        <v>5</v>
      </c>
      <c r="E413" s="5">
        <v>0</v>
      </c>
      <c r="F413" s="5">
        <v>3</v>
      </c>
      <c r="G413" s="6" t="s">
        <v>270</v>
      </c>
      <c r="H413" s="18">
        <v>46700</v>
      </c>
      <c r="I413" s="6" t="s">
        <v>271</v>
      </c>
      <c r="J413" s="18">
        <v>54300</v>
      </c>
      <c r="K413" s="5">
        <v>760</v>
      </c>
      <c r="L413" s="5">
        <v>304</v>
      </c>
      <c r="M413" s="5">
        <v>49</v>
      </c>
      <c r="N413" s="5">
        <v>0</v>
      </c>
      <c r="O413" s="5">
        <v>0</v>
      </c>
      <c r="P413" s="5">
        <v>0</v>
      </c>
      <c r="Q413" s="5">
        <v>92</v>
      </c>
      <c r="R413" s="5">
        <v>0</v>
      </c>
      <c r="S413" s="5">
        <v>0</v>
      </c>
      <c r="T413" s="5">
        <v>0</v>
      </c>
      <c r="U413" s="5">
        <v>2</v>
      </c>
      <c r="V413" s="5">
        <v>292</v>
      </c>
      <c r="W413" s="5">
        <v>1</v>
      </c>
      <c r="X413" s="5">
        <v>0</v>
      </c>
      <c r="Y413" s="5">
        <v>0</v>
      </c>
      <c r="Z413" s="5">
        <v>2</v>
      </c>
      <c r="AA413" s="5">
        <v>377</v>
      </c>
      <c r="AB413" s="12">
        <v>377</v>
      </c>
      <c r="AC413" s="1" t="s">
        <v>2325</v>
      </c>
      <c r="AD413" s="1" t="s">
        <v>1375</v>
      </c>
      <c r="AE413" t="s">
        <v>1378</v>
      </c>
      <c r="AF413" t="str">
        <f>CHOOSE(MATCH(D413,公式!$C$2:'公式'!$C$28,0),公式!B$2,公式!B$3,公式!B$4,公式!B$5,公式!B$6,公式!B$7,公式!B$8,公式!B$9,公式!B$10,公式!B$11,公式!B$12,公式!B$13,公式!B$14,公式!B$15)</f>
        <v>國道5號</v>
      </c>
      <c r="AG413" t="str">
        <f>_xlfn.CONCAT(,"(",G413,IF(COUNT(FIND({"端","服務區","休息","站"},G413,1)),"","交流道"),"到",I413,
IF(COUNT(FIND({"端","服務區","休息","站"},I413,1)),"","交流道"),")")</f>
        <v>(羅東交流道到蘇澳交流道)</v>
      </c>
      <c r="AH413" t="str">
        <f t="shared" si="12"/>
        <v>國道5號(羅東交流道到蘇澳交流道)</v>
      </c>
      <c r="AI413" t="str">
        <f>CHOOSE(MATCH(D413,公式!$C$2:'公式'!$C$28,0),公式!A$2,公式!A$3,公式!A$4,公式!A$5,公式!A$6,公式!A$7,公式!A$8,公式!A$9,公式!A$10,公式!A$11,公式!A$12,公式!A$13,公式!A$14,公式!A$15)</f>
        <v>國道5號</v>
      </c>
      <c r="AJ413" t="str">
        <f t="shared" si="13"/>
        <v>國道5號(羅東交流道到蘇澳交流道)</v>
      </c>
    </row>
    <row r="414" spans="1:36">
      <c r="A414" s="4" t="s">
        <v>40</v>
      </c>
      <c r="B414" s="3">
        <v>20</v>
      </c>
      <c r="C414" s="23" t="s">
        <v>41</v>
      </c>
      <c r="D414" s="3">
        <v>5</v>
      </c>
      <c r="E414" s="3">
        <v>0</v>
      </c>
      <c r="F414" s="3">
        <v>4</v>
      </c>
      <c r="G414" s="4" t="s">
        <v>266</v>
      </c>
      <c r="H414" s="17">
        <v>4000</v>
      </c>
      <c r="I414" s="4" t="s">
        <v>177</v>
      </c>
      <c r="J414" s="17">
        <v>0</v>
      </c>
      <c r="K414" s="3">
        <v>450</v>
      </c>
      <c r="L414" s="3">
        <v>180</v>
      </c>
      <c r="M414" s="3">
        <v>149</v>
      </c>
      <c r="N414" s="3">
        <v>0</v>
      </c>
      <c r="O414" s="3">
        <v>0</v>
      </c>
      <c r="P414" s="3">
        <v>0</v>
      </c>
      <c r="Q414" s="3">
        <v>74</v>
      </c>
      <c r="R414" s="3">
        <v>0</v>
      </c>
      <c r="S414" s="3">
        <v>0</v>
      </c>
      <c r="T414" s="3">
        <v>0</v>
      </c>
      <c r="U414" s="3">
        <v>15</v>
      </c>
      <c r="V414" s="3">
        <v>186</v>
      </c>
      <c r="W414" s="3">
        <v>2</v>
      </c>
      <c r="X414" s="3">
        <v>0</v>
      </c>
      <c r="Y414" s="3">
        <v>0</v>
      </c>
      <c r="Z414" s="3">
        <v>2</v>
      </c>
      <c r="AA414" s="3">
        <v>366</v>
      </c>
      <c r="AB414" s="11">
        <v>366</v>
      </c>
      <c r="AC414" s="1" t="s">
        <v>2326</v>
      </c>
      <c r="AD414" s="1" t="s">
        <v>1363</v>
      </c>
      <c r="AE414" t="s">
        <v>397</v>
      </c>
      <c r="AF414" t="str">
        <f>CHOOSE(MATCH(D414,公式!$C$2:'公式'!$C$28,0),公式!B$2,公式!B$3,公式!B$4,公式!B$5,公式!B$6,公式!B$7,公式!B$8,公式!B$9,公式!B$10,公式!B$11,公式!B$12,公式!B$13,公式!B$14,公式!B$15)</f>
        <v>國道5號</v>
      </c>
      <c r="AG414" t="str">
        <f>_xlfn.CONCAT(,"(",G414,IF(COUNT(FIND({"端","服務區","休息","站"},G414,1)),"","交流道"),"到",I414,
IF(COUNT(FIND({"端","服務區","休息","站"},I414,1)),"","交流道"),")")</f>
        <v>(石碇交流道到南港系統交流道)</v>
      </c>
      <c r="AH414" t="str">
        <f t="shared" si="12"/>
        <v>國道5號(石碇交流道到南港系統交流道)</v>
      </c>
      <c r="AI414" t="str">
        <f>CHOOSE(MATCH(D414,公式!$C$2:'公式'!$C$28,0),公式!A$2,公式!A$3,公式!A$4,公式!A$5,公式!A$6,公式!A$7,公式!A$8,公式!A$9,公式!A$10,公式!A$11,公式!A$12,公式!A$13,公式!A$14,公式!A$15)</f>
        <v>國道5號</v>
      </c>
      <c r="AJ414" t="str">
        <f t="shared" si="13"/>
        <v>國道5號(石碇交流道到南港系統交流道)</v>
      </c>
    </row>
    <row r="415" spans="1:36">
      <c r="A415" s="6" t="s">
        <v>40</v>
      </c>
      <c r="B415" s="5">
        <v>20</v>
      </c>
      <c r="C415" s="23" t="s">
        <v>41</v>
      </c>
      <c r="D415" s="5">
        <v>5</v>
      </c>
      <c r="E415" s="5">
        <v>0</v>
      </c>
      <c r="F415" s="5">
        <v>4</v>
      </c>
      <c r="G415" s="6" t="s">
        <v>267</v>
      </c>
      <c r="H415" s="18">
        <v>14700</v>
      </c>
      <c r="I415" s="6" t="s">
        <v>266</v>
      </c>
      <c r="J415" s="18">
        <v>4000</v>
      </c>
      <c r="K415" s="5">
        <v>1205</v>
      </c>
      <c r="L415" s="5">
        <v>482</v>
      </c>
      <c r="M415" s="5">
        <v>213</v>
      </c>
      <c r="N415" s="5">
        <v>0</v>
      </c>
      <c r="O415" s="5">
        <v>0</v>
      </c>
      <c r="P415" s="5">
        <v>0</v>
      </c>
      <c r="Q415" s="5">
        <v>77</v>
      </c>
      <c r="R415" s="5">
        <v>0</v>
      </c>
      <c r="S415" s="5">
        <v>0</v>
      </c>
      <c r="T415" s="5">
        <v>0</v>
      </c>
      <c r="U415" s="5">
        <v>19</v>
      </c>
      <c r="V415" s="5">
        <v>502</v>
      </c>
      <c r="W415" s="5">
        <v>2</v>
      </c>
      <c r="X415" s="5">
        <v>0</v>
      </c>
      <c r="Y415" s="5">
        <v>0</v>
      </c>
      <c r="Z415" s="5">
        <v>2</v>
      </c>
      <c r="AA415" s="5">
        <v>368</v>
      </c>
      <c r="AB415" s="12">
        <v>368</v>
      </c>
      <c r="AC415" s="1" t="s">
        <v>2327</v>
      </c>
      <c r="AD415" s="1" t="s">
        <v>1366</v>
      </c>
      <c r="AE415" t="s">
        <v>1363</v>
      </c>
      <c r="AF415" t="str">
        <f>CHOOSE(MATCH(D415,公式!$C$2:'公式'!$C$28,0),公式!B$2,公式!B$3,公式!B$4,公式!B$5,公式!B$6,公式!B$7,公式!B$8,公式!B$9,公式!B$10,公式!B$11,公式!B$12,公式!B$13,公式!B$14,公式!B$15)</f>
        <v>國道5號</v>
      </c>
      <c r="AG415" t="str">
        <f>_xlfn.CONCAT(,"(",G415,IF(COUNT(FIND({"端","服務區","休息","站"},G415,1)),"","交流道"),"到",I415,
IF(COUNT(FIND({"端","服務區","休息","站"},I415,1)),"","交流道"),")")</f>
        <v>(坪林交控交流道到石碇交流道)</v>
      </c>
      <c r="AH415" t="str">
        <f t="shared" si="12"/>
        <v>國道5號(坪林交控交流道到石碇交流道)</v>
      </c>
      <c r="AI415" t="str">
        <f>CHOOSE(MATCH(D415,公式!$C$2:'公式'!$C$28,0),公式!A$2,公式!A$3,公式!A$4,公式!A$5,公式!A$6,公式!A$7,公式!A$8,公式!A$9,公式!A$10,公式!A$11,公式!A$12,公式!A$13,公式!A$14,公式!A$15)</f>
        <v>國道5號</v>
      </c>
      <c r="AJ415" t="str">
        <f t="shared" si="13"/>
        <v>國道5號(坪林交控交流道到石碇交流道)</v>
      </c>
    </row>
    <row r="416" spans="1:36">
      <c r="A416" s="4" t="s">
        <v>40</v>
      </c>
      <c r="B416" s="3">
        <v>20</v>
      </c>
      <c r="C416" s="23" t="s">
        <v>41</v>
      </c>
      <c r="D416" s="3">
        <v>5</v>
      </c>
      <c r="E416" s="3">
        <v>0</v>
      </c>
      <c r="F416" s="3">
        <v>4</v>
      </c>
      <c r="G416" s="4" t="s">
        <v>268</v>
      </c>
      <c r="H416" s="17">
        <v>30300</v>
      </c>
      <c r="I416" s="4" t="s">
        <v>267</v>
      </c>
      <c r="J416" s="17">
        <v>14700</v>
      </c>
      <c r="K416" s="3">
        <v>1560</v>
      </c>
      <c r="L416" s="3">
        <v>624</v>
      </c>
      <c r="M416" s="3">
        <v>186</v>
      </c>
      <c r="N416" s="3">
        <v>0</v>
      </c>
      <c r="O416" s="3">
        <v>0</v>
      </c>
      <c r="P416" s="3">
        <v>0</v>
      </c>
      <c r="Q416" s="3">
        <v>61</v>
      </c>
      <c r="R416" s="3">
        <v>0</v>
      </c>
      <c r="S416" s="3">
        <v>0</v>
      </c>
      <c r="T416" s="3">
        <v>0</v>
      </c>
      <c r="U416" s="3">
        <v>22</v>
      </c>
      <c r="V416" s="3">
        <v>840</v>
      </c>
      <c r="W416" s="3">
        <v>2</v>
      </c>
      <c r="X416" s="3">
        <v>0</v>
      </c>
      <c r="Y416" s="3">
        <v>0</v>
      </c>
      <c r="Z416" s="3">
        <v>2</v>
      </c>
      <c r="AA416" s="3">
        <v>370</v>
      </c>
      <c r="AB416" s="11">
        <v>370</v>
      </c>
      <c r="AC416" s="1" t="s">
        <v>2328</v>
      </c>
      <c r="AD416" s="1" t="s">
        <v>1369</v>
      </c>
      <c r="AE416" t="s">
        <v>1366</v>
      </c>
      <c r="AF416" t="str">
        <f>CHOOSE(MATCH(D416,公式!$C$2:'公式'!$C$28,0),公式!B$2,公式!B$3,公式!B$4,公式!B$5,公式!B$6,公式!B$7,公式!B$8,公式!B$9,公式!B$10,公式!B$11,公式!B$12,公式!B$13,公式!B$14,公式!B$15)</f>
        <v>國道5號</v>
      </c>
      <c r="AG416" t="str">
        <f>_xlfn.CONCAT(,"(",G416,IF(COUNT(FIND({"端","服務區","休息","站"},G416,1)),"","交流道"),"到",I416,
IF(COUNT(FIND({"端","服務區","休息","站"},I416,1)),"","交流道"),")")</f>
        <v>(頭城交流道到坪林交控交流道)</v>
      </c>
      <c r="AH416" t="str">
        <f t="shared" si="12"/>
        <v>國道5號(頭城交流道到坪林交控交流道)</v>
      </c>
      <c r="AI416" t="str">
        <f>CHOOSE(MATCH(D416,公式!$C$2:'公式'!$C$28,0),公式!A$2,公式!A$3,公式!A$4,公式!A$5,公式!A$6,公式!A$7,公式!A$8,公式!A$9,公式!A$10,公式!A$11,公式!A$12,公式!A$13,公式!A$14,公式!A$15)</f>
        <v>國道5號</v>
      </c>
      <c r="AJ416" t="str">
        <f t="shared" si="13"/>
        <v>國道5號(頭城交流道到坪林交控交流道)</v>
      </c>
    </row>
    <row r="417" spans="1:36">
      <c r="A417" s="6" t="s">
        <v>40</v>
      </c>
      <c r="B417" s="5">
        <v>20</v>
      </c>
      <c r="C417" s="23" t="s">
        <v>41</v>
      </c>
      <c r="D417" s="5">
        <v>5</v>
      </c>
      <c r="E417" s="5">
        <v>0</v>
      </c>
      <c r="F417" s="5">
        <v>4</v>
      </c>
      <c r="G417" s="6" t="s">
        <v>269</v>
      </c>
      <c r="H417" s="18">
        <v>38600</v>
      </c>
      <c r="I417" s="6" t="s">
        <v>268</v>
      </c>
      <c r="J417" s="18">
        <v>30300</v>
      </c>
      <c r="K417" s="5">
        <v>830</v>
      </c>
      <c r="L417" s="5">
        <v>332</v>
      </c>
      <c r="M417" s="5">
        <v>225</v>
      </c>
      <c r="N417" s="5">
        <v>0</v>
      </c>
      <c r="O417" s="5">
        <v>0</v>
      </c>
      <c r="P417" s="5">
        <v>0</v>
      </c>
      <c r="Q417" s="5">
        <v>88</v>
      </c>
      <c r="R417" s="5">
        <v>0</v>
      </c>
      <c r="S417" s="5">
        <v>0</v>
      </c>
      <c r="T417" s="5">
        <v>0</v>
      </c>
      <c r="U417" s="5">
        <v>13</v>
      </c>
      <c r="V417" s="5">
        <v>342</v>
      </c>
      <c r="W417" s="5">
        <v>1</v>
      </c>
      <c r="X417" s="5">
        <v>0</v>
      </c>
      <c r="Y417" s="5">
        <v>0</v>
      </c>
      <c r="Z417" s="5">
        <v>2</v>
      </c>
      <c r="AA417" s="5">
        <v>374</v>
      </c>
      <c r="AB417" s="12">
        <v>374</v>
      </c>
      <c r="AC417" s="1" t="s">
        <v>2329</v>
      </c>
      <c r="AD417" s="1" t="s">
        <v>1372</v>
      </c>
      <c r="AE417" t="s">
        <v>1369</v>
      </c>
      <c r="AF417" t="str">
        <f>CHOOSE(MATCH(D417,公式!$C$2:'公式'!$C$28,0),公式!B$2,公式!B$3,公式!B$4,公式!B$5,公式!B$6,公式!B$7,公式!B$8,公式!B$9,公式!B$10,公式!B$11,公式!B$12,公式!B$13,公式!B$14,公式!B$15)</f>
        <v>國道5號</v>
      </c>
      <c r="AG417" t="str">
        <f>_xlfn.CONCAT(,"(",G417,IF(COUNT(FIND({"端","服務區","休息","站"},G417,1)),"","交流道"),"到",I417,
IF(COUNT(FIND({"端","服務區","休息","站"},I417,1)),"","交流道"),")")</f>
        <v>(宜蘭交流道到頭城交流道)</v>
      </c>
      <c r="AH417" t="str">
        <f t="shared" si="12"/>
        <v>國道5號(宜蘭交流道到頭城交流道)</v>
      </c>
      <c r="AI417" t="str">
        <f>CHOOSE(MATCH(D417,公式!$C$2:'公式'!$C$28,0),公式!A$2,公式!A$3,公式!A$4,公式!A$5,公式!A$6,公式!A$7,公式!A$8,公式!A$9,公式!A$10,公式!A$11,公式!A$12,公式!A$13,公式!A$14,公式!A$15)</f>
        <v>國道5號</v>
      </c>
      <c r="AJ417" t="str">
        <f t="shared" si="13"/>
        <v>國道5號(宜蘭交流道到頭城交流道)</v>
      </c>
    </row>
    <row r="418" spans="1:36">
      <c r="A418" s="4" t="s">
        <v>40</v>
      </c>
      <c r="B418" s="3">
        <v>20</v>
      </c>
      <c r="C418" s="23" t="s">
        <v>41</v>
      </c>
      <c r="D418" s="3">
        <v>5</v>
      </c>
      <c r="E418" s="3">
        <v>0</v>
      </c>
      <c r="F418" s="3">
        <v>4</v>
      </c>
      <c r="G418" s="4" t="s">
        <v>270</v>
      </c>
      <c r="H418" s="17">
        <v>46700</v>
      </c>
      <c r="I418" s="4" t="s">
        <v>269</v>
      </c>
      <c r="J418" s="17">
        <v>38600</v>
      </c>
      <c r="K418" s="3">
        <v>810</v>
      </c>
      <c r="L418" s="3">
        <v>324</v>
      </c>
      <c r="M418" s="3">
        <v>97</v>
      </c>
      <c r="N418" s="3">
        <v>0</v>
      </c>
      <c r="O418" s="3">
        <v>0</v>
      </c>
      <c r="P418" s="3">
        <v>0</v>
      </c>
      <c r="Q418" s="3">
        <v>88</v>
      </c>
      <c r="R418" s="3">
        <v>0</v>
      </c>
      <c r="S418" s="3">
        <v>0</v>
      </c>
      <c r="T418" s="3">
        <v>0</v>
      </c>
      <c r="U418" s="3">
        <v>5</v>
      </c>
      <c r="V418" s="3">
        <v>324</v>
      </c>
      <c r="W418" s="3">
        <v>1</v>
      </c>
      <c r="X418" s="3">
        <v>0</v>
      </c>
      <c r="Y418" s="3">
        <v>0</v>
      </c>
      <c r="Z418" s="3">
        <v>2</v>
      </c>
      <c r="AA418" s="3">
        <v>376</v>
      </c>
      <c r="AB418" s="11">
        <v>376</v>
      </c>
      <c r="AC418" s="1" t="s">
        <v>2330</v>
      </c>
      <c r="AD418" s="1" t="s">
        <v>1375</v>
      </c>
      <c r="AE418" t="s">
        <v>1372</v>
      </c>
      <c r="AF418" t="str">
        <f>CHOOSE(MATCH(D418,公式!$C$2:'公式'!$C$28,0),公式!B$2,公式!B$3,公式!B$4,公式!B$5,公式!B$6,公式!B$7,公式!B$8,公式!B$9,公式!B$10,公式!B$11,公式!B$12,公式!B$13,公式!B$14,公式!B$15)</f>
        <v>國道5號</v>
      </c>
      <c r="AG418" t="str">
        <f>_xlfn.CONCAT(,"(",G418,IF(COUNT(FIND({"端","服務區","休息","站"},G418,1)),"","交流道"),"到",I418,
IF(COUNT(FIND({"端","服務區","休息","站"},I418,1)),"","交流道"),")")</f>
        <v>(羅東交流道到宜蘭交流道)</v>
      </c>
      <c r="AH418" t="str">
        <f t="shared" si="12"/>
        <v>國道5號(羅東交流道到宜蘭交流道)</v>
      </c>
      <c r="AI418" t="str">
        <f>CHOOSE(MATCH(D418,公式!$C$2:'公式'!$C$28,0),公式!A$2,公式!A$3,公式!A$4,公式!A$5,公式!A$6,公式!A$7,公式!A$8,公式!A$9,公式!A$10,公式!A$11,公式!A$12,公式!A$13,公式!A$14,公式!A$15)</f>
        <v>國道5號</v>
      </c>
      <c r="AJ418" t="str">
        <f t="shared" si="13"/>
        <v>國道5號(羅東交流道到宜蘭交流道)</v>
      </c>
    </row>
    <row r="419" spans="1:36">
      <c r="A419" s="6" t="s">
        <v>40</v>
      </c>
      <c r="B419" s="5">
        <v>20</v>
      </c>
      <c r="C419" s="23" t="s">
        <v>41</v>
      </c>
      <c r="D419" s="5">
        <v>5</v>
      </c>
      <c r="E419" s="5">
        <v>0</v>
      </c>
      <c r="F419" s="5">
        <v>4</v>
      </c>
      <c r="G419" s="6" t="s">
        <v>271</v>
      </c>
      <c r="H419" s="18">
        <v>54300</v>
      </c>
      <c r="I419" s="6" t="s">
        <v>270</v>
      </c>
      <c r="J419" s="18">
        <v>46700</v>
      </c>
      <c r="K419" s="5">
        <v>760</v>
      </c>
      <c r="L419" s="5">
        <v>304</v>
      </c>
      <c r="M419" s="5">
        <v>55</v>
      </c>
      <c r="N419" s="5">
        <v>0</v>
      </c>
      <c r="O419" s="5">
        <v>0</v>
      </c>
      <c r="P419" s="5">
        <v>0</v>
      </c>
      <c r="Q419" s="5">
        <v>91</v>
      </c>
      <c r="R419" s="5">
        <v>0</v>
      </c>
      <c r="S419" s="5">
        <v>0</v>
      </c>
      <c r="T419" s="5">
        <v>0</v>
      </c>
      <c r="U419" s="5">
        <v>3</v>
      </c>
      <c r="V419" s="5">
        <v>296</v>
      </c>
      <c r="W419" s="5">
        <v>1</v>
      </c>
      <c r="X419" s="5">
        <v>0</v>
      </c>
      <c r="Y419" s="5">
        <v>0</v>
      </c>
      <c r="Z419" s="5">
        <v>2</v>
      </c>
      <c r="AA419" s="5">
        <v>378</v>
      </c>
      <c r="AB419" s="12">
        <v>378</v>
      </c>
      <c r="AC419" s="1" t="s">
        <v>2331</v>
      </c>
      <c r="AD419" s="1" t="s">
        <v>1378</v>
      </c>
      <c r="AE419" t="s">
        <v>1375</v>
      </c>
      <c r="AF419" t="str">
        <f>CHOOSE(MATCH(D419,公式!$C$2:'公式'!$C$28,0),公式!B$2,公式!B$3,公式!B$4,公式!B$5,公式!B$6,公式!B$7,公式!B$8,公式!B$9,公式!B$10,公式!B$11,公式!B$12,公式!B$13,公式!B$14,公式!B$15)</f>
        <v>國道5號</v>
      </c>
      <c r="AG419" t="str">
        <f>_xlfn.CONCAT(,"(",G419,IF(COUNT(FIND({"端","服務區","休息","站"},G419,1)),"","交流道"),"到",I419,
IF(COUNT(FIND({"端","服務區","休息","站"},I419,1)),"","交流道"),")")</f>
        <v>(蘇澳交流道到羅東交流道)</v>
      </c>
      <c r="AH419" t="str">
        <f t="shared" si="12"/>
        <v>國道5號(蘇澳交流道到羅東交流道)</v>
      </c>
      <c r="AI419" t="str">
        <f>CHOOSE(MATCH(D419,公式!$C$2:'公式'!$C$28,0),公式!A$2,公式!A$3,公式!A$4,公式!A$5,公式!A$6,公式!A$7,公式!A$8,公式!A$9,公式!A$10,公式!A$11,公式!A$12,公式!A$13,公式!A$14,公式!A$15)</f>
        <v>國道5號</v>
      </c>
      <c r="AJ419" t="str">
        <f t="shared" si="13"/>
        <v>國道5號(蘇澳交流道到羅東交流道)</v>
      </c>
    </row>
    <row r="420" spans="1:36">
      <c r="A420" s="4" t="s">
        <v>40</v>
      </c>
      <c r="B420" s="3">
        <v>20</v>
      </c>
      <c r="C420" s="23" t="s">
        <v>41</v>
      </c>
      <c r="D420" s="3">
        <v>6</v>
      </c>
      <c r="E420" s="3">
        <v>0</v>
      </c>
      <c r="F420" s="3">
        <v>1</v>
      </c>
      <c r="G420" s="4" t="s">
        <v>214</v>
      </c>
      <c r="H420" s="17">
        <v>0</v>
      </c>
      <c r="I420" s="4" t="s">
        <v>272</v>
      </c>
      <c r="J420" s="17">
        <v>3000</v>
      </c>
      <c r="K420" s="3">
        <v>300</v>
      </c>
      <c r="L420" s="3">
        <v>120</v>
      </c>
      <c r="M420" s="3">
        <v>95</v>
      </c>
      <c r="N420" s="3">
        <v>0</v>
      </c>
      <c r="O420" s="3">
        <v>0</v>
      </c>
      <c r="P420" s="3">
        <v>0</v>
      </c>
      <c r="Q420" s="3">
        <v>94</v>
      </c>
      <c r="R420" s="3">
        <v>0</v>
      </c>
      <c r="S420" s="3">
        <v>0</v>
      </c>
      <c r="T420" s="3">
        <v>0</v>
      </c>
      <c r="U420" s="3">
        <v>3</v>
      </c>
      <c r="V420" s="3">
        <v>109</v>
      </c>
      <c r="W420" s="3">
        <v>1</v>
      </c>
      <c r="X420" s="3">
        <v>0</v>
      </c>
      <c r="Y420" s="3">
        <v>0</v>
      </c>
      <c r="Z420" s="3">
        <v>2</v>
      </c>
      <c r="AA420" s="3">
        <v>379</v>
      </c>
      <c r="AB420" s="11">
        <v>379</v>
      </c>
      <c r="AC420" s="1" t="s">
        <v>2332</v>
      </c>
      <c r="AD420" s="1" t="s">
        <v>397</v>
      </c>
      <c r="AE420" t="s">
        <v>1393</v>
      </c>
      <c r="AF420" t="str">
        <f>CHOOSE(MATCH(D420,公式!$C$2:'公式'!$C$28,0),公式!B$2,公式!B$3,公式!B$4,公式!B$5,公式!B$6,公式!B$7,公式!B$8,公式!B$9,公式!B$10,公式!B$11,公式!B$12,公式!B$13,公式!B$14,公式!B$15)</f>
        <v>國道6號</v>
      </c>
      <c r="AG420" t="str">
        <f>_xlfn.CONCAT(,"(",G420,IF(COUNT(FIND({"端","服務區","休息","站"},G420,1)),"","交流道"),"到",I420,
IF(COUNT(FIND({"端","服務區","休息","站"},I420,1)),"","交流道"),")")</f>
        <v>(霧峰系統交流道到舊正交流道)</v>
      </c>
      <c r="AH420" t="str">
        <f t="shared" si="12"/>
        <v>國道6號(霧峰系統交流道到舊正交流道)</v>
      </c>
      <c r="AI420" t="str">
        <f>CHOOSE(MATCH(D420,公式!$C$2:'公式'!$C$28,0),公式!A$2,公式!A$3,公式!A$4,公式!A$5,公式!A$6,公式!A$7,公式!A$8,公式!A$9,公式!A$10,公式!A$11,公式!A$12,公式!A$13,公式!A$14,公式!A$15)</f>
        <v>國道6號</v>
      </c>
      <c r="AJ420" t="str">
        <f t="shared" si="13"/>
        <v>國道6號(霧峰系統交流道到舊正交流道)</v>
      </c>
    </row>
    <row r="421" spans="1:36">
      <c r="A421" s="6" t="s">
        <v>40</v>
      </c>
      <c r="B421" s="5">
        <v>20</v>
      </c>
      <c r="C421" s="23" t="s">
        <v>41</v>
      </c>
      <c r="D421" s="5">
        <v>6</v>
      </c>
      <c r="E421" s="5">
        <v>0</v>
      </c>
      <c r="F421" s="5">
        <v>1</v>
      </c>
      <c r="G421" s="6" t="s">
        <v>272</v>
      </c>
      <c r="H421" s="18">
        <v>3000</v>
      </c>
      <c r="I421" s="6" t="s">
        <v>273</v>
      </c>
      <c r="J421" s="18">
        <v>5000</v>
      </c>
      <c r="K421" s="5">
        <v>200</v>
      </c>
      <c r="L421" s="5">
        <v>80</v>
      </c>
      <c r="M421" s="5">
        <v>90</v>
      </c>
      <c r="N421" s="5">
        <v>0</v>
      </c>
      <c r="O421" s="5">
        <v>0</v>
      </c>
      <c r="P421" s="5">
        <v>0</v>
      </c>
      <c r="Q421" s="5">
        <v>95</v>
      </c>
      <c r="R421" s="5">
        <v>0</v>
      </c>
      <c r="S421" s="5">
        <v>0</v>
      </c>
      <c r="T421" s="5">
        <v>0</v>
      </c>
      <c r="U421" s="5">
        <v>2</v>
      </c>
      <c r="V421" s="5">
        <v>72</v>
      </c>
      <c r="W421" s="5">
        <v>1</v>
      </c>
      <c r="X421" s="5">
        <v>0</v>
      </c>
      <c r="Y421" s="5">
        <v>0</v>
      </c>
      <c r="Z421" s="5">
        <v>2</v>
      </c>
      <c r="AA421" s="5">
        <v>417</v>
      </c>
      <c r="AB421" s="12">
        <v>417</v>
      </c>
      <c r="AC421" s="1" t="s">
        <v>2333</v>
      </c>
      <c r="AD421" s="1" t="s">
        <v>1393</v>
      </c>
      <c r="AE421" t="s">
        <v>404</v>
      </c>
      <c r="AF421" t="str">
        <f>CHOOSE(MATCH(D421,公式!$C$2:'公式'!$C$28,0),公式!B$2,公式!B$3,公式!B$4,公式!B$5,公式!B$6,公式!B$7,公式!B$8,公式!B$9,公式!B$10,公式!B$11,公式!B$12,公式!B$13,公式!B$14,公式!B$15)</f>
        <v>國道6號</v>
      </c>
      <c r="AG421" t="str">
        <f>_xlfn.CONCAT(,"(",G421,IF(COUNT(FIND({"端","服務區","休息","站"},G421,1)),"","交流道"),"到",I421,
IF(COUNT(FIND({"端","服務區","休息","站"},I421,1)),"","交流道"),")")</f>
        <v>(舊正交流道到東草屯交流道)</v>
      </c>
      <c r="AH421" t="str">
        <f t="shared" si="12"/>
        <v>國道6號(舊正交流道到東草屯交流道)</v>
      </c>
      <c r="AI421" t="str">
        <f>CHOOSE(MATCH(D421,公式!$C$2:'公式'!$C$28,0),公式!A$2,公式!A$3,公式!A$4,公式!A$5,公式!A$6,公式!A$7,公式!A$8,公式!A$9,公式!A$10,公式!A$11,公式!A$12,公式!A$13,公式!A$14,公式!A$15)</f>
        <v>國道6號</v>
      </c>
      <c r="AJ421" t="str">
        <f t="shared" si="13"/>
        <v>國道6號(舊正交流道到東草屯交流道)</v>
      </c>
    </row>
    <row r="422" spans="1:36">
      <c r="A422" s="4" t="s">
        <v>40</v>
      </c>
      <c r="B422" s="3">
        <v>20</v>
      </c>
      <c r="C422" s="23" t="s">
        <v>41</v>
      </c>
      <c r="D422" s="3">
        <v>6</v>
      </c>
      <c r="E422" s="3">
        <v>0</v>
      </c>
      <c r="F422" s="3">
        <v>1</v>
      </c>
      <c r="G422" s="4" t="s">
        <v>273</v>
      </c>
      <c r="H422" s="17">
        <v>5000</v>
      </c>
      <c r="I422" s="4" t="s">
        <v>274</v>
      </c>
      <c r="J422" s="17">
        <v>17000</v>
      </c>
      <c r="K422" s="3">
        <v>1200</v>
      </c>
      <c r="L422" s="3">
        <v>480</v>
      </c>
      <c r="M422" s="3">
        <v>75</v>
      </c>
      <c r="N422" s="3">
        <v>0</v>
      </c>
      <c r="O422" s="3">
        <v>0</v>
      </c>
      <c r="P422" s="3">
        <v>0</v>
      </c>
      <c r="Q422" s="3">
        <v>99</v>
      </c>
      <c r="R422" s="3">
        <v>0</v>
      </c>
      <c r="S422" s="3">
        <v>0</v>
      </c>
      <c r="T422" s="3">
        <v>0</v>
      </c>
      <c r="U422" s="3">
        <v>2</v>
      </c>
      <c r="V422" s="3">
        <v>432</v>
      </c>
      <c r="W422" s="3">
        <v>1</v>
      </c>
      <c r="X422" s="3">
        <v>0</v>
      </c>
      <c r="Y422" s="3">
        <v>0</v>
      </c>
      <c r="Z422" s="3">
        <v>2</v>
      </c>
      <c r="AA422" s="3">
        <v>381</v>
      </c>
      <c r="AB422" s="11">
        <v>381</v>
      </c>
      <c r="AC422" s="1" t="s">
        <v>2334</v>
      </c>
      <c r="AD422" s="1" t="s">
        <v>404</v>
      </c>
      <c r="AE422" t="s">
        <v>1398</v>
      </c>
      <c r="AF422" t="str">
        <f>CHOOSE(MATCH(D422,公式!$C$2:'公式'!$C$28,0),公式!B$2,公式!B$3,公式!B$4,公式!B$5,公式!B$6,公式!B$7,公式!B$8,公式!B$9,公式!B$10,公式!B$11,公式!B$12,公式!B$13,公式!B$14,公式!B$15)</f>
        <v>國道6號</v>
      </c>
      <c r="AG422" t="str">
        <f>_xlfn.CONCAT(,"(",G422,IF(COUNT(FIND({"端","服務區","休息","站"},G422,1)),"","交流道"),"到",I422,
IF(COUNT(FIND({"端","服務區","休息","站"},I422,1)),"","交流道"),")")</f>
        <v>(東草屯交流道到國姓交流道)</v>
      </c>
      <c r="AH422" t="str">
        <f t="shared" si="12"/>
        <v>國道6號(東草屯交流道到國姓交流道)</v>
      </c>
      <c r="AI422" t="str">
        <f>CHOOSE(MATCH(D422,公式!$C$2:'公式'!$C$28,0),公式!A$2,公式!A$3,公式!A$4,公式!A$5,公式!A$6,公式!A$7,公式!A$8,公式!A$9,公式!A$10,公式!A$11,公式!A$12,公式!A$13,公式!A$14,公式!A$15)</f>
        <v>國道6號</v>
      </c>
      <c r="AJ422" t="str">
        <f t="shared" si="13"/>
        <v>國道6號(東草屯交流道到國姓交流道)</v>
      </c>
    </row>
    <row r="423" spans="1:36">
      <c r="A423" s="6" t="s">
        <v>40</v>
      </c>
      <c r="B423" s="5">
        <v>20</v>
      </c>
      <c r="C423" s="23" t="s">
        <v>41</v>
      </c>
      <c r="D423" s="5">
        <v>6</v>
      </c>
      <c r="E423" s="5">
        <v>0</v>
      </c>
      <c r="F423" s="5">
        <v>1</v>
      </c>
      <c r="G423" s="6" t="s">
        <v>274</v>
      </c>
      <c r="H423" s="18">
        <v>17000</v>
      </c>
      <c r="I423" s="6" t="s">
        <v>275</v>
      </c>
      <c r="J423" s="18">
        <v>25000</v>
      </c>
      <c r="K423" s="5">
        <v>800</v>
      </c>
      <c r="L423" s="5">
        <v>320</v>
      </c>
      <c r="M423" s="5">
        <v>59</v>
      </c>
      <c r="N423" s="5">
        <v>0</v>
      </c>
      <c r="O423" s="5">
        <v>0</v>
      </c>
      <c r="P423" s="5">
        <v>0</v>
      </c>
      <c r="Q423" s="5">
        <v>102</v>
      </c>
      <c r="R423" s="5">
        <v>0</v>
      </c>
      <c r="S423" s="5">
        <v>0</v>
      </c>
      <c r="T423" s="5">
        <v>0</v>
      </c>
      <c r="U423" s="5">
        <v>2</v>
      </c>
      <c r="V423" s="5">
        <v>283</v>
      </c>
      <c r="W423" s="5">
        <v>1</v>
      </c>
      <c r="X423" s="5">
        <v>0</v>
      </c>
      <c r="Y423" s="5">
        <v>0</v>
      </c>
      <c r="Z423" s="5">
        <v>2</v>
      </c>
      <c r="AA423" s="5">
        <v>383</v>
      </c>
      <c r="AB423" s="12">
        <v>383</v>
      </c>
      <c r="AC423" s="1" t="s">
        <v>2335</v>
      </c>
      <c r="AD423" s="1" t="s">
        <v>1398</v>
      </c>
      <c r="AE423" t="s">
        <v>1401</v>
      </c>
      <c r="AF423" t="str">
        <f>CHOOSE(MATCH(D423,公式!$C$2:'公式'!$C$28,0),公式!B$2,公式!B$3,公式!B$4,公式!B$5,公式!B$6,公式!B$7,公式!B$8,公式!B$9,公式!B$10,公式!B$11,公式!B$12,公式!B$13,公式!B$14,公式!B$15)</f>
        <v>國道6號</v>
      </c>
      <c r="AG423" t="str">
        <f>_xlfn.CONCAT(,"(",G423,IF(COUNT(FIND({"端","服務區","休息","站"},G423,1)),"","交流道"),"到",I423,
IF(COUNT(FIND({"端","服務區","休息","站"},I423,1)),"","交流道"),")")</f>
        <v>(國姓交流道到北山交流道)</v>
      </c>
      <c r="AH423" t="str">
        <f t="shared" si="12"/>
        <v>國道6號(國姓交流道到北山交流道)</v>
      </c>
      <c r="AI423" t="str">
        <f>CHOOSE(MATCH(D423,公式!$C$2:'公式'!$C$28,0),公式!A$2,公式!A$3,公式!A$4,公式!A$5,公式!A$6,公式!A$7,公式!A$8,公式!A$9,公式!A$10,公式!A$11,公式!A$12,公式!A$13,公式!A$14,公式!A$15)</f>
        <v>國道6號</v>
      </c>
      <c r="AJ423" t="str">
        <f t="shared" si="13"/>
        <v>國道6號(國姓交流道到北山交流道)</v>
      </c>
    </row>
    <row r="424" spans="1:36">
      <c r="A424" s="4" t="s">
        <v>40</v>
      </c>
      <c r="B424" s="3">
        <v>20</v>
      </c>
      <c r="C424" s="23" t="s">
        <v>41</v>
      </c>
      <c r="D424" s="3">
        <v>6</v>
      </c>
      <c r="E424" s="3">
        <v>0</v>
      </c>
      <c r="F424" s="3">
        <v>1</v>
      </c>
      <c r="G424" s="4" t="s">
        <v>275</v>
      </c>
      <c r="H424" s="17">
        <v>25000</v>
      </c>
      <c r="I424" s="4" t="s">
        <v>276</v>
      </c>
      <c r="J424" s="17">
        <v>29000</v>
      </c>
      <c r="K424" s="3">
        <v>400</v>
      </c>
      <c r="L424" s="3">
        <v>160</v>
      </c>
      <c r="M424" s="3">
        <v>63</v>
      </c>
      <c r="N424" s="3">
        <v>0</v>
      </c>
      <c r="O424" s="3">
        <v>0</v>
      </c>
      <c r="P424" s="3">
        <v>0</v>
      </c>
      <c r="Q424" s="3">
        <v>95</v>
      </c>
      <c r="R424" s="3">
        <v>0</v>
      </c>
      <c r="S424" s="3">
        <v>0</v>
      </c>
      <c r="T424" s="3">
        <v>0</v>
      </c>
      <c r="U424" s="3">
        <v>2</v>
      </c>
      <c r="V424" s="3">
        <v>150</v>
      </c>
      <c r="W424" s="3">
        <v>1</v>
      </c>
      <c r="X424" s="3">
        <v>0</v>
      </c>
      <c r="Y424" s="3">
        <v>0</v>
      </c>
      <c r="Z424" s="3">
        <v>2</v>
      </c>
      <c r="AA424" s="3">
        <v>447</v>
      </c>
      <c r="AB424" s="11">
        <v>447</v>
      </c>
      <c r="AC424" s="1" t="s">
        <v>2336</v>
      </c>
      <c r="AD424" s="1" t="s">
        <v>1401</v>
      </c>
      <c r="AE424" t="s">
        <v>1404</v>
      </c>
      <c r="AF424" t="str">
        <f>CHOOSE(MATCH(D424,公式!$C$2:'公式'!$C$28,0),公式!B$2,公式!B$3,公式!B$4,公式!B$5,公式!B$6,公式!B$7,公式!B$8,公式!B$9,公式!B$10,公式!B$11,公式!B$12,公式!B$13,公式!B$14,公式!B$15)</f>
        <v>國道6號</v>
      </c>
      <c r="AG424" t="str">
        <f>_xlfn.CONCAT(,"(",G424,IF(COUNT(FIND({"端","服務區","休息","站"},G424,1)),"","交流道"),"到",I424,
IF(COUNT(FIND({"端","服務區","休息","站"},I424,1)),"","交流道"),")")</f>
        <v>(北山交流道到愛蘭交流道)</v>
      </c>
      <c r="AH424" t="str">
        <f t="shared" si="12"/>
        <v>國道6號(北山交流道到愛蘭交流道)</v>
      </c>
      <c r="AI424" t="str">
        <f>CHOOSE(MATCH(D424,公式!$C$2:'公式'!$C$28,0),公式!A$2,公式!A$3,公式!A$4,公式!A$5,公式!A$6,公式!A$7,公式!A$8,公式!A$9,公式!A$10,公式!A$11,公式!A$12,公式!A$13,公式!A$14,公式!A$15)</f>
        <v>國道6號</v>
      </c>
      <c r="AJ424" t="str">
        <f t="shared" si="13"/>
        <v>國道6號(北山交流道到愛蘭交流道)</v>
      </c>
    </row>
    <row r="425" spans="1:36">
      <c r="A425" s="6" t="s">
        <v>40</v>
      </c>
      <c r="B425" s="5">
        <v>20</v>
      </c>
      <c r="C425" s="23" t="s">
        <v>41</v>
      </c>
      <c r="D425" s="5">
        <v>6</v>
      </c>
      <c r="E425" s="5">
        <v>0</v>
      </c>
      <c r="F425" s="5">
        <v>1</v>
      </c>
      <c r="G425" s="6" t="s">
        <v>276</v>
      </c>
      <c r="H425" s="18">
        <v>29000</v>
      </c>
      <c r="I425" s="6" t="s">
        <v>277</v>
      </c>
      <c r="J425" s="18">
        <v>34000</v>
      </c>
      <c r="K425" s="5">
        <v>500</v>
      </c>
      <c r="L425" s="5">
        <v>200</v>
      </c>
      <c r="M425" s="5">
        <v>36</v>
      </c>
      <c r="N425" s="5">
        <v>0</v>
      </c>
      <c r="O425" s="5">
        <v>0</v>
      </c>
      <c r="P425" s="5">
        <v>0</v>
      </c>
      <c r="Q425" s="5">
        <v>95</v>
      </c>
      <c r="R425" s="5">
        <v>0</v>
      </c>
      <c r="S425" s="5">
        <v>0</v>
      </c>
      <c r="T425" s="5">
        <v>0</v>
      </c>
      <c r="U425" s="5">
        <v>1</v>
      </c>
      <c r="V425" s="5">
        <v>179</v>
      </c>
      <c r="W425" s="5">
        <v>1</v>
      </c>
      <c r="X425" s="5">
        <v>0</v>
      </c>
      <c r="Y425" s="5">
        <v>0</v>
      </c>
      <c r="Z425" s="5">
        <v>2</v>
      </c>
      <c r="AA425" s="5">
        <v>385</v>
      </c>
      <c r="AB425" s="12">
        <v>385</v>
      </c>
      <c r="AC425" s="1" t="s">
        <v>2337</v>
      </c>
      <c r="AD425" s="1" t="s">
        <v>1404</v>
      </c>
      <c r="AE425" t="s">
        <v>1407</v>
      </c>
      <c r="AF425" t="str">
        <f>CHOOSE(MATCH(D425,公式!$C$2:'公式'!$C$28,0),公式!B$2,公式!B$3,公式!B$4,公式!B$5,公式!B$6,公式!B$7,公式!B$8,公式!B$9,公式!B$10,公式!B$11,公式!B$12,公式!B$13,公式!B$14,公式!B$15)</f>
        <v>國道6號</v>
      </c>
      <c r="AG425" t="str">
        <f>_xlfn.CONCAT(,"(",G425,IF(COUNT(FIND({"端","服務區","休息","站"},G425,1)),"","交流道"),"到",I425,
IF(COUNT(FIND({"端","服務區","休息","站"},I425,1)),"","交流道"),")")</f>
        <v>(愛蘭交流道到埔里交流道)</v>
      </c>
      <c r="AH425" t="str">
        <f t="shared" si="12"/>
        <v>國道6號(愛蘭交流道到埔里交流道)</v>
      </c>
      <c r="AI425" t="str">
        <f>CHOOSE(MATCH(D425,公式!$C$2:'公式'!$C$28,0),公式!A$2,公式!A$3,公式!A$4,公式!A$5,公式!A$6,公式!A$7,公式!A$8,公式!A$9,公式!A$10,公式!A$11,公式!A$12,公式!A$13,公式!A$14,公式!A$15)</f>
        <v>國道6號</v>
      </c>
      <c r="AJ425" t="str">
        <f t="shared" si="13"/>
        <v>國道6號(愛蘭交流道到埔里交流道)</v>
      </c>
    </row>
    <row r="426" spans="1:36">
      <c r="A426" s="4" t="s">
        <v>40</v>
      </c>
      <c r="B426" s="3">
        <v>20</v>
      </c>
      <c r="C426" s="23" t="s">
        <v>41</v>
      </c>
      <c r="D426" s="3">
        <v>6</v>
      </c>
      <c r="E426" s="3">
        <v>0</v>
      </c>
      <c r="F426" s="3">
        <v>1</v>
      </c>
      <c r="G426" s="4" t="s">
        <v>277</v>
      </c>
      <c r="H426" s="17">
        <v>34000</v>
      </c>
      <c r="I426" s="4" t="s">
        <v>278</v>
      </c>
      <c r="J426" s="17">
        <v>37300</v>
      </c>
      <c r="K426" s="3">
        <v>330</v>
      </c>
      <c r="L426" s="3">
        <v>132</v>
      </c>
      <c r="M426" s="3">
        <v>8</v>
      </c>
      <c r="N426" s="3">
        <v>0</v>
      </c>
      <c r="O426" s="3">
        <v>0</v>
      </c>
      <c r="P426" s="3">
        <v>0</v>
      </c>
      <c r="Q426" s="3">
        <v>95</v>
      </c>
      <c r="R426" s="3">
        <v>0</v>
      </c>
      <c r="S426" s="3">
        <v>0</v>
      </c>
      <c r="T426" s="3">
        <v>0</v>
      </c>
      <c r="U426" s="3">
        <v>0</v>
      </c>
      <c r="V426" s="3">
        <v>120</v>
      </c>
      <c r="W426" s="3">
        <v>1</v>
      </c>
      <c r="X426" s="3">
        <v>0</v>
      </c>
      <c r="Y426" s="3">
        <v>0</v>
      </c>
      <c r="Z426" s="3">
        <v>2</v>
      </c>
      <c r="AA426" s="3">
        <v>387</v>
      </c>
      <c r="AB426" s="11">
        <v>387</v>
      </c>
      <c r="AC426" s="1" t="s">
        <v>2338</v>
      </c>
      <c r="AD426" s="1" t="s">
        <v>1407</v>
      </c>
      <c r="AE426" t="s">
        <v>1410</v>
      </c>
      <c r="AF426" t="str">
        <f>CHOOSE(MATCH(D426,公式!$C$2:'公式'!$C$28,0),公式!B$2,公式!B$3,公式!B$4,公式!B$5,公式!B$6,公式!B$7,公式!B$8,公式!B$9,公式!B$10,公式!B$11,公式!B$12,公式!B$13,公式!B$14,公式!B$15)</f>
        <v>國道6號</v>
      </c>
      <c r="AG426" t="str">
        <f>_xlfn.CONCAT(,"(",G426,IF(COUNT(FIND({"端","服務區","休息","站"},G426,1)),"","交流道"),"到",I426,
IF(COUNT(FIND({"端","服務區","休息","站"},I426,1)),"","交流道"),")")</f>
        <v>(埔里交流道到埔里端)</v>
      </c>
      <c r="AH426" t="str">
        <f t="shared" si="12"/>
        <v>國道6號(埔里交流道到埔里端)</v>
      </c>
      <c r="AI426" t="str">
        <f>CHOOSE(MATCH(D426,公式!$C$2:'公式'!$C$28,0),公式!A$2,公式!A$3,公式!A$4,公式!A$5,公式!A$6,公式!A$7,公式!A$8,公式!A$9,公式!A$10,公式!A$11,公式!A$12,公式!A$13,公式!A$14,公式!A$15)</f>
        <v>國道6號</v>
      </c>
      <c r="AJ426" t="str">
        <f t="shared" si="13"/>
        <v>國道6號(埔里交流道到埔里端)</v>
      </c>
    </row>
    <row r="427" spans="1:36">
      <c r="A427" s="6" t="s">
        <v>40</v>
      </c>
      <c r="B427" s="5">
        <v>20</v>
      </c>
      <c r="C427" s="23" t="s">
        <v>41</v>
      </c>
      <c r="D427" s="5">
        <v>6</v>
      </c>
      <c r="E427" s="5">
        <v>0</v>
      </c>
      <c r="F427" s="5">
        <v>2</v>
      </c>
      <c r="G427" s="6" t="s">
        <v>272</v>
      </c>
      <c r="H427" s="18">
        <v>3000</v>
      </c>
      <c r="I427" s="6" t="s">
        <v>214</v>
      </c>
      <c r="J427" s="18">
        <v>0</v>
      </c>
      <c r="K427" s="5">
        <v>300</v>
      </c>
      <c r="L427" s="5">
        <v>120</v>
      </c>
      <c r="M427" s="5">
        <v>109</v>
      </c>
      <c r="N427" s="5">
        <v>0</v>
      </c>
      <c r="O427" s="5">
        <v>0</v>
      </c>
      <c r="P427" s="5">
        <v>0</v>
      </c>
      <c r="Q427" s="5">
        <v>98</v>
      </c>
      <c r="R427" s="5">
        <v>0</v>
      </c>
      <c r="S427" s="5">
        <v>0</v>
      </c>
      <c r="T427" s="5">
        <v>0</v>
      </c>
      <c r="U427" s="5">
        <v>3</v>
      </c>
      <c r="V427" s="5">
        <v>108</v>
      </c>
      <c r="W427" s="5">
        <v>1</v>
      </c>
      <c r="X427" s="5">
        <v>0</v>
      </c>
      <c r="Y427" s="5">
        <v>0</v>
      </c>
      <c r="Z427" s="5">
        <v>2</v>
      </c>
      <c r="AA427" s="5">
        <v>380</v>
      </c>
      <c r="AB427" s="12">
        <v>380</v>
      </c>
      <c r="AC427" s="1" t="s">
        <v>2339</v>
      </c>
      <c r="AD427" s="1" t="s">
        <v>1393</v>
      </c>
      <c r="AE427" t="s">
        <v>397</v>
      </c>
      <c r="AF427" t="str">
        <f>CHOOSE(MATCH(D427,公式!$C$2:'公式'!$C$28,0),公式!B$2,公式!B$3,公式!B$4,公式!B$5,公式!B$6,公式!B$7,公式!B$8,公式!B$9,公式!B$10,公式!B$11,公式!B$12,公式!B$13,公式!B$14,公式!B$15)</f>
        <v>國道6號</v>
      </c>
      <c r="AG427" t="str">
        <f>_xlfn.CONCAT(,"(",G427,IF(COUNT(FIND({"端","服務區","休息","站"},G427,1)),"","交流道"),"到",I427,
IF(COUNT(FIND({"端","服務區","休息","站"},I427,1)),"","交流道"),")")</f>
        <v>(舊正交流道到霧峰系統交流道)</v>
      </c>
      <c r="AH427" t="str">
        <f t="shared" si="12"/>
        <v>國道6號(舊正交流道到霧峰系統交流道)</v>
      </c>
      <c r="AI427" t="str">
        <f>CHOOSE(MATCH(D427,公式!$C$2:'公式'!$C$28,0),公式!A$2,公式!A$3,公式!A$4,公式!A$5,公式!A$6,公式!A$7,公式!A$8,公式!A$9,公式!A$10,公式!A$11,公式!A$12,公式!A$13,公式!A$14,公式!A$15)</f>
        <v>國道6號</v>
      </c>
      <c r="AJ427" t="str">
        <f t="shared" si="13"/>
        <v>國道6號(舊正交流道到霧峰系統交流道)</v>
      </c>
    </row>
    <row r="428" spans="1:36">
      <c r="A428" s="4" t="s">
        <v>40</v>
      </c>
      <c r="B428" s="3">
        <v>20</v>
      </c>
      <c r="C428" s="23" t="s">
        <v>41</v>
      </c>
      <c r="D428" s="3">
        <v>6</v>
      </c>
      <c r="E428" s="3">
        <v>0</v>
      </c>
      <c r="F428" s="3">
        <v>2</v>
      </c>
      <c r="G428" s="4" t="s">
        <v>273</v>
      </c>
      <c r="H428" s="17">
        <v>5000</v>
      </c>
      <c r="I428" s="4" t="s">
        <v>272</v>
      </c>
      <c r="J428" s="17">
        <v>3000</v>
      </c>
      <c r="K428" s="3">
        <v>200</v>
      </c>
      <c r="L428" s="3">
        <v>80</v>
      </c>
      <c r="M428" s="3">
        <v>104</v>
      </c>
      <c r="N428" s="3">
        <v>0</v>
      </c>
      <c r="O428" s="3">
        <v>0</v>
      </c>
      <c r="P428" s="3">
        <v>0</v>
      </c>
      <c r="Q428" s="3">
        <v>97</v>
      </c>
      <c r="R428" s="3">
        <v>0</v>
      </c>
      <c r="S428" s="3">
        <v>0</v>
      </c>
      <c r="T428" s="3">
        <v>0</v>
      </c>
      <c r="U428" s="3">
        <v>3</v>
      </c>
      <c r="V428" s="3">
        <v>70</v>
      </c>
      <c r="W428" s="3">
        <v>1</v>
      </c>
      <c r="X428" s="3">
        <v>0</v>
      </c>
      <c r="Y428" s="3">
        <v>0</v>
      </c>
      <c r="Z428" s="3">
        <v>2</v>
      </c>
      <c r="AA428" s="3">
        <v>418</v>
      </c>
      <c r="AB428" s="11">
        <v>418</v>
      </c>
      <c r="AC428" s="1" t="s">
        <v>2340</v>
      </c>
      <c r="AD428" s="1" t="s">
        <v>404</v>
      </c>
      <c r="AE428" t="s">
        <v>1393</v>
      </c>
      <c r="AF428" t="str">
        <f>CHOOSE(MATCH(D428,公式!$C$2:'公式'!$C$28,0),公式!B$2,公式!B$3,公式!B$4,公式!B$5,公式!B$6,公式!B$7,公式!B$8,公式!B$9,公式!B$10,公式!B$11,公式!B$12,公式!B$13,公式!B$14,公式!B$15)</f>
        <v>國道6號</v>
      </c>
      <c r="AG428" t="str">
        <f>_xlfn.CONCAT(,"(",G428,IF(COUNT(FIND({"端","服務區","休息","站"},G428,1)),"","交流道"),"到",I428,
IF(COUNT(FIND({"端","服務區","休息","站"},I428,1)),"","交流道"),")")</f>
        <v>(東草屯交流道到舊正交流道)</v>
      </c>
      <c r="AH428" t="str">
        <f t="shared" si="12"/>
        <v>國道6號(東草屯交流道到舊正交流道)</v>
      </c>
      <c r="AI428" t="str">
        <f>CHOOSE(MATCH(D428,公式!$C$2:'公式'!$C$28,0),公式!A$2,公式!A$3,公式!A$4,公式!A$5,公式!A$6,公式!A$7,公式!A$8,公式!A$9,公式!A$10,公式!A$11,公式!A$12,公式!A$13,公式!A$14,公式!A$15)</f>
        <v>國道6號</v>
      </c>
      <c r="AJ428" t="str">
        <f t="shared" si="13"/>
        <v>國道6號(東草屯交流道到舊正交流道)</v>
      </c>
    </row>
    <row r="429" spans="1:36">
      <c r="A429" s="6" t="s">
        <v>40</v>
      </c>
      <c r="B429" s="5">
        <v>20</v>
      </c>
      <c r="C429" s="23" t="s">
        <v>41</v>
      </c>
      <c r="D429" s="5">
        <v>6</v>
      </c>
      <c r="E429" s="5">
        <v>0</v>
      </c>
      <c r="F429" s="5">
        <v>2</v>
      </c>
      <c r="G429" s="6" t="s">
        <v>274</v>
      </c>
      <c r="H429" s="18">
        <v>17000</v>
      </c>
      <c r="I429" s="6" t="s">
        <v>273</v>
      </c>
      <c r="J429" s="18">
        <v>5000</v>
      </c>
      <c r="K429" s="5">
        <v>1200</v>
      </c>
      <c r="L429" s="5">
        <v>480</v>
      </c>
      <c r="M429" s="5">
        <v>108</v>
      </c>
      <c r="N429" s="5">
        <v>0</v>
      </c>
      <c r="O429" s="5">
        <v>0</v>
      </c>
      <c r="P429" s="5">
        <v>0</v>
      </c>
      <c r="Q429" s="5">
        <v>100</v>
      </c>
      <c r="R429" s="5">
        <v>0</v>
      </c>
      <c r="S429" s="5">
        <v>0</v>
      </c>
      <c r="T429" s="5">
        <v>0</v>
      </c>
      <c r="U429" s="5">
        <v>4</v>
      </c>
      <c r="V429" s="5">
        <v>434</v>
      </c>
      <c r="W429" s="5">
        <v>1</v>
      </c>
      <c r="X429" s="5">
        <v>0</v>
      </c>
      <c r="Y429" s="5">
        <v>0</v>
      </c>
      <c r="Z429" s="5">
        <v>2</v>
      </c>
      <c r="AA429" s="5">
        <v>382</v>
      </c>
      <c r="AB429" s="12">
        <v>382</v>
      </c>
      <c r="AC429" s="1" t="s">
        <v>2341</v>
      </c>
      <c r="AD429" s="1" t="s">
        <v>1398</v>
      </c>
      <c r="AE429" t="s">
        <v>404</v>
      </c>
      <c r="AF429" t="str">
        <f>CHOOSE(MATCH(D429,公式!$C$2:'公式'!$C$28,0),公式!B$2,公式!B$3,公式!B$4,公式!B$5,公式!B$6,公式!B$7,公式!B$8,公式!B$9,公式!B$10,公式!B$11,公式!B$12,公式!B$13,公式!B$14,公式!B$15)</f>
        <v>國道6號</v>
      </c>
      <c r="AG429" t="str">
        <f>_xlfn.CONCAT(,"(",G429,IF(COUNT(FIND({"端","服務區","休息","站"},G429,1)),"","交流道"),"到",I429,
IF(COUNT(FIND({"端","服務區","休息","站"},I429,1)),"","交流道"),")")</f>
        <v>(國姓交流道到東草屯交流道)</v>
      </c>
      <c r="AH429" t="str">
        <f t="shared" si="12"/>
        <v>國道6號(國姓交流道到東草屯交流道)</v>
      </c>
      <c r="AI429" t="str">
        <f>CHOOSE(MATCH(D429,公式!$C$2:'公式'!$C$28,0),公式!A$2,公式!A$3,公式!A$4,公式!A$5,公式!A$6,公式!A$7,公式!A$8,公式!A$9,公式!A$10,公式!A$11,公式!A$12,公式!A$13,公式!A$14,公式!A$15)</f>
        <v>國道6號</v>
      </c>
      <c r="AJ429" t="str">
        <f t="shared" si="13"/>
        <v>國道6號(國姓交流道到東草屯交流道)</v>
      </c>
    </row>
    <row r="430" spans="1:36">
      <c r="A430" s="4" t="s">
        <v>40</v>
      </c>
      <c r="B430" s="3">
        <v>20</v>
      </c>
      <c r="C430" s="23" t="s">
        <v>41</v>
      </c>
      <c r="D430" s="3">
        <v>6</v>
      </c>
      <c r="E430" s="3">
        <v>0</v>
      </c>
      <c r="F430" s="3">
        <v>2</v>
      </c>
      <c r="G430" s="4" t="s">
        <v>275</v>
      </c>
      <c r="H430" s="17">
        <v>25000</v>
      </c>
      <c r="I430" s="4" t="s">
        <v>274</v>
      </c>
      <c r="J430" s="17">
        <v>17000</v>
      </c>
      <c r="K430" s="3">
        <v>800</v>
      </c>
      <c r="L430" s="3">
        <v>320</v>
      </c>
      <c r="M430" s="3">
        <v>104</v>
      </c>
      <c r="N430" s="3">
        <v>0</v>
      </c>
      <c r="O430" s="3">
        <v>0</v>
      </c>
      <c r="P430" s="3">
        <v>0</v>
      </c>
      <c r="Q430" s="3">
        <v>98</v>
      </c>
      <c r="R430" s="3">
        <v>0</v>
      </c>
      <c r="S430" s="3">
        <v>0</v>
      </c>
      <c r="T430" s="3">
        <v>0</v>
      </c>
      <c r="U430" s="3">
        <v>3</v>
      </c>
      <c r="V430" s="3">
        <v>289</v>
      </c>
      <c r="W430" s="3">
        <v>1</v>
      </c>
      <c r="X430" s="3">
        <v>0</v>
      </c>
      <c r="Y430" s="3">
        <v>0</v>
      </c>
      <c r="Z430" s="3">
        <v>2</v>
      </c>
      <c r="AA430" s="3">
        <v>384</v>
      </c>
      <c r="AB430" s="11">
        <v>384</v>
      </c>
      <c r="AC430" s="1" t="s">
        <v>2342</v>
      </c>
      <c r="AD430" s="1" t="s">
        <v>1401</v>
      </c>
      <c r="AE430" t="s">
        <v>1398</v>
      </c>
      <c r="AF430" t="str">
        <f>CHOOSE(MATCH(D430,公式!$C$2:'公式'!$C$28,0),公式!B$2,公式!B$3,公式!B$4,公式!B$5,公式!B$6,公式!B$7,公式!B$8,公式!B$9,公式!B$10,公式!B$11,公式!B$12,公式!B$13,公式!B$14,公式!B$15)</f>
        <v>國道6號</v>
      </c>
      <c r="AG430" t="str">
        <f>_xlfn.CONCAT(,"(",G430,IF(COUNT(FIND({"端","服務區","休息","站"},G430,1)),"","交流道"),"到",I430,
IF(COUNT(FIND({"端","服務區","休息","站"},I430,1)),"","交流道"),")")</f>
        <v>(北山交流道到國姓交流道)</v>
      </c>
      <c r="AH430" t="str">
        <f t="shared" si="12"/>
        <v>國道6號(北山交流道到國姓交流道)</v>
      </c>
      <c r="AI430" t="str">
        <f>CHOOSE(MATCH(D430,公式!$C$2:'公式'!$C$28,0),公式!A$2,公式!A$3,公式!A$4,公式!A$5,公式!A$6,公式!A$7,公式!A$8,公式!A$9,公式!A$10,公式!A$11,公式!A$12,公式!A$13,公式!A$14,公式!A$15)</f>
        <v>國道6號</v>
      </c>
      <c r="AJ430" t="str">
        <f t="shared" si="13"/>
        <v>國道6號(北山交流道到國姓交流道)</v>
      </c>
    </row>
    <row r="431" spans="1:36">
      <c r="A431" s="6" t="s">
        <v>40</v>
      </c>
      <c r="B431" s="5">
        <v>20</v>
      </c>
      <c r="C431" s="23" t="s">
        <v>41</v>
      </c>
      <c r="D431" s="5">
        <v>6</v>
      </c>
      <c r="E431" s="5">
        <v>0</v>
      </c>
      <c r="F431" s="5">
        <v>2</v>
      </c>
      <c r="G431" s="6" t="s">
        <v>276</v>
      </c>
      <c r="H431" s="18">
        <v>29000</v>
      </c>
      <c r="I431" s="6" t="s">
        <v>275</v>
      </c>
      <c r="J431" s="18">
        <v>25000</v>
      </c>
      <c r="K431" s="5">
        <v>400</v>
      </c>
      <c r="L431" s="5">
        <v>160</v>
      </c>
      <c r="M431" s="5">
        <v>94</v>
      </c>
      <c r="N431" s="5">
        <v>0</v>
      </c>
      <c r="O431" s="5">
        <v>0</v>
      </c>
      <c r="P431" s="5">
        <v>0</v>
      </c>
      <c r="Q431" s="5">
        <v>90</v>
      </c>
      <c r="R431" s="5">
        <v>0</v>
      </c>
      <c r="S431" s="5">
        <v>0</v>
      </c>
      <c r="T431" s="5">
        <v>0</v>
      </c>
      <c r="U431" s="5">
        <v>5</v>
      </c>
      <c r="V431" s="5">
        <v>157</v>
      </c>
      <c r="W431" s="5">
        <v>1</v>
      </c>
      <c r="X431" s="5">
        <v>0</v>
      </c>
      <c r="Y431" s="5">
        <v>0</v>
      </c>
      <c r="Z431" s="5">
        <v>2</v>
      </c>
      <c r="AA431" s="5">
        <v>448</v>
      </c>
      <c r="AB431" s="12">
        <v>448</v>
      </c>
      <c r="AC431" s="1" t="s">
        <v>2343</v>
      </c>
      <c r="AD431" s="1" t="s">
        <v>1404</v>
      </c>
      <c r="AE431" t="s">
        <v>1401</v>
      </c>
      <c r="AF431" t="str">
        <f>CHOOSE(MATCH(D431,公式!$C$2:'公式'!$C$28,0),公式!B$2,公式!B$3,公式!B$4,公式!B$5,公式!B$6,公式!B$7,公式!B$8,公式!B$9,公式!B$10,公式!B$11,公式!B$12,公式!B$13,公式!B$14,公式!B$15)</f>
        <v>國道6號</v>
      </c>
      <c r="AG431" t="str">
        <f>_xlfn.CONCAT(,"(",G431,IF(COUNT(FIND({"端","服務區","休息","站"},G431,1)),"","交流道"),"到",I431,
IF(COUNT(FIND({"端","服務區","休息","站"},I431,1)),"","交流道"),")")</f>
        <v>(愛蘭交流道到北山交流道)</v>
      </c>
      <c r="AH431" t="str">
        <f t="shared" si="12"/>
        <v>國道6號(愛蘭交流道到北山交流道)</v>
      </c>
      <c r="AI431" t="str">
        <f>CHOOSE(MATCH(D431,公式!$C$2:'公式'!$C$28,0),公式!A$2,公式!A$3,公式!A$4,公式!A$5,公式!A$6,公式!A$7,公式!A$8,公式!A$9,公式!A$10,公式!A$11,公式!A$12,公式!A$13,公式!A$14,公式!A$15)</f>
        <v>國道6號</v>
      </c>
      <c r="AJ431" t="str">
        <f t="shared" si="13"/>
        <v>國道6號(愛蘭交流道到北山交流道)</v>
      </c>
    </row>
    <row r="432" spans="1:36">
      <c r="A432" s="4" t="s">
        <v>40</v>
      </c>
      <c r="B432" s="3">
        <v>20</v>
      </c>
      <c r="C432" s="23" t="s">
        <v>41</v>
      </c>
      <c r="D432" s="3">
        <v>6</v>
      </c>
      <c r="E432" s="3">
        <v>0</v>
      </c>
      <c r="F432" s="3">
        <v>2</v>
      </c>
      <c r="G432" s="4" t="s">
        <v>277</v>
      </c>
      <c r="H432" s="17">
        <v>34000</v>
      </c>
      <c r="I432" s="4" t="s">
        <v>276</v>
      </c>
      <c r="J432" s="17">
        <v>29000</v>
      </c>
      <c r="K432" s="3">
        <v>500</v>
      </c>
      <c r="L432" s="3">
        <v>200</v>
      </c>
      <c r="M432" s="3">
        <v>46</v>
      </c>
      <c r="N432" s="3">
        <v>0</v>
      </c>
      <c r="O432" s="3">
        <v>0</v>
      </c>
      <c r="P432" s="3">
        <v>0</v>
      </c>
      <c r="Q432" s="3">
        <v>103</v>
      </c>
      <c r="R432" s="3">
        <v>0</v>
      </c>
      <c r="S432" s="3">
        <v>0</v>
      </c>
      <c r="T432" s="3">
        <v>0</v>
      </c>
      <c r="U432" s="3">
        <v>1</v>
      </c>
      <c r="V432" s="3">
        <v>179</v>
      </c>
      <c r="W432" s="3">
        <v>1</v>
      </c>
      <c r="X432" s="3">
        <v>0</v>
      </c>
      <c r="Y432" s="3">
        <v>0</v>
      </c>
      <c r="Z432" s="3">
        <v>2</v>
      </c>
      <c r="AA432" s="3">
        <v>386</v>
      </c>
      <c r="AB432" s="11">
        <v>386</v>
      </c>
      <c r="AC432" s="1" t="s">
        <v>2344</v>
      </c>
      <c r="AD432" s="1" t="s">
        <v>1407</v>
      </c>
      <c r="AE432" t="s">
        <v>1404</v>
      </c>
      <c r="AF432" t="str">
        <f>CHOOSE(MATCH(D432,公式!$C$2:'公式'!$C$28,0),公式!B$2,公式!B$3,公式!B$4,公式!B$5,公式!B$6,公式!B$7,公式!B$8,公式!B$9,公式!B$10,公式!B$11,公式!B$12,公式!B$13,公式!B$14,公式!B$15)</f>
        <v>國道6號</v>
      </c>
      <c r="AG432" t="str">
        <f>_xlfn.CONCAT(,"(",G432,IF(COUNT(FIND({"端","服務區","休息","站"},G432,1)),"","交流道"),"到",I432,
IF(COUNT(FIND({"端","服務區","休息","站"},I432,1)),"","交流道"),")")</f>
        <v>(埔里交流道到愛蘭交流道)</v>
      </c>
      <c r="AH432" t="str">
        <f t="shared" si="12"/>
        <v>國道6號(埔里交流道到愛蘭交流道)</v>
      </c>
      <c r="AI432" t="str">
        <f>CHOOSE(MATCH(D432,公式!$C$2:'公式'!$C$28,0),公式!A$2,公式!A$3,公式!A$4,公式!A$5,公式!A$6,公式!A$7,公式!A$8,公式!A$9,公式!A$10,公式!A$11,公式!A$12,公式!A$13,公式!A$14,公式!A$15)</f>
        <v>國道6號</v>
      </c>
      <c r="AJ432" t="str">
        <f t="shared" si="13"/>
        <v>國道6號(埔里交流道到愛蘭交流道)</v>
      </c>
    </row>
    <row r="433" spans="1:36">
      <c r="A433" s="6" t="s">
        <v>40</v>
      </c>
      <c r="B433" s="5">
        <v>20</v>
      </c>
      <c r="C433" s="23" t="s">
        <v>41</v>
      </c>
      <c r="D433" s="5">
        <v>6</v>
      </c>
      <c r="E433" s="5">
        <v>0</v>
      </c>
      <c r="F433" s="5">
        <v>2</v>
      </c>
      <c r="G433" s="6" t="s">
        <v>278</v>
      </c>
      <c r="H433" s="18">
        <v>37300</v>
      </c>
      <c r="I433" s="6" t="s">
        <v>277</v>
      </c>
      <c r="J433" s="18">
        <v>34000</v>
      </c>
      <c r="K433" s="5">
        <v>330</v>
      </c>
      <c r="L433" s="5">
        <v>132</v>
      </c>
      <c r="M433" s="5">
        <v>18</v>
      </c>
      <c r="N433" s="5">
        <v>0</v>
      </c>
      <c r="O433" s="5">
        <v>0</v>
      </c>
      <c r="P433" s="5">
        <v>0</v>
      </c>
      <c r="Q433" s="5">
        <v>98</v>
      </c>
      <c r="R433" s="5">
        <v>0</v>
      </c>
      <c r="S433" s="5">
        <v>0</v>
      </c>
      <c r="T433" s="5">
        <v>0</v>
      </c>
      <c r="U433" s="5">
        <v>1</v>
      </c>
      <c r="V433" s="5">
        <v>124</v>
      </c>
      <c r="W433" s="5">
        <v>1</v>
      </c>
      <c r="X433" s="5">
        <v>0</v>
      </c>
      <c r="Y433" s="5">
        <v>0</v>
      </c>
      <c r="Z433" s="5">
        <v>2</v>
      </c>
      <c r="AA433" s="5">
        <v>388</v>
      </c>
      <c r="AB433" s="12">
        <v>388</v>
      </c>
      <c r="AC433" s="1" t="s">
        <v>2345</v>
      </c>
      <c r="AD433" s="1" t="s">
        <v>1410</v>
      </c>
      <c r="AE433" t="s">
        <v>1407</v>
      </c>
      <c r="AF433" t="str">
        <f>CHOOSE(MATCH(D433,公式!$C$2:'公式'!$C$28,0),公式!B$2,公式!B$3,公式!B$4,公式!B$5,公式!B$6,公式!B$7,公式!B$8,公式!B$9,公式!B$10,公式!B$11,公式!B$12,公式!B$13,公式!B$14,公式!B$15)</f>
        <v>國道6號</v>
      </c>
      <c r="AG433" t="str">
        <f>_xlfn.CONCAT(,"(",G433,IF(COUNT(FIND({"端","服務區","休息","站"},G433,1)),"","交流道"),"到",I433,
IF(COUNT(FIND({"端","服務區","休息","站"},I433,1)),"","交流道"),")")</f>
        <v>(埔里端到埔里交流道)</v>
      </c>
      <c r="AH433" t="str">
        <f t="shared" si="12"/>
        <v>國道6號(埔里端到埔里交流道)</v>
      </c>
      <c r="AI433" t="str">
        <f>CHOOSE(MATCH(D433,公式!$C$2:'公式'!$C$28,0),公式!A$2,公式!A$3,公式!A$4,公式!A$5,公式!A$6,公式!A$7,公式!A$8,公式!A$9,公式!A$10,公式!A$11,公式!A$12,公式!A$13,公式!A$14,公式!A$15)</f>
        <v>國道6號</v>
      </c>
      <c r="AJ433" t="str">
        <f t="shared" si="13"/>
        <v>國道6號(埔里端到埔里交流道)</v>
      </c>
    </row>
    <row r="434" spans="1:36">
      <c r="A434" s="4" t="s">
        <v>40</v>
      </c>
      <c r="B434" s="3">
        <v>20</v>
      </c>
      <c r="C434" s="23" t="s">
        <v>41</v>
      </c>
      <c r="D434" s="3">
        <v>8</v>
      </c>
      <c r="E434" s="3">
        <v>0</v>
      </c>
      <c r="F434" s="3">
        <v>1</v>
      </c>
      <c r="G434" s="4" t="s">
        <v>279</v>
      </c>
      <c r="H434" s="17">
        <v>0</v>
      </c>
      <c r="I434" s="4" t="s">
        <v>280</v>
      </c>
      <c r="J434" s="17">
        <v>2400</v>
      </c>
      <c r="K434" s="3">
        <v>215</v>
      </c>
      <c r="L434" s="3">
        <v>86</v>
      </c>
      <c r="M434" s="3">
        <v>76</v>
      </c>
      <c r="N434" s="3">
        <v>0</v>
      </c>
      <c r="O434" s="3">
        <v>0</v>
      </c>
      <c r="P434" s="3">
        <v>0</v>
      </c>
      <c r="Q434" s="3">
        <v>71</v>
      </c>
      <c r="R434" s="3">
        <v>0</v>
      </c>
      <c r="S434" s="3">
        <v>0</v>
      </c>
      <c r="T434" s="3">
        <v>0</v>
      </c>
      <c r="U434" s="3">
        <v>4</v>
      </c>
      <c r="V434" s="3">
        <v>123</v>
      </c>
      <c r="W434" s="3">
        <v>2</v>
      </c>
      <c r="X434" s="3">
        <v>0</v>
      </c>
      <c r="Y434" s="3">
        <v>0</v>
      </c>
      <c r="Z434" s="3">
        <v>2</v>
      </c>
      <c r="AA434" s="3">
        <v>389</v>
      </c>
      <c r="AB434" s="11">
        <v>389</v>
      </c>
      <c r="AC434" s="1" t="s">
        <v>2346</v>
      </c>
      <c r="AD434" s="1" t="s">
        <v>397</v>
      </c>
      <c r="AE434" t="s">
        <v>892</v>
      </c>
      <c r="AF434" t="str">
        <f>CHOOSE(MATCH(D434,公式!$C$2:'公式'!$C$28,0),公式!B$2,公式!B$3,公式!B$4,公式!B$5,公式!B$6,公式!B$7,公式!B$8,公式!B$9,公式!B$10,公式!B$11,公式!B$12,公式!B$13,公式!B$14,公式!B$15)</f>
        <v>國道8號</v>
      </c>
      <c r="AG434" t="str">
        <f>_xlfn.CONCAT(,"(",G434,IF(COUNT(FIND({"端","服務區","休息","站"},G434,1)),"","交流道"),"到",I434,
IF(COUNT(FIND({"端","服務區","休息","站"},I434,1)),"","交流道"),")")</f>
        <v>(台南端到新吉交流道)</v>
      </c>
      <c r="AH434" t="str">
        <f t="shared" si="12"/>
        <v>國道8號(台南端到新吉交流道)</v>
      </c>
      <c r="AI434" t="str">
        <f>CHOOSE(MATCH(D434,公式!$C$2:'公式'!$C$28,0),公式!A$2,公式!A$3,公式!A$4,公式!A$5,公式!A$6,公式!A$7,公式!A$8,公式!A$9,公式!A$10,公式!A$11,公式!A$12,公式!A$13,公式!A$14,公式!A$15)</f>
        <v>國道8號</v>
      </c>
      <c r="AJ434" t="str">
        <f t="shared" si="13"/>
        <v>國道8號(台南端到新吉交流道)</v>
      </c>
    </row>
    <row r="435" spans="1:36">
      <c r="A435" s="6" t="s">
        <v>40</v>
      </c>
      <c r="B435" s="5">
        <v>20</v>
      </c>
      <c r="C435" s="23" t="s">
        <v>41</v>
      </c>
      <c r="D435" s="5">
        <v>8</v>
      </c>
      <c r="E435" s="5">
        <v>0</v>
      </c>
      <c r="F435" s="5">
        <v>1</v>
      </c>
      <c r="G435" s="6" t="s">
        <v>280</v>
      </c>
      <c r="H435" s="18">
        <v>2400</v>
      </c>
      <c r="I435" s="6" t="s">
        <v>137</v>
      </c>
      <c r="J435" s="18">
        <v>6500</v>
      </c>
      <c r="K435" s="5">
        <v>370</v>
      </c>
      <c r="L435" s="5">
        <v>148</v>
      </c>
      <c r="M435" s="5">
        <v>154</v>
      </c>
      <c r="N435" s="5">
        <v>0</v>
      </c>
      <c r="O435" s="5">
        <v>0</v>
      </c>
      <c r="P435" s="5">
        <v>0</v>
      </c>
      <c r="Q435" s="5">
        <v>75</v>
      </c>
      <c r="R435" s="5">
        <v>0</v>
      </c>
      <c r="S435" s="5">
        <v>0</v>
      </c>
      <c r="T435" s="5">
        <v>0</v>
      </c>
      <c r="U435" s="5">
        <v>7</v>
      </c>
      <c r="V435" s="5">
        <v>201</v>
      </c>
      <c r="W435" s="5">
        <v>2</v>
      </c>
      <c r="X435" s="5">
        <v>0</v>
      </c>
      <c r="Y435" s="5">
        <v>0</v>
      </c>
      <c r="Z435" s="5">
        <v>2</v>
      </c>
      <c r="AA435" s="5">
        <v>391</v>
      </c>
      <c r="AB435" s="12">
        <v>391</v>
      </c>
      <c r="AC435" s="1" t="s">
        <v>2347</v>
      </c>
      <c r="AD435" s="1" t="s">
        <v>892</v>
      </c>
      <c r="AE435" t="s">
        <v>1429</v>
      </c>
      <c r="AF435" t="str">
        <f>CHOOSE(MATCH(D435,公式!$C$2:'公式'!$C$28,0),公式!B$2,公式!B$3,公式!B$4,公式!B$5,公式!B$6,公式!B$7,公式!B$8,公式!B$9,公式!B$10,公式!B$11,公式!B$12,公式!B$13,公式!B$14,公式!B$15)</f>
        <v>國道8號</v>
      </c>
      <c r="AG435" t="str">
        <f>_xlfn.CONCAT(,"(",G435,IF(COUNT(FIND({"端","服務區","休息","站"},G435,1)),"","交流道"),"到",I435,
IF(COUNT(FIND({"端","服務區","休息","站"},I435,1)),"","交流道"),")")</f>
        <v>(新吉交流道到台南系統交流道)</v>
      </c>
      <c r="AH435" t="str">
        <f t="shared" si="12"/>
        <v>國道8號(新吉交流道到台南系統交流道)</v>
      </c>
      <c r="AI435" t="str">
        <f>CHOOSE(MATCH(D435,公式!$C$2:'公式'!$C$28,0),公式!A$2,公式!A$3,公式!A$4,公式!A$5,公式!A$6,公式!A$7,公式!A$8,公式!A$9,公式!A$10,公式!A$11,公式!A$12,公式!A$13,公式!A$14,公式!A$15)</f>
        <v>國道8號</v>
      </c>
      <c r="AJ435" t="str">
        <f t="shared" si="13"/>
        <v>國道8號(新吉交流道到台南系統交流道)</v>
      </c>
    </row>
    <row r="436" spans="1:36">
      <c r="A436" s="4" t="s">
        <v>40</v>
      </c>
      <c r="B436" s="3">
        <v>20</v>
      </c>
      <c r="C436" s="23" t="s">
        <v>41</v>
      </c>
      <c r="D436" s="3">
        <v>8</v>
      </c>
      <c r="E436" s="3">
        <v>0</v>
      </c>
      <c r="F436" s="3">
        <v>1</v>
      </c>
      <c r="G436" s="4" t="s">
        <v>137</v>
      </c>
      <c r="H436" s="17">
        <v>6500</v>
      </c>
      <c r="I436" s="4" t="s">
        <v>281</v>
      </c>
      <c r="J436" s="17">
        <v>9700</v>
      </c>
      <c r="K436" s="3">
        <v>288</v>
      </c>
      <c r="L436" s="3">
        <v>115</v>
      </c>
      <c r="M436" s="3">
        <v>91</v>
      </c>
      <c r="N436" s="3">
        <v>0</v>
      </c>
      <c r="O436" s="3">
        <v>0</v>
      </c>
      <c r="P436" s="3">
        <v>0</v>
      </c>
      <c r="Q436" s="3">
        <v>90</v>
      </c>
      <c r="R436" s="3">
        <v>0</v>
      </c>
      <c r="S436" s="3">
        <v>0</v>
      </c>
      <c r="T436" s="3">
        <v>0</v>
      </c>
      <c r="U436" s="3">
        <v>4</v>
      </c>
      <c r="V436" s="3">
        <v>125</v>
      </c>
      <c r="W436" s="3">
        <v>1</v>
      </c>
      <c r="X436" s="3">
        <v>0</v>
      </c>
      <c r="Y436" s="3">
        <v>0</v>
      </c>
      <c r="Z436" s="3">
        <v>2</v>
      </c>
      <c r="AA436" s="3">
        <v>393</v>
      </c>
      <c r="AB436" s="11">
        <v>393</v>
      </c>
      <c r="AC436" s="1" t="s">
        <v>2348</v>
      </c>
      <c r="AD436" s="1" t="s">
        <v>1429</v>
      </c>
      <c r="AE436" t="s">
        <v>1432</v>
      </c>
      <c r="AF436" t="str">
        <f>CHOOSE(MATCH(D436,公式!$C$2:'公式'!$C$28,0),公式!B$2,公式!B$3,公式!B$4,公式!B$5,公式!B$6,公式!B$7,公式!B$8,公式!B$9,公式!B$10,公式!B$11,公式!B$12,公式!B$13,公式!B$14,公式!B$15)</f>
        <v>國道8號</v>
      </c>
      <c r="AG436" t="str">
        <f>_xlfn.CONCAT(,"(",G436,IF(COUNT(FIND({"端","服務區","休息","站"},G436,1)),"","交流道"),"到",I436,
IF(COUNT(FIND({"端","服務區","休息","站"},I436,1)),"","交流道"),")")</f>
        <v>(台南系統交流道到新市交流道)</v>
      </c>
      <c r="AH436" t="str">
        <f t="shared" si="12"/>
        <v>國道8號(台南系統交流道到新市交流道)</v>
      </c>
      <c r="AI436" t="str">
        <f>CHOOSE(MATCH(D436,公式!$C$2:'公式'!$C$28,0),公式!A$2,公式!A$3,公式!A$4,公式!A$5,公式!A$6,公式!A$7,公式!A$8,公式!A$9,公式!A$10,公式!A$11,公式!A$12,公式!A$13,公式!A$14,公式!A$15)</f>
        <v>國道8號</v>
      </c>
      <c r="AJ436" t="str">
        <f t="shared" si="13"/>
        <v>國道8號(台南系統交流道到新市交流道)</v>
      </c>
    </row>
    <row r="437" spans="1:36">
      <c r="A437" s="6" t="s">
        <v>40</v>
      </c>
      <c r="B437" s="5">
        <v>20</v>
      </c>
      <c r="C437" s="23" t="s">
        <v>41</v>
      </c>
      <c r="D437" s="5">
        <v>8</v>
      </c>
      <c r="E437" s="5">
        <v>0</v>
      </c>
      <c r="F437" s="5">
        <v>1</v>
      </c>
      <c r="G437" s="6" t="s">
        <v>281</v>
      </c>
      <c r="H437" s="18">
        <v>9700</v>
      </c>
      <c r="I437" s="6" t="s">
        <v>238</v>
      </c>
      <c r="J437" s="18">
        <v>14600</v>
      </c>
      <c r="K437" s="5">
        <v>440</v>
      </c>
      <c r="L437" s="5">
        <v>176</v>
      </c>
      <c r="M437" s="5">
        <v>83</v>
      </c>
      <c r="N437" s="5">
        <v>0</v>
      </c>
      <c r="O437" s="5">
        <v>0</v>
      </c>
      <c r="P437" s="5">
        <v>0</v>
      </c>
      <c r="Q437" s="5">
        <v>89</v>
      </c>
      <c r="R437" s="5">
        <v>0</v>
      </c>
      <c r="S437" s="5">
        <v>0</v>
      </c>
      <c r="T437" s="5">
        <v>0</v>
      </c>
      <c r="U437" s="5">
        <v>4</v>
      </c>
      <c r="V437" s="5">
        <v>187</v>
      </c>
      <c r="W437" s="5">
        <v>1</v>
      </c>
      <c r="X437" s="5">
        <v>0</v>
      </c>
      <c r="Y437" s="5">
        <v>0</v>
      </c>
      <c r="Z437" s="5">
        <v>2</v>
      </c>
      <c r="AA437" s="5">
        <v>395</v>
      </c>
      <c r="AB437" s="12">
        <v>395</v>
      </c>
      <c r="AC437" s="1" t="s">
        <v>2349</v>
      </c>
      <c r="AD437" s="1" t="s">
        <v>1432</v>
      </c>
      <c r="AE437" t="s">
        <v>1435</v>
      </c>
      <c r="AF437" t="str">
        <f>CHOOSE(MATCH(D437,公式!$C$2:'公式'!$C$28,0),公式!B$2,公式!B$3,公式!B$4,公式!B$5,公式!B$6,公式!B$7,公式!B$8,公式!B$9,公式!B$10,公式!B$11,公式!B$12,公式!B$13,公式!B$14,公式!B$15)</f>
        <v>國道8號</v>
      </c>
      <c r="AG437" t="str">
        <f>_xlfn.CONCAT(,"(",G437,IF(COUNT(FIND({"端","服務區","休息","站"},G437,1)),"","交流道"),"到",I437,
IF(COUNT(FIND({"端","服務區","休息","站"},I437,1)),"","交流道"),")")</f>
        <v>(新市交流道到新化系統交流道)</v>
      </c>
      <c r="AH437" t="str">
        <f t="shared" si="12"/>
        <v>國道8號(新市交流道到新化系統交流道)</v>
      </c>
      <c r="AI437" t="str">
        <f>CHOOSE(MATCH(D437,公式!$C$2:'公式'!$C$28,0),公式!A$2,公式!A$3,公式!A$4,公式!A$5,公式!A$6,公式!A$7,公式!A$8,公式!A$9,公式!A$10,公式!A$11,公式!A$12,公式!A$13,公式!A$14,公式!A$15)</f>
        <v>國道8號</v>
      </c>
      <c r="AJ437" t="str">
        <f t="shared" si="13"/>
        <v>國道8號(新市交流道到新化系統交流道)</v>
      </c>
    </row>
    <row r="438" spans="1:36">
      <c r="A438" s="4" t="s">
        <v>40</v>
      </c>
      <c r="B438" s="3">
        <v>20</v>
      </c>
      <c r="C438" s="23" t="s">
        <v>41</v>
      </c>
      <c r="D438" s="3">
        <v>8</v>
      </c>
      <c r="E438" s="3">
        <v>0</v>
      </c>
      <c r="F438" s="3">
        <v>1</v>
      </c>
      <c r="G438" s="4" t="s">
        <v>238</v>
      </c>
      <c r="H438" s="17">
        <v>14600</v>
      </c>
      <c r="I438" s="4" t="s">
        <v>282</v>
      </c>
      <c r="J438" s="17">
        <v>15500</v>
      </c>
      <c r="K438" s="3">
        <v>80</v>
      </c>
      <c r="L438" s="3">
        <v>32</v>
      </c>
      <c r="M438" s="3">
        <v>19</v>
      </c>
      <c r="N438" s="3">
        <v>0</v>
      </c>
      <c r="O438" s="3">
        <v>0</v>
      </c>
      <c r="P438" s="3">
        <v>0</v>
      </c>
      <c r="Q438" s="3">
        <v>96</v>
      </c>
      <c r="R438" s="3">
        <v>0</v>
      </c>
      <c r="S438" s="3">
        <v>0</v>
      </c>
      <c r="T438" s="3">
        <v>0</v>
      </c>
      <c r="U438" s="3">
        <v>1</v>
      </c>
      <c r="V438" s="3">
        <v>23</v>
      </c>
      <c r="W438" s="3">
        <v>1</v>
      </c>
      <c r="X438" s="3">
        <v>0</v>
      </c>
      <c r="Y438" s="3">
        <v>0</v>
      </c>
      <c r="Z438" s="3">
        <v>2</v>
      </c>
      <c r="AA438" s="3">
        <v>397</v>
      </c>
      <c r="AB438" s="11">
        <v>397</v>
      </c>
      <c r="AC438" s="1" t="s">
        <v>2350</v>
      </c>
      <c r="AD438" s="1" t="s">
        <v>1435</v>
      </c>
      <c r="AE438" t="s">
        <v>1438</v>
      </c>
      <c r="AF438" t="str">
        <f>CHOOSE(MATCH(D438,公式!$C$2:'公式'!$C$28,0),公式!B$2,公式!B$3,公式!B$4,公式!B$5,公式!B$6,公式!B$7,公式!B$8,公式!B$9,公式!B$10,公式!B$11,公式!B$12,公式!B$13,公式!B$14,公式!B$15)</f>
        <v>國道8號</v>
      </c>
      <c r="AG438" t="str">
        <f>_xlfn.CONCAT(,"(",G438,IF(COUNT(FIND({"端","服務區","休息","站"},G438,1)),"","交流道"),"到",I438,
IF(COUNT(FIND({"端","服務區","休息","站"},I438,1)),"","交流道"),")")</f>
        <v>(新化系統交流道到新化端)</v>
      </c>
      <c r="AH438" t="str">
        <f t="shared" si="12"/>
        <v>國道8號(新化系統交流道到新化端)</v>
      </c>
      <c r="AI438" t="str">
        <f>CHOOSE(MATCH(D438,公式!$C$2:'公式'!$C$28,0),公式!A$2,公式!A$3,公式!A$4,公式!A$5,公式!A$6,公式!A$7,公式!A$8,公式!A$9,公式!A$10,公式!A$11,公式!A$12,公式!A$13,公式!A$14,公式!A$15)</f>
        <v>國道8號</v>
      </c>
      <c r="AJ438" t="str">
        <f t="shared" si="13"/>
        <v>國道8號(新化系統交流道到新化端)</v>
      </c>
    </row>
    <row r="439" spans="1:36">
      <c r="A439" s="6" t="s">
        <v>40</v>
      </c>
      <c r="B439" s="5">
        <v>20</v>
      </c>
      <c r="C439" s="23" t="s">
        <v>41</v>
      </c>
      <c r="D439" s="5">
        <v>8</v>
      </c>
      <c r="E439" s="5">
        <v>0</v>
      </c>
      <c r="F439" s="5">
        <v>2</v>
      </c>
      <c r="G439" s="6" t="s">
        <v>280</v>
      </c>
      <c r="H439" s="18">
        <v>2400</v>
      </c>
      <c r="I439" s="6" t="s">
        <v>279</v>
      </c>
      <c r="J439" s="18">
        <v>0</v>
      </c>
      <c r="K439" s="5">
        <v>215</v>
      </c>
      <c r="L439" s="5">
        <v>86</v>
      </c>
      <c r="M439" s="5">
        <v>69</v>
      </c>
      <c r="N439" s="5">
        <v>0</v>
      </c>
      <c r="O439" s="5">
        <v>0</v>
      </c>
      <c r="P439" s="5">
        <v>0</v>
      </c>
      <c r="Q439" s="5">
        <v>75</v>
      </c>
      <c r="R439" s="5">
        <v>0</v>
      </c>
      <c r="S439" s="5">
        <v>0</v>
      </c>
      <c r="T439" s="5">
        <v>0</v>
      </c>
      <c r="U439" s="5">
        <v>3</v>
      </c>
      <c r="V439" s="5">
        <v>107</v>
      </c>
      <c r="W439" s="5">
        <v>2</v>
      </c>
      <c r="X439" s="5">
        <v>0</v>
      </c>
      <c r="Y439" s="5">
        <v>0</v>
      </c>
      <c r="Z439" s="5">
        <v>2</v>
      </c>
      <c r="AA439" s="5">
        <v>390</v>
      </c>
      <c r="AB439" s="12">
        <v>390</v>
      </c>
      <c r="AC439" s="1" t="s">
        <v>2351</v>
      </c>
      <c r="AD439" s="1" t="s">
        <v>892</v>
      </c>
      <c r="AE439" t="s">
        <v>397</v>
      </c>
      <c r="AF439" t="str">
        <f>CHOOSE(MATCH(D439,公式!$C$2:'公式'!$C$28,0),公式!B$2,公式!B$3,公式!B$4,公式!B$5,公式!B$6,公式!B$7,公式!B$8,公式!B$9,公式!B$10,公式!B$11,公式!B$12,公式!B$13,公式!B$14,公式!B$15)</f>
        <v>國道8號</v>
      </c>
      <c r="AG439" t="str">
        <f>_xlfn.CONCAT(,"(",G439,IF(COUNT(FIND({"端","服務區","休息","站"},G439,1)),"","交流道"),"到",I439,
IF(COUNT(FIND({"端","服務區","休息","站"},I439,1)),"","交流道"),")")</f>
        <v>(新吉交流道到台南端)</v>
      </c>
      <c r="AH439" t="str">
        <f t="shared" si="12"/>
        <v>國道8號(新吉交流道到台南端)</v>
      </c>
      <c r="AI439" t="str">
        <f>CHOOSE(MATCH(D439,公式!$C$2:'公式'!$C$28,0),公式!A$2,公式!A$3,公式!A$4,公式!A$5,公式!A$6,公式!A$7,公式!A$8,公式!A$9,公式!A$10,公式!A$11,公式!A$12,公式!A$13,公式!A$14,公式!A$15)</f>
        <v>國道8號</v>
      </c>
      <c r="AJ439" t="str">
        <f t="shared" si="13"/>
        <v>國道8號(新吉交流道到台南端)</v>
      </c>
    </row>
    <row r="440" spans="1:36">
      <c r="A440" s="4" t="s">
        <v>40</v>
      </c>
      <c r="B440" s="3">
        <v>20</v>
      </c>
      <c r="C440" s="23" t="s">
        <v>41</v>
      </c>
      <c r="D440" s="3">
        <v>8</v>
      </c>
      <c r="E440" s="3">
        <v>0</v>
      </c>
      <c r="F440" s="3">
        <v>2</v>
      </c>
      <c r="G440" s="4" t="s">
        <v>137</v>
      </c>
      <c r="H440" s="17">
        <v>6500</v>
      </c>
      <c r="I440" s="4" t="s">
        <v>280</v>
      </c>
      <c r="J440" s="17">
        <v>2400</v>
      </c>
      <c r="K440" s="3">
        <v>370</v>
      </c>
      <c r="L440" s="3">
        <v>148</v>
      </c>
      <c r="M440" s="3">
        <v>143</v>
      </c>
      <c r="N440" s="3">
        <v>0</v>
      </c>
      <c r="O440" s="3">
        <v>0</v>
      </c>
      <c r="P440" s="3">
        <v>0</v>
      </c>
      <c r="Q440" s="3">
        <v>72</v>
      </c>
      <c r="R440" s="3">
        <v>0</v>
      </c>
      <c r="S440" s="3">
        <v>0</v>
      </c>
      <c r="T440" s="3">
        <v>0</v>
      </c>
      <c r="U440" s="3">
        <v>7</v>
      </c>
      <c r="V440" s="3">
        <v>203</v>
      </c>
      <c r="W440" s="3">
        <v>2</v>
      </c>
      <c r="X440" s="3">
        <v>0</v>
      </c>
      <c r="Y440" s="3">
        <v>0</v>
      </c>
      <c r="Z440" s="3">
        <v>2</v>
      </c>
      <c r="AA440" s="3">
        <v>392</v>
      </c>
      <c r="AB440" s="11">
        <v>392</v>
      </c>
      <c r="AC440" s="1" t="s">
        <v>2352</v>
      </c>
      <c r="AD440" s="1" t="s">
        <v>1429</v>
      </c>
      <c r="AE440" t="s">
        <v>892</v>
      </c>
      <c r="AF440" t="str">
        <f>CHOOSE(MATCH(D440,公式!$C$2:'公式'!$C$28,0),公式!B$2,公式!B$3,公式!B$4,公式!B$5,公式!B$6,公式!B$7,公式!B$8,公式!B$9,公式!B$10,公式!B$11,公式!B$12,公式!B$13,公式!B$14,公式!B$15)</f>
        <v>國道8號</v>
      </c>
      <c r="AG440" t="str">
        <f>_xlfn.CONCAT(,"(",G440,IF(COUNT(FIND({"端","服務區","休息","站"},G440,1)),"","交流道"),"到",I440,
IF(COUNT(FIND({"端","服務區","休息","站"},I440,1)),"","交流道"),")")</f>
        <v>(台南系統交流道到新吉交流道)</v>
      </c>
      <c r="AH440" t="str">
        <f t="shared" si="12"/>
        <v>國道8號(台南系統交流道到新吉交流道)</v>
      </c>
      <c r="AI440" t="str">
        <f>CHOOSE(MATCH(D440,公式!$C$2:'公式'!$C$28,0),公式!A$2,公式!A$3,公式!A$4,公式!A$5,公式!A$6,公式!A$7,公式!A$8,公式!A$9,公式!A$10,公式!A$11,公式!A$12,公式!A$13,公式!A$14,公式!A$15)</f>
        <v>國道8號</v>
      </c>
      <c r="AJ440" t="str">
        <f t="shared" si="13"/>
        <v>國道8號(台南系統交流道到新吉交流道)</v>
      </c>
    </row>
    <row r="441" spans="1:36">
      <c r="A441" s="6" t="s">
        <v>40</v>
      </c>
      <c r="B441" s="5">
        <v>20</v>
      </c>
      <c r="C441" s="23" t="s">
        <v>41</v>
      </c>
      <c r="D441" s="5">
        <v>8</v>
      </c>
      <c r="E441" s="5">
        <v>0</v>
      </c>
      <c r="F441" s="5">
        <v>2</v>
      </c>
      <c r="G441" s="6" t="s">
        <v>281</v>
      </c>
      <c r="H441" s="18">
        <v>9700</v>
      </c>
      <c r="I441" s="6" t="s">
        <v>137</v>
      </c>
      <c r="J441" s="18">
        <v>6500</v>
      </c>
      <c r="K441" s="5">
        <v>288</v>
      </c>
      <c r="L441" s="5">
        <v>115</v>
      </c>
      <c r="M441" s="5">
        <v>98</v>
      </c>
      <c r="N441" s="5">
        <v>0</v>
      </c>
      <c r="O441" s="5">
        <v>0</v>
      </c>
      <c r="P441" s="5">
        <v>0</v>
      </c>
      <c r="Q441" s="5">
        <v>88</v>
      </c>
      <c r="R441" s="5">
        <v>0</v>
      </c>
      <c r="S441" s="5">
        <v>0</v>
      </c>
      <c r="T441" s="5">
        <v>0</v>
      </c>
      <c r="U441" s="5">
        <v>5</v>
      </c>
      <c r="V441" s="5">
        <v>127</v>
      </c>
      <c r="W441" s="5">
        <v>1</v>
      </c>
      <c r="X441" s="5">
        <v>0</v>
      </c>
      <c r="Y441" s="5">
        <v>0</v>
      </c>
      <c r="Z441" s="5">
        <v>2</v>
      </c>
      <c r="AA441" s="5">
        <v>394</v>
      </c>
      <c r="AB441" s="12">
        <v>394</v>
      </c>
      <c r="AC441" s="1" t="s">
        <v>2353</v>
      </c>
      <c r="AD441" s="1" t="s">
        <v>1432</v>
      </c>
      <c r="AE441" t="s">
        <v>1429</v>
      </c>
      <c r="AF441" t="str">
        <f>CHOOSE(MATCH(D441,公式!$C$2:'公式'!$C$28,0),公式!B$2,公式!B$3,公式!B$4,公式!B$5,公式!B$6,公式!B$7,公式!B$8,公式!B$9,公式!B$10,公式!B$11,公式!B$12,公式!B$13,公式!B$14,公式!B$15)</f>
        <v>國道8號</v>
      </c>
      <c r="AG441" t="str">
        <f>_xlfn.CONCAT(,"(",G441,IF(COUNT(FIND({"端","服務區","休息","站"},G441,1)),"","交流道"),"到",I441,
IF(COUNT(FIND({"端","服務區","休息","站"},I441,1)),"","交流道"),")")</f>
        <v>(新市交流道到台南系統交流道)</v>
      </c>
      <c r="AH441" t="str">
        <f t="shared" si="12"/>
        <v>國道8號(新市交流道到台南系統交流道)</v>
      </c>
      <c r="AI441" t="str">
        <f>CHOOSE(MATCH(D441,公式!$C$2:'公式'!$C$28,0),公式!A$2,公式!A$3,公式!A$4,公式!A$5,公式!A$6,公式!A$7,公式!A$8,公式!A$9,公式!A$10,公式!A$11,公式!A$12,公式!A$13,公式!A$14,公式!A$15)</f>
        <v>國道8號</v>
      </c>
      <c r="AJ441" t="str">
        <f t="shared" si="13"/>
        <v>國道8號(新市交流道到台南系統交流道)</v>
      </c>
    </row>
    <row r="442" spans="1:36">
      <c r="A442" s="4" t="s">
        <v>40</v>
      </c>
      <c r="B442" s="3">
        <v>20</v>
      </c>
      <c r="C442" s="23" t="s">
        <v>41</v>
      </c>
      <c r="D442" s="3">
        <v>8</v>
      </c>
      <c r="E442" s="3">
        <v>0</v>
      </c>
      <c r="F442" s="3">
        <v>2</v>
      </c>
      <c r="G442" s="4" t="s">
        <v>238</v>
      </c>
      <c r="H442" s="17">
        <v>14600</v>
      </c>
      <c r="I442" s="4" t="s">
        <v>281</v>
      </c>
      <c r="J442" s="17">
        <v>9700</v>
      </c>
      <c r="K442" s="3">
        <v>440</v>
      </c>
      <c r="L442" s="3">
        <v>176</v>
      </c>
      <c r="M442" s="3">
        <v>69</v>
      </c>
      <c r="N442" s="3">
        <v>0</v>
      </c>
      <c r="O442" s="3">
        <v>0</v>
      </c>
      <c r="P442" s="3">
        <v>0</v>
      </c>
      <c r="Q442" s="3">
        <v>96</v>
      </c>
      <c r="R442" s="3">
        <v>0</v>
      </c>
      <c r="S442" s="3">
        <v>0</v>
      </c>
      <c r="T442" s="3">
        <v>0</v>
      </c>
      <c r="U442" s="3">
        <v>4</v>
      </c>
      <c r="V442" s="3">
        <v>210</v>
      </c>
      <c r="W442" s="3">
        <v>1</v>
      </c>
      <c r="X442" s="3">
        <v>0</v>
      </c>
      <c r="Y442" s="3">
        <v>0</v>
      </c>
      <c r="Z442" s="3">
        <v>2</v>
      </c>
      <c r="AA442" s="3">
        <v>396</v>
      </c>
      <c r="AB442" s="11">
        <v>396</v>
      </c>
      <c r="AC442" s="1" t="s">
        <v>2354</v>
      </c>
      <c r="AD442" s="1" t="s">
        <v>1435</v>
      </c>
      <c r="AE442" t="s">
        <v>1432</v>
      </c>
      <c r="AF442" t="str">
        <f>CHOOSE(MATCH(D442,公式!$C$2:'公式'!$C$28,0),公式!B$2,公式!B$3,公式!B$4,公式!B$5,公式!B$6,公式!B$7,公式!B$8,公式!B$9,公式!B$10,公式!B$11,公式!B$12,公式!B$13,公式!B$14,公式!B$15)</f>
        <v>國道8號</v>
      </c>
      <c r="AG442" t="str">
        <f>_xlfn.CONCAT(,"(",G442,IF(COUNT(FIND({"端","服務區","休息","站"},G442,1)),"","交流道"),"到",I442,
IF(COUNT(FIND({"端","服務區","休息","站"},I442,1)),"","交流道"),")")</f>
        <v>(新化系統交流道到新市交流道)</v>
      </c>
      <c r="AH442" t="str">
        <f t="shared" si="12"/>
        <v>國道8號(新化系統交流道到新市交流道)</v>
      </c>
      <c r="AI442" t="str">
        <f>CHOOSE(MATCH(D442,公式!$C$2:'公式'!$C$28,0),公式!A$2,公式!A$3,公式!A$4,公式!A$5,公式!A$6,公式!A$7,公式!A$8,公式!A$9,公式!A$10,公式!A$11,公式!A$12,公式!A$13,公式!A$14,公式!A$15)</f>
        <v>國道8號</v>
      </c>
      <c r="AJ442" t="str">
        <f t="shared" si="13"/>
        <v>國道8號(新化系統交流道到新市交流道)</v>
      </c>
    </row>
    <row r="443" spans="1:36" ht="15.6" customHeight="1">
      <c r="A443" s="6" t="s">
        <v>40</v>
      </c>
      <c r="B443" s="5">
        <v>20</v>
      </c>
      <c r="C443" s="23" t="s">
        <v>41</v>
      </c>
      <c r="D443" s="5">
        <v>8</v>
      </c>
      <c r="E443" s="5">
        <v>0</v>
      </c>
      <c r="F443" s="5">
        <v>2</v>
      </c>
      <c r="G443" s="6" t="s">
        <v>282</v>
      </c>
      <c r="H443" s="18">
        <v>15500</v>
      </c>
      <c r="I443" s="6" t="s">
        <v>238</v>
      </c>
      <c r="J443" s="18">
        <v>14600</v>
      </c>
      <c r="K443" s="5">
        <v>80</v>
      </c>
      <c r="L443" s="5">
        <v>32</v>
      </c>
      <c r="M443" s="5">
        <v>18</v>
      </c>
      <c r="N443" s="5">
        <v>0</v>
      </c>
      <c r="O443" s="5">
        <v>0</v>
      </c>
      <c r="P443" s="5">
        <v>0</v>
      </c>
      <c r="Q443" s="5">
        <v>81</v>
      </c>
      <c r="R443" s="5">
        <v>0</v>
      </c>
      <c r="S443" s="5">
        <v>0</v>
      </c>
      <c r="T443" s="5">
        <v>0</v>
      </c>
      <c r="U443" s="5">
        <v>1</v>
      </c>
      <c r="V443" s="5">
        <v>36</v>
      </c>
      <c r="W443" s="5">
        <v>1</v>
      </c>
      <c r="X443" s="5">
        <v>0</v>
      </c>
      <c r="Y443" s="5">
        <v>0</v>
      </c>
      <c r="Z443" s="5">
        <v>2</v>
      </c>
      <c r="AA443" s="5">
        <v>398</v>
      </c>
      <c r="AB443" s="12">
        <v>398</v>
      </c>
      <c r="AC443" s="1" t="s">
        <v>2355</v>
      </c>
      <c r="AD443" s="1" t="s">
        <v>1438</v>
      </c>
      <c r="AE443" t="s">
        <v>1435</v>
      </c>
      <c r="AF443" t="str">
        <f>CHOOSE(MATCH(D443,公式!$C$2:'公式'!$C$28,0),公式!B$2,公式!B$3,公式!B$4,公式!B$5,公式!B$6,公式!B$7,公式!B$8,公式!B$9,公式!B$10,公式!B$11,公式!B$12,公式!B$13,公式!B$14,公式!B$15)</f>
        <v>國道8號</v>
      </c>
      <c r="AG443" t="str">
        <f>_xlfn.CONCAT(,"(",G443,IF(COUNT(FIND({"端","服務區","休息","站"},G443,1)),"","交流道"),"到",I443,
IF(COUNT(FIND({"端","服務區","休息","站"},I443,1)),"","交流道"),")")</f>
        <v>(新化端到新化系統交流道)</v>
      </c>
      <c r="AH443" t="str">
        <f t="shared" si="12"/>
        <v>國道8號(新化端到新化系統交流道)</v>
      </c>
      <c r="AI443" t="str">
        <f>CHOOSE(MATCH(D443,公式!$C$2:'公式'!$C$28,0),公式!A$2,公式!A$3,公式!A$4,公式!A$5,公式!A$6,公式!A$7,公式!A$8,公式!A$9,公式!A$10,公式!A$11,公式!A$12,公式!A$13,公式!A$14,公式!A$15)</f>
        <v>國道8號</v>
      </c>
      <c r="AJ443" t="str">
        <f t="shared" si="13"/>
        <v>國道8號(新化端到新化系統交流道)</v>
      </c>
    </row>
    <row r="444" spans="1:36">
      <c r="A444" s="4" t="s">
        <v>40</v>
      </c>
      <c r="B444" s="3">
        <v>20</v>
      </c>
      <c r="C444" s="23" t="s">
        <v>41</v>
      </c>
      <c r="D444" s="3">
        <v>10</v>
      </c>
      <c r="E444" s="3">
        <v>0</v>
      </c>
      <c r="F444" s="3">
        <v>1</v>
      </c>
      <c r="G444" s="4" t="s">
        <v>283</v>
      </c>
      <c r="H444" s="17">
        <v>0</v>
      </c>
      <c r="I444" s="4" t="s">
        <v>147</v>
      </c>
      <c r="J444" s="17">
        <v>1900</v>
      </c>
      <c r="K444" s="3">
        <v>170</v>
      </c>
      <c r="L444" s="3">
        <v>68</v>
      </c>
      <c r="M444" s="3">
        <v>131</v>
      </c>
      <c r="N444" s="3">
        <v>0</v>
      </c>
      <c r="O444" s="3">
        <v>0</v>
      </c>
      <c r="P444" s="3">
        <v>0</v>
      </c>
      <c r="Q444" s="3">
        <v>25</v>
      </c>
      <c r="R444" s="3">
        <v>0</v>
      </c>
      <c r="S444" s="3">
        <v>0</v>
      </c>
      <c r="T444" s="3">
        <v>0</v>
      </c>
      <c r="U444" s="3">
        <v>19</v>
      </c>
      <c r="V444" s="3">
        <v>270</v>
      </c>
      <c r="W444" s="3">
        <v>4</v>
      </c>
      <c r="X444" s="3">
        <v>0</v>
      </c>
      <c r="Y444" s="3">
        <v>0</v>
      </c>
      <c r="Z444" s="3">
        <v>2</v>
      </c>
      <c r="AA444" s="3">
        <v>399</v>
      </c>
      <c r="AB444" s="11">
        <v>399</v>
      </c>
      <c r="AC444" s="1" t="s">
        <v>2356</v>
      </c>
      <c r="AD444" s="1" t="s">
        <v>397</v>
      </c>
      <c r="AE444" t="s">
        <v>1451</v>
      </c>
      <c r="AF444" t="str">
        <f>CHOOSE(MATCH(D444,公式!$C$2:'公式'!$C$28,0),公式!B$2,公式!B$3,公式!B$4,公式!B$5,公式!B$6,公式!B$7,公式!B$8,公式!B$9,公式!B$10,公式!B$11,公式!B$12,公式!B$13,公式!B$14,公式!B$15)</f>
        <v>國道10號</v>
      </c>
      <c r="AG444" t="str">
        <f>_xlfn.CONCAT(,"(",G444,IF(COUNT(FIND({"端","服務區","休息","站"},G444,1)),"","交流道"),"到",I444,
IF(COUNT(FIND({"端","服務區","休息","站"},I444,1)),"","交流道"),")")</f>
        <v>(左營端到鼎金系統交流道)</v>
      </c>
      <c r="AH444" t="str">
        <f t="shared" si="12"/>
        <v>國道10號(左營端到鼎金系統交流道)</v>
      </c>
      <c r="AI444" t="str">
        <f>CHOOSE(MATCH(D444,公式!$C$2:'公式'!$C$28,0),公式!A$2,公式!A$3,公式!A$4,公式!A$5,公式!A$6,公式!A$7,公式!A$8,公式!A$9,公式!A$10,公式!A$11,公式!A$12,公式!A$13,公式!A$14,公式!A$15)</f>
        <v>國道10號</v>
      </c>
      <c r="AJ444" t="str">
        <f t="shared" si="13"/>
        <v>國道10號(左營端到鼎金系統交流道)</v>
      </c>
    </row>
    <row r="445" spans="1:36">
      <c r="A445" s="6" t="s">
        <v>40</v>
      </c>
      <c r="B445" s="5">
        <v>20</v>
      </c>
      <c r="C445" s="23" t="s">
        <v>41</v>
      </c>
      <c r="D445" s="5">
        <v>10</v>
      </c>
      <c r="E445" s="5">
        <v>0</v>
      </c>
      <c r="F445" s="5">
        <v>1</v>
      </c>
      <c r="G445" s="6" t="s">
        <v>147</v>
      </c>
      <c r="H445" s="18">
        <v>1900</v>
      </c>
      <c r="I445" s="6" t="s">
        <v>284</v>
      </c>
      <c r="J445" s="18">
        <v>6700</v>
      </c>
      <c r="K445" s="5">
        <v>432</v>
      </c>
      <c r="L445" s="5">
        <v>173</v>
      </c>
      <c r="M445" s="5">
        <v>247</v>
      </c>
      <c r="N445" s="5">
        <v>0</v>
      </c>
      <c r="O445" s="5">
        <v>0</v>
      </c>
      <c r="P445" s="5">
        <v>0</v>
      </c>
      <c r="Q445" s="5">
        <v>73</v>
      </c>
      <c r="R445" s="5">
        <v>0</v>
      </c>
      <c r="S445" s="5">
        <v>0</v>
      </c>
      <c r="T445" s="5">
        <v>0</v>
      </c>
      <c r="U445" s="5">
        <v>6</v>
      </c>
      <c r="V445" s="5">
        <v>224</v>
      </c>
      <c r="W445" s="5">
        <v>2</v>
      </c>
      <c r="X445" s="5">
        <v>0</v>
      </c>
      <c r="Y445" s="5">
        <v>0</v>
      </c>
      <c r="Z445" s="5">
        <v>3</v>
      </c>
      <c r="AA445" s="5">
        <v>401</v>
      </c>
      <c r="AB445" s="12">
        <v>401</v>
      </c>
      <c r="AC445" s="1" t="s">
        <v>2357</v>
      </c>
      <c r="AD445" s="1" t="s">
        <v>1451</v>
      </c>
      <c r="AE445" t="s">
        <v>1454</v>
      </c>
      <c r="AF445" t="str">
        <f>CHOOSE(MATCH(D445,公式!$C$2:'公式'!$C$28,0),公式!B$2,公式!B$3,公式!B$4,公式!B$5,公式!B$6,公式!B$7,公式!B$8,公式!B$9,公式!B$10,公式!B$11,公式!B$12,公式!B$13,公式!B$14,公式!B$15)</f>
        <v>國道10號</v>
      </c>
      <c r="AG445" t="str">
        <f>_xlfn.CONCAT(,"(",G445,IF(COUNT(FIND({"端","服務區","休息","站"},G445,1)),"","交流道"),"到",I445,
IF(COUNT(FIND({"端","服務區","休息","站"},I445,1)),"","交流道"),")")</f>
        <v>(鼎金系統交流道到仁武交流道)</v>
      </c>
      <c r="AH445" t="str">
        <f t="shared" si="12"/>
        <v>國道10號(鼎金系統交流道到仁武交流道)</v>
      </c>
      <c r="AI445" t="str">
        <f>CHOOSE(MATCH(D445,公式!$C$2:'公式'!$C$28,0),公式!A$2,公式!A$3,公式!A$4,公式!A$5,公式!A$6,公式!A$7,公式!A$8,公式!A$9,公式!A$10,公式!A$11,公式!A$12,公式!A$13,公式!A$14,公式!A$15)</f>
        <v>國道10號</v>
      </c>
      <c r="AJ445" t="str">
        <f t="shared" si="13"/>
        <v>國道10號(鼎金系統交流道到仁武交流道)</v>
      </c>
    </row>
    <row r="446" spans="1:36">
      <c r="A446" s="4" t="s">
        <v>40</v>
      </c>
      <c r="B446" s="3">
        <v>20</v>
      </c>
      <c r="C446" s="23" t="s">
        <v>41</v>
      </c>
      <c r="D446" s="3">
        <v>10</v>
      </c>
      <c r="E446" s="3">
        <v>0</v>
      </c>
      <c r="F446" s="3">
        <v>1</v>
      </c>
      <c r="G446" s="4" t="s">
        <v>284</v>
      </c>
      <c r="H446" s="17">
        <v>6700</v>
      </c>
      <c r="I446" s="4" t="s">
        <v>285</v>
      </c>
      <c r="J446" s="17">
        <v>13000</v>
      </c>
      <c r="K446" s="3">
        <v>568</v>
      </c>
      <c r="L446" s="3">
        <v>227</v>
      </c>
      <c r="M446" s="3">
        <v>189</v>
      </c>
      <c r="N446" s="3">
        <v>0</v>
      </c>
      <c r="O446" s="3">
        <v>0</v>
      </c>
      <c r="P446" s="3">
        <v>0</v>
      </c>
      <c r="Q446" s="3">
        <v>93</v>
      </c>
      <c r="R446" s="3">
        <v>0</v>
      </c>
      <c r="S446" s="3">
        <v>0</v>
      </c>
      <c r="T446" s="3">
        <v>0</v>
      </c>
      <c r="U446" s="3">
        <v>4</v>
      </c>
      <c r="V446" s="3">
        <v>238</v>
      </c>
      <c r="W446" s="3">
        <v>1</v>
      </c>
      <c r="X446" s="3">
        <v>0</v>
      </c>
      <c r="Y446" s="3">
        <v>0</v>
      </c>
      <c r="Z446" s="3">
        <v>3</v>
      </c>
      <c r="AA446" s="3">
        <v>403</v>
      </c>
      <c r="AB446" s="11">
        <v>403</v>
      </c>
      <c r="AC446" s="1" t="s">
        <v>2358</v>
      </c>
      <c r="AD446" s="1" t="s">
        <v>1454</v>
      </c>
      <c r="AE446" t="s">
        <v>1457</v>
      </c>
      <c r="AF446" t="str">
        <f>CHOOSE(MATCH(D446,公式!$C$2:'公式'!$C$28,0),公式!B$2,公式!B$3,公式!B$4,公式!B$5,公式!B$6,公式!B$7,公式!B$8,公式!B$9,公式!B$10,公式!B$11,公式!B$12,公式!B$13,公式!B$14,公式!B$15)</f>
        <v>國道10號</v>
      </c>
      <c r="AG446" t="str">
        <f>_xlfn.CONCAT(,"(",G446,IF(COUNT(FIND({"端","服務區","休息","站"},G446,1)),"","交流道"),"到",I446,
IF(COUNT(FIND({"端","服務區","休息","站"},I446,1)),"","交流道"),")")</f>
        <v>(仁武交流道到燕巢交流道)</v>
      </c>
      <c r="AH446" t="str">
        <f t="shared" si="12"/>
        <v>國道10號(仁武交流道到燕巢交流道)</v>
      </c>
      <c r="AI446" t="str">
        <f>CHOOSE(MATCH(D446,公式!$C$2:'公式'!$C$28,0),公式!A$2,公式!A$3,公式!A$4,公式!A$5,公式!A$6,公式!A$7,公式!A$8,公式!A$9,公式!A$10,公式!A$11,公式!A$12,公式!A$13,公式!A$14,公式!A$15)</f>
        <v>國道10號</v>
      </c>
      <c r="AJ446" t="str">
        <f t="shared" si="13"/>
        <v>國道10號(仁武交流道到燕巢交流道)</v>
      </c>
    </row>
    <row r="447" spans="1:36">
      <c r="A447" s="6" t="s">
        <v>40</v>
      </c>
      <c r="B447" s="5">
        <v>20</v>
      </c>
      <c r="C447" s="23" t="s">
        <v>41</v>
      </c>
      <c r="D447" s="5">
        <v>10</v>
      </c>
      <c r="E447" s="5">
        <v>0</v>
      </c>
      <c r="F447" s="5">
        <v>1</v>
      </c>
      <c r="G447" s="6" t="s">
        <v>285</v>
      </c>
      <c r="H447" s="18">
        <v>13000</v>
      </c>
      <c r="I447" s="6" t="s">
        <v>243</v>
      </c>
      <c r="J447" s="18">
        <v>19700</v>
      </c>
      <c r="K447" s="5">
        <v>602</v>
      </c>
      <c r="L447" s="5">
        <v>241</v>
      </c>
      <c r="M447" s="5">
        <v>168</v>
      </c>
      <c r="N447" s="5">
        <v>0</v>
      </c>
      <c r="O447" s="5">
        <v>0</v>
      </c>
      <c r="P447" s="5">
        <v>0</v>
      </c>
      <c r="Q447" s="5">
        <v>87</v>
      </c>
      <c r="R447" s="5">
        <v>0</v>
      </c>
      <c r="S447" s="5">
        <v>0</v>
      </c>
      <c r="T447" s="5">
        <v>0</v>
      </c>
      <c r="U447" s="5">
        <v>5</v>
      </c>
      <c r="V447" s="5">
        <v>268</v>
      </c>
      <c r="W447" s="5">
        <v>1</v>
      </c>
      <c r="X447" s="5">
        <v>0</v>
      </c>
      <c r="Y447" s="5">
        <v>0</v>
      </c>
      <c r="Z447" s="5">
        <v>3</v>
      </c>
      <c r="AA447" s="5">
        <v>405</v>
      </c>
      <c r="AB447" s="12">
        <v>405</v>
      </c>
      <c r="AC447" s="1" t="s">
        <v>2359</v>
      </c>
      <c r="AD447" s="1" t="s">
        <v>1457</v>
      </c>
      <c r="AE447" t="s">
        <v>1460</v>
      </c>
      <c r="AF447" t="str">
        <f>CHOOSE(MATCH(D447,公式!$C$2:'公式'!$C$28,0),公式!B$2,公式!B$3,公式!B$4,公式!B$5,公式!B$6,公式!B$7,公式!B$8,公式!B$9,公式!B$10,公式!B$11,公式!B$12,公式!B$13,公式!B$14,公式!B$15)</f>
        <v>國道10號</v>
      </c>
      <c r="AG447" t="str">
        <f>_xlfn.CONCAT(,"(",G447,IF(COUNT(FIND({"端","服務區","休息","站"},G447,1)),"","交流道"),"到",I447,
IF(COUNT(FIND({"端","服務區","休息","站"},I447,1)),"","交流道"),")")</f>
        <v>(燕巢交流道到燕巢系統交流道)</v>
      </c>
      <c r="AH447" t="str">
        <f t="shared" si="12"/>
        <v>國道10號(燕巢交流道到燕巢系統交流道)</v>
      </c>
      <c r="AI447" t="str">
        <f>CHOOSE(MATCH(D447,公式!$C$2:'公式'!$C$28,0),公式!A$2,公式!A$3,公式!A$4,公式!A$5,公式!A$6,公式!A$7,公式!A$8,公式!A$9,公式!A$10,公式!A$11,公式!A$12,公式!A$13,公式!A$14,公式!A$15)</f>
        <v>國道10號</v>
      </c>
      <c r="AJ447" t="str">
        <f t="shared" si="13"/>
        <v>國道10號(燕巢交流道到燕巢系統交流道)</v>
      </c>
    </row>
    <row r="448" spans="1:36">
      <c r="A448" s="4" t="s">
        <v>40</v>
      </c>
      <c r="B448" s="3">
        <v>20</v>
      </c>
      <c r="C448" s="23" t="s">
        <v>41</v>
      </c>
      <c r="D448" s="3">
        <v>10</v>
      </c>
      <c r="E448" s="3">
        <v>0</v>
      </c>
      <c r="F448" s="3">
        <v>1</v>
      </c>
      <c r="G448" s="4" t="s">
        <v>243</v>
      </c>
      <c r="H448" s="17">
        <v>19700</v>
      </c>
      <c r="I448" s="4" t="s">
        <v>286</v>
      </c>
      <c r="J448" s="17">
        <v>22600</v>
      </c>
      <c r="K448" s="3">
        <v>260</v>
      </c>
      <c r="L448" s="3">
        <v>104</v>
      </c>
      <c r="M448" s="3">
        <v>138</v>
      </c>
      <c r="N448" s="3">
        <v>0</v>
      </c>
      <c r="O448" s="3">
        <v>0</v>
      </c>
      <c r="P448" s="3">
        <v>0</v>
      </c>
      <c r="Q448" s="3">
        <v>86</v>
      </c>
      <c r="R448" s="3">
        <v>0</v>
      </c>
      <c r="S448" s="3">
        <v>0</v>
      </c>
      <c r="T448" s="3">
        <v>0</v>
      </c>
      <c r="U448" s="3">
        <v>4</v>
      </c>
      <c r="V448" s="3">
        <v>111</v>
      </c>
      <c r="W448" s="3">
        <v>1</v>
      </c>
      <c r="X448" s="3">
        <v>0</v>
      </c>
      <c r="Y448" s="3">
        <v>0</v>
      </c>
      <c r="Z448" s="3">
        <v>2</v>
      </c>
      <c r="AA448" s="3">
        <v>407</v>
      </c>
      <c r="AB448" s="11">
        <v>407</v>
      </c>
      <c r="AC448" s="1" t="s">
        <v>2360</v>
      </c>
      <c r="AD448" s="1" t="s">
        <v>1460</v>
      </c>
      <c r="AE448" t="s">
        <v>1463</v>
      </c>
      <c r="AF448" t="str">
        <f>CHOOSE(MATCH(D448,公式!$C$2:'公式'!$C$28,0),公式!B$2,公式!B$3,公式!B$4,公式!B$5,公式!B$6,公式!B$7,公式!B$8,公式!B$9,公式!B$10,公式!B$11,公式!B$12,公式!B$13,公式!B$14,公式!B$15)</f>
        <v>國道10號</v>
      </c>
      <c r="AG448" t="str">
        <f>_xlfn.CONCAT(,"(",G448,IF(COUNT(FIND({"端","服務區","休息","站"},G448,1)),"","交流道"),"到",I448,
IF(COUNT(FIND({"端","服務區","休息","站"},I448,1)),"","交流道"),")")</f>
        <v>(燕巢系統交流道到嶺口交流道)</v>
      </c>
      <c r="AH448" t="str">
        <f t="shared" si="12"/>
        <v>國道10號(燕巢系統交流道到嶺口交流道)</v>
      </c>
      <c r="AI448" t="str">
        <f>CHOOSE(MATCH(D448,公式!$C$2:'公式'!$C$28,0),公式!A$2,公式!A$3,公式!A$4,公式!A$5,公式!A$6,公式!A$7,公式!A$8,公式!A$9,公式!A$10,公式!A$11,公式!A$12,公式!A$13,公式!A$14,公式!A$15)</f>
        <v>國道10號</v>
      </c>
      <c r="AJ448" t="str">
        <f t="shared" si="13"/>
        <v>國道10號(燕巢系統交流道到嶺口交流道)</v>
      </c>
    </row>
    <row r="449" spans="1:36">
      <c r="A449" s="6" t="s">
        <v>40</v>
      </c>
      <c r="B449" s="5">
        <v>20</v>
      </c>
      <c r="C449" s="23" t="s">
        <v>41</v>
      </c>
      <c r="D449" s="5">
        <v>10</v>
      </c>
      <c r="E449" s="5">
        <v>0</v>
      </c>
      <c r="F449" s="5">
        <v>1</v>
      </c>
      <c r="G449" s="6" t="s">
        <v>286</v>
      </c>
      <c r="H449" s="18">
        <v>22600</v>
      </c>
      <c r="I449" s="6" t="s">
        <v>287</v>
      </c>
      <c r="J449" s="18">
        <v>25100</v>
      </c>
      <c r="K449" s="5">
        <v>225</v>
      </c>
      <c r="L449" s="5">
        <v>90</v>
      </c>
      <c r="M449" s="5">
        <v>73</v>
      </c>
      <c r="N449" s="5">
        <v>0</v>
      </c>
      <c r="O449" s="5">
        <v>0</v>
      </c>
      <c r="P449" s="5">
        <v>0</v>
      </c>
      <c r="Q449" s="5">
        <v>96</v>
      </c>
      <c r="R449" s="5">
        <v>0</v>
      </c>
      <c r="S449" s="5">
        <v>0</v>
      </c>
      <c r="T449" s="5">
        <v>0</v>
      </c>
      <c r="U449" s="5">
        <v>2</v>
      </c>
      <c r="V449" s="5">
        <v>92</v>
      </c>
      <c r="W449" s="5">
        <v>1</v>
      </c>
      <c r="X449" s="5">
        <v>0</v>
      </c>
      <c r="Y449" s="5">
        <v>0</v>
      </c>
      <c r="Z449" s="5">
        <v>2</v>
      </c>
      <c r="AA449" s="5">
        <v>409</v>
      </c>
      <c r="AB449" s="12">
        <v>409</v>
      </c>
      <c r="AC449" s="1" t="s">
        <v>2361</v>
      </c>
      <c r="AD449" s="1" t="s">
        <v>1463</v>
      </c>
      <c r="AE449" t="s">
        <v>428</v>
      </c>
      <c r="AF449" t="str">
        <f>CHOOSE(MATCH(D449,公式!$C$2:'公式'!$C$28,0),公式!B$2,公式!B$3,公式!B$4,公式!B$5,公式!B$6,公式!B$7,公式!B$8,公式!B$9,公式!B$10,公式!B$11,公式!B$12,公式!B$13,公式!B$14,公式!B$15)</f>
        <v>國道10號</v>
      </c>
      <c r="AG449" t="str">
        <f>_xlfn.CONCAT(,"(",G449,IF(COUNT(FIND({"端","服務區","休息","站"},G449,1)),"","交流道"),"到",I449,
IF(COUNT(FIND({"端","服務區","休息","站"},I449,1)),"","交流道"),")")</f>
        <v>(嶺口交流道到里港交流道)</v>
      </c>
      <c r="AH449" t="str">
        <f t="shared" si="12"/>
        <v>國道10號(嶺口交流道到里港交流道)</v>
      </c>
      <c r="AI449" t="str">
        <f>CHOOSE(MATCH(D449,公式!$C$2:'公式'!$C$28,0),公式!A$2,公式!A$3,公式!A$4,公式!A$5,公式!A$6,公式!A$7,公式!A$8,公式!A$9,公式!A$10,公式!A$11,公式!A$12,公式!A$13,公式!A$14,公式!A$15)</f>
        <v>國道10號</v>
      </c>
      <c r="AJ449" t="str">
        <f t="shared" si="13"/>
        <v>國道10號(嶺口交流道到里港交流道)</v>
      </c>
    </row>
    <row r="450" spans="1:36">
      <c r="A450" s="4" t="s">
        <v>40</v>
      </c>
      <c r="B450" s="3">
        <v>20</v>
      </c>
      <c r="C450" s="23" t="s">
        <v>41</v>
      </c>
      <c r="D450" s="3">
        <v>10</v>
      </c>
      <c r="E450" s="3">
        <v>0</v>
      </c>
      <c r="F450" s="3">
        <v>1</v>
      </c>
      <c r="G450" s="4" t="s">
        <v>287</v>
      </c>
      <c r="H450" s="17">
        <v>25100</v>
      </c>
      <c r="I450" s="4" t="s">
        <v>288</v>
      </c>
      <c r="J450" s="17">
        <v>33800</v>
      </c>
      <c r="K450" s="3">
        <v>782</v>
      </c>
      <c r="L450" s="3">
        <v>313</v>
      </c>
      <c r="M450" s="3">
        <v>49</v>
      </c>
      <c r="N450" s="3">
        <v>0</v>
      </c>
      <c r="O450" s="3">
        <v>0</v>
      </c>
      <c r="P450" s="3">
        <v>0</v>
      </c>
      <c r="Q450" s="3">
        <v>99</v>
      </c>
      <c r="R450" s="3">
        <v>0</v>
      </c>
      <c r="S450" s="3">
        <v>0</v>
      </c>
      <c r="T450" s="3">
        <v>0</v>
      </c>
      <c r="U450" s="3">
        <v>1</v>
      </c>
      <c r="V450" s="3">
        <v>327</v>
      </c>
      <c r="W450" s="3">
        <v>1</v>
      </c>
      <c r="X450" s="3">
        <v>0</v>
      </c>
      <c r="Y450" s="3">
        <v>0</v>
      </c>
      <c r="Z450" s="3">
        <v>2</v>
      </c>
      <c r="AA450" s="3">
        <v>453</v>
      </c>
      <c r="AB450" s="11">
        <v>453</v>
      </c>
      <c r="AC450" s="1" t="s">
        <v>2362</v>
      </c>
      <c r="AD450" s="1" t="s">
        <v>428</v>
      </c>
      <c r="AE450" t="s">
        <v>1468</v>
      </c>
      <c r="AF450" t="str">
        <f>CHOOSE(MATCH(D450,公式!$C$2:'公式'!$C$28,0),公式!B$2,公式!B$3,公式!B$4,公式!B$5,公式!B$6,公式!B$7,公式!B$8,公式!B$9,公式!B$10,公式!B$11,公式!B$12,公式!B$13,公式!B$14,公式!B$15)</f>
        <v>國道10號</v>
      </c>
      <c r="AG450" t="str">
        <f>_xlfn.CONCAT(,"(",G450,IF(COUNT(FIND({"端","服務區","休息","站"},G450,1)),"","交流道"),"到",I450,
IF(COUNT(FIND({"端","服務區","休息","站"},I450,1)),"","交流道"),")")</f>
        <v>(里港交流道到旗山端)</v>
      </c>
      <c r="AH450" t="str">
        <f t="shared" si="12"/>
        <v>國道10號(里港交流道到旗山端)</v>
      </c>
      <c r="AI450" t="str">
        <f>CHOOSE(MATCH(D450,公式!$C$2:'公式'!$C$28,0),公式!A$2,公式!A$3,公式!A$4,公式!A$5,公式!A$6,公式!A$7,公式!A$8,公式!A$9,公式!A$10,公式!A$11,公式!A$12,公式!A$13,公式!A$14,公式!A$15)</f>
        <v>國道10號</v>
      </c>
      <c r="AJ450" t="str">
        <f t="shared" si="13"/>
        <v>國道10號(里港交流道到旗山端)</v>
      </c>
    </row>
    <row r="451" spans="1:36">
      <c r="A451" s="6" t="s">
        <v>40</v>
      </c>
      <c r="B451" s="5">
        <v>20</v>
      </c>
      <c r="C451" s="23" t="s">
        <v>41</v>
      </c>
      <c r="D451" s="5">
        <v>10</v>
      </c>
      <c r="E451" s="5">
        <v>0</v>
      </c>
      <c r="F451" s="5">
        <v>2</v>
      </c>
      <c r="G451" s="6" t="s">
        <v>147</v>
      </c>
      <c r="H451" s="18">
        <v>1900</v>
      </c>
      <c r="I451" s="6" t="s">
        <v>283</v>
      </c>
      <c r="J451" s="18">
        <v>0</v>
      </c>
      <c r="K451" s="5">
        <v>170</v>
      </c>
      <c r="L451" s="5">
        <v>68</v>
      </c>
      <c r="M451" s="5">
        <v>239</v>
      </c>
      <c r="N451" s="5">
        <v>0</v>
      </c>
      <c r="O451" s="5">
        <v>0</v>
      </c>
      <c r="P451" s="5">
        <v>0</v>
      </c>
      <c r="Q451" s="5">
        <v>33</v>
      </c>
      <c r="R451" s="5">
        <v>0</v>
      </c>
      <c r="S451" s="5">
        <v>0</v>
      </c>
      <c r="T451" s="5">
        <v>0</v>
      </c>
      <c r="U451" s="5">
        <v>18</v>
      </c>
      <c r="V451" s="5">
        <v>166</v>
      </c>
      <c r="W451" s="5">
        <v>4</v>
      </c>
      <c r="X451" s="5">
        <v>0</v>
      </c>
      <c r="Y451" s="5">
        <v>0</v>
      </c>
      <c r="Z451" s="5">
        <v>2</v>
      </c>
      <c r="AA451" s="5">
        <v>400</v>
      </c>
      <c r="AB451" s="12">
        <v>400</v>
      </c>
      <c r="AC451" s="1" t="s">
        <v>2363</v>
      </c>
      <c r="AD451" s="1" t="s">
        <v>1451</v>
      </c>
      <c r="AE451" t="s">
        <v>397</v>
      </c>
      <c r="AF451" t="str">
        <f>CHOOSE(MATCH(D451,公式!$C$2:'公式'!$C$28,0),公式!B$2,公式!B$3,公式!B$4,公式!B$5,公式!B$6,公式!B$7,公式!B$8,公式!B$9,公式!B$10,公式!B$11,公式!B$12,公式!B$13,公式!B$14,公式!B$15)</f>
        <v>國道10號</v>
      </c>
      <c r="AG451" t="str">
        <f>_xlfn.CONCAT(,"(",G451,IF(COUNT(FIND({"端","服務區","休息","站"},G451,1)),"","交流道"),"到",I451,
IF(COUNT(FIND({"端","服務區","休息","站"},I451,1)),"","交流道"),")")</f>
        <v>(鼎金系統交流道到左營端)</v>
      </c>
      <c r="AH451" t="str">
        <f t="shared" ref="AH451:AH514" si="14">_xlfn.CONCAT(AF451,AG451)</f>
        <v>國道10號(鼎金系統交流道到左營端)</v>
      </c>
      <c r="AI451" t="str">
        <f>CHOOSE(MATCH(D451,公式!$C$2:'公式'!$C$28,0),公式!A$2,公式!A$3,公式!A$4,公式!A$5,公式!A$6,公式!A$7,公式!A$8,公式!A$9,公式!A$10,公式!A$11,公式!A$12,公式!A$13,公式!A$14,公式!A$15)</f>
        <v>國道10號</v>
      </c>
      <c r="AJ451" t="str">
        <f t="shared" ref="AJ451:AJ514" si="15">_xlfn.CONCAT(AI451,AG451)</f>
        <v>國道10號(鼎金系統交流道到左營端)</v>
      </c>
    </row>
    <row r="452" spans="1:36">
      <c r="A452" s="4" t="s">
        <v>40</v>
      </c>
      <c r="B452" s="3">
        <v>20</v>
      </c>
      <c r="C452" s="23" t="s">
        <v>41</v>
      </c>
      <c r="D452" s="3">
        <v>10</v>
      </c>
      <c r="E452" s="3">
        <v>0</v>
      </c>
      <c r="F452" s="3">
        <v>2</v>
      </c>
      <c r="G452" s="4" t="s">
        <v>284</v>
      </c>
      <c r="H452" s="17">
        <v>6700</v>
      </c>
      <c r="I452" s="4" t="s">
        <v>147</v>
      </c>
      <c r="J452" s="17">
        <v>1900</v>
      </c>
      <c r="K452" s="3">
        <v>432</v>
      </c>
      <c r="L452" s="3">
        <v>173</v>
      </c>
      <c r="M452" s="3">
        <v>264</v>
      </c>
      <c r="N452" s="3">
        <v>0</v>
      </c>
      <c r="O452" s="3">
        <v>0</v>
      </c>
      <c r="P452" s="3">
        <v>0</v>
      </c>
      <c r="Q452" s="3">
        <v>60</v>
      </c>
      <c r="R452" s="3">
        <v>0</v>
      </c>
      <c r="S452" s="3">
        <v>0</v>
      </c>
      <c r="T452" s="3">
        <v>0</v>
      </c>
      <c r="U452" s="3">
        <v>10</v>
      </c>
      <c r="V452" s="3">
        <v>276</v>
      </c>
      <c r="W452" s="3">
        <v>2</v>
      </c>
      <c r="X452" s="3">
        <v>0</v>
      </c>
      <c r="Y452" s="3">
        <v>0</v>
      </c>
      <c r="Z452" s="3">
        <v>3</v>
      </c>
      <c r="AA452" s="3">
        <v>402</v>
      </c>
      <c r="AB452" s="11">
        <v>402</v>
      </c>
      <c r="AC452" s="1" t="s">
        <v>2364</v>
      </c>
      <c r="AD452" s="1" t="s">
        <v>1454</v>
      </c>
      <c r="AE452" t="s">
        <v>1451</v>
      </c>
      <c r="AF452" t="str">
        <f>CHOOSE(MATCH(D452,公式!$C$2:'公式'!$C$28,0),公式!B$2,公式!B$3,公式!B$4,公式!B$5,公式!B$6,公式!B$7,公式!B$8,公式!B$9,公式!B$10,公式!B$11,公式!B$12,公式!B$13,公式!B$14,公式!B$15)</f>
        <v>國道10號</v>
      </c>
      <c r="AG452" t="str">
        <f>_xlfn.CONCAT(,"(",G452,IF(COUNT(FIND({"端","服務區","休息","站"},G452,1)),"","交流道"),"到",I452,
IF(COUNT(FIND({"端","服務區","休息","站"},I452,1)),"","交流道"),")")</f>
        <v>(仁武交流道到鼎金系統交流道)</v>
      </c>
      <c r="AH452" t="str">
        <f t="shared" si="14"/>
        <v>國道10號(仁武交流道到鼎金系統交流道)</v>
      </c>
      <c r="AI452" t="str">
        <f>CHOOSE(MATCH(D452,公式!$C$2:'公式'!$C$28,0),公式!A$2,公式!A$3,公式!A$4,公式!A$5,公式!A$6,公式!A$7,公式!A$8,公式!A$9,公式!A$10,公式!A$11,公式!A$12,公式!A$13,公式!A$14,公式!A$15)</f>
        <v>國道10號</v>
      </c>
      <c r="AJ452" t="str">
        <f t="shared" si="15"/>
        <v>國道10號(仁武交流道到鼎金系統交流道)</v>
      </c>
    </row>
    <row r="453" spans="1:36">
      <c r="A453" s="6" t="s">
        <v>40</v>
      </c>
      <c r="B453" s="5">
        <v>20</v>
      </c>
      <c r="C453" s="23" t="s">
        <v>41</v>
      </c>
      <c r="D453" s="5">
        <v>10</v>
      </c>
      <c r="E453" s="5">
        <v>0</v>
      </c>
      <c r="F453" s="5">
        <v>2</v>
      </c>
      <c r="G453" s="6" t="s">
        <v>285</v>
      </c>
      <c r="H453" s="18">
        <v>13000</v>
      </c>
      <c r="I453" s="6" t="s">
        <v>284</v>
      </c>
      <c r="J453" s="18">
        <v>6700</v>
      </c>
      <c r="K453" s="5">
        <v>568</v>
      </c>
      <c r="L453" s="5">
        <v>227</v>
      </c>
      <c r="M453" s="5">
        <v>199</v>
      </c>
      <c r="N453" s="5">
        <v>0</v>
      </c>
      <c r="O453" s="5">
        <v>0</v>
      </c>
      <c r="P453" s="5">
        <v>0</v>
      </c>
      <c r="Q453" s="5">
        <v>87</v>
      </c>
      <c r="R453" s="5">
        <v>0</v>
      </c>
      <c r="S453" s="5">
        <v>0</v>
      </c>
      <c r="T453" s="5">
        <v>0</v>
      </c>
      <c r="U453" s="5">
        <v>6</v>
      </c>
      <c r="V453" s="5">
        <v>263</v>
      </c>
      <c r="W453" s="5">
        <v>1</v>
      </c>
      <c r="X453" s="5">
        <v>0</v>
      </c>
      <c r="Y453" s="5">
        <v>0</v>
      </c>
      <c r="Z453" s="5">
        <v>3</v>
      </c>
      <c r="AA453" s="5">
        <v>404</v>
      </c>
      <c r="AB453" s="12">
        <v>404</v>
      </c>
      <c r="AC453" s="1" t="s">
        <v>2365</v>
      </c>
      <c r="AD453" s="1" t="s">
        <v>1457</v>
      </c>
      <c r="AE453" t="s">
        <v>1454</v>
      </c>
      <c r="AF453" t="str">
        <f>CHOOSE(MATCH(D453,公式!$C$2:'公式'!$C$28,0),公式!B$2,公式!B$3,公式!B$4,公式!B$5,公式!B$6,公式!B$7,公式!B$8,公式!B$9,公式!B$10,公式!B$11,公式!B$12,公式!B$13,公式!B$14,公式!B$15)</f>
        <v>國道10號</v>
      </c>
      <c r="AG453" t="str">
        <f>_xlfn.CONCAT(,"(",G453,IF(COUNT(FIND({"端","服務區","休息","站"},G453,1)),"","交流道"),"到",I453,
IF(COUNT(FIND({"端","服務區","休息","站"},I453,1)),"","交流道"),")")</f>
        <v>(燕巢交流道到仁武交流道)</v>
      </c>
      <c r="AH453" t="str">
        <f t="shared" si="14"/>
        <v>國道10號(燕巢交流道到仁武交流道)</v>
      </c>
      <c r="AI453" t="str">
        <f>CHOOSE(MATCH(D453,公式!$C$2:'公式'!$C$28,0),公式!A$2,公式!A$3,公式!A$4,公式!A$5,公式!A$6,公式!A$7,公式!A$8,公式!A$9,公式!A$10,公式!A$11,公式!A$12,公式!A$13,公式!A$14,公式!A$15)</f>
        <v>國道10號</v>
      </c>
      <c r="AJ453" t="str">
        <f t="shared" si="15"/>
        <v>國道10號(燕巢交流道到仁武交流道)</v>
      </c>
    </row>
    <row r="454" spans="1:36">
      <c r="A454" s="4" t="s">
        <v>40</v>
      </c>
      <c r="B454" s="3">
        <v>20</v>
      </c>
      <c r="C454" s="23" t="s">
        <v>41</v>
      </c>
      <c r="D454" s="3">
        <v>10</v>
      </c>
      <c r="E454" s="3">
        <v>0</v>
      </c>
      <c r="F454" s="3">
        <v>2</v>
      </c>
      <c r="G454" s="4" t="s">
        <v>243</v>
      </c>
      <c r="H454" s="17">
        <v>19700</v>
      </c>
      <c r="I454" s="4" t="s">
        <v>285</v>
      </c>
      <c r="J454" s="17">
        <v>13000</v>
      </c>
      <c r="K454" s="3">
        <v>602</v>
      </c>
      <c r="L454" s="3">
        <v>241</v>
      </c>
      <c r="M454" s="3">
        <v>219</v>
      </c>
      <c r="N454" s="3">
        <v>0</v>
      </c>
      <c r="O454" s="3">
        <v>0</v>
      </c>
      <c r="P454" s="3">
        <v>0</v>
      </c>
      <c r="Q454" s="3">
        <v>94</v>
      </c>
      <c r="R454" s="3">
        <v>0</v>
      </c>
      <c r="S454" s="3">
        <v>0</v>
      </c>
      <c r="T454" s="3">
        <v>0</v>
      </c>
      <c r="U454" s="3">
        <v>5</v>
      </c>
      <c r="V454" s="3">
        <v>248</v>
      </c>
      <c r="W454" s="3">
        <v>1</v>
      </c>
      <c r="X454" s="3">
        <v>0</v>
      </c>
      <c r="Y454" s="3">
        <v>0</v>
      </c>
      <c r="Z454" s="3">
        <v>3</v>
      </c>
      <c r="AA454" s="3">
        <v>406</v>
      </c>
      <c r="AB454" s="11">
        <v>406</v>
      </c>
      <c r="AC454" s="1" t="s">
        <v>2366</v>
      </c>
      <c r="AD454" s="1" t="s">
        <v>1460</v>
      </c>
      <c r="AE454" t="s">
        <v>1457</v>
      </c>
      <c r="AF454" t="str">
        <f>CHOOSE(MATCH(D454,公式!$C$2:'公式'!$C$28,0),公式!B$2,公式!B$3,公式!B$4,公式!B$5,公式!B$6,公式!B$7,公式!B$8,公式!B$9,公式!B$10,公式!B$11,公式!B$12,公式!B$13,公式!B$14,公式!B$15)</f>
        <v>國道10號</v>
      </c>
      <c r="AG454" t="str">
        <f>_xlfn.CONCAT(,"(",G454,IF(COUNT(FIND({"端","服務區","休息","站"},G454,1)),"","交流道"),"到",I454,
IF(COUNT(FIND({"端","服務區","休息","站"},I454,1)),"","交流道"),")")</f>
        <v>(燕巢系統交流道到燕巢交流道)</v>
      </c>
      <c r="AH454" t="str">
        <f t="shared" si="14"/>
        <v>國道10號(燕巢系統交流道到燕巢交流道)</v>
      </c>
      <c r="AI454" t="str">
        <f>CHOOSE(MATCH(D454,公式!$C$2:'公式'!$C$28,0),公式!A$2,公式!A$3,公式!A$4,公式!A$5,公式!A$6,公式!A$7,公式!A$8,公式!A$9,公式!A$10,公式!A$11,公式!A$12,公式!A$13,公式!A$14,公式!A$15)</f>
        <v>國道10號</v>
      </c>
      <c r="AJ454" t="str">
        <f t="shared" si="15"/>
        <v>國道10號(燕巢系統交流道到燕巢交流道)</v>
      </c>
    </row>
    <row r="455" spans="1:36">
      <c r="A455" s="6" t="s">
        <v>40</v>
      </c>
      <c r="B455" s="5">
        <v>20</v>
      </c>
      <c r="C455" s="23" t="s">
        <v>41</v>
      </c>
      <c r="D455" s="5">
        <v>10</v>
      </c>
      <c r="E455" s="5">
        <v>0</v>
      </c>
      <c r="F455" s="5">
        <v>2</v>
      </c>
      <c r="G455" s="6" t="s">
        <v>286</v>
      </c>
      <c r="H455" s="18">
        <v>22600</v>
      </c>
      <c r="I455" s="6" t="s">
        <v>243</v>
      </c>
      <c r="J455" s="18">
        <v>19700</v>
      </c>
      <c r="K455" s="5">
        <v>260</v>
      </c>
      <c r="L455" s="5">
        <v>104</v>
      </c>
      <c r="M455" s="5">
        <v>127</v>
      </c>
      <c r="N455" s="5">
        <v>0</v>
      </c>
      <c r="O455" s="5">
        <v>0</v>
      </c>
      <c r="P455" s="5">
        <v>0</v>
      </c>
      <c r="Q455" s="5">
        <v>79</v>
      </c>
      <c r="R455" s="5">
        <v>0</v>
      </c>
      <c r="S455" s="5">
        <v>0</v>
      </c>
      <c r="T455" s="5">
        <v>0</v>
      </c>
      <c r="U455" s="5">
        <v>5</v>
      </c>
      <c r="V455" s="5">
        <v>132</v>
      </c>
      <c r="W455" s="5">
        <v>2</v>
      </c>
      <c r="X455" s="5">
        <v>0</v>
      </c>
      <c r="Y455" s="5">
        <v>0</v>
      </c>
      <c r="Z455" s="5">
        <v>2</v>
      </c>
      <c r="AA455" s="5">
        <v>408</v>
      </c>
      <c r="AB455" s="12">
        <v>408</v>
      </c>
      <c r="AC455" s="1" t="s">
        <v>2367</v>
      </c>
      <c r="AD455" s="1" t="s">
        <v>1463</v>
      </c>
      <c r="AE455" t="s">
        <v>1460</v>
      </c>
      <c r="AF455" t="str">
        <f>CHOOSE(MATCH(D455,公式!$C$2:'公式'!$C$28,0),公式!B$2,公式!B$3,公式!B$4,公式!B$5,公式!B$6,公式!B$7,公式!B$8,公式!B$9,公式!B$10,公式!B$11,公式!B$12,公式!B$13,公式!B$14,公式!B$15)</f>
        <v>國道10號</v>
      </c>
      <c r="AG455" t="str">
        <f>_xlfn.CONCAT(,"(",G455,IF(COUNT(FIND({"端","服務區","休息","站"},G455,1)),"","交流道"),"到",I455,
IF(COUNT(FIND({"端","服務區","休息","站"},I455,1)),"","交流道"),")")</f>
        <v>(嶺口交流道到燕巢系統交流道)</v>
      </c>
      <c r="AH455" t="str">
        <f t="shared" si="14"/>
        <v>國道10號(嶺口交流道到燕巢系統交流道)</v>
      </c>
      <c r="AI455" t="str">
        <f>CHOOSE(MATCH(D455,公式!$C$2:'公式'!$C$28,0),公式!A$2,公式!A$3,公式!A$4,公式!A$5,公式!A$6,公式!A$7,公式!A$8,公式!A$9,公式!A$10,公式!A$11,公式!A$12,公式!A$13,公式!A$14,公式!A$15)</f>
        <v>國道10號</v>
      </c>
      <c r="AJ455" t="str">
        <f t="shared" si="15"/>
        <v>國道10號(嶺口交流道到燕巢系統交流道)</v>
      </c>
    </row>
    <row r="456" spans="1:36">
      <c r="A456" s="4" t="s">
        <v>40</v>
      </c>
      <c r="B456" s="3">
        <v>20</v>
      </c>
      <c r="C456" s="23" t="s">
        <v>41</v>
      </c>
      <c r="D456" s="3">
        <v>10</v>
      </c>
      <c r="E456" s="3">
        <v>0</v>
      </c>
      <c r="F456" s="3">
        <v>2</v>
      </c>
      <c r="G456" s="4" t="s">
        <v>287</v>
      </c>
      <c r="H456" s="17">
        <v>25100</v>
      </c>
      <c r="I456" s="4" t="s">
        <v>286</v>
      </c>
      <c r="J456" s="17">
        <v>22600</v>
      </c>
      <c r="K456" s="3">
        <v>225</v>
      </c>
      <c r="L456" s="3">
        <v>90</v>
      </c>
      <c r="M456" s="3">
        <v>83</v>
      </c>
      <c r="N456" s="3">
        <v>0</v>
      </c>
      <c r="O456" s="3">
        <v>0</v>
      </c>
      <c r="P456" s="3">
        <v>0</v>
      </c>
      <c r="Q456" s="3">
        <v>101</v>
      </c>
      <c r="R456" s="3">
        <v>0</v>
      </c>
      <c r="S456" s="3">
        <v>0</v>
      </c>
      <c r="T456" s="3">
        <v>0</v>
      </c>
      <c r="U456" s="3">
        <v>4</v>
      </c>
      <c r="V456" s="3">
        <v>85</v>
      </c>
      <c r="W456" s="3">
        <v>1</v>
      </c>
      <c r="X456" s="3">
        <v>0</v>
      </c>
      <c r="Y456" s="3">
        <v>0</v>
      </c>
      <c r="Z456" s="3">
        <v>2</v>
      </c>
      <c r="AA456" s="3">
        <v>410</v>
      </c>
      <c r="AB456" s="11">
        <v>410</v>
      </c>
      <c r="AC456" s="1" t="s">
        <v>2368</v>
      </c>
      <c r="AD456" s="1" t="s">
        <v>428</v>
      </c>
      <c r="AE456" t="s">
        <v>1463</v>
      </c>
      <c r="AF456" t="str">
        <f>CHOOSE(MATCH(D456,公式!$C$2:'公式'!$C$28,0),公式!B$2,公式!B$3,公式!B$4,公式!B$5,公式!B$6,公式!B$7,公式!B$8,公式!B$9,公式!B$10,公式!B$11,公式!B$12,公式!B$13,公式!B$14,公式!B$15)</f>
        <v>國道10號</v>
      </c>
      <c r="AG456" t="str">
        <f>_xlfn.CONCAT(,"(",G456,IF(COUNT(FIND({"端","服務區","休息","站"},G456,1)),"","交流道"),"到",I456,
IF(COUNT(FIND({"端","服務區","休息","站"},I456,1)),"","交流道"),")")</f>
        <v>(里港交流道到嶺口交流道)</v>
      </c>
      <c r="AH456" t="str">
        <f t="shared" si="14"/>
        <v>國道10號(里港交流道到嶺口交流道)</v>
      </c>
      <c r="AI456" t="str">
        <f>CHOOSE(MATCH(D456,公式!$C$2:'公式'!$C$28,0),公式!A$2,公式!A$3,公式!A$4,公式!A$5,公式!A$6,公式!A$7,公式!A$8,公式!A$9,公式!A$10,公式!A$11,公式!A$12,公式!A$13,公式!A$14,公式!A$15)</f>
        <v>國道10號</v>
      </c>
      <c r="AJ456" t="str">
        <f t="shared" si="15"/>
        <v>國道10號(里港交流道到嶺口交流道)</v>
      </c>
    </row>
    <row r="457" spans="1:36">
      <c r="A457" s="6" t="s">
        <v>40</v>
      </c>
      <c r="B457" s="5">
        <v>20</v>
      </c>
      <c r="C457" s="23" t="s">
        <v>41</v>
      </c>
      <c r="D457" s="5">
        <v>10</v>
      </c>
      <c r="E457" s="5">
        <v>0</v>
      </c>
      <c r="F457" s="5">
        <v>2</v>
      </c>
      <c r="G457" s="6" t="s">
        <v>288</v>
      </c>
      <c r="H457" s="18">
        <v>33800</v>
      </c>
      <c r="I457" s="6" t="s">
        <v>287</v>
      </c>
      <c r="J457" s="18">
        <v>25100</v>
      </c>
      <c r="K457" s="5">
        <v>782</v>
      </c>
      <c r="L457" s="5">
        <v>313</v>
      </c>
      <c r="M457" s="5">
        <v>67</v>
      </c>
      <c r="N457" s="5">
        <v>0</v>
      </c>
      <c r="O457" s="5">
        <v>0</v>
      </c>
      <c r="P457" s="5">
        <v>0</v>
      </c>
      <c r="Q457" s="5">
        <v>93</v>
      </c>
      <c r="R457" s="5">
        <v>0</v>
      </c>
      <c r="S457" s="5">
        <v>0</v>
      </c>
      <c r="T457" s="5">
        <v>0</v>
      </c>
      <c r="U457" s="5">
        <v>2</v>
      </c>
      <c r="V457" s="5">
        <v>334</v>
      </c>
      <c r="W457" s="5">
        <v>1</v>
      </c>
      <c r="X457" s="5">
        <v>0</v>
      </c>
      <c r="Y457" s="5">
        <v>0</v>
      </c>
      <c r="Z457" s="5">
        <v>2</v>
      </c>
      <c r="AA457" s="5">
        <v>454</v>
      </c>
      <c r="AB457" s="12">
        <v>454</v>
      </c>
      <c r="AC457" s="1" t="s">
        <v>2369</v>
      </c>
      <c r="AD457" s="1" t="s">
        <v>1468</v>
      </c>
      <c r="AE457" t="s">
        <v>428</v>
      </c>
      <c r="AF457" t="str">
        <f>CHOOSE(MATCH(D457,公式!$C$2:'公式'!$C$28,0),公式!B$2,公式!B$3,公式!B$4,公式!B$5,公式!B$6,公式!B$7,公式!B$8,公式!B$9,公式!B$10,公式!B$11,公式!B$12,公式!B$13,公式!B$14,公式!B$15)</f>
        <v>國道10號</v>
      </c>
      <c r="AG457" t="str">
        <f>_xlfn.CONCAT(,"(",G457,IF(COUNT(FIND({"端","服務區","休息","站"},G457,1)),"","交流道"),"到",I457,
IF(COUNT(FIND({"端","服務區","休息","站"},I457,1)),"","交流道"),")")</f>
        <v>(旗山端到里港交流道)</v>
      </c>
      <c r="AH457" t="str">
        <f t="shared" si="14"/>
        <v>國道10號(旗山端到里港交流道)</v>
      </c>
      <c r="AI457" t="str">
        <f>CHOOSE(MATCH(D457,公式!$C$2:'公式'!$C$28,0),公式!A$2,公式!A$3,公式!A$4,公式!A$5,公式!A$6,公式!A$7,公式!A$8,公式!A$9,公式!A$10,公式!A$11,公式!A$12,公式!A$13,公式!A$14,公式!A$15)</f>
        <v>國道10號</v>
      </c>
      <c r="AJ457" t="str">
        <f t="shared" si="15"/>
        <v>國道10號(旗山端到里港交流道)</v>
      </c>
    </row>
    <row r="458" spans="1:36">
      <c r="A458" s="4" t="s">
        <v>40</v>
      </c>
      <c r="B458" s="3">
        <v>20</v>
      </c>
      <c r="C458" s="23" t="s">
        <v>41</v>
      </c>
      <c r="D458" s="3">
        <v>0</v>
      </c>
      <c r="E458" s="3">
        <v>62</v>
      </c>
      <c r="F458" s="3">
        <v>1</v>
      </c>
      <c r="G458" s="4" t="s">
        <v>289</v>
      </c>
      <c r="H458" s="17">
        <v>0</v>
      </c>
      <c r="I458" s="4" t="s">
        <v>174</v>
      </c>
      <c r="J458" s="17">
        <v>2000</v>
      </c>
      <c r="K458" s="3">
        <v>225</v>
      </c>
      <c r="L458" s="3">
        <v>90</v>
      </c>
      <c r="M458" s="3">
        <v>0</v>
      </c>
      <c r="N458" s="3">
        <v>0</v>
      </c>
      <c r="O458" s="3">
        <v>0</v>
      </c>
      <c r="P458" s="3">
        <v>0</v>
      </c>
      <c r="Q458" s="3">
        <v>250</v>
      </c>
      <c r="R458" s="3">
        <v>0</v>
      </c>
      <c r="S458" s="3">
        <v>0</v>
      </c>
      <c r="T458" s="3">
        <v>0</v>
      </c>
      <c r="U458" s="3">
        <v>0</v>
      </c>
      <c r="V458" s="3">
        <v>128</v>
      </c>
      <c r="W458" s="3">
        <v>5</v>
      </c>
      <c r="X458" s="3">
        <v>0</v>
      </c>
      <c r="Y458" s="3">
        <v>0</v>
      </c>
      <c r="Z458" s="3">
        <v>2</v>
      </c>
      <c r="AA458" s="3">
        <v>2001</v>
      </c>
      <c r="AB458" s="11">
        <v>2001</v>
      </c>
      <c r="AC458" s="1" t="s">
        <v>2370</v>
      </c>
      <c r="AD458" s="1" t="s">
        <v>397</v>
      </c>
      <c r="AE458" t="s">
        <v>1847</v>
      </c>
      <c r="AF458" t="str">
        <f>CHOOSE(MATCH(E458,公式!$C$16:'公式'!$C$28,0),公式!B$16,公式!B$17,公式!B$18,公式!B$19,公式!B$20,公式!B$21,公式!B$22,公式!B$23,公式!B$24,公式!B$25,公式!B$26,公式!B$27,公式!B$28)</f>
        <v>台62線</v>
      </c>
      <c r="AG458" t="str">
        <f>_xlfn.CONCAT(,"(",G458,IF(COUNT(FIND({"端","服務區","休息","站"},G458,1)),"","交流道"),"到",I458,
IF(COUNT(FIND({"端","服務區","休息","站"},I458,1)),"","交流道"),")")</f>
        <v>(安樂端到瑪東系統交流道)</v>
      </c>
      <c r="AH458" t="str">
        <f t="shared" si="14"/>
        <v>台62線(安樂端到瑪東系統交流道)</v>
      </c>
      <c r="AI458" t="str">
        <f>CHOOSE(MATCH(E458,公式!$C$16:'公式'!$C$28,0),公式!A$16,公式!A$17,公式!A$18,公式!A$19,公式!A$20,公式!A$21,公式!A$22,公式!A$23,公式!A$24,公式!A$25,公式!A$26,公式!A$27,公式!A$28)</f>
        <v>快速公路62號</v>
      </c>
      <c r="AJ458" t="str">
        <f t="shared" si="15"/>
        <v>快速公路62號(安樂端到瑪東系統交流道)</v>
      </c>
    </row>
    <row r="459" spans="1:36">
      <c r="A459" s="6" t="s">
        <v>40</v>
      </c>
      <c r="B459" s="5">
        <v>20</v>
      </c>
      <c r="C459" s="23" t="s">
        <v>41</v>
      </c>
      <c r="D459" s="5">
        <v>0</v>
      </c>
      <c r="E459" s="5">
        <v>62</v>
      </c>
      <c r="F459" s="5">
        <v>1</v>
      </c>
      <c r="G459" s="6" t="s">
        <v>174</v>
      </c>
      <c r="H459" s="18">
        <v>2000</v>
      </c>
      <c r="I459" s="6" t="s">
        <v>290</v>
      </c>
      <c r="J459" s="18">
        <v>3700</v>
      </c>
      <c r="K459" s="5">
        <v>190</v>
      </c>
      <c r="L459" s="5">
        <v>76</v>
      </c>
      <c r="M459" s="5">
        <v>0</v>
      </c>
      <c r="N459" s="5">
        <v>0</v>
      </c>
      <c r="O459" s="5">
        <v>0</v>
      </c>
      <c r="P459" s="5">
        <v>0</v>
      </c>
      <c r="Q459" s="5">
        <v>250</v>
      </c>
      <c r="R459" s="5">
        <v>0</v>
      </c>
      <c r="S459" s="5">
        <v>0</v>
      </c>
      <c r="T459" s="5">
        <v>0</v>
      </c>
      <c r="U459" s="5">
        <v>0</v>
      </c>
      <c r="V459" s="5">
        <v>85</v>
      </c>
      <c r="W459" s="5">
        <v>5</v>
      </c>
      <c r="X459" s="5">
        <v>0</v>
      </c>
      <c r="Y459" s="5">
        <v>0</v>
      </c>
      <c r="Z459" s="5">
        <v>2</v>
      </c>
      <c r="AA459" s="5">
        <v>2003</v>
      </c>
      <c r="AB459" s="12">
        <v>2003</v>
      </c>
      <c r="AC459" s="1" t="s">
        <v>2371</v>
      </c>
      <c r="AD459" s="1" t="s">
        <v>1847</v>
      </c>
      <c r="AE459" t="s">
        <v>2598</v>
      </c>
      <c r="AF459" t="str">
        <f>CHOOSE(MATCH(E459,公式!$C$16:'公式'!$C$28,0),公式!B$16,公式!B$17,公式!B$18,公式!B$19,公式!B$20,公式!B$21,公式!B$22,公式!B$23,公式!B$24,公式!B$25,公式!B$26,公式!B$27,公式!B$28)</f>
        <v>台62線</v>
      </c>
      <c r="AG459" t="str">
        <f>_xlfn.CONCAT(,"(",G459,IF(COUNT(FIND({"端","服務區","休息","站"},G459,1)),"","交流道"),"到",I459,
IF(COUNT(FIND({"端","服務區","休息","站"},I459,1)),"","交流道"),")")</f>
        <v>(瑪東系統交流道到七堵一交流道)</v>
      </c>
      <c r="AH459" t="str">
        <f t="shared" si="14"/>
        <v>台62線(瑪東系統交流道到七堵一交流道)</v>
      </c>
      <c r="AI459" t="str">
        <f>CHOOSE(MATCH(E459,公式!$C$16:'公式'!$C$28,0),公式!A$16,公式!A$17,公式!A$18,公式!A$19,公式!A$20,公式!A$21,公式!A$22,公式!A$23,公式!A$24,公式!A$25,公式!A$26,公式!A$27,公式!A$28)</f>
        <v>快速公路62號</v>
      </c>
      <c r="AJ459" t="str">
        <f t="shared" si="15"/>
        <v>快速公路62號(瑪東系統交流道到七堵一交流道)</v>
      </c>
    </row>
    <row r="460" spans="1:36">
      <c r="A460" s="4" t="s">
        <v>40</v>
      </c>
      <c r="B460" s="3">
        <v>20</v>
      </c>
      <c r="C460" s="23" t="s">
        <v>41</v>
      </c>
      <c r="D460" s="3">
        <v>0</v>
      </c>
      <c r="E460" s="3">
        <v>62</v>
      </c>
      <c r="F460" s="3">
        <v>1</v>
      </c>
      <c r="G460" s="4" t="s">
        <v>290</v>
      </c>
      <c r="H460" s="17">
        <v>3700</v>
      </c>
      <c r="I460" s="4" t="s">
        <v>291</v>
      </c>
      <c r="J460" s="17">
        <v>5975</v>
      </c>
      <c r="K460" s="3">
        <v>202</v>
      </c>
      <c r="L460" s="3">
        <v>81</v>
      </c>
      <c r="M460" s="3">
        <v>0</v>
      </c>
      <c r="N460" s="3">
        <v>0</v>
      </c>
      <c r="O460" s="3">
        <v>0</v>
      </c>
      <c r="P460" s="3">
        <v>0</v>
      </c>
      <c r="Q460" s="3">
        <v>250</v>
      </c>
      <c r="R460" s="3">
        <v>0</v>
      </c>
      <c r="S460" s="3">
        <v>0</v>
      </c>
      <c r="T460" s="3">
        <v>0</v>
      </c>
      <c r="U460" s="3">
        <v>0</v>
      </c>
      <c r="V460" s="3">
        <v>134</v>
      </c>
      <c r="W460" s="3">
        <v>5</v>
      </c>
      <c r="X460" s="3">
        <v>0</v>
      </c>
      <c r="Y460" s="3">
        <v>0</v>
      </c>
      <c r="Z460" s="3">
        <v>2</v>
      </c>
      <c r="AA460" s="3">
        <v>2005</v>
      </c>
      <c r="AB460" s="11">
        <v>2005</v>
      </c>
      <c r="AC460" s="1" t="s">
        <v>2372</v>
      </c>
      <c r="AD460" s="1" t="s">
        <v>2598</v>
      </c>
      <c r="AE460" t="s">
        <v>2599</v>
      </c>
      <c r="AF460" t="str">
        <f>CHOOSE(MATCH(E460,公式!$C$16:'公式'!$C$28,0),公式!B$16,公式!B$17,公式!B$18,公式!B$19,公式!B$20,公式!B$21,公式!B$22,公式!B$23,公式!B$24,公式!B$25,公式!B$26,公式!B$27,公式!B$28)</f>
        <v>台62線</v>
      </c>
      <c r="AG460" t="str">
        <f>_xlfn.CONCAT(,"(",G460,IF(COUNT(FIND({"端","服務區","休息","站"},G460,1)),"","交流道"),"到",I460,
IF(COUNT(FIND({"端","服務區","休息","站"},I460,1)),"","交流道"),")")</f>
        <v>(七堵一交流道到七堵二交流道)</v>
      </c>
      <c r="AH460" t="str">
        <f t="shared" si="14"/>
        <v>台62線(七堵一交流道到七堵二交流道)</v>
      </c>
      <c r="AI460" t="str">
        <f>CHOOSE(MATCH(E460,公式!$C$16:'公式'!$C$28,0),公式!A$16,公式!A$17,公式!A$18,公式!A$19,公式!A$20,公式!A$21,公式!A$22,公式!A$23,公式!A$24,公式!A$25,公式!A$26,公式!A$27,公式!A$28)</f>
        <v>快速公路62號</v>
      </c>
      <c r="AJ460" t="str">
        <f t="shared" si="15"/>
        <v>快速公路62號(七堵一交流道到七堵二交流道)</v>
      </c>
    </row>
    <row r="461" spans="1:36">
      <c r="A461" s="6" t="s">
        <v>40</v>
      </c>
      <c r="B461" s="5">
        <v>20</v>
      </c>
      <c r="C461" s="23" t="s">
        <v>41</v>
      </c>
      <c r="D461" s="5">
        <v>0</v>
      </c>
      <c r="E461" s="5">
        <v>62</v>
      </c>
      <c r="F461" s="5">
        <v>1</v>
      </c>
      <c r="G461" s="6" t="s">
        <v>291</v>
      </c>
      <c r="H461" s="18">
        <v>5975</v>
      </c>
      <c r="I461" s="6" t="s">
        <v>73</v>
      </c>
      <c r="J461" s="18">
        <v>6200</v>
      </c>
      <c r="K461" s="5">
        <v>0</v>
      </c>
      <c r="L461" s="5">
        <v>0</v>
      </c>
      <c r="M461" s="5">
        <v>0</v>
      </c>
      <c r="N461" s="5">
        <v>0</v>
      </c>
      <c r="O461" s="5">
        <v>0</v>
      </c>
      <c r="P461" s="5">
        <v>0</v>
      </c>
      <c r="Q461" s="5">
        <v>250</v>
      </c>
      <c r="R461" s="5">
        <v>0</v>
      </c>
      <c r="S461" s="5">
        <v>0</v>
      </c>
      <c r="T461" s="5">
        <v>0</v>
      </c>
      <c r="U461" s="5">
        <v>0</v>
      </c>
      <c r="V461" s="5">
        <v>0</v>
      </c>
      <c r="W461" s="5">
        <v>5</v>
      </c>
      <c r="X461" s="5">
        <v>0</v>
      </c>
      <c r="Y461" s="5">
        <v>0</v>
      </c>
      <c r="Z461" s="5">
        <v>2</v>
      </c>
      <c r="AA461" s="5">
        <v>2269</v>
      </c>
      <c r="AB461" s="12">
        <v>2269</v>
      </c>
      <c r="AC461" s="1" t="s">
        <v>2373</v>
      </c>
      <c r="AD461" s="1" t="s">
        <v>2599</v>
      </c>
      <c r="AE461" t="s">
        <v>2600</v>
      </c>
      <c r="AF461" t="str">
        <f>CHOOSE(MATCH(E461,公式!$C$16:'公式'!$C$28,0),公式!B$16,公式!B$17,公式!B$18,公式!B$19,公式!B$20,公式!B$21,公式!B$22,公式!B$23,公式!B$24,公式!B$25,公式!B$26,公式!B$27,公式!B$28)</f>
        <v>台62線</v>
      </c>
      <c r="AG461" t="str">
        <f>_xlfn.CONCAT(,"(",G461,IF(COUNT(FIND({"端","服務區","休息","站"},G461,1)),"","交流道"),"到",I461,
IF(COUNT(FIND({"端","服務區","休息","站"},I461,1)),"","交流道"),")")</f>
        <v>(七堵二交流道到大華系統交流道)</v>
      </c>
      <c r="AH461" t="str">
        <f t="shared" si="14"/>
        <v>台62線(七堵二交流道到大華系統交流道)</v>
      </c>
      <c r="AI461" t="str">
        <f>CHOOSE(MATCH(E461,公式!$C$16:'公式'!$C$28,0),公式!A$16,公式!A$17,公式!A$18,公式!A$19,公式!A$20,公式!A$21,公式!A$22,公式!A$23,公式!A$24,公式!A$25,公式!A$26,公式!A$27,公式!A$28)</f>
        <v>快速公路62號</v>
      </c>
      <c r="AJ461" t="str">
        <f t="shared" si="15"/>
        <v>快速公路62號(七堵二交流道到大華系統交流道)</v>
      </c>
    </row>
    <row r="462" spans="1:36">
      <c r="A462" s="4" t="s">
        <v>40</v>
      </c>
      <c r="B462" s="3">
        <v>20</v>
      </c>
      <c r="C462" s="23" t="s">
        <v>41</v>
      </c>
      <c r="D462" s="3">
        <v>0</v>
      </c>
      <c r="E462" s="3">
        <v>62</v>
      </c>
      <c r="F462" s="3">
        <v>1</v>
      </c>
      <c r="G462" s="4" t="s">
        <v>73</v>
      </c>
      <c r="H462" s="17">
        <v>6200</v>
      </c>
      <c r="I462" s="4" t="s">
        <v>292</v>
      </c>
      <c r="J462" s="17">
        <v>9400</v>
      </c>
      <c r="K462" s="3">
        <v>440</v>
      </c>
      <c r="L462" s="3">
        <v>176</v>
      </c>
      <c r="M462" s="3">
        <v>0</v>
      </c>
      <c r="N462" s="3">
        <v>0</v>
      </c>
      <c r="O462" s="3">
        <v>0</v>
      </c>
      <c r="P462" s="3">
        <v>0</v>
      </c>
      <c r="Q462" s="3">
        <v>250</v>
      </c>
      <c r="R462" s="3">
        <v>0</v>
      </c>
      <c r="S462" s="3">
        <v>0</v>
      </c>
      <c r="T462" s="3">
        <v>0</v>
      </c>
      <c r="U462" s="3">
        <v>0</v>
      </c>
      <c r="V462" s="3">
        <v>137</v>
      </c>
      <c r="W462" s="3">
        <v>5</v>
      </c>
      <c r="X462" s="3">
        <v>0</v>
      </c>
      <c r="Y462" s="3">
        <v>0</v>
      </c>
      <c r="Z462" s="3">
        <v>2</v>
      </c>
      <c r="AA462" s="3">
        <v>2007</v>
      </c>
      <c r="AB462" s="11">
        <v>2007</v>
      </c>
      <c r="AC462" s="1" t="s">
        <v>2374</v>
      </c>
      <c r="AD462" s="1" t="s">
        <v>2600</v>
      </c>
      <c r="AE462" t="s">
        <v>2601</v>
      </c>
      <c r="AF462" t="str">
        <f>CHOOSE(MATCH(E462,公式!$C$16:'公式'!$C$28,0),公式!B$16,公式!B$17,公式!B$18,公式!B$19,公式!B$20,公式!B$21,公式!B$22,公式!B$23,公式!B$24,公式!B$25,公式!B$26,公式!B$27,公式!B$28)</f>
        <v>台62線</v>
      </c>
      <c r="AG462" t="str">
        <f>_xlfn.CONCAT(,"(",G462,IF(COUNT(FIND({"端","服務區","休息","站"},G462,1)),"","交流道"),"到",I462,
IF(COUNT(FIND({"端","服務區","休息","站"},I462,1)),"","交流道"),")")</f>
        <v>(大華系統交流道到暖暖交流道)</v>
      </c>
      <c r="AH462" t="str">
        <f t="shared" si="14"/>
        <v>台62線(大華系統交流道到暖暖交流道)</v>
      </c>
      <c r="AI462" t="str">
        <f>CHOOSE(MATCH(E462,公式!$C$16:'公式'!$C$28,0),公式!A$16,公式!A$17,公式!A$18,公式!A$19,公式!A$20,公式!A$21,公式!A$22,公式!A$23,公式!A$24,公式!A$25,公式!A$26,公式!A$27,公式!A$28)</f>
        <v>快速公路62號</v>
      </c>
      <c r="AJ462" t="str">
        <f t="shared" si="15"/>
        <v>快速公路62號(大華系統交流道到暖暖交流道)</v>
      </c>
    </row>
    <row r="463" spans="1:36">
      <c r="A463" s="6" t="s">
        <v>40</v>
      </c>
      <c r="B463" s="5">
        <v>20</v>
      </c>
      <c r="C463" s="23" t="s">
        <v>41</v>
      </c>
      <c r="D463" s="5">
        <v>0</v>
      </c>
      <c r="E463" s="5">
        <v>62</v>
      </c>
      <c r="F463" s="5">
        <v>1</v>
      </c>
      <c r="G463" s="6" t="s">
        <v>292</v>
      </c>
      <c r="H463" s="18">
        <v>9400</v>
      </c>
      <c r="I463" s="6" t="s">
        <v>293</v>
      </c>
      <c r="J463" s="18">
        <v>13990</v>
      </c>
      <c r="K463" s="5">
        <v>0</v>
      </c>
      <c r="L463" s="5">
        <v>0</v>
      </c>
      <c r="M463" s="5">
        <v>0</v>
      </c>
      <c r="N463" s="5">
        <v>0</v>
      </c>
      <c r="O463" s="5">
        <v>0</v>
      </c>
      <c r="P463" s="5">
        <v>0</v>
      </c>
      <c r="Q463" s="5">
        <v>250</v>
      </c>
      <c r="R463" s="5">
        <v>0</v>
      </c>
      <c r="S463" s="5">
        <v>0</v>
      </c>
      <c r="T463" s="5">
        <v>0</v>
      </c>
      <c r="U463" s="5">
        <v>0</v>
      </c>
      <c r="V463" s="5">
        <v>218</v>
      </c>
      <c r="W463" s="5">
        <v>5</v>
      </c>
      <c r="X463" s="5">
        <v>0</v>
      </c>
      <c r="Y463" s="5">
        <v>0</v>
      </c>
      <c r="Z463" s="5">
        <v>2</v>
      </c>
      <c r="AA463" s="5">
        <v>2009</v>
      </c>
      <c r="AB463" s="12">
        <v>2009</v>
      </c>
      <c r="AC463" s="1" t="s">
        <v>2375</v>
      </c>
      <c r="AD463" s="1" t="s">
        <v>2601</v>
      </c>
      <c r="AE463" t="s">
        <v>2602</v>
      </c>
      <c r="AF463" t="str">
        <f>CHOOSE(MATCH(E463,公式!$C$16:'公式'!$C$28,0),公式!B$16,公式!B$17,公式!B$18,公式!B$19,公式!B$20,公式!B$21,公式!B$22,公式!B$23,公式!B$24,公式!B$25,公式!B$26,公式!B$27,公式!B$28)</f>
        <v>台62線</v>
      </c>
      <c r="AG463" t="str">
        <f>_xlfn.CONCAT(,"(",G463,IF(COUNT(FIND({"端","服務區","休息","站"},G463,1)),"","交流道"),"到",I463,
IF(COUNT(FIND({"端","服務區","休息","站"},I463,1)),"","交流道"),")")</f>
        <v>(暖暖交流道到四腳亭交流道)</v>
      </c>
      <c r="AH463" t="str">
        <f t="shared" si="14"/>
        <v>台62線(暖暖交流道到四腳亭交流道)</v>
      </c>
      <c r="AI463" t="str">
        <f>CHOOSE(MATCH(E463,公式!$C$16:'公式'!$C$28,0),公式!A$16,公式!A$17,公式!A$18,公式!A$19,公式!A$20,公式!A$21,公式!A$22,公式!A$23,公式!A$24,公式!A$25,公式!A$26,公式!A$27,公式!A$28)</f>
        <v>快速公路62號</v>
      </c>
      <c r="AJ463" t="str">
        <f t="shared" si="15"/>
        <v>快速公路62號(暖暖交流道到四腳亭交流道)</v>
      </c>
    </row>
    <row r="464" spans="1:36">
      <c r="A464" s="4" t="s">
        <v>40</v>
      </c>
      <c r="B464" s="3">
        <v>20</v>
      </c>
      <c r="C464" s="23" t="s">
        <v>41</v>
      </c>
      <c r="D464" s="3">
        <v>0</v>
      </c>
      <c r="E464" s="3">
        <v>62</v>
      </c>
      <c r="F464" s="3">
        <v>1</v>
      </c>
      <c r="G464" s="4" t="s">
        <v>293</v>
      </c>
      <c r="H464" s="17">
        <v>13990</v>
      </c>
      <c r="I464" s="4" t="s">
        <v>294</v>
      </c>
      <c r="J464" s="17">
        <v>16000</v>
      </c>
      <c r="K464" s="3">
        <v>0</v>
      </c>
      <c r="L464" s="3">
        <v>0</v>
      </c>
      <c r="M464" s="3">
        <v>0</v>
      </c>
      <c r="N464" s="3">
        <v>0</v>
      </c>
      <c r="O464" s="3">
        <v>0</v>
      </c>
      <c r="P464" s="3">
        <v>0</v>
      </c>
      <c r="Q464" s="3">
        <v>250</v>
      </c>
      <c r="R464" s="3">
        <v>0</v>
      </c>
      <c r="S464" s="3">
        <v>0</v>
      </c>
      <c r="T464" s="3">
        <v>0</v>
      </c>
      <c r="U464" s="3">
        <v>0</v>
      </c>
      <c r="V464" s="3">
        <v>95</v>
      </c>
      <c r="W464" s="3">
        <v>5</v>
      </c>
      <c r="X464" s="3">
        <v>0</v>
      </c>
      <c r="Y464" s="3">
        <v>0</v>
      </c>
      <c r="Z464" s="3">
        <v>2</v>
      </c>
      <c r="AA464" s="3">
        <v>2267</v>
      </c>
      <c r="AB464" s="11">
        <v>2267</v>
      </c>
      <c r="AC464" s="1" t="s">
        <v>2376</v>
      </c>
      <c r="AD464" s="1" t="s">
        <v>2602</v>
      </c>
      <c r="AE464" t="s">
        <v>2603</v>
      </c>
      <c r="AF464" t="str">
        <f>CHOOSE(MATCH(E464,公式!$C$16:'公式'!$C$28,0),公式!B$16,公式!B$17,公式!B$18,公式!B$19,公式!B$20,公式!B$21,公式!B$22,公式!B$23,公式!B$24,公式!B$25,公式!B$26,公式!B$27,公式!B$28)</f>
        <v>台62線</v>
      </c>
      <c r="AG464" t="str">
        <f>_xlfn.CONCAT(,"(",G464,IF(COUNT(FIND({"端","服務區","休息","站"},G464,1)),"","交流道"),"到",I464,
IF(COUNT(FIND({"端","服務區","休息","站"},I464,1)),"","交流道"),")")</f>
        <v>(四腳亭交流道到瑞芳交流道)</v>
      </c>
      <c r="AH464" t="str">
        <f t="shared" si="14"/>
        <v>台62線(四腳亭交流道到瑞芳交流道)</v>
      </c>
      <c r="AI464" t="str">
        <f>CHOOSE(MATCH(E464,公式!$C$16:'公式'!$C$28,0),公式!A$16,公式!A$17,公式!A$18,公式!A$19,公式!A$20,公式!A$21,公式!A$22,公式!A$23,公式!A$24,公式!A$25,公式!A$26,公式!A$27,公式!A$28)</f>
        <v>快速公路62號</v>
      </c>
      <c r="AJ464" t="str">
        <f t="shared" si="15"/>
        <v>快速公路62號(四腳亭交流道到瑞芳交流道)</v>
      </c>
    </row>
    <row r="465" spans="1:36">
      <c r="A465" s="6" t="s">
        <v>40</v>
      </c>
      <c r="B465" s="5">
        <v>20</v>
      </c>
      <c r="C465" s="23" t="s">
        <v>41</v>
      </c>
      <c r="D465" s="5">
        <v>0</v>
      </c>
      <c r="E465" s="5">
        <v>62</v>
      </c>
      <c r="F465" s="5">
        <v>1</v>
      </c>
      <c r="G465" s="6" t="s">
        <v>294</v>
      </c>
      <c r="H465" s="18">
        <v>16000</v>
      </c>
      <c r="I465" s="6" t="s">
        <v>295</v>
      </c>
      <c r="J465" s="18">
        <v>18760</v>
      </c>
      <c r="K465" s="5">
        <v>310</v>
      </c>
      <c r="L465" s="5">
        <v>124</v>
      </c>
      <c r="M465" s="5">
        <v>0</v>
      </c>
      <c r="N465" s="5">
        <v>0</v>
      </c>
      <c r="O465" s="5">
        <v>0</v>
      </c>
      <c r="P465" s="5">
        <v>0</v>
      </c>
      <c r="Q465" s="5">
        <v>250</v>
      </c>
      <c r="R465" s="5">
        <v>0</v>
      </c>
      <c r="S465" s="5">
        <v>0</v>
      </c>
      <c r="T465" s="5">
        <v>0</v>
      </c>
      <c r="U465" s="5">
        <v>0</v>
      </c>
      <c r="V465" s="5">
        <v>132</v>
      </c>
      <c r="W465" s="5">
        <v>5</v>
      </c>
      <c r="X465" s="5">
        <v>0</v>
      </c>
      <c r="Y465" s="5">
        <v>0</v>
      </c>
      <c r="Z465" s="5">
        <v>2</v>
      </c>
      <c r="AA465" s="5">
        <v>2011</v>
      </c>
      <c r="AB465" s="12">
        <v>2011</v>
      </c>
      <c r="AC465" s="1" t="s">
        <v>2377</v>
      </c>
      <c r="AD465" s="1" t="s">
        <v>2603</v>
      </c>
      <c r="AE465" t="s">
        <v>2604</v>
      </c>
      <c r="AF465" t="str">
        <f>CHOOSE(MATCH(E465,公式!$C$16:'公式'!$C$28,0),公式!B$16,公式!B$17,公式!B$18,公式!B$19,公式!B$20,公式!B$21,公式!B$22,公式!B$23,公式!B$24,公式!B$25,公式!B$26,公式!B$27,公式!B$28)</f>
        <v>台62線</v>
      </c>
      <c r="AG465" t="str">
        <f>_xlfn.CONCAT(,"(",G465,IF(COUNT(FIND({"端","服務區","休息","站"},G465,1)),"","交流道"),"到",I465,
IF(COUNT(FIND({"端","服務區","休息","站"},I465,1)),"","交流道"),")")</f>
        <v>(瑞芳交流道到瑞濱端)</v>
      </c>
      <c r="AH465" t="str">
        <f t="shared" si="14"/>
        <v>台62線(瑞芳交流道到瑞濱端)</v>
      </c>
      <c r="AI465" t="str">
        <f>CHOOSE(MATCH(E465,公式!$C$16:'公式'!$C$28,0),公式!A$16,公式!A$17,公式!A$18,公式!A$19,公式!A$20,公式!A$21,公式!A$22,公式!A$23,公式!A$24,公式!A$25,公式!A$26,公式!A$27,公式!A$28)</f>
        <v>快速公路62號</v>
      </c>
      <c r="AJ465" t="str">
        <f t="shared" si="15"/>
        <v>快速公路62號(瑞芳交流道到瑞濱端)</v>
      </c>
    </row>
    <row r="466" spans="1:36">
      <c r="A466" s="4" t="s">
        <v>40</v>
      </c>
      <c r="B466" s="3">
        <v>20</v>
      </c>
      <c r="C466" s="23" t="s">
        <v>41</v>
      </c>
      <c r="D466" s="3">
        <v>0</v>
      </c>
      <c r="E466" s="3">
        <v>62</v>
      </c>
      <c r="F466" s="3">
        <v>2</v>
      </c>
      <c r="G466" s="4" t="s">
        <v>174</v>
      </c>
      <c r="H466" s="17">
        <v>2000</v>
      </c>
      <c r="I466" s="4" t="s">
        <v>289</v>
      </c>
      <c r="J466" s="17">
        <v>0</v>
      </c>
      <c r="K466" s="3">
        <v>225</v>
      </c>
      <c r="L466" s="3">
        <v>90</v>
      </c>
      <c r="M466" s="3">
        <v>0</v>
      </c>
      <c r="N466" s="3">
        <v>0</v>
      </c>
      <c r="O466" s="3">
        <v>0</v>
      </c>
      <c r="P466" s="3">
        <v>0</v>
      </c>
      <c r="Q466" s="3">
        <v>250</v>
      </c>
      <c r="R466" s="3">
        <v>0</v>
      </c>
      <c r="S466" s="3">
        <v>0</v>
      </c>
      <c r="T466" s="3">
        <v>0</v>
      </c>
      <c r="U466" s="3">
        <v>0</v>
      </c>
      <c r="V466" s="3">
        <v>161</v>
      </c>
      <c r="W466" s="3">
        <v>5</v>
      </c>
      <c r="X466" s="3">
        <v>0</v>
      </c>
      <c r="Y466" s="3">
        <v>0</v>
      </c>
      <c r="Z466" s="3">
        <v>2</v>
      </c>
      <c r="AA466" s="3">
        <v>2002</v>
      </c>
      <c r="AB466" s="11">
        <v>2002</v>
      </c>
      <c r="AC466" s="1" t="s">
        <v>2378</v>
      </c>
      <c r="AD466" s="1" t="s">
        <v>1847</v>
      </c>
      <c r="AE466" t="s">
        <v>397</v>
      </c>
      <c r="AF466" t="str">
        <f>CHOOSE(MATCH(E466,公式!$C$16:'公式'!$C$28,0),公式!B$16,公式!B$17,公式!B$18,公式!B$19,公式!B$20,公式!B$21,公式!B$22,公式!B$23,公式!B$24,公式!B$25,公式!B$26,公式!B$27,公式!B$28)</f>
        <v>台62線</v>
      </c>
      <c r="AG466" t="str">
        <f>_xlfn.CONCAT(,"(",G466,IF(COUNT(FIND({"端","服務區","休息","站"},G466,1)),"","交流道"),"到",I466,
IF(COUNT(FIND({"端","服務區","休息","站"},I466,1)),"","交流道"),")")</f>
        <v>(瑪東系統交流道到安樂端)</v>
      </c>
      <c r="AH466" t="str">
        <f t="shared" si="14"/>
        <v>台62線(瑪東系統交流道到安樂端)</v>
      </c>
      <c r="AI466" t="str">
        <f>CHOOSE(MATCH(E466,公式!$C$16:'公式'!$C$28,0),公式!A$16,公式!A$17,公式!A$18,公式!A$19,公式!A$20,公式!A$21,公式!A$22,公式!A$23,公式!A$24,公式!A$25,公式!A$26,公式!A$27,公式!A$28)</f>
        <v>快速公路62號</v>
      </c>
      <c r="AJ466" t="str">
        <f t="shared" si="15"/>
        <v>快速公路62號(瑪東系統交流道到安樂端)</v>
      </c>
    </row>
    <row r="467" spans="1:36">
      <c r="A467" s="6" t="s">
        <v>40</v>
      </c>
      <c r="B467" s="5">
        <v>20</v>
      </c>
      <c r="C467" s="23" t="s">
        <v>41</v>
      </c>
      <c r="D467" s="5">
        <v>0</v>
      </c>
      <c r="E467" s="5">
        <v>62</v>
      </c>
      <c r="F467" s="5">
        <v>2</v>
      </c>
      <c r="G467" s="6" t="s">
        <v>290</v>
      </c>
      <c r="H467" s="18">
        <v>3700</v>
      </c>
      <c r="I467" s="6" t="s">
        <v>174</v>
      </c>
      <c r="J467" s="18">
        <v>2000</v>
      </c>
      <c r="K467" s="5">
        <v>190</v>
      </c>
      <c r="L467" s="5">
        <v>76</v>
      </c>
      <c r="M467" s="5">
        <v>0</v>
      </c>
      <c r="N467" s="5">
        <v>0</v>
      </c>
      <c r="O467" s="5">
        <v>0</v>
      </c>
      <c r="P467" s="5">
        <v>0</v>
      </c>
      <c r="Q467" s="5">
        <v>250</v>
      </c>
      <c r="R467" s="5">
        <v>0</v>
      </c>
      <c r="S467" s="5">
        <v>0</v>
      </c>
      <c r="T467" s="5">
        <v>0</v>
      </c>
      <c r="U467" s="5">
        <v>0</v>
      </c>
      <c r="V467" s="5">
        <v>83</v>
      </c>
      <c r="W467" s="5">
        <v>5</v>
      </c>
      <c r="X467" s="5">
        <v>0</v>
      </c>
      <c r="Y467" s="5">
        <v>0</v>
      </c>
      <c r="Z467" s="5">
        <v>2</v>
      </c>
      <c r="AA467" s="5">
        <v>2004</v>
      </c>
      <c r="AB467" s="12">
        <v>2004</v>
      </c>
      <c r="AC467" s="1" t="s">
        <v>2379</v>
      </c>
      <c r="AD467" s="1" t="s">
        <v>2598</v>
      </c>
      <c r="AE467" t="s">
        <v>1847</v>
      </c>
      <c r="AF467" t="str">
        <f>CHOOSE(MATCH(E467,公式!$C$16:'公式'!$C$28,0),公式!B$16,公式!B$17,公式!B$18,公式!B$19,公式!B$20,公式!B$21,公式!B$22,公式!B$23,公式!B$24,公式!B$25,公式!B$26,公式!B$27,公式!B$28)</f>
        <v>台62線</v>
      </c>
      <c r="AG467" t="str">
        <f>_xlfn.CONCAT(,"(",G467,IF(COUNT(FIND({"端","服務區","休息","站"},G467,1)),"","交流道"),"到",I467,
IF(COUNT(FIND({"端","服務區","休息","站"},I467,1)),"","交流道"),")")</f>
        <v>(七堵一交流道到瑪東系統交流道)</v>
      </c>
      <c r="AH467" t="str">
        <f t="shared" si="14"/>
        <v>台62線(七堵一交流道到瑪東系統交流道)</v>
      </c>
      <c r="AI467" t="str">
        <f>CHOOSE(MATCH(E467,公式!$C$16:'公式'!$C$28,0),公式!A$16,公式!A$17,公式!A$18,公式!A$19,公式!A$20,公式!A$21,公式!A$22,公式!A$23,公式!A$24,公式!A$25,公式!A$26,公式!A$27,公式!A$28)</f>
        <v>快速公路62號</v>
      </c>
      <c r="AJ467" t="str">
        <f t="shared" si="15"/>
        <v>快速公路62號(七堵一交流道到瑪東系統交流道)</v>
      </c>
    </row>
    <row r="468" spans="1:36">
      <c r="A468" s="4" t="s">
        <v>40</v>
      </c>
      <c r="B468" s="3">
        <v>20</v>
      </c>
      <c r="C468" s="23" t="s">
        <v>41</v>
      </c>
      <c r="D468" s="3">
        <v>0</v>
      </c>
      <c r="E468" s="3">
        <v>62</v>
      </c>
      <c r="F468" s="3">
        <v>2</v>
      </c>
      <c r="G468" s="4" t="s">
        <v>291</v>
      </c>
      <c r="H468" s="17">
        <v>5975</v>
      </c>
      <c r="I468" s="4" t="s">
        <v>290</v>
      </c>
      <c r="J468" s="17">
        <v>3700</v>
      </c>
      <c r="K468" s="3">
        <v>202</v>
      </c>
      <c r="L468" s="3">
        <v>81</v>
      </c>
      <c r="M468" s="3">
        <v>0</v>
      </c>
      <c r="N468" s="3">
        <v>0</v>
      </c>
      <c r="O468" s="3">
        <v>0</v>
      </c>
      <c r="P468" s="3">
        <v>0</v>
      </c>
      <c r="Q468" s="3">
        <v>250</v>
      </c>
      <c r="R468" s="3">
        <v>0</v>
      </c>
      <c r="S468" s="3">
        <v>0</v>
      </c>
      <c r="T468" s="3">
        <v>0</v>
      </c>
      <c r="U468" s="3">
        <v>0</v>
      </c>
      <c r="V468" s="3">
        <v>98</v>
      </c>
      <c r="W468" s="3">
        <v>5</v>
      </c>
      <c r="X468" s="3">
        <v>0</v>
      </c>
      <c r="Y468" s="3">
        <v>0</v>
      </c>
      <c r="Z468" s="3">
        <v>2</v>
      </c>
      <c r="AA468" s="3">
        <v>2006</v>
      </c>
      <c r="AB468" s="11">
        <v>2006</v>
      </c>
      <c r="AC468" s="1" t="s">
        <v>2380</v>
      </c>
      <c r="AD468" s="1" t="s">
        <v>2599</v>
      </c>
      <c r="AE468" t="s">
        <v>2598</v>
      </c>
      <c r="AF468" t="str">
        <f>CHOOSE(MATCH(E468,公式!$C$16:'公式'!$C$28,0),公式!B$16,公式!B$17,公式!B$18,公式!B$19,公式!B$20,公式!B$21,公式!B$22,公式!B$23,公式!B$24,公式!B$25,公式!B$26,公式!B$27,公式!B$28)</f>
        <v>台62線</v>
      </c>
      <c r="AG468" t="str">
        <f>_xlfn.CONCAT(,"(",G468,IF(COUNT(FIND({"端","服務區","休息","站"},G468,1)),"","交流道"),"到",I468,
IF(COUNT(FIND({"端","服務區","休息","站"},I468,1)),"","交流道"),")")</f>
        <v>(七堵二交流道到七堵一交流道)</v>
      </c>
      <c r="AH468" t="str">
        <f t="shared" si="14"/>
        <v>台62線(七堵二交流道到七堵一交流道)</v>
      </c>
      <c r="AI468" t="str">
        <f>CHOOSE(MATCH(E468,公式!$C$16:'公式'!$C$28,0),公式!A$16,公式!A$17,公式!A$18,公式!A$19,公式!A$20,公式!A$21,公式!A$22,公式!A$23,公式!A$24,公式!A$25,公式!A$26,公式!A$27,公式!A$28)</f>
        <v>快速公路62號</v>
      </c>
      <c r="AJ468" t="str">
        <f t="shared" si="15"/>
        <v>快速公路62號(七堵二交流道到七堵一交流道)</v>
      </c>
    </row>
    <row r="469" spans="1:36">
      <c r="A469" s="6" t="s">
        <v>40</v>
      </c>
      <c r="B469" s="5">
        <v>20</v>
      </c>
      <c r="C469" s="23" t="s">
        <v>41</v>
      </c>
      <c r="D469" s="5">
        <v>0</v>
      </c>
      <c r="E469" s="5">
        <v>62</v>
      </c>
      <c r="F469" s="5">
        <v>2</v>
      </c>
      <c r="G469" s="6" t="s">
        <v>73</v>
      </c>
      <c r="H469" s="18">
        <v>6200</v>
      </c>
      <c r="I469" s="6" t="s">
        <v>291</v>
      </c>
      <c r="J469" s="18">
        <v>5975</v>
      </c>
      <c r="K469" s="5">
        <v>0</v>
      </c>
      <c r="L469" s="5">
        <v>0</v>
      </c>
      <c r="M469" s="5">
        <v>0</v>
      </c>
      <c r="N469" s="5">
        <v>0</v>
      </c>
      <c r="O469" s="5">
        <v>0</v>
      </c>
      <c r="P469" s="5">
        <v>0</v>
      </c>
      <c r="Q469" s="5">
        <v>250</v>
      </c>
      <c r="R469" s="5">
        <v>0</v>
      </c>
      <c r="S469" s="5">
        <v>0</v>
      </c>
      <c r="T469" s="5">
        <v>0</v>
      </c>
      <c r="U469" s="5">
        <v>0</v>
      </c>
      <c r="V469" s="5">
        <v>0</v>
      </c>
      <c r="W469" s="5">
        <v>5</v>
      </c>
      <c r="X469" s="5">
        <v>0</v>
      </c>
      <c r="Y469" s="5">
        <v>0</v>
      </c>
      <c r="Z469" s="5">
        <v>2</v>
      </c>
      <c r="AA469" s="5">
        <v>2270</v>
      </c>
      <c r="AB469" s="12">
        <v>2270</v>
      </c>
      <c r="AC469" s="1" t="s">
        <v>2381</v>
      </c>
      <c r="AD469" s="1" t="s">
        <v>2600</v>
      </c>
      <c r="AE469" t="s">
        <v>2599</v>
      </c>
      <c r="AF469" t="str">
        <f>CHOOSE(MATCH(E469,公式!$C$16:'公式'!$C$28,0),公式!B$16,公式!B$17,公式!B$18,公式!B$19,公式!B$20,公式!B$21,公式!B$22,公式!B$23,公式!B$24,公式!B$25,公式!B$26,公式!B$27,公式!B$28)</f>
        <v>台62線</v>
      </c>
      <c r="AG469" t="str">
        <f>_xlfn.CONCAT(,"(",G469,IF(COUNT(FIND({"端","服務區","休息","站"},G469,1)),"","交流道"),"到",I469,
IF(COUNT(FIND({"端","服務區","休息","站"},I469,1)),"","交流道"),")")</f>
        <v>(大華系統交流道到七堵二交流道)</v>
      </c>
      <c r="AH469" t="str">
        <f t="shared" si="14"/>
        <v>台62線(大華系統交流道到七堵二交流道)</v>
      </c>
      <c r="AI469" t="str">
        <f>CHOOSE(MATCH(E469,公式!$C$16:'公式'!$C$28,0),公式!A$16,公式!A$17,公式!A$18,公式!A$19,公式!A$20,公式!A$21,公式!A$22,公式!A$23,公式!A$24,公式!A$25,公式!A$26,公式!A$27,公式!A$28)</f>
        <v>快速公路62號</v>
      </c>
      <c r="AJ469" t="str">
        <f t="shared" si="15"/>
        <v>快速公路62號(大華系統交流道到七堵二交流道)</v>
      </c>
    </row>
    <row r="470" spans="1:36">
      <c r="A470" s="4" t="s">
        <v>40</v>
      </c>
      <c r="B470" s="3">
        <v>20</v>
      </c>
      <c r="C470" s="23" t="s">
        <v>41</v>
      </c>
      <c r="D470" s="3">
        <v>0</v>
      </c>
      <c r="E470" s="3">
        <v>62</v>
      </c>
      <c r="F470" s="3">
        <v>2</v>
      </c>
      <c r="G470" s="4" t="s">
        <v>292</v>
      </c>
      <c r="H470" s="17">
        <v>9400</v>
      </c>
      <c r="I470" s="4" t="s">
        <v>73</v>
      </c>
      <c r="J470" s="17">
        <v>6200</v>
      </c>
      <c r="K470" s="3">
        <v>440</v>
      </c>
      <c r="L470" s="3">
        <v>176</v>
      </c>
      <c r="M470" s="3">
        <v>0</v>
      </c>
      <c r="N470" s="3">
        <v>0</v>
      </c>
      <c r="O470" s="3">
        <v>0</v>
      </c>
      <c r="P470" s="3">
        <v>0</v>
      </c>
      <c r="Q470" s="3">
        <v>250</v>
      </c>
      <c r="R470" s="3">
        <v>0</v>
      </c>
      <c r="S470" s="3">
        <v>0</v>
      </c>
      <c r="T470" s="3">
        <v>0</v>
      </c>
      <c r="U470" s="3">
        <v>0</v>
      </c>
      <c r="V470" s="3">
        <v>196</v>
      </c>
      <c r="W470" s="3">
        <v>5</v>
      </c>
      <c r="X470" s="3">
        <v>0</v>
      </c>
      <c r="Y470" s="3">
        <v>0</v>
      </c>
      <c r="Z470" s="3">
        <v>2</v>
      </c>
      <c r="AA470" s="3">
        <v>2008</v>
      </c>
      <c r="AB470" s="11">
        <v>2008</v>
      </c>
      <c r="AC470" s="1" t="s">
        <v>2382</v>
      </c>
      <c r="AD470" s="1" t="s">
        <v>2601</v>
      </c>
      <c r="AE470" t="s">
        <v>2600</v>
      </c>
      <c r="AF470" t="str">
        <f>CHOOSE(MATCH(E470,公式!$C$16:'公式'!$C$28,0),公式!B$16,公式!B$17,公式!B$18,公式!B$19,公式!B$20,公式!B$21,公式!B$22,公式!B$23,公式!B$24,公式!B$25,公式!B$26,公式!B$27,公式!B$28)</f>
        <v>台62線</v>
      </c>
      <c r="AG470" t="str">
        <f>_xlfn.CONCAT(,"(",G470,IF(COUNT(FIND({"端","服務區","休息","站"},G470,1)),"","交流道"),"到",I470,
IF(COUNT(FIND({"端","服務區","休息","站"},I470,1)),"","交流道"),")")</f>
        <v>(暖暖交流道到大華系統交流道)</v>
      </c>
      <c r="AH470" t="str">
        <f t="shared" si="14"/>
        <v>台62線(暖暖交流道到大華系統交流道)</v>
      </c>
      <c r="AI470" t="str">
        <f>CHOOSE(MATCH(E470,公式!$C$16:'公式'!$C$28,0),公式!A$16,公式!A$17,公式!A$18,公式!A$19,公式!A$20,公式!A$21,公式!A$22,公式!A$23,公式!A$24,公式!A$25,公式!A$26,公式!A$27,公式!A$28)</f>
        <v>快速公路62號</v>
      </c>
      <c r="AJ470" t="str">
        <f t="shared" si="15"/>
        <v>快速公路62號(暖暖交流道到大華系統交流道)</v>
      </c>
    </row>
    <row r="471" spans="1:36">
      <c r="A471" s="6" t="s">
        <v>40</v>
      </c>
      <c r="B471" s="5">
        <v>20</v>
      </c>
      <c r="C471" s="23" t="s">
        <v>41</v>
      </c>
      <c r="D471" s="5">
        <v>0</v>
      </c>
      <c r="E471" s="5">
        <v>62</v>
      </c>
      <c r="F471" s="5">
        <v>2</v>
      </c>
      <c r="G471" s="6" t="s">
        <v>293</v>
      </c>
      <c r="H471" s="18">
        <v>13990</v>
      </c>
      <c r="I471" s="6" t="s">
        <v>292</v>
      </c>
      <c r="J471" s="18">
        <v>9400</v>
      </c>
      <c r="K471" s="5">
        <v>0</v>
      </c>
      <c r="L471" s="5">
        <v>0</v>
      </c>
      <c r="M471" s="5">
        <v>0</v>
      </c>
      <c r="N471" s="5">
        <v>0</v>
      </c>
      <c r="O471" s="5">
        <v>0</v>
      </c>
      <c r="P471" s="5">
        <v>0</v>
      </c>
      <c r="Q471" s="5">
        <v>250</v>
      </c>
      <c r="R471" s="5">
        <v>0</v>
      </c>
      <c r="S471" s="5">
        <v>0</v>
      </c>
      <c r="T471" s="5">
        <v>0</v>
      </c>
      <c r="U471" s="5">
        <v>0</v>
      </c>
      <c r="V471" s="5">
        <v>230</v>
      </c>
      <c r="W471" s="5">
        <v>5</v>
      </c>
      <c r="X471" s="5">
        <v>0</v>
      </c>
      <c r="Y471" s="5">
        <v>0</v>
      </c>
      <c r="Z471" s="5">
        <v>2</v>
      </c>
      <c r="AA471" s="5">
        <v>2010</v>
      </c>
      <c r="AB471" s="12">
        <v>2010</v>
      </c>
      <c r="AC471" s="1" t="s">
        <v>2383</v>
      </c>
      <c r="AD471" s="1" t="s">
        <v>2602</v>
      </c>
      <c r="AE471" t="s">
        <v>2601</v>
      </c>
      <c r="AF471" t="str">
        <f>CHOOSE(MATCH(E471,公式!$C$16:'公式'!$C$28,0),公式!B$16,公式!B$17,公式!B$18,公式!B$19,公式!B$20,公式!B$21,公式!B$22,公式!B$23,公式!B$24,公式!B$25,公式!B$26,公式!B$27,公式!B$28)</f>
        <v>台62線</v>
      </c>
      <c r="AG471" t="str">
        <f>_xlfn.CONCAT(,"(",G471,IF(COUNT(FIND({"端","服務區","休息","站"},G471,1)),"","交流道"),"到",I471,
IF(COUNT(FIND({"端","服務區","休息","站"},I471,1)),"","交流道"),")")</f>
        <v>(四腳亭交流道到暖暖交流道)</v>
      </c>
      <c r="AH471" t="str">
        <f t="shared" si="14"/>
        <v>台62線(四腳亭交流道到暖暖交流道)</v>
      </c>
      <c r="AI471" t="str">
        <f>CHOOSE(MATCH(E471,公式!$C$16:'公式'!$C$28,0),公式!A$16,公式!A$17,公式!A$18,公式!A$19,公式!A$20,公式!A$21,公式!A$22,公式!A$23,公式!A$24,公式!A$25,公式!A$26,公式!A$27,公式!A$28)</f>
        <v>快速公路62號</v>
      </c>
      <c r="AJ471" t="str">
        <f t="shared" si="15"/>
        <v>快速公路62號(四腳亭交流道到暖暖交流道)</v>
      </c>
    </row>
    <row r="472" spans="1:36">
      <c r="A472" s="4" t="s">
        <v>40</v>
      </c>
      <c r="B472" s="3">
        <v>20</v>
      </c>
      <c r="C472" s="23" t="s">
        <v>41</v>
      </c>
      <c r="D472" s="3">
        <v>0</v>
      </c>
      <c r="E472" s="3">
        <v>62</v>
      </c>
      <c r="F472" s="3">
        <v>2</v>
      </c>
      <c r="G472" s="4" t="s">
        <v>294</v>
      </c>
      <c r="H472" s="17">
        <v>16000</v>
      </c>
      <c r="I472" s="4" t="s">
        <v>293</v>
      </c>
      <c r="J472" s="17">
        <v>13990</v>
      </c>
      <c r="K472" s="3">
        <v>0</v>
      </c>
      <c r="L472" s="3">
        <v>0</v>
      </c>
      <c r="M472" s="3">
        <v>0</v>
      </c>
      <c r="N472" s="3">
        <v>0</v>
      </c>
      <c r="O472" s="3">
        <v>0</v>
      </c>
      <c r="P472" s="3">
        <v>0</v>
      </c>
      <c r="Q472" s="3">
        <v>250</v>
      </c>
      <c r="R472" s="3">
        <v>0</v>
      </c>
      <c r="S472" s="3">
        <v>0</v>
      </c>
      <c r="T472" s="3">
        <v>0</v>
      </c>
      <c r="U472" s="3">
        <v>0</v>
      </c>
      <c r="V472" s="3">
        <v>100</v>
      </c>
      <c r="W472" s="3">
        <v>5</v>
      </c>
      <c r="X472" s="3">
        <v>0</v>
      </c>
      <c r="Y472" s="3">
        <v>0</v>
      </c>
      <c r="Z472" s="3">
        <v>2</v>
      </c>
      <c r="AA472" s="3">
        <v>2268</v>
      </c>
      <c r="AB472" s="11">
        <v>2268</v>
      </c>
      <c r="AC472" s="1" t="s">
        <v>2384</v>
      </c>
      <c r="AD472" s="1" t="s">
        <v>2603</v>
      </c>
      <c r="AE472" t="s">
        <v>2602</v>
      </c>
      <c r="AF472" t="str">
        <f>CHOOSE(MATCH(E472,公式!$C$16:'公式'!$C$28,0),公式!B$16,公式!B$17,公式!B$18,公式!B$19,公式!B$20,公式!B$21,公式!B$22,公式!B$23,公式!B$24,公式!B$25,公式!B$26,公式!B$27,公式!B$28)</f>
        <v>台62線</v>
      </c>
      <c r="AG472" t="str">
        <f>_xlfn.CONCAT(,"(",G472,IF(COUNT(FIND({"端","服務區","休息","站"},G472,1)),"","交流道"),"到",I472,
IF(COUNT(FIND({"端","服務區","休息","站"},I472,1)),"","交流道"),")")</f>
        <v>(瑞芳交流道到四腳亭交流道)</v>
      </c>
      <c r="AH472" t="str">
        <f t="shared" si="14"/>
        <v>台62線(瑞芳交流道到四腳亭交流道)</v>
      </c>
      <c r="AI472" t="str">
        <f>CHOOSE(MATCH(E472,公式!$C$16:'公式'!$C$28,0),公式!A$16,公式!A$17,公式!A$18,公式!A$19,公式!A$20,公式!A$21,公式!A$22,公式!A$23,公式!A$24,公式!A$25,公式!A$26,公式!A$27,公式!A$28)</f>
        <v>快速公路62號</v>
      </c>
      <c r="AJ472" t="str">
        <f t="shared" si="15"/>
        <v>快速公路62號(瑞芳交流道到四腳亭交流道)</v>
      </c>
    </row>
    <row r="473" spans="1:36">
      <c r="A473" s="6" t="s">
        <v>40</v>
      </c>
      <c r="B473" s="5">
        <v>20</v>
      </c>
      <c r="C473" s="23" t="s">
        <v>41</v>
      </c>
      <c r="D473" s="5">
        <v>0</v>
      </c>
      <c r="E473" s="5">
        <v>62</v>
      </c>
      <c r="F473" s="5">
        <v>2</v>
      </c>
      <c r="G473" s="6" t="s">
        <v>295</v>
      </c>
      <c r="H473" s="18">
        <v>18760</v>
      </c>
      <c r="I473" s="6" t="s">
        <v>294</v>
      </c>
      <c r="J473" s="18">
        <v>16000</v>
      </c>
      <c r="K473" s="5">
        <v>310</v>
      </c>
      <c r="L473" s="5">
        <v>124</v>
      </c>
      <c r="M473" s="5">
        <v>0</v>
      </c>
      <c r="N473" s="5">
        <v>0</v>
      </c>
      <c r="O473" s="5">
        <v>0</v>
      </c>
      <c r="P473" s="5">
        <v>0</v>
      </c>
      <c r="Q473" s="5">
        <v>250</v>
      </c>
      <c r="R473" s="5">
        <v>0</v>
      </c>
      <c r="S473" s="5">
        <v>0</v>
      </c>
      <c r="T473" s="5">
        <v>0</v>
      </c>
      <c r="U473" s="5">
        <v>0</v>
      </c>
      <c r="V473" s="5">
        <v>147</v>
      </c>
      <c r="W473" s="5">
        <v>5</v>
      </c>
      <c r="X473" s="5">
        <v>0</v>
      </c>
      <c r="Y473" s="5">
        <v>0</v>
      </c>
      <c r="Z473" s="5">
        <v>2</v>
      </c>
      <c r="AA473" s="5">
        <v>2012</v>
      </c>
      <c r="AB473" s="12">
        <v>2012</v>
      </c>
      <c r="AC473" s="1" t="s">
        <v>2385</v>
      </c>
      <c r="AD473" s="1" t="s">
        <v>2604</v>
      </c>
      <c r="AE473" t="s">
        <v>2603</v>
      </c>
      <c r="AF473" t="str">
        <f>CHOOSE(MATCH(E473,公式!$C$16:'公式'!$C$28,0),公式!B$16,公式!B$17,公式!B$18,公式!B$19,公式!B$20,公式!B$21,公式!B$22,公式!B$23,公式!B$24,公式!B$25,公式!B$26,公式!B$27,公式!B$28)</f>
        <v>台62線</v>
      </c>
      <c r="AG473" t="str">
        <f>_xlfn.CONCAT(,"(",G473,IF(COUNT(FIND({"端","服務區","休息","站"},G473,1)),"","交流道"),"到",I473,
IF(COUNT(FIND({"端","服務區","休息","站"},I473,1)),"","交流道"),")")</f>
        <v>(瑞濱端到瑞芳交流道)</v>
      </c>
      <c r="AH473" t="str">
        <f t="shared" si="14"/>
        <v>台62線(瑞濱端到瑞芳交流道)</v>
      </c>
      <c r="AI473" t="str">
        <f>CHOOSE(MATCH(E473,公式!$C$16:'公式'!$C$28,0),公式!A$16,公式!A$17,公式!A$18,公式!A$19,公式!A$20,公式!A$21,公式!A$22,公式!A$23,公式!A$24,公式!A$25,公式!A$26,公式!A$27,公式!A$28)</f>
        <v>快速公路62號</v>
      </c>
      <c r="AJ473" t="str">
        <f t="shared" si="15"/>
        <v>快速公路62號(瑞濱端到瑞芳交流道)</v>
      </c>
    </row>
    <row r="474" spans="1:36">
      <c r="A474" s="4" t="s">
        <v>40</v>
      </c>
      <c r="B474" s="3">
        <v>20</v>
      </c>
      <c r="C474" s="23" t="s">
        <v>41</v>
      </c>
      <c r="D474" s="3">
        <v>0</v>
      </c>
      <c r="E474" s="3">
        <v>64</v>
      </c>
      <c r="F474" s="3">
        <v>1</v>
      </c>
      <c r="G474" s="4" t="s">
        <v>296</v>
      </c>
      <c r="H474" s="17">
        <v>0</v>
      </c>
      <c r="I474" s="4" t="s">
        <v>297</v>
      </c>
      <c r="J474" s="17">
        <v>850</v>
      </c>
      <c r="K474" s="3">
        <v>95</v>
      </c>
      <c r="L474" s="3">
        <v>38</v>
      </c>
      <c r="M474" s="3">
        <v>0</v>
      </c>
      <c r="N474" s="3">
        <v>0</v>
      </c>
      <c r="O474" s="3">
        <v>0</v>
      </c>
      <c r="P474" s="3">
        <v>0</v>
      </c>
      <c r="Q474" s="3">
        <v>250</v>
      </c>
      <c r="R474" s="3">
        <v>0</v>
      </c>
      <c r="S474" s="3">
        <v>0</v>
      </c>
      <c r="T474" s="3">
        <v>0</v>
      </c>
      <c r="U474" s="3">
        <v>0</v>
      </c>
      <c r="V474" s="3">
        <v>47</v>
      </c>
      <c r="W474" s="3">
        <v>5</v>
      </c>
      <c r="X474" s="3">
        <v>0</v>
      </c>
      <c r="Y474" s="3">
        <v>0</v>
      </c>
      <c r="Z474" s="3">
        <v>2</v>
      </c>
      <c r="AA474" s="3">
        <v>2235</v>
      </c>
      <c r="AB474" s="11">
        <v>2235</v>
      </c>
      <c r="AC474" s="1" t="s">
        <v>2386</v>
      </c>
      <c r="AD474" s="1" t="s">
        <v>397</v>
      </c>
      <c r="AE474" t="s">
        <v>2605</v>
      </c>
      <c r="AF474" t="str">
        <f>CHOOSE(MATCH(E474,公式!$C$16:'公式'!$C$28,0),公式!B$16,公式!B$17,公式!B$18,公式!B$19,公式!B$20,公式!B$21,公式!B$22,公式!B$23,公式!B$24,公式!B$25,公式!B$26,公式!B$27,公式!B$28)</f>
        <v>台64線</v>
      </c>
      <c r="AG474" t="str">
        <f>_xlfn.CONCAT(,"(",G474,IF(COUNT(FIND({"端","服務區","休息","站"},G474,1)),"","交流道"),"到",I474,
IF(COUNT(FIND({"端","服務區","休息","站"},I474,1)),"","交流道"),")")</f>
        <v>(八里二交流道到八里交流道)</v>
      </c>
      <c r="AH474" t="str">
        <f t="shared" si="14"/>
        <v>台64線(八里二交流道到八里交流道)</v>
      </c>
      <c r="AI474" t="str">
        <f>CHOOSE(MATCH(E474,公式!$C$16:'公式'!$C$28,0),公式!A$16,公式!A$17,公式!A$18,公式!A$19,公式!A$20,公式!A$21,公式!A$22,公式!A$23,公式!A$24,公式!A$25,公式!A$26,公式!A$27,公式!A$28)</f>
        <v>快速公路64號</v>
      </c>
      <c r="AJ474" t="str">
        <f t="shared" si="15"/>
        <v>快速公路64號(八里二交流道到八里交流道)</v>
      </c>
    </row>
    <row r="475" spans="1:36">
      <c r="A475" s="6" t="s">
        <v>40</v>
      </c>
      <c r="B475" s="5">
        <v>20</v>
      </c>
      <c r="C475" s="23" t="s">
        <v>41</v>
      </c>
      <c r="D475" s="5">
        <v>0</v>
      </c>
      <c r="E475" s="5">
        <v>64</v>
      </c>
      <c r="F475" s="5">
        <v>1</v>
      </c>
      <c r="G475" s="6" t="s">
        <v>297</v>
      </c>
      <c r="H475" s="18">
        <v>850</v>
      </c>
      <c r="I475" s="6" t="s">
        <v>298</v>
      </c>
      <c r="J475" s="18">
        <v>6480</v>
      </c>
      <c r="K475" s="5">
        <v>632</v>
      </c>
      <c r="L475" s="5">
        <v>253</v>
      </c>
      <c r="M475" s="5">
        <v>0</v>
      </c>
      <c r="N475" s="5">
        <v>0</v>
      </c>
      <c r="O475" s="5">
        <v>0</v>
      </c>
      <c r="P475" s="5">
        <v>0</v>
      </c>
      <c r="Q475" s="5">
        <v>250</v>
      </c>
      <c r="R475" s="5">
        <v>0</v>
      </c>
      <c r="S475" s="5">
        <v>0</v>
      </c>
      <c r="T475" s="5">
        <v>0</v>
      </c>
      <c r="U475" s="5">
        <v>0</v>
      </c>
      <c r="V475" s="5">
        <v>278</v>
      </c>
      <c r="W475" s="5">
        <v>5</v>
      </c>
      <c r="X475" s="5">
        <v>0</v>
      </c>
      <c r="Y475" s="5">
        <v>0</v>
      </c>
      <c r="Z475" s="5">
        <v>2</v>
      </c>
      <c r="AA475" s="5">
        <v>2013</v>
      </c>
      <c r="AB475" s="12">
        <v>2013</v>
      </c>
      <c r="AC475" s="1" t="s">
        <v>2387</v>
      </c>
      <c r="AD475" s="1" t="s">
        <v>2605</v>
      </c>
      <c r="AE475" t="s">
        <v>2606</v>
      </c>
      <c r="AF475" t="str">
        <f>CHOOSE(MATCH(E475,公式!$C$16:'公式'!$C$28,0),公式!B$16,公式!B$17,公式!B$18,公式!B$19,公式!B$20,公式!B$21,公式!B$22,公式!B$23,公式!B$24,公式!B$25,公式!B$26,公式!B$27,公式!B$28)</f>
        <v>台64線</v>
      </c>
      <c r="AG475" t="str">
        <f>_xlfn.CONCAT(,"(",G475,IF(COUNT(FIND({"端","服務區","休息","站"},G475,1)),"","交流道"),"到",I475,
IF(COUNT(FIND({"端","服務區","休息","站"},I475,1)),"","交流道"),")")</f>
        <v>(八里交流道到觀音山交流道)</v>
      </c>
      <c r="AH475" t="str">
        <f t="shared" si="14"/>
        <v>台64線(八里交流道到觀音山交流道)</v>
      </c>
      <c r="AI475" t="str">
        <f>CHOOSE(MATCH(E475,公式!$C$16:'公式'!$C$28,0),公式!A$16,公式!A$17,公式!A$18,公式!A$19,公式!A$20,公式!A$21,公式!A$22,公式!A$23,公式!A$24,公式!A$25,公式!A$26,公式!A$27,公式!A$28)</f>
        <v>快速公路64號</v>
      </c>
      <c r="AJ475" t="str">
        <f t="shared" si="15"/>
        <v>快速公路64號(八里交流道到觀音山交流道)</v>
      </c>
    </row>
    <row r="476" spans="1:36">
      <c r="A476" s="4" t="s">
        <v>40</v>
      </c>
      <c r="B476" s="3">
        <v>20</v>
      </c>
      <c r="C476" s="23" t="s">
        <v>41</v>
      </c>
      <c r="D476" s="3">
        <v>0</v>
      </c>
      <c r="E476" s="3">
        <v>64</v>
      </c>
      <c r="F476" s="3">
        <v>1</v>
      </c>
      <c r="G476" s="4" t="s">
        <v>298</v>
      </c>
      <c r="H476" s="17">
        <v>6480</v>
      </c>
      <c r="I476" s="4" t="s">
        <v>299</v>
      </c>
      <c r="J476" s="17">
        <v>10000</v>
      </c>
      <c r="K476" s="3">
        <v>395</v>
      </c>
      <c r="L476" s="3">
        <v>158</v>
      </c>
      <c r="M476" s="3">
        <v>0</v>
      </c>
      <c r="N476" s="3">
        <v>0</v>
      </c>
      <c r="O476" s="3">
        <v>0</v>
      </c>
      <c r="P476" s="3">
        <v>0</v>
      </c>
      <c r="Q476" s="3">
        <v>250</v>
      </c>
      <c r="R476" s="3">
        <v>0</v>
      </c>
      <c r="S476" s="3">
        <v>0</v>
      </c>
      <c r="T476" s="3">
        <v>0</v>
      </c>
      <c r="U476" s="3">
        <v>0</v>
      </c>
      <c r="V476" s="3">
        <v>162</v>
      </c>
      <c r="W476" s="3">
        <v>5</v>
      </c>
      <c r="X476" s="3">
        <v>0</v>
      </c>
      <c r="Y476" s="3">
        <v>0</v>
      </c>
      <c r="Z476" s="3">
        <v>2</v>
      </c>
      <c r="AA476" s="3">
        <v>2015</v>
      </c>
      <c r="AB476" s="11">
        <v>2015</v>
      </c>
      <c r="AC476" s="1" t="s">
        <v>2388</v>
      </c>
      <c r="AD476" s="1" t="s">
        <v>2606</v>
      </c>
      <c r="AE476" t="s">
        <v>1625</v>
      </c>
      <c r="AF476" t="str">
        <f>CHOOSE(MATCH(E476,公式!$C$16:'公式'!$C$28,0),公式!B$16,公式!B$17,公式!B$18,公式!B$19,公式!B$20,公式!B$21,公式!B$22,公式!B$23,公式!B$24,公式!B$25,公式!B$26,公式!B$27,公式!B$28)</f>
        <v>台64線</v>
      </c>
      <c r="AG476" t="str">
        <f>_xlfn.CONCAT(,"(",G476,IF(COUNT(FIND({"端","服務區","休息","站"},G476,1)),"","交流道"),"到",I476,
IF(COUNT(FIND({"端","服務區","休息","站"},I476,1)),"","交流道"),")")</f>
        <v>(觀音山交流道到五股一交流道)</v>
      </c>
      <c r="AH476" t="str">
        <f t="shared" si="14"/>
        <v>台64線(觀音山交流道到五股一交流道)</v>
      </c>
      <c r="AI476" t="str">
        <f>CHOOSE(MATCH(E476,公式!$C$16:'公式'!$C$28,0),公式!A$16,公式!A$17,公式!A$18,公式!A$19,公式!A$20,公式!A$21,公式!A$22,公式!A$23,公式!A$24,公式!A$25,公式!A$26,公式!A$27,公式!A$28)</f>
        <v>快速公路64號</v>
      </c>
      <c r="AJ476" t="str">
        <f t="shared" si="15"/>
        <v>快速公路64號(觀音山交流道到五股一交流道)</v>
      </c>
    </row>
    <row r="477" spans="1:36">
      <c r="A477" s="6" t="s">
        <v>40</v>
      </c>
      <c r="B477" s="5">
        <v>20</v>
      </c>
      <c r="C477" s="23" t="s">
        <v>41</v>
      </c>
      <c r="D477" s="5">
        <v>0</v>
      </c>
      <c r="E477" s="5">
        <v>64</v>
      </c>
      <c r="F477" s="5">
        <v>1</v>
      </c>
      <c r="G477" s="6" t="s">
        <v>299</v>
      </c>
      <c r="H477" s="18">
        <v>10000</v>
      </c>
      <c r="I477" s="6" t="s">
        <v>300</v>
      </c>
      <c r="J477" s="18">
        <v>11820</v>
      </c>
      <c r="K477" s="5">
        <v>205</v>
      </c>
      <c r="L477" s="5">
        <v>82</v>
      </c>
      <c r="M477" s="5">
        <v>0</v>
      </c>
      <c r="N477" s="5">
        <v>0</v>
      </c>
      <c r="O477" s="5">
        <v>0</v>
      </c>
      <c r="P477" s="5">
        <v>0</v>
      </c>
      <c r="Q477" s="5">
        <v>250</v>
      </c>
      <c r="R477" s="5">
        <v>0</v>
      </c>
      <c r="S477" s="5">
        <v>0</v>
      </c>
      <c r="T477" s="5">
        <v>0</v>
      </c>
      <c r="U477" s="5">
        <v>0</v>
      </c>
      <c r="V477" s="5">
        <v>88</v>
      </c>
      <c r="W477" s="5">
        <v>5</v>
      </c>
      <c r="X477" s="5">
        <v>0</v>
      </c>
      <c r="Y477" s="5">
        <v>0</v>
      </c>
      <c r="Z477" s="5">
        <v>2</v>
      </c>
      <c r="AA477" s="5">
        <v>2017</v>
      </c>
      <c r="AB477" s="12">
        <v>2017</v>
      </c>
      <c r="AC477" s="1" t="s">
        <v>2389</v>
      </c>
      <c r="AD477" s="1" t="s">
        <v>1625</v>
      </c>
      <c r="AE477" t="s">
        <v>2607</v>
      </c>
      <c r="AF477" t="str">
        <f>CHOOSE(MATCH(E477,公式!$C$16:'公式'!$C$28,0),公式!B$16,公式!B$17,公式!B$18,公式!B$19,公式!B$20,公式!B$21,公式!B$22,公式!B$23,公式!B$24,公式!B$25,公式!B$26,公式!B$27,公式!B$28)</f>
        <v>台64線</v>
      </c>
      <c r="AG477" t="str">
        <f>_xlfn.CONCAT(,"(",G477,IF(COUNT(FIND({"端","服務區","休息","站"},G477,1)),"","交流道"),"到",I477,
IF(COUNT(FIND({"端","服務區","休息","站"},I477,1)),"","交流道"),")")</f>
        <v>(五股一交流道到五股二交流道)</v>
      </c>
      <c r="AH477" t="str">
        <f t="shared" si="14"/>
        <v>台64線(五股一交流道到五股二交流道)</v>
      </c>
      <c r="AI477" t="str">
        <f>CHOOSE(MATCH(E477,公式!$C$16:'公式'!$C$28,0),公式!A$16,公式!A$17,公式!A$18,公式!A$19,公式!A$20,公式!A$21,公式!A$22,公式!A$23,公式!A$24,公式!A$25,公式!A$26,公式!A$27,公式!A$28)</f>
        <v>快速公路64號</v>
      </c>
      <c r="AJ477" t="str">
        <f t="shared" si="15"/>
        <v>快速公路64號(五股一交流道到五股二交流道)</v>
      </c>
    </row>
    <row r="478" spans="1:36">
      <c r="A478" s="4" t="s">
        <v>40</v>
      </c>
      <c r="B478" s="3">
        <v>20</v>
      </c>
      <c r="C478" s="23" t="s">
        <v>41</v>
      </c>
      <c r="D478" s="3">
        <v>0</v>
      </c>
      <c r="E478" s="3">
        <v>64</v>
      </c>
      <c r="F478" s="3">
        <v>1</v>
      </c>
      <c r="G478" s="4" t="s">
        <v>300</v>
      </c>
      <c r="H478" s="17">
        <v>11820</v>
      </c>
      <c r="I478" s="4" t="s">
        <v>82</v>
      </c>
      <c r="J478" s="17">
        <v>15020</v>
      </c>
      <c r="K478" s="3">
        <v>360</v>
      </c>
      <c r="L478" s="3">
        <v>144</v>
      </c>
      <c r="M478" s="3">
        <v>0</v>
      </c>
      <c r="N478" s="3">
        <v>0</v>
      </c>
      <c r="O478" s="3">
        <v>0</v>
      </c>
      <c r="P478" s="3">
        <v>0</v>
      </c>
      <c r="Q478" s="3">
        <v>250</v>
      </c>
      <c r="R478" s="3">
        <v>0</v>
      </c>
      <c r="S478" s="3">
        <v>0</v>
      </c>
      <c r="T478" s="3">
        <v>0</v>
      </c>
      <c r="U478" s="3">
        <v>0</v>
      </c>
      <c r="V478" s="3">
        <v>160</v>
      </c>
      <c r="W478" s="3">
        <v>5</v>
      </c>
      <c r="X478" s="3">
        <v>0</v>
      </c>
      <c r="Y478" s="3">
        <v>0</v>
      </c>
      <c r="Z478" s="3">
        <v>2</v>
      </c>
      <c r="AA478" s="3">
        <v>2019</v>
      </c>
      <c r="AB478" s="11">
        <v>2019</v>
      </c>
      <c r="AC478" s="1" t="s">
        <v>2390</v>
      </c>
      <c r="AD478" s="1" t="s">
        <v>2607</v>
      </c>
      <c r="AE478" t="s">
        <v>2608</v>
      </c>
      <c r="AF478" t="str">
        <f>CHOOSE(MATCH(E478,公式!$C$16:'公式'!$C$28,0),公式!B$16,公式!B$17,公式!B$18,公式!B$19,公式!B$20,公式!B$21,公式!B$22,公式!B$23,公式!B$24,公式!B$25,公式!B$26,公式!B$27,公式!B$28)</f>
        <v>台64線</v>
      </c>
      <c r="AG478" t="str">
        <f>_xlfn.CONCAT(,"(",G478,IF(COUNT(FIND({"端","服務區","休息","站"},G478,1)),"","交流道"),"到",I478,
IF(COUNT(FIND({"端","服務區","休息","站"},I478,1)),"","交流道"),")")</f>
        <v>(五股二交流道到三重交流道)</v>
      </c>
      <c r="AH478" t="str">
        <f t="shared" si="14"/>
        <v>台64線(五股二交流道到三重交流道)</v>
      </c>
      <c r="AI478" t="str">
        <f>CHOOSE(MATCH(E478,公式!$C$16:'公式'!$C$28,0),公式!A$16,公式!A$17,公式!A$18,公式!A$19,公式!A$20,公式!A$21,公式!A$22,公式!A$23,公式!A$24,公式!A$25,公式!A$26,公式!A$27,公式!A$28)</f>
        <v>快速公路64號</v>
      </c>
      <c r="AJ478" t="str">
        <f t="shared" si="15"/>
        <v>快速公路64號(五股二交流道到三重交流道)</v>
      </c>
    </row>
    <row r="479" spans="1:36">
      <c r="A479" s="6" t="s">
        <v>40</v>
      </c>
      <c r="B479" s="5">
        <v>20</v>
      </c>
      <c r="C479" s="23" t="s">
        <v>41</v>
      </c>
      <c r="D479" s="5">
        <v>0</v>
      </c>
      <c r="E479" s="5">
        <v>64</v>
      </c>
      <c r="F479" s="5">
        <v>1</v>
      </c>
      <c r="G479" s="6" t="s">
        <v>82</v>
      </c>
      <c r="H479" s="18">
        <v>15020</v>
      </c>
      <c r="I479" s="6" t="s">
        <v>301</v>
      </c>
      <c r="J479" s="18">
        <v>17820</v>
      </c>
      <c r="K479" s="5">
        <v>360</v>
      </c>
      <c r="L479" s="5">
        <v>144</v>
      </c>
      <c r="M479" s="5">
        <v>0</v>
      </c>
      <c r="N479" s="5">
        <v>0</v>
      </c>
      <c r="O479" s="5">
        <v>0</v>
      </c>
      <c r="P479" s="5">
        <v>0</v>
      </c>
      <c r="Q479" s="5">
        <v>250</v>
      </c>
      <c r="R479" s="5">
        <v>0</v>
      </c>
      <c r="S479" s="5">
        <v>0</v>
      </c>
      <c r="T479" s="5">
        <v>0</v>
      </c>
      <c r="U479" s="5">
        <v>0</v>
      </c>
      <c r="V479" s="5">
        <v>140</v>
      </c>
      <c r="W479" s="5">
        <v>5</v>
      </c>
      <c r="X479" s="5">
        <v>0</v>
      </c>
      <c r="Y479" s="5">
        <v>0</v>
      </c>
      <c r="Z479" s="5">
        <v>2</v>
      </c>
      <c r="AA479" s="5">
        <v>2021</v>
      </c>
      <c r="AB479" s="12">
        <v>2021</v>
      </c>
      <c r="AC479" s="1" t="s">
        <v>2391</v>
      </c>
      <c r="AD479" s="1" t="s">
        <v>2608</v>
      </c>
      <c r="AE479" t="s">
        <v>2609</v>
      </c>
      <c r="AF479" t="str">
        <f>CHOOSE(MATCH(E479,公式!$C$16:'公式'!$C$28,0),公式!B$16,公式!B$17,公式!B$18,公式!B$19,公式!B$20,公式!B$21,公式!B$22,公式!B$23,公式!B$24,公式!B$25,公式!B$26,公式!B$27,公式!B$28)</f>
        <v>台64線</v>
      </c>
      <c r="AG479" t="str">
        <f>_xlfn.CONCAT(,"(",G479,IF(COUNT(FIND({"端","服務區","休息","站"},G479,1)),"","交流道"),"到",I479,
IF(COUNT(FIND({"端","服務區","休息","站"},I479,1)),"","交流道"),")")</f>
        <v>(三重交流道到江子翠交流道)</v>
      </c>
      <c r="AH479" t="str">
        <f t="shared" si="14"/>
        <v>台64線(三重交流道到江子翠交流道)</v>
      </c>
      <c r="AI479" t="str">
        <f>CHOOSE(MATCH(E479,公式!$C$16:'公式'!$C$28,0),公式!A$16,公式!A$17,公式!A$18,公式!A$19,公式!A$20,公式!A$21,公式!A$22,公式!A$23,公式!A$24,公式!A$25,公式!A$26,公式!A$27,公式!A$28)</f>
        <v>快速公路64號</v>
      </c>
      <c r="AJ479" t="str">
        <f t="shared" si="15"/>
        <v>快速公路64號(三重交流道到江子翠交流道)</v>
      </c>
    </row>
    <row r="480" spans="1:36">
      <c r="A480" s="4" t="s">
        <v>40</v>
      </c>
      <c r="B480" s="3">
        <v>20</v>
      </c>
      <c r="C480" s="23" t="s">
        <v>41</v>
      </c>
      <c r="D480" s="3">
        <v>0</v>
      </c>
      <c r="E480" s="3">
        <v>64</v>
      </c>
      <c r="F480" s="3">
        <v>1</v>
      </c>
      <c r="G480" s="4" t="s">
        <v>301</v>
      </c>
      <c r="H480" s="17">
        <v>17820</v>
      </c>
      <c r="I480" s="4" t="s">
        <v>302</v>
      </c>
      <c r="J480" s="17">
        <v>20821</v>
      </c>
      <c r="K480" s="3">
        <v>385</v>
      </c>
      <c r="L480" s="3">
        <v>154</v>
      </c>
      <c r="M480" s="3">
        <v>0</v>
      </c>
      <c r="N480" s="3">
        <v>0</v>
      </c>
      <c r="O480" s="3">
        <v>0</v>
      </c>
      <c r="P480" s="3">
        <v>0</v>
      </c>
      <c r="Q480" s="3">
        <v>250</v>
      </c>
      <c r="R480" s="3">
        <v>0</v>
      </c>
      <c r="S480" s="3">
        <v>0</v>
      </c>
      <c r="T480" s="3">
        <v>0</v>
      </c>
      <c r="U480" s="3">
        <v>0</v>
      </c>
      <c r="V480" s="3">
        <v>169</v>
      </c>
      <c r="W480" s="3">
        <v>5</v>
      </c>
      <c r="X480" s="3">
        <v>0</v>
      </c>
      <c r="Y480" s="3">
        <v>0</v>
      </c>
      <c r="Z480" s="3">
        <v>2</v>
      </c>
      <c r="AA480" s="3">
        <v>2023</v>
      </c>
      <c r="AB480" s="11">
        <v>2023</v>
      </c>
      <c r="AC480" s="1" t="s">
        <v>2392</v>
      </c>
      <c r="AD480" s="1" t="s">
        <v>2609</v>
      </c>
      <c r="AE480" t="s">
        <v>2610</v>
      </c>
      <c r="AF480" t="str">
        <f>CHOOSE(MATCH(E480,公式!$C$16:'公式'!$C$28,0),公式!B$16,公式!B$17,公式!B$18,公式!B$19,公式!B$20,公式!B$21,公式!B$22,公式!B$23,公式!B$24,公式!B$25,公式!B$26,公式!B$27,公式!B$28)</f>
        <v>台64線</v>
      </c>
      <c r="AG480" t="str">
        <f>_xlfn.CONCAT(,"(",G480,IF(COUNT(FIND({"端","服務區","休息","站"},G480,1)),"","交流道"),"到",I480,
IF(COUNT(FIND({"端","服務區","休息","站"},I480,1)),"","交流道"),")")</f>
        <v>(江子翠交流道到板橋交流道)</v>
      </c>
      <c r="AH480" t="str">
        <f t="shared" si="14"/>
        <v>台64線(江子翠交流道到板橋交流道)</v>
      </c>
      <c r="AI480" t="str">
        <f>CHOOSE(MATCH(E480,公式!$C$16:'公式'!$C$28,0),公式!A$16,公式!A$17,公式!A$18,公式!A$19,公式!A$20,公式!A$21,公式!A$22,公式!A$23,公式!A$24,公式!A$25,公式!A$26,公式!A$27,公式!A$28)</f>
        <v>快速公路64號</v>
      </c>
      <c r="AJ480" t="str">
        <f t="shared" si="15"/>
        <v>快速公路64號(江子翠交流道到板橋交流道)</v>
      </c>
    </row>
    <row r="481" spans="1:36">
      <c r="A481" s="6" t="s">
        <v>40</v>
      </c>
      <c r="B481" s="5">
        <v>20</v>
      </c>
      <c r="C481" s="23" t="s">
        <v>41</v>
      </c>
      <c r="D481" s="5">
        <v>0</v>
      </c>
      <c r="E481" s="5">
        <v>64</v>
      </c>
      <c r="F481" s="5">
        <v>1</v>
      </c>
      <c r="G481" s="6" t="s">
        <v>302</v>
      </c>
      <c r="H481" s="18">
        <v>20821</v>
      </c>
      <c r="I481" s="6" t="s">
        <v>303</v>
      </c>
      <c r="J481" s="18">
        <v>22450</v>
      </c>
      <c r="K481" s="5">
        <v>210</v>
      </c>
      <c r="L481" s="5">
        <v>84</v>
      </c>
      <c r="M481" s="5">
        <v>0</v>
      </c>
      <c r="N481" s="5">
        <v>0</v>
      </c>
      <c r="O481" s="5">
        <v>0</v>
      </c>
      <c r="P481" s="5">
        <v>0</v>
      </c>
      <c r="Q481" s="5">
        <v>250</v>
      </c>
      <c r="R481" s="5">
        <v>0</v>
      </c>
      <c r="S481" s="5">
        <v>0</v>
      </c>
      <c r="T481" s="5">
        <v>0</v>
      </c>
      <c r="U481" s="5">
        <v>0</v>
      </c>
      <c r="V481" s="5">
        <v>100</v>
      </c>
      <c r="W481" s="5">
        <v>5</v>
      </c>
      <c r="X481" s="5">
        <v>0</v>
      </c>
      <c r="Y481" s="5">
        <v>0</v>
      </c>
      <c r="Z481" s="5">
        <v>2</v>
      </c>
      <c r="AA481" s="5">
        <v>2025</v>
      </c>
      <c r="AB481" s="12">
        <v>2025</v>
      </c>
      <c r="AC481" s="1" t="s">
        <v>2393</v>
      </c>
      <c r="AD481" s="1" t="s">
        <v>2610</v>
      </c>
      <c r="AE481" t="s">
        <v>2611</v>
      </c>
      <c r="AF481" t="str">
        <f>CHOOSE(MATCH(E481,公式!$C$16:'公式'!$C$28,0),公式!B$16,公式!B$17,公式!B$18,公式!B$19,公式!B$20,公式!B$21,公式!B$22,公式!B$23,公式!B$24,公式!B$25,公式!B$26,公式!B$27,公式!B$28)</f>
        <v>台64線</v>
      </c>
      <c r="AG481" t="str">
        <f>_xlfn.CONCAT(,"(",G481,IF(COUNT(FIND({"端","服務區","休息","站"},G481,1)),"","交流道"),"到",I481,
IF(COUNT(FIND({"端","服務區","休息","站"},I481,1)),"","交流道"),")")</f>
        <v>(板橋交流道到中和一交流道)</v>
      </c>
      <c r="AH481" t="str">
        <f t="shared" si="14"/>
        <v>台64線(板橋交流道到中和一交流道)</v>
      </c>
      <c r="AI481" t="str">
        <f>CHOOSE(MATCH(E481,公式!$C$16:'公式'!$C$28,0),公式!A$16,公式!A$17,公式!A$18,公式!A$19,公式!A$20,公式!A$21,公式!A$22,公式!A$23,公式!A$24,公式!A$25,公式!A$26,公式!A$27,公式!A$28)</f>
        <v>快速公路64號</v>
      </c>
      <c r="AJ481" t="str">
        <f t="shared" si="15"/>
        <v>快速公路64號(板橋交流道到中和一交流道)</v>
      </c>
    </row>
    <row r="482" spans="1:36">
      <c r="A482" s="4" t="s">
        <v>40</v>
      </c>
      <c r="B482" s="3">
        <v>20</v>
      </c>
      <c r="C482" s="23" t="s">
        <v>41</v>
      </c>
      <c r="D482" s="3">
        <v>0</v>
      </c>
      <c r="E482" s="3">
        <v>64</v>
      </c>
      <c r="F482" s="3">
        <v>1</v>
      </c>
      <c r="G482" s="4" t="s">
        <v>303</v>
      </c>
      <c r="H482" s="17">
        <v>22450</v>
      </c>
      <c r="I482" s="4" t="s">
        <v>183</v>
      </c>
      <c r="J482" s="17">
        <v>23750</v>
      </c>
      <c r="K482" s="3">
        <v>168</v>
      </c>
      <c r="L482" s="3">
        <v>67</v>
      </c>
      <c r="M482" s="3">
        <v>0</v>
      </c>
      <c r="N482" s="3">
        <v>0</v>
      </c>
      <c r="O482" s="3">
        <v>0</v>
      </c>
      <c r="P482" s="3">
        <v>0</v>
      </c>
      <c r="Q482" s="3">
        <v>250</v>
      </c>
      <c r="R482" s="3">
        <v>0</v>
      </c>
      <c r="S482" s="3">
        <v>0</v>
      </c>
      <c r="T482" s="3">
        <v>0</v>
      </c>
      <c r="U482" s="3">
        <v>0</v>
      </c>
      <c r="V482" s="3">
        <v>56</v>
      </c>
      <c r="W482" s="3">
        <v>5</v>
      </c>
      <c r="X482" s="3">
        <v>0</v>
      </c>
      <c r="Y482" s="3">
        <v>0</v>
      </c>
      <c r="Z482" s="3">
        <v>2</v>
      </c>
      <c r="AA482" s="3">
        <v>2027</v>
      </c>
      <c r="AB482" s="11">
        <v>2027</v>
      </c>
      <c r="AC482" s="1" t="s">
        <v>2394</v>
      </c>
      <c r="AD482" s="1" t="s">
        <v>2611</v>
      </c>
      <c r="AE482" t="s">
        <v>2612</v>
      </c>
      <c r="AF482" t="str">
        <f>CHOOSE(MATCH(E482,公式!$C$16:'公式'!$C$28,0),公式!B$16,公式!B$17,公式!B$18,公式!B$19,公式!B$20,公式!B$21,公式!B$22,公式!B$23,公式!B$24,公式!B$25,公式!B$26,公式!B$27,公式!B$28)</f>
        <v>台64線</v>
      </c>
      <c r="AG482" t="str">
        <f>_xlfn.CONCAT(,"(",G482,IF(COUNT(FIND({"端","服務區","休息","站"},G482,1)),"","交流道"),"到",I482,
IF(COUNT(FIND({"端","服務區","休息","站"},I482,1)),"","交流道"),")")</f>
        <v>(中和一交流道到中和交流道)</v>
      </c>
      <c r="AH482" t="str">
        <f t="shared" si="14"/>
        <v>台64線(中和一交流道到中和交流道)</v>
      </c>
      <c r="AI482" t="str">
        <f>CHOOSE(MATCH(E482,公式!$C$16:'公式'!$C$28,0),公式!A$16,公式!A$17,公式!A$18,公式!A$19,公式!A$20,公式!A$21,公式!A$22,公式!A$23,公式!A$24,公式!A$25,公式!A$26,公式!A$27,公式!A$28)</f>
        <v>快速公路64號</v>
      </c>
      <c r="AJ482" t="str">
        <f t="shared" si="15"/>
        <v>快速公路64號(中和一交流道到中和交流道)</v>
      </c>
    </row>
    <row r="483" spans="1:36">
      <c r="A483" s="6" t="s">
        <v>40</v>
      </c>
      <c r="B483" s="5">
        <v>20</v>
      </c>
      <c r="C483" s="23" t="s">
        <v>41</v>
      </c>
      <c r="D483" s="5">
        <v>0</v>
      </c>
      <c r="E483" s="5">
        <v>64</v>
      </c>
      <c r="F483" s="5">
        <v>1</v>
      </c>
      <c r="G483" s="6" t="s">
        <v>183</v>
      </c>
      <c r="H483" s="18">
        <v>23750</v>
      </c>
      <c r="I483" s="6" t="s">
        <v>304</v>
      </c>
      <c r="J483" s="18">
        <v>26550</v>
      </c>
      <c r="K483" s="5">
        <v>360</v>
      </c>
      <c r="L483" s="5">
        <v>144</v>
      </c>
      <c r="M483" s="5">
        <v>0</v>
      </c>
      <c r="N483" s="5">
        <v>0</v>
      </c>
      <c r="O483" s="5">
        <v>0</v>
      </c>
      <c r="P483" s="5">
        <v>0</v>
      </c>
      <c r="Q483" s="5">
        <v>250</v>
      </c>
      <c r="R483" s="5">
        <v>0</v>
      </c>
      <c r="S483" s="5">
        <v>0</v>
      </c>
      <c r="T483" s="5">
        <v>0</v>
      </c>
      <c r="U483" s="5">
        <v>0</v>
      </c>
      <c r="V483" s="5">
        <v>149</v>
      </c>
      <c r="W483" s="5">
        <v>5</v>
      </c>
      <c r="X483" s="5">
        <v>0</v>
      </c>
      <c r="Y483" s="5">
        <v>0</v>
      </c>
      <c r="Z483" s="5">
        <v>2</v>
      </c>
      <c r="AA483" s="5">
        <v>2029</v>
      </c>
      <c r="AB483" s="12">
        <v>2029</v>
      </c>
      <c r="AC483" s="1" t="s">
        <v>2395</v>
      </c>
      <c r="AD483" s="1" t="s">
        <v>2612</v>
      </c>
      <c r="AE483" t="s">
        <v>2596</v>
      </c>
      <c r="AF483" t="str">
        <f>CHOOSE(MATCH(E483,公式!$C$16:'公式'!$C$28,0),公式!B$16,公式!B$17,公式!B$18,公式!B$19,公式!B$20,公式!B$21,公式!B$22,公式!B$23,公式!B$24,公式!B$25,公式!B$26,公式!B$27,公式!B$28)</f>
        <v>台64線</v>
      </c>
      <c r="AG483" t="str">
        <f>_xlfn.CONCAT(,"(",G483,IF(COUNT(FIND({"端","服務區","休息","站"},G483,1)),"","交流道"),"到",I483,
IF(COUNT(FIND({"端","服務區","休息","站"},I483,1)),"","交流道"),")")</f>
        <v>(中和交流道到中和二交流道)</v>
      </c>
      <c r="AH483" t="str">
        <f t="shared" si="14"/>
        <v>台64線(中和交流道到中和二交流道)</v>
      </c>
      <c r="AI483" t="str">
        <f>CHOOSE(MATCH(E483,公式!$C$16:'公式'!$C$28,0),公式!A$16,公式!A$17,公式!A$18,公式!A$19,公式!A$20,公式!A$21,公式!A$22,公式!A$23,公式!A$24,公式!A$25,公式!A$26,公式!A$27,公式!A$28)</f>
        <v>快速公路64號</v>
      </c>
      <c r="AJ483" t="str">
        <f t="shared" si="15"/>
        <v>快速公路64號(中和交流道到中和二交流道)</v>
      </c>
    </row>
    <row r="484" spans="1:36">
      <c r="A484" s="4" t="s">
        <v>40</v>
      </c>
      <c r="B484" s="3">
        <v>20</v>
      </c>
      <c r="C484" s="23" t="s">
        <v>41</v>
      </c>
      <c r="D484" s="3">
        <v>0</v>
      </c>
      <c r="E484" s="3">
        <v>64</v>
      </c>
      <c r="F484" s="3">
        <v>1</v>
      </c>
      <c r="G484" s="4" t="s">
        <v>304</v>
      </c>
      <c r="H484" s="17">
        <v>26550</v>
      </c>
      <c r="I484" s="4" t="s">
        <v>305</v>
      </c>
      <c r="J484" s="17">
        <v>28668</v>
      </c>
      <c r="K484" s="3">
        <v>272</v>
      </c>
      <c r="L484" s="3">
        <v>109</v>
      </c>
      <c r="M484" s="3">
        <v>0</v>
      </c>
      <c r="N484" s="3">
        <v>0</v>
      </c>
      <c r="O484" s="3">
        <v>0</v>
      </c>
      <c r="P484" s="3">
        <v>0</v>
      </c>
      <c r="Q484" s="3">
        <v>250</v>
      </c>
      <c r="R484" s="3">
        <v>0</v>
      </c>
      <c r="S484" s="3">
        <v>0</v>
      </c>
      <c r="T484" s="3">
        <v>0</v>
      </c>
      <c r="U484" s="3">
        <v>0</v>
      </c>
      <c r="V484" s="3">
        <v>148</v>
      </c>
      <c r="W484" s="3">
        <v>5</v>
      </c>
      <c r="X484" s="3">
        <v>0</v>
      </c>
      <c r="Y484" s="3">
        <v>0</v>
      </c>
      <c r="Z484" s="3">
        <v>2</v>
      </c>
      <c r="AA484" s="3">
        <v>2031</v>
      </c>
      <c r="AB484" s="11">
        <v>2031</v>
      </c>
      <c r="AC484" s="1" t="s">
        <v>2396</v>
      </c>
      <c r="AD484" s="1" t="s">
        <v>2596</v>
      </c>
      <c r="AE484" t="s">
        <v>2613</v>
      </c>
      <c r="AF484" t="str">
        <f>CHOOSE(MATCH(E484,公式!$C$16:'公式'!$C$28,0),公式!B$16,公式!B$17,公式!B$18,公式!B$19,公式!B$20,公式!B$21,公式!B$22,公式!B$23,公式!B$24,公式!B$25,公式!B$26,公式!B$27,公式!B$28)</f>
        <v>台64線</v>
      </c>
      <c r="AG484" t="str">
        <f>_xlfn.CONCAT(,"(",G484,IF(COUNT(FIND({"端","服務區","休息","站"},G484,1)),"","交流道"),"到",I484,
IF(COUNT(FIND({"端","服務區","休息","站"},I484,1)),"","交流道"),")")</f>
        <v>(中和二交流道到新店端)</v>
      </c>
      <c r="AH484" t="str">
        <f t="shared" si="14"/>
        <v>台64線(中和二交流道到新店端)</v>
      </c>
      <c r="AI484" t="str">
        <f>CHOOSE(MATCH(E484,公式!$C$16:'公式'!$C$28,0),公式!A$16,公式!A$17,公式!A$18,公式!A$19,公式!A$20,公式!A$21,公式!A$22,公式!A$23,公式!A$24,公式!A$25,公式!A$26,公式!A$27,公式!A$28)</f>
        <v>快速公路64號</v>
      </c>
      <c r="AJ484" t="str">
        <f t="shared" si="15"/>
        <v>快速公路64號(中和二交流道到新店端)</v>
      </c>
    </row>
    <row r="485" spans="1:36">
      <c r="A485" s="6" t="s">
        <v>40</v>
      </c>
      <c r="B485" s="5">
        <v>20</v>
      </c>
      <c r="C485" s="23" t="s">
        <v>41</v>
      </c>
      <c r="D485" s="5">
        <v>0</v>
      </c>
      <c r="E485" s="5">
        <v>64</v>
      </c>
      <c r="F485" s="5">
        <v>2</v>
      </c>
      <c r="G485" s="6" t="s">
        <v>297</v>
      </c>
      <c r="H485" s="18">
        <v>850</v>
      </c>
      <c r="I485" s="6" t="s">
        <v>296</v>
      </c>
      <c r="J485" s="18">
        <v>0</v>
      </c>
      <c r="K485" s="5">
        <v>95</v>
      </c>
      <c r="L485" s="5">
        <v>38</v>
      </c>
      <c r="M485" s="5">
        <v>0</v>
      </c>
      <c r="N485" s="5">
        <v>0</v>
      </c>
      <c r="O485" s="5">
        <v>0</v>
      </c>
      <c r="P485" s="5">
        <v>0</v>
      </c>
      <c r="Q485" s="5">
        <v>250</v>
      </c>
      <c r="R485" s="5">
        <v>0</v>
      </c>
      <c r="S485" s="5">
        <v>0</v>
      </c>
      <c r="T485" s="5">
        <v>0</v>
      </c>
      <c r="U485" s="5">
        <v>0</v>
      </c>
      <c r="V485" s="5">
        <v>47</v>
      </c>
      <c r="W485" s="5">
        <v>5</v>
      </c>
      <c r="X485" s="5">
        <v>0</v>
      </c>
      <c r="Y485" s="5">
        <v>0</v>
      </c>
      <c r="Z485" s="5">
        <v>2</v>
      </c>
      <c r="AA485" s="5">
        <v>2236</v>
      </c>
      <c r="AB485" s="12">
        <v>2236</v>
      </c>
      <c r="AC485" s="1" t="s">
        <v>2397</v>
      </c>
      <c r="AD485" s="1" t="s">
        <v>2605</v>
      </c>
      <c r="AE485" t="s">
        <v>397</v>
      </c>
      <c r="AF485" t="str">
        <f>CHOOSE(MATCH(E485,公式!$C$16:'公式'!$C$28,0),公式!B$16,公式!B$17,公式!B$18,公式!B$19,公式!B$20,公式!B$21,公式!B$22,公式!B$23,公式!B$24,公式!B$25,公式!B$26,公式!B$27,公式!B$28)</f>
        <v>台64線</v>
      </c>
      <c r="AG485" t="str">
        <f>_xlfn.CONCAT(,"(",G485,IF(COUNT(FIND({"端","服務區","休息","站"},G485,1)),"","交流道"),"到",I485,
IF(COUNT(FIND({"端","服務區","休息","站"},I485,1)),"","交流道"),")")</f>
        <v>(八里交流道到八里二交流道)</v>
      </c>
      <c r="AH485" t="str">
        <f t="shared" si="14"/>
        <v>台64線(八里交流道到八里二交流道)</v>
      </c>
      <c r="AI485" t="str">
        <f>CHOOSE(MATCH(E485,公式!$C$16:'公式'!$C$28,0),公式!A$16,公式!A$17,公式!A$18,公式!A$19,公式!A$20,公式!A$21,公式!A$22,公式!A$23,公式!A$24,公式!A$25,公式!A$26,公式!A$27,公式!A$28)</f>
        <v>快速公路64號</v>
      </c>
      <c r="AJ485" t="str">
        <f t="shared" si="15"/>
        <v>快速公路64號(八里交流道到八里二交流道)</v>
      </c>
    </row>
    <row r="486" spans="1:36">
      <c r="A486" s="4" t="s">
        <v>40</v>
      </c>
      <c r="B486" s="3">
        <v>20</v>
      </c>
      <c r="C486" s="23" t="s">
        <v>41</v>
      </c>
      <c r="D486" s="3">
        <v>0</v>
      </c>
      <c r="E486" s="3">
        <v>64</v>
      </c>
      <c r="F486" s="3">
        <v>2</v>
      </c>
      <c r="G486" s="4" t="s">
        <v>298</v>
      </c>
      <c r="H486" s="17">
        <v>6480</v>
      </c>
      <c r="I486" s="4" t="s">
        <v>297</v>
      </c>
      <c r="J486" s="17">
        <v>850</v>
      </c>
      <c r="K486" s="3">
        <v>632</v>
      </c>
      <c r="L486" s="3">
        <v>253</v>
      </c>
      <c r="M486" s="3">
        <v>0</v>
      </c>
      <c r="N486" s="3">
        <v>0</v>
      </c>
      <c r="O486" s="3">
        <v>0</v>
      </c>
      <c r="P486" s="3">
        <v>0</v>
      </c>
      <c r="Q486" s="3">
        <v>250</v>
      </c>
      <c r="R486" s="3">
        <v>0</v>
      </c>
      <c r="S486" s="3">
        <v>0</v>
      </c>
      <c r="T486" s="3">
        <v>0</v>
      </c>
      <c r="U486" s="3">
        <v>0</v>
      </c>
      <c r="V486" s="3">
        <v>313</v>
      </c>
      <c r="W486" s="3">
        <v>5</v>
      </c>
      <c r="X486" s="3">
        <v>0</v>
      </c>
      <c r="Y486" s="3">
        <v>0</v>
      </c>
      <c r="Z486" s="3">
        <v>2</v>
      </c>
      <c r="AA486" s="3">
        <v>2014</v>
      </c>
      <c r="AB486" s="11">
        <v>2014</v>
      </c>
      <c r="AC486" s="1" t="s">
        <v>2398</v>
      </c>
      <c r="AD486" s="1" t="s">
        <v>2606</v>
      </c>
      <c r="AE486" t="s">
        <v>2605</v>
      </c>
      <c r="AF486" t="str">
        <f>CHOOSE(MATCH(E486,公式!$C$16:'公式'!$C$28,0),公式!B$16,公式!B$17,公式!B$18,公式!B$19,公式!B$20,公式!B$21,公式!B$22,公式!B$23,公式!B$24,公式!B$25,公式!B$26,公式!B$27,公式!B$28)</f>
        <v>台64線</v>
      </c>
      <c r="AG486" t="str">
        <f>_xlfn.CONCAT(,"(",G486,IF(COUNT(FIND({"端","服務區","休息","站"},G486,1)),"","交流道"),"到",I486,
IF(COUNT(FIND({"端","服務區","休息","站"},I486,1)),"","交流道"),")")</f>
        <v>(觀音山交流道到八里交流道)</v>
      </c>
      <c r="AH486" t="str">
        <f t="shared" si="14"/>
        <v>台64線(觀音山交流道到八里交流道)</v>
      </c>
      <c r="AI486" t="str">
        <f>CHOOSE(MATCH(E486,公式!$C$16:'公式'!$C$28,0),公式!A$16,公式!A$17,公式!A$18,公式!A$19,公式!A$20,公式!A$21,公式!A$22,公式!A$23,公式!A$24,公式!A$25,公式!A$26,公式!A$27,公式!A$28)</f>
        <v>快速公路64號</v>
      </c>
      <c r="AJ486" t="str">
        <f t="shared" si="15"/>
        <v>快速公路64號(觀音山交流道到八里交流道)</v>
      </c>
    </row>
    <row r="487" spans="1:36">
      <c r="A487" s="6" t="s">
        <v>40</v>
      </c>
      <c r="B487" s="5">
        <v>20</v>
      </c>
      <c r="C487" s="23" t="s">
        <v>41</v>
      </c>
      <c r="D487" s="5">
        <v>0</v>
      </c>
      <c r="E487" s="5">
        <v>64</v>
      </c>
      <c r="F487" s="5">
        <v>2</v>
      </c>
      <c r="G487" s="6" t="s">
        <v>299</v>
      </c>
      <c r="H487" s="18">
        <v>10000</v>
      </c>
      <c r="I487" s="6" t="s">
        <v>298</v>
      </c>
      <c r="J487" s="18">
        <v>6480</v>
      </c>
      <c r="K487" s="5">
        <v>395</v>
      </c>
      <c r="L487" s="5">
        <v>158</v>
      </c>
      <c r="M487" s="5">
        <v>0</v>
      </c>
      <c r="N487" s="5">
        <v>0</v>
      </c>
      <c r="O487" s="5">
        <v>0</v>
      </c>
      <c r="P487" s="5">
        <v>0</v>
      </c>
      <c r="Q487" s="5">
        <v>250</v>
      </c>
      <c r="R487" s="5">
        <v>0</v>
      </c>
      <c r="S487" s="5">
        <v>0</v>
      </c>
      <c r="T487" s="5">
        <v>0</v>
      </c>
      <c r="U487" s="5">
        <v>0</v>
      </c>
      <c r="V487" s="5">
        <v>171</v>
      </c>
      <c r="W487" s="5">
        <v>5</v>
      </c>
      <c r="X487" s="5">
        <v>0</v>
      </c>
      <c r="Y487" s="5">
        <v>0</v>
      </c>
      <c r="Z487" s="5">
        <v>2</v>
      </c>
      <c r="AA487" s="5">
        <v>2016</v>
      </c>
      <c r="AB487" s="12">
        <v>2016</v>
      </c>
      <c r="AC487" s="1" t="s">
        <v>2399</v>
      </c>
      <c r="AD487" s="1" t="s">
        <v>1625</v>
      </c>
      <c r="AE487" t="s">
        <v>2606</v>
      </c>
      <c r="AF487" t="str">
        <f>CHOOSE(MATCH(E487,公式!$C$16:'公式'!$C$28,0),公式!B$16,公式!B$17,公式!B$18,公式!B$19,公式!B$20,公式!B$21,公式!B$22,公式!B$23,公式!B$24,公式!B$25,公式!B$26,公式!B$27,公式!B$28)</f>
        <v>台64線</v>
      </c>
      <c r="AG487" t="str">
        <f>_xlfn.CONCAT(,"(",G487,IF(COUNT(FIND({"端","服務區","休息","站"},G487,1)),"","交流道"),"到",I487,
IF(COUNT(FIND({"端","服務區","休息","站"},I487,1)),"","交流道"),")")</f>
        <v>(五股一交流道到觀音山交流道)</v>
      </c>
      <c r="AH487" t="str">
        <f t="shared" si="14"/>
        <v>台64線(五股一交流道到觀音山交流道)</v>
      </c>
      <c r="AI487" t="str">
        <f>CHOOSE(MATCH(E487,公式!$C$16:'公式'!$C$28,0),公式!A$16,公式!A$17,公式!A$18,公式!A$19,公式!A$20,公式!A$21,公式!A$22,公式!A$23,公式!A$24,公式!A$25,公式!A$26,公式!A$27,公式!A$28)</f>
        <v>快速公路64號</v>
      </c>
      <c r="AJ487" t="str">
        <f t="shared" si="15"/>
        <v>快速公路64號(五股一交流道到觀音山交流道)</v>
      </c>
    </row>
    <row r="488" spans="1:36">
      <c r="A488" s="4" t="s">
        <v>40</v>
      </c>
      <c r="B488" s="3">
        <v>20</v>
      </c>
      <c r="C488" s="23" t="s">
        <v>41</v>
      </c>
      <c r="D488" s="3">
        <v>0</v>
      </c>
      <c r="E488" s="3">
        <v>64</v>
      </c>
      <c r="F488" s="3">
        <v>2</v>
      </c>
      <c r="G488" s="4" t="s">
        <v>300</v>
      </c>
      <c r="H488" s="17">
        <v>11820</v>
      </c>
      <c r="I488" s="4" t="s">
        <v>299</v>
      </c>
      <c r="J488" s="17">
        <v>10000</v>
      </c>
      <c r="K488" s="3">
        <v>205</v>
      </c>
      <c r="L488" s="3">
        <v>82</v>
      </c>
      <c r="M488" s="3">
        <v>0</v>
      </c>
      <c r="N488" s="3">
        <v>0</v>
      </c>
      <c r="O488" s="3">
        <v>0</v>
      </c>
      <c r="P488" s="3">
        <v>0</v>
      </c>
      <c r="Q488" s="3">
        <v>250</v>
      </c>
      <c r="R488" s="3">
        <v>0</v>
      </c>
      <c r="S488" s="3">
        <v>0</v>
      </c>
      <c r="T488" s="3">
        <v>0</v>
      </c>
      <c r="U488" s="3">
        <v>0</v>
      </c>
      <c r="V488" s="3">
        <v>85</v>
      </c>
      <c r="W488" s="3">
        <v>5</v>
      </c>
      <c r="X488" s="3">
        <v>0</v>
      </c>
      <c r="Y488" s="3">
        <v>0</v>
      </c>
      <c r="Z488" s="3">
        <v>2</v>
      </c>
      <c r="AA488" s="3">
        <v>2018</v>
      </c>
      <c r="AB488" s="11">
        <v>2018</v>
      </c>
      <c r="AC488" s="1" t="s">
        <v>2400</v>
      </c>
      <c r="AD488" s="1" t="s">
        <v>2607</v>
      </c>
      <c r="AE488" t="s">
        <v>1625</v>
      </c>
      <c r="AF488" t="str">
        <f>CHOOSE(MATCH(E488,公式!$C$16:'公式'!$C$28,0),公式!B$16,公式!B$17,公式!B$18,公式!B$19,公式!B$20,公式!B$21,公式!B$22,公式!B$23,公式!B$24,公式!B$25,公式!B$26,公式!B$27,公式!B$28)</f>
        <v>台64線</v>
      </c>
      <c r="AG488" t="str">
        <f>_xlfn.CONCAT(,"(",G488,IF(COUNT(FIND({"端","服務區","休息","站"},G488,1)),"","交流道"),"到",I488,
IF(COUNT(FIND({"端","服務區","休息","站"},I488,1)),"","交流道"),")")</f>
        <v>(五股二交流道到五股一交流道)</v>
      </c>
      <c r="AH488" t="str">
        <f t="shared" si="14"/>
        <v>台64線(五股二交流道到五股一交流道)</v>
      </c>
      <c r="AI488" t="str">
        <f>CHOOSE(MATCH(E488,公式!$C$16:'公式'!$C$28,0),公式!A$16,公式!A$17,公式!A$18,公式!A$19,公式!A$20,公式!A$21,公式!A$22,公式!A$23,公式!A$24,公式!A$25,公式!A$26,公式!A$27,公式!A$28)</f>
        <v>快速公路64號</v>
      </c>
      <c r="AJ488" t="str">
        <f t="shared" si="15"/>
        <v>快速公路64號(五股二交流道到五股一交流道)</v>
      </c>
    </row>
    <row r="489" spans="1:36">
      <c r="A489" s="6" t="s">
        <v>40</v>
      </c>
      <c r="B489" s="5">
        <v>20</v>
      </c>
      <c r="C489" s="23" t="s">
        <v>41</v>
      </c>
      <c r="D489" s="5">
        <v>0</v>
      </c>
      <c r="E489" s="5">
        <v>64</v>
      </c>
      <c r="F489" s="5">
        <v>2</v>
      </c>
      <c r="G489" s="6" t="s">
        <v>82</v>
      </c>
      <c r="H489" s="18">
        <v>15020</v>
      </c>
      <c r="I489" s="6" t="s">
        <v>300</v>
      </c>
      <c r="J489" s="18">
        <v>11820</v>
      </c>
      <c r="K489" s="5">
        <v>360</v>
      </c>
      <c r="L489" s="5">
        <v>144</v>
      </c>
      <c r="M489" s="5">
        <v>0</v>
      </c>
      <c r="N489" s="5">
        <v>0</v>
      </c>
      <c r="O489" s="5">
        <v>0</v>
      </c>
      <c r="P489" s="5">
        <v>0</v>
      </c>
      <c r="Q489" s="5">
        <v>250</v>
      </c>
      <c r="R489" s="5">
        <v>0</v>
      </c>
      <c r="S489" s="5">
        <v>0</v>
      </c>
      <c r="T489" s="5">
        <v>0</v>
      </c>
      <c r="U489" s="5">
        <v>0</v>
      </c>
      <c r="V489" s="5">
        <v>159</v>
      </c>
      <c r="W489" s="5">
        <v>5</v>
      </c>
      <c r="X489" s="5">
        <v>0</v>
      </c>
      <c r="Y489" s="5">
        <v>0</v>
      </c>
      <c r="Z489" s="5">
        <v>2</v>
      </c>
      <c r="AA489" s="5">
        <v>2020</v>
      </c>
      <c r="AB489" s="12">
        <v>2020</v>
      </c>
      <c r="AC489" s="1" t="s">
        <v>2401</v>
      </c>
      <c r="AD489" s="1" t="s">
        <v>2608</v>
      </c>
      <c r="AE489" t="s">
        <v>2607</v>
      </c>
      <c r="AF489" t="str">
        <f>CHOOSE(MATCH(E489,公式!$C$16:'公式'!$C$28,0),公式!B$16,公式!B$17,公式!B$18,公式!B$19,公式!B$20,公式!B$21,公式!B$22,公式!B$23,公式!B$24,公式!B$25,公式!B$26,公式!B$27,公式!B$28)</f>
        <v>台64線</v>
      </c>
      <c r="AG489" t="str">
        <f>_xlfn.CONCAT(,"(",G489,IF(COUNT(FIND({"端","服務區","休息","站"},G489,1)),"","交流道"),"到",I489,
IF(COUNT(FIND({"端","服務區","休息","站"},I489,1)),"","交流道"),")")</f>
        <v>(三重交流道到五股二交流道)</v>
      </c>
      <c r="AH489" t="str">
        <f t="shared" si="14"/>
        <v>台64線(三重交流道到五股二交流道)</v>
      </c>
      <c r="AI489" t="str">
        <f>CHOOSE(MATCH(E489,公式!$C$16:'公式'!$C$28,0),公式!A$16,公式!A$17,公式!A$18,公式!A$19,公式!A$20,公式!A$21,公式!A$22,公式!A$23,公式!A$24,公式!A$25,公式!A$26,公式!A$27,公式!A$28)</f>
        <v>快速公路64號</v>
      </c>
      <c r="AJ489" t="str">
        <f t="shared" si="15"/>
        <v>快速公路64號(三重交流道到五股二交流道)</v>
      </c>
    </row>
    <row r="490" spans="1:36">
      <c r="A490" s="4" t="s">
        <v>40</v>
      </c>
      <c r="B490" s="3">
        <v>20</v>
      </c>
      <c r="C490" s="23" t="s">
        <v>41</v>
      </c>
      <c r="D490" s="3">
        <v>0</v>
      </c>
      <c r="E490" s="3">
        <v>64</v>
      </c>
      <c r="F490" s="3">
        <v>2</v>
      </c>
      <c r="G490" s="4" t="s">
        <v>301</v>
      </c>
      <c r="H490" s="17">
        <v>17820</v>
      </c>
      <c r="I490" s="4" t="s">
        <v>82</v>
      </c>
      <c r="J490" s="17">
        <v>15020</v>
      </c>
      <c r="K490" s="3">
        <v>360</v>
      </c>
      <c r="L490" s="3">
        <v>144</v>
      </c>
      <c r="M490" s="3">
        <v>0</v>
      </c>
      <c r="N490" s="3">
        <v>0</v>
      </c>
      <c r="O490" s="3">
        <v>0</v>
      </c>
      <c r="P490" s="3">
        <v>0</v>
      </c>
      <c r="Q490" s="3">
        <v>250</v>
      </c>
      <c r="R490" s="3">
        <v>0</v>
      </c>
      <c r="S490" s="3">
        <v>0</v>
      </c>
      <c r="T490" s="3">
        <v>0</v>
      </c>
      <c r="U490" s="3">
        <v>0</v>
      </c>
      <c r="V490" s="3">
        <v>139</v>
      </c>
      <c r="W490" s="3">
        <v>5</v>
      </c>
      <c r="X490" s="3">
        <v>0</v>
      </c>
      <c r="Y490" s="3">
        <v>0</v>
      </c>
      <c r="Z490" s="3">
        <v>2</v>
      </c>
      <c r="AA490" s="3">
        <v>2022</v>
      </c>
      <c r="AB490" s="11">
        <v>2022</v>
      </c>
      <c r="AC490" s="1" t="s">
        <v>2402</v>
      </c>
      <c r="AD490" s="1" t="s">
        <v>2609</v>
      </c>
      <c r="AE490" t="s">
        <v>2608</v>
      </c>
      <c r="AF490" t="str">
        <f>CHOOSE(MATCH(E490,公式!$C$16:'公式'!$C$28,0),公式!B$16,公式!B$17,公式!B$18,公式!B$19,公式!B$20,公式!B$21,公式!B$22,公式!B$23,公式!B$24,公式!B$25,公式!B$26,公式!B$27,公式!B$28)</f>
        <v>台64線</v>
      </c>
      <c r="AG490" t="str">
        <f>_xlfn.CONCAT(,"(",G490,IF(COUNT(FIND({"端","服務區","休息","站"},G490,1)),"","交流道"),"到",I490,
IF(COUNT(FIND({"端","服務區","休息","站"},I490,1)),"","交流道"),")")</f>
        <v>(江子翠交流道到三重交流道)</v>
      </c>
      <c r="AH490" t="str">
        <f t="shared" si="14"/>
        <v>台64線(江子翠交流道到三重交流道)</v>
      </c>
      <c r="AI490" t="str">
        <f>CHOOSE(MATCH(E490,公式!$C$16:'公式'!$C$28,0),公式!A$16,公式!A$17,公式!A$18,公式!A$19,公式!A$20,公式!A$21,公式!A$22,公式!A$23,公式!A$24,公式!A$25,公式!A$26,公式!A$27,公式!A$28)</f>
        <v>快速公路64號</v>
      </c>
      <c r="AJ490" t="str">
        <f t="shared" si="15"/>
        <v>快速公路64號(江子翠交流道到三重交流道)</v>
      </c>
    </row>
    <row r="491" spans="1:36">
      <c r="A491" s="6" t="s">
        <v>40</v>
      </c>
      <c r="B491" s="5">
        <v>20</v>
      </c>
      <c r="C491" s="23" t="s">
        <v>41</v>
      </c>
      <c r="D491" s="5">
        <v>0</v>
      </c>
      <c r="E491" s="5">
        <v>64</v>
      </c>
      <c r="F491" s="5">
        <v>2</v>
      </c>
      <c r="G491" s="6" t="s">
        <v>302</v>
      </c>
      <c r="H491" s="18">
        <v>20821</v>
      </c>
      <c r="I491" s="6" t="s">
        <v>301</v>
      </c>
      <c r="J491" s="18">
        <v>17820</v>
      </c>
      <c r="K491" s="5">
        <v>385</v>
      </c>
      <c r="L491" s="5">
        <v>154</v>
      </c>
      <c r="M491" s="5">
        <v>0</v>
      </c>
      <c r="N491" s="5">
        <v>0</v>
      </c>
      <c r="O491" s="5">
        <v>0</v>
      </c>
      <c r="P491" s="5">
        <v>0</v>
      </c>
      <c r="Q491" s="5">
        <v>250</v>
      </c>
      <c r="R491" s="5">
        <v>0</v>
      </c>
      <c r="S491" s="5">
        <v>0</v>
      </c>
      <c r="T491" s="5">
        <v>0</v>
      </c>
      <c r="U491" s="5">
        <v>0</v>
      </c>
      <c r="V491" s="5">
        <v>147</v>
      </c>
      <c r="W491" s="5">
        <v>5</v>
      </c>
      <c r="X491" s="5">
        <v>0</v>
      </c>
      <c r="Y491" s="5">
        <v>0</v>
      </c>
      <c r="Z491" s="5">
        <v>2</v>
      </c>
      <c r="AA491" s="5">
        <v>2024</v>
      </c>
      <c r="AB491" s="12">
        <v>2024</v>
      </c>
      <c r="AC491" s="1" t="s">
        <v>2403</v>
      </c>
      <c r="AD491" s="1" t="s">
        <v>2610</v>
      </c>
      <c r="AE491" t="s">
        <v>2609</v>
      </c>
      <c r="AF491" t="str">
        <f>CHOOSE(MATCH(E491,公式!$C$16:'公式'!$C$28,0),公式!B$16,公式!B$17,公式!B$18,公式!B$19,公式!B$20,公式!B$21,公式!B$22,公式!B$23,公式!B$24,公式!B$25,公式!B$26,公式!B$27,公式!B$28)</f>
        <v>台64線</v>
      </c>
      <c r="AG491" t="str">
        <f>_xlfn.CONCAT(,"(",G491,IF(COUNT(FIND({"端","服務區","休息","站"},G491,1)),"","交流道"),"到",I491,
IF(COUNT(FIND({"端","服務區","休息","站"},I491,1)),"","交流道"),")")</f>
        <v>(板橋交流道到江子翠交流道)</v>
      </c>
      <c r="AH491" t="str">
        <f t="shared" si="14"/>
        <v>台64線(板橋交流道到江子翠交流道)</v>
      </c>
      <c r="AI491" t="str">
        <f>CHOOSE(MATCH(E491,公式!$C$16:'公式'!$C$28,0),公式!A$16,公式!A$17,公式!A$18,公式!A$19,公式!A$20,公式!A$21,公式!A$22,公式!A$23,公式!A$24,公式!A$25,公式!A$26,公式!A$27,公式!A$28)</f>
        <v>快速公路64號</v>
      </c>
      <c r="AJ491" t="str">
        <f t="shared" si="15"/>
        <v>快速公路64號(板橋交流道到江子翠交流道)</v>
      </c>
    </row>
    <row r="492" spans="1:36">
      <c r="A492" s="4" t="s">
        <v>40</v>
      </c>
      <c r="B492" s="3">
        <v>20</v>
      </c>
      <c r="C492" s="23" t="s">
        <v>41</v>
      </c>
      <c r="D492" s="3">
        <v>0</v>
      </c>
      <c r="E492" s="3">
        <v>64</v>
      </c>
      <c r="F492" s="3">
        <v>2</v>
      </c>
      <c r="G492" s="4" t="s">
        <v>303</v>
      </c>
      <c r="H492" s="17">
        <v>22450</v>
      </c>
      <c r="I492" s="4" t="s">
        <v>302</v>
      </c>
      <c r="J492" s="17">
        <v>20821</v>
      </c>
      <c r="K492" s="3">
        <v>210</v>
      </c>
      <c r="L492" s="3">
        <v>84</v>
      </c>
      <c r="M492" s="3">
        <v>0</v>
      </c>
      <c r="N492" s="3">
        <v>0</v>
      </c>
      <c r="O492" s="3">
        <v>0</v>
      </c>
      <c r="P492" s="3">
        <v>0</v>
      </c>
      <c r="Q492" s="3">
        <v>250</v>
      </c>
      <c r="R492" s="3">
        <v>0</v>
      </c>
      <c r="S492" s="3">
        <v>0</v>
      </c>
      <c r="T492" s="3">
        <v>0</v>
      </c>
      <c r="U492" s="3">
        <v>0</v>
      </c>
      <c r="V492" s="3">
        <v>102</v>
      </c>
      <c r="W492" s="3">
        <v>5</v>
      </c>
      <c r="X492" s="3">
        <v>0</v>
      </c>
      <c r="Y492" s="3">
        <v>0</v>
      </c>
      <c r="Z492" s="3">
        <v>2</v>
      </c>
      <c r="AA492" s="3">
        <v>2026</v>
      </c>
      <c r="AB492" s="11">
        <v>2026</v>
      </c>
      <c r="AC492" s="1" t="s">
        <v>2404</v>
      </c>
      <c r="AD492" s="1" t="s">
        <v>2611</v>
      </c>
      <c r="AE492" t="s">
        <v>2610</v>
      </c>
      <c r="AF492" t="str">
        <f>CHOOSE(MATCH(E492,公式!$C$16:'公式'!$C$28,0),公式!B$16,公式!B$17,公式!B$18,公式!B$19,公式!B$20,公式!B$21,公式!B$22,公式!B$23,公式!B$24,公式!B$25,公式!B$26,公式!B$27,公式!B$28)</f>
        <v>台64線</v>
      </c>
      <c r="AG492" t="str">
        <f>_xlfn.CONCAT(,"(",G492,IF(COUNT(FIND({"端","服務區","休息","站"},G492,1)),"","交流道"),"到",I492,
IF(COUNT(FIND({"端","服務區","休息","站"},I492,1)),"","交流道"),")")</f>
        <v>(中和一交流道到板橋交流道)</v>
      </c>
      <c r="AH492" t="str">
        <f t="shared" si="14"/>
        <v>台64線(中和一交流道到板橋交流道)</v>
      </c>
      <c r="AI492" t="str">
        <f>CHOOSE(MATCH(E492,公式!$C$16:'公式'!$C$28,0),公式!A$16,公式!A$17,公式!A$18,公式!A$19,公式!A$20,公式!A$21,公式!A$22,公式!A$23,公式!A$24,公式!A$25,公式!A$26,公式!A$27,公式!A$28)</f>
        <v>快速公路64號</v>
      </c>
      <c r="AJ492" t="str">
        <f t="shared" si="15"/>
        <v>快速公路64號(中和一交流道到板橋交流道)</v>
      </c>
    </row>
    <row r="493" spans="1:36">
      <c r="A493" s="6" t="s">
        <v>40</v>
      </c>
      <c r="B493" s="5">
        <v>20</v>
      </c>
      <c r="C493" s="23" t="s">
        <v>41</v>
      </c>
      <c r="D493" s="5">
        <v>0</v>
      </c>
      <c r="E493" s="5">
        <v>64</v>
      </c>
      <c r="F493" s="5">
        <v>2</v>
      </c>
      <c r="G493" s="6" t="s">
        <v>183</v>
      </c>
      <c r="H493" s="18">
        <v>23750</v>
      </c>
      <c r="I493" s="6" t="s">
        <v>303</v>
      </c>
      <c r="J493" s="18">
        <v>22450</v>
      </c>
      <c r="K493" s="5">
        <v>168</v>
      </c>
      <c r="L493" s="5">
        <v>67</v>
      </c>
      <c r="M493" s="5">
        <v>0</v>
      </c>
      <c r="N493" s="5">
        <v>0</v>
      </c>
      <c r="O493" s="5">
        <v>0</v>
      </c>
      <c r="P493" s="5">
        <v>0</v>
      </c>
      <c r="Q493" s="5">
        <v>70</v>
      </c>
      <c r="R493" s="5">
        <v>0</v>
      </c>
      <c r="S493" s="5">
        <v>0</v>
      </c>
      <c r="T493" s="5">
        <v>0</v>
      </c>
      <c r="U493" s="5">
        <v>0</v>
      </c>
      <c r="V493" s="5">
        <v>84</v>
      </c>
      <c r="W493" s="5">
        <v>2</v>
      </c>
      <c r="X493" s="5">
        <v>0</v>
      </c>
      <c r="Y493" s="5">
        <v>0</v>
      </c>
      <c r="Z493" s="5">
        <v>2</v>
      </c>
      <c r="AA493" s="5">
        <v>2028</v>
      </c>
      <c r="AB493" s="12">
        <v>2028</v>
      </c>
      <c r="AC493" s="1" t="s">
        <v>2405</v>
      </c>
      <c r="AD493" s="1" t="s">
        <v>2612</v>
      </c>
      <c r="AE493" t="s">
        <v>2611</v>
      </c>
      <c r="AF493" t="str">
        <f>CHOOSE(MATCH(E493,公式!$C$16:'公式'!$C$28,0),公式!B$16,公式!B$17,公式!B$18,公式!B$19,公式!B$20,公式!B$21,公式!B$22,公式!B$23,公式!B$24,公式!B$25,公式!B$26,公式!B$27,公式!B$28)</f>
        <v>台64線</v>
      </c>
      <c r="AG493" t="str">
        <f>_xlfn.CONCAT(,"(",G493,IF(COUNT(FIND({"端","服務區","休息","站"},G493,1)),"","交流道"),"到",I493,
IF(COUNT(FIND({"端","服務區","休息","站"},I493,1)),"","交流道"),")")</f>
        <v>(中和交流道到中和一交流道)</v>
      </c>
      <c r="AH493" t="str">
        <f t="shared" si="14"/>
        <v>台64線(中和交流道到中和一交流道)</v>
      </c>
      <c r="AI493" t="str">
        <f>CHOOSE(MATCH(E493,公式!$C$16:'公式'!$C$28,0),公式!A$16,公式!A$17,公式!A$18,公式!A$19,公式!A$20,公式!A$21,公式!A$22,公式!A$23,公式!A$24,公式!A$25,公式!A$26,公式!A$27,公式!A$28)</f>
        <v>快速公路64號</v>
      </c>
      <c r="AJ493" t="str">
        <f t="shared" si="15"/>
        <v>快速公路64號(中和交流道到中和一交流道)</v>
      </c>
    </row>
    <row r="494" spans="1:36">
      <c r="A494" s="4" t="s">
        <v>40</v>
      </c>
      <c r="B494" s="3">
        <v>20</v>
      </c>
      <c r="C494" s="23" t="s">
        <v>41</v>
      </c>
      <c r="D494" s="3">
        <v>0</v>
      </c>
      <c r="E494" s="3">
        <v>64</v>
      </c>
      <c r="F494" s="3">
        <v>2</v>
      </c>
      <c r="G494" s="4" t="s">
        <v>304</v>
      </c>
      <c r="H494" s="17">
        <v>26550</v>
      </c>
      <c r="I494" s="4" t="s">
        <v>183</v>
      </c>
      <c r="J494" s="17">
        <v>23750</v>
      </c>
      <c r="K494" s="3">
        <v>360</v>
      </c>
      <c r="L494" s="3">
        <v>144</v>
      </c>
      <c r="M494" s="3">
        <v>0</v>
      </c>
      <c r="N494" s="3">
        <v>0</v>
      </c>
      <c r="O494" s="3">
        <v>0</v>
      </c>
      <c r="P494" s="3">
        <v>0</v>
      </c>
      <c r="Q494" s="3">
        <v>250</v>
      </c>
      <c r="R494" s="3">
        <v>0</v>
      </c>
      <c r="S494" s="3">
        <v>0</v>
      </c>
      <c r="T494" s="3">
        <v>0</v>
      </c>
      <c r="U494" s="3">
        <v>0</v>
      </c>
      <c r="V494" s="3">
        <v>133</v>
      </c>
      <c r="W494" s="3">
        <v>5</v>
      </c>
      <c r="X494" s="3">
        <v>0</v>
      </c>
      <c r="Y494" s="3">
        <v>0</v>
      </c>
      <c r="Z494" s="3">
        <v>2</v>
      </c>
      <c r="AA494" s="3">
        <v>2030</v>
      </c>
      <c r="AB494" s="11">
        <v>2030</v>
      </c>
      <c r="AC494" s="1" t="s">
        <v>2406</v>
      </c>
      <c r="AD494" s="1" t="s">
        <v>2596</v>
      </c>
      <c r="AE494" t="s">
        <v>2612</v>
      </c>
      <c r="AF494" t="str">
        <f>CHOOSE(MATCH(E494,公式!$C$16:'公式'!$C$28,0),公式!B$16,公式!B$17,公式!B$18,公式!B$19,公式!B$20,公式!B$21,公式!B$22,公式!B$23,公式!B$24,公式!B$25,公式!B$26,公式!B$27,公式!B$28)</f>
        <v>台64線</v>
      </c>
      <c r="AG494" t="str">
        <f>_xlfn.CONCAT(,"(",G494,IF(COUNT(FIND({"端","服務區","休息","站"},G494,1)),"","交流道"),"到",I494,
IF(COUNT(FIND({"端","服務區","休息","站"},I494,1)),"","交流道"),")")</f>
        <v>(中和二交流道到中和交流道)</v>
      </c>
      <c r="AH494" t="str">
        <f t="shared" si="14"/>
        <v>台64線(中和二交流道到中和交流道)</v>
      </c>
      <c r="AI494" t="str">
        <f>CHOOSE(MATCH(E494,公式!$C$16:'公式'!$C$28,0),公式!A$16,公式!A$17,公式!A$18,公式!A$19,公式!A$20,公式!A$21,公式!A$22,公式!A$23,公式!A$24,公式!A$25,公式!A$26,公式!A$27,公式!A$28)</f>
        <v>快速公路64號</v>
      </c>
      <c r="AJ494" t="str">
        <f t="shared" si="15"/>
        <v>快速公路64號(中和二交流道到中和交流道)</v>
      </c>
    </row>
    <row r="495" spans="1:36">
      <c r="A495" s="6" t="s">
        <v>40</v>
      </c>
      <c r="B495" s="5">
        <v>20</v>
      </c>
      <c r="C495" s="23" t="s">
        <v>41</v>
      </c>
      <c r="D495" s="5">
        <v>0</v>
      </c>
      <c r="E495" s="5">
        <v>64</v>
      </c>
      <c r="F495" s="5">
        <v>2</v>
      </c>
      <c r="G495" s="6" t="s">
        <v>305</v>
      </c>
      <c r="H495" s="18">
        <v>28668</v>
      </c>
      <c r="I495" s="6" t="s">
        <v>304</v>
      </c>
      <c r="J495" s="18">
        <v>26550</v>
      </c>
      <c r="K495" s="5">
        <v>272</v>
      </c>
      <c r="L495" s="5">
        <v>109</v>
      </c>
      <c r="M495" s="5">
        <v>0</v>
      </c>
      <c r="N495" s="5">
        <v>0</v>
      </c>
      <c r="O495" s="5">
        <v>0</v>
      </c>
      <c r="P495" s="5">
        <v>0</v>
      </c>
      <c r="Q495" s="5">
        <v>250</v>
      </c>
      <c r="R495" s="5">
        <v>0</v>
      </c>
      <c r="S495" s="5">
        <v>0</v>
      </c>
      <c r="T495" s="5">
        <v>0</v>
      </c>
      <c r="U495" s="5">
        <v>0</v>
      </c>
      <c r="V495" s="5">
        <v>128</v>
      </c>
      <c r="W495" s="5">
        <v>5</v>
      </c>
      <c r="X495" s="5">
        <v>0</v>
      </c>
      <c r="Y495" s="5">
        <v>0</v>
      </c>
      <c r="Z495" s="5">
        <v>2</v>
      </c>
      <c r="AA495" s="5">
        <v>2032</v>
      </c>
      <c r="AB495" s="12">
        <v>2032</v>
      </c>
      <c r="AC495" s="1" t="s">
        <v>2407</v>
      </c>
      <c r="AD495" s="1" t="s">
        <v>2613</v>
      </c>
      <c r="AE495" t="s">
        <v>2596</v>
      </c>
      <c r="AF495" t="str">
        <f>CHOOSE(MATCH(E495,公式!$C$16:'公式'!$C$28,0),公式!B$16,公式!B$17,公式!B$18,公式!B$19,公式!B$20,公式!B$21,公式!B$22,公式!B$23,公式!B$24,公式!B$25,公式!B$26,公式!B$27,公式!B$28)</f>
        <v>台64線</v>
      </c>
      <c r="AG495" t="str">
        <f>_xlfn.CONCAT(,"(",G495,IF(COUNT(FIND({"端","服務區","休息","站"},G495,1)),"","交流道"),"到",I495,
IF(COUNT(FIND({"端","服務區","休息","站"},I495,1)),"","交流道"),")")</f>
        <v>(新店端到中和二交流道)</v>
      </c>
      <c r="AH495" t="str">
        <f t="shared" si="14"/>
        <v>台64線(新店端到中和二交流道)</v>
      </c>
      <c r="AI495" t="str">
        <f>CHOOSE(MATCH(E495,公式!$C$16:'公式'!$C$28,0),公式!A$16,公式!A$17,公式!A$18,公式!A$19,公式!A$20,公式!A$21,公式!A$22,公式!A$23,公式!A$24,公式!A$25,公式!A$26,公式!A$27,公式!A$28)</f>
        <v>快速公路64號</v>
      </c>
      <c r="AJ495" t="str">
        <f t="shared" si="15"/>
        <v>快速公路64號(新店端到中和二交流道)</v>
      </c>
    </row>
    <row r="496" spans="1:36">
      <c r="A496" s="4" t="s">
        <v>40</v>
      </c>
      <c r="B496" s="3">
        <v>20</v>
      </c>
      <c r="C496" s="23" t="s">
        <v>41</v>
      </c>
      <c r="D496" s="3">
        <v>0</v>
      </c>
      <c r="E496" s="3">
        <v>66</v>
      </c>
      <c r="F496" s="3">
        <v>1</v>
      </c>
      <c r="G496" s="4" t="s">
        <v>306</v>
      </c>
      <c r="H496" s="17">
        <v>0</v>
      </c>
      <c r="I496" s="4" t="s">
        <v>307</v>
      </c>
      <c r="J496" s="17">
        <v>5580</v>
      </c>
      <c r="K496" s="3">
        <v>628</v>
      </c>
      <c r="L496" s="3">
        <v>251</v>
      </c>
      <c r="M496" s="3">
        <v>21</v>
      </c>
      <c r="N496" s="3">
        <v>0</v>
      </c>
      <c r="O496" s="3">
        <v>0</v>
      </c>
      <c r="P496" s="3">
        <v>0</v>
      </c>
      <c r="Q496" s="3">
        <v>51</v>
      </c>
      <c r="R496" s="3">
        <v>0</v>
      </c>
      <c r="S496" s="3">
        <v>0</v>
      </c>
      <c r="T496" s="3">
        <v>0</v>
      </c>
      <c r="U496" s="3">
        <v>1</v>
      </c>
      <c r="V496" s="3">
        <v>392</v>
      </c>
      <c r="W496" s="3">
        <v>3</v>
      </c>
      <c r="X496" s="3">
        <v>0</v>
      </c>
      <c r="Y496" s="3">
        <v>0</v>
      </c>
      <c r="Z496" s="3">
        <v>2</v>
      </c>
      <c r="AA496" s="3">
        <v>2033</v>
      </c>
      <c r="AB496" s="11">
        <v>2033</v>
      </c>
      <c r="AC496" s="1" t="s">
        <v>2408</v>
      </c>
      <c r="AD496" s="1" t="s">
        <v>397</v>
      </c>
      <c r="AE496" t="s">
        <v>1485</v>
      </c>
      <c r="AF496" t="str">
        <f>CHOOSE(MATCH(E496,公式!$C$16:'公式'!$C$28,0),公式!B$16,公式!B$17,公式!B$18,公式!B$19,公式!B$20,公式!B$21,公式!B$22,公式!B$23,公式!B$24,公式!B$25,公式!B$26,公式!B$27,公式!B$28)</f>
        <v>台66線</v>
      </c>
      <c r="AG496" t="str">
        <f>_xlfn.CONCAT(,"(",G496,IF(COUNT(FIND({"端","服務區","休息","站"},G496,1)),"","交流道"),"到",I496,
IF(COUNT(FIND({"端","服務區","休息","站"},I496,1)),"","交流道"),")")</f>
        <v>(觀音交流道到觀音一交流道)</v>
      </c>
      <c r="AH496" t="str">
        <f t="shared" si="14"/>
        <v>台66線(觀音交流道到觀音一交流道)</v>
      </c>
      <c r="AI496" t="str">
        <f>CHOOSE(MATCH(E496,公式!$C$16:'公式'!$C$28,0),公式!A$16,公式!A$17,公式!A$18,公式!A$19,公式!A$20,公式!A$21,公式!A$22,公式!A$23,公式!A$24,公式!A$25,公式!A$26,公式!A$27,公式!A$28)</f>
        <v>快速公路66號</v>
      </c>
      <c r="AJ496" t="str">
        <f t="shared" si="15"/>
        <v>快速公路66號(觀音交流道到觀音一交流道)</v>
      </c>
    </row>
    <row r="497" spans="1:36">
      <c r="A497" s="6" t="s">
        <v>40</v>
      </c>
      <c r="B497" s="5">
        <v>20</v>
      </c>
      <c r="C497" s="23" t="s">
        <v>41</v>
      </c>
      <c r="D497" s="5">
        <v>0</v>
      </c>
      <c r="E497" s="5">
        <v>66</v>
      </c>
      <c r="F497" s="5">
        <v>1</v>
      </c>
      <c r="G497" s="6" t="s">
        <v>307</v>
      </c>
      <c r="H497" s="18">
        <v>5580</v>
      </c>
      <c r="I497" s="6" t="s">
        <v>308</v>
      </c>
      <c r="J497" s="18">
        <v>10800</v>
      </c>
      <c r="K497" s="5">
        <v>588</v>
      </c>
      <c r="L497" s="5">
        <v>235</v>
      </c>
      <c r="M497" s="5">
        <v>59</v>
      </c>
      <c r="N497" s="5">
        <v>0</v>
      </c>
      <c r="O497" s="5">
        <v>0</v>
      </c>
      <c r="P497" s="5">
        <v>0</v>
      </c>
      <c r="Q497" s="5">
        <v>46</v>
      </c>
      <c r="R497" s="5">
        <v>0</v>
      </c>
      <c r="S497" s="5">
        <v>0</v>
      </c>
      <c r="T497" s="5">
        <v>0</v>
      </c>
      <c r="U497" s="5">
        <v>6</v>
      </c>
      <c r="V497" s="5">
        <v>404</v>
      </c>
      <c r="W497" s="5">
        <v>3</v>
      </c>
      <c r="X497" s="5">
        <v>0</v>
      </c>
      <c r="Y497" s="5">
        <v>0</v>
      </c>
      <c r="Z497" s="5">
        <v>3</v>
      </c>
      <c r="AA497" s="5">
        <v>2041</v>
      </c>
      <c r="AB497" s="12">
        <v>2041</v>
      </c>
      <c r="AC497" s="1" t="s">
        <v>2409</v>
      </c>
      <c r="AD497" s="1" t="s">
        <v>1485</v>
      </c>
      <c r="AE497" t="s">
        <v>1488</v>
      </c>
      <c r="AF497" t="str">
        <f>CHOOSE(MATCH(E497,公式!$C$16:'公式'!$C$28,0),公式!B$16,公式!B$17,公式!B$18,公式!B$19,公式!B$20,公式!B$21,公式!B$22,公式!B$23,公式!B$24,公式!B$25,公式!B$26,公式!B$27,公式!B$28)</f>
        <v>台66線</v>
      </c>
      <c r="AG497" t="str">
        <f>_xlfn.CONCAT(,"(",G497,IF(COUNT(FIND({"端","服務區","休息","站"},G497,1)),"","交流道"),"到",I497,
IF(COUNT(FIND({"端","服務區","休息","站"},I497,1)),"","交流道"),")")</f>
        <v>(觀音一交流道到新屋交流道)</v>
      </c>
      <c r="AH497" t="str">
        <f t="shared" si="14"/>
        <v>台66線(觀音一交流道到新屋交流道)</v>
      </c>
      <c r="AI497" t="str">
        <f>CHOOSE(MATCH(E497,公式!$C$16:'公式'!$C$28,0),公式!A$16,公式!A$17,公式!A$18,公式!A$19,公式!A$20,公式!A$21,公式!A$22,公式!A$23,公式!A$24,公式!A$25,公式!A$26,公式!A$27,公式!A$28)</f>
        <v>快速公路66號</v>
      </c>
      <c r="AJ497" t="str">
        <f t="shared" si="15"/>
        <v>快速公路66號(觀音一交流道到新屋交流道)</v>
      </c>
    </row>
    <row r="498" spans="1:36">
      <c r="A498" s="4" t="s">
        <v>40</v>
      </c>
      <c r="B498" s="3">
        <v>20</v>
      </c>
      <c r="C498" s="23" t="s">
        <v>41</v>
      </c>
      <c r="D498" s="3">
        <v>0</v>
      </c>
      <c r="E498" s="3">
        <v>66</v>
      </c>
      <c r="F498" s="3">
        <v>1</v>
      </c>
      <c r="G498" s="4" t="s">
        <v>308</v>
      </c>
      <c r="H498" s="17">
        <v>10800</v>
      </c>
      <c r="I498" s="4" t="s">
        <v>309</v>
      </c>
      <c r="J498" s="17">
        <v>13000</v>
      </c>
      <c r="K498" s="3">
        <v>720</v>
      </c>
      <c r="L498" s="3">
        <v>288</v>
      </c>
      <c r="M498" s="3">
        <v>0</v>
      </c>
      <c r="N498" s="3">
        <v>0</v>
      </c>
      <c r="O498" s="3">
        <v>0</v>
      </c>
      <c r="P498" s="3">
        <v>0</v>
      </c>
      <c r="Q498" s="3">
        <v>56</v>
      </c>
      <c r="R498" s="3">
        <v>0</v>
      </c>
      <c r="S498" s="3">
        <v>0</v>
      </c>
      <c r="T498" s="3">
        <v>0</v>
      </c>
      <c r="U498" s="3">
        <v>0</v>
      </c>
      <c r="V498" s="3">
        <v>360</v>
      </c>
      <c r="W498" s="3">
        <v>3</v>
      </c>
      <c r="X498" s="3">
        <v>0</v>
      </c>
      <c r="Y498" s="3">
        <v>0</v>
      </c>
      <c r="Z498" s="3">
        <v>3</v>
      </c>
      <c r="AA498" s="3">
        <v>2047</v>
      </c>
      <c r="AB498" s="11">
        <v>2047</v>
      </c>
      <c r="AC498" s="1" t="s">
        <v>2410</v>
      </c>
      <c r="AD498" s="1" t="s">
        <v>1488</v>
      </c>
      <c r="AE498" t="s">
        <v>1457</v>
      </c>
      <c r="AF498" t="str">
        <f>CHOOSE(MATCH(E498,公式!$C$16:'公式'!$C$28,0),公式!B$16,公式!B$17,公式!B$18,公式!B$19,公式!B$20,公式!B$21,公式!B$22,公式!B$23,公式!B$24,公式!B$25,公式!B$26,公式!B$27,公式!B$28)</f>
        <v>台66線</v>
      </c>
      <c r="AG498" t="str">
        <f>_xlfn.CONCAT(,"(",G498,IF(COUNT(FIND({"端","服務區","休息","站"},G498,1)),"","交流道"),"到",I498,
IF(COUNT(FIND({"端","服務區","休息","站"},I498,1)),"","交流道"),")")</f>
        <v>(新屋交流道到新屋一交流道)</v>
      </c>
      <c r="AH498" t="str">
        <f t="shared" si="14"/>
        <v>台66線(新屋交流道到新屋一交流道)</v>
      </c>
      <c r="AI498" t="str">
        <f>CHOOSE(MATCH(E498,公式!$C$16:'公式'!$C$28,0),公式!A$16,公式!A$17,公式!A$18,公式!A$19,公式!A$20,公式!A$21,公式!A$22,公式!A$23,公式!A$24,公式!A$25,公式!A$26,公式!A$27,公式!A$28)</f>
        <v>快速公路66號</v>
      </c>
      <c r="AJ498" t="str">
        <f t="shared" si="15"/>
        <v>快速公路66號(新屋交流道到新屋一交流道)</v>
      </c>
    </row>
    <row r="499" spans="1:36">
      <c r="A499" s="6" t="s">
        <v>40</v>
      </c>
      <c r="B499" s="5">
        <v>20</v>
      </c>
      <c r="C499" s="23" t="s">
        <v>41</v>
      </c>
      <c r="D499" s="5">
        <v>0</v>
      </c>
      <c r="E499" s="5">
        <v>66</v>
      </c>
      <c r="F499" s="5">
        <v>1</v>
      </c>
      <c r="G499" s="6" t="s">
        <v>309</v>
      </c>
      <c r="H499" s="18">
        <v>13000</v>
      </c>
      <c r="I499" s="6" t="s">
        <v>95</v>
      </c>
      <c r="J499" s="18">
        <v>18000</v>
      </c>
      <c r="K499" s="5">
        <v>0</v>
      </c>
      <c r="L499" s="5">
        <v>0</v>
      </c>
      <c r="M499" s="5">
        <v>256</v>
      </c>
      <c r="N499" s="5">
        <v>0</v>
      </c>
      <c r="O499" s="5">
        <v>0</v>
      </c>
      <c r="P499" s="5">
        <v>0</v>
      </c>
      <c r="Q499" s="5">
        <v>61</v>
      </c>
      <c r="R499" s="5">
        <v>0</v>
      </c>
      <c r="S499" s="5">
        <v>0</v>
      </c>
      <c r="T499" s="5">
        <v>0</v>
      </c>
      <c r="U499" s="5">
        <v>29</v>
      </c>
      <c r="V499" s="5">
        <v>276</v>
      </c>
      <c r="W499" s="5">
        <v>2</v>
      </c>
      <c r="X499" s="5">
        <v>0</v>
      </c>
      <c r="Y499" s="5">
        <v>0</v>
      </c>
      <c r="Z499" s="5">
        <v>3</v>
      </c>
      <c r="AA499" s="5">
        <v>2271</v>
      </c>
      <c r="AB499" s="12">
        <v>2271</v>
      </c>
      <c r="AC499" s="1" t="s">
        <v>2411</v>
      </c>
      <c r="AD499" s="1" t="s">
        <v>1457</v>
      </c>
      <c r="AE499" t="s">
        <v>1493</v>
      </c>
      <c r="AF499" t="str">
        <f>CHOOSE(MATCH(E499,公式!$C$16:'公式'!$C$28,0),公式!B$16,公式!B$17,公式!B$18,公式!B$19,公式!B$20,公式!B$21,公式!B$22,公式!B$23,公式!B$24,公式!B$25,公式!B$26,公式!B$27,公式!B$28)</f>
        <v>台66線</v>
      </c>
      <c r="AG499" t="str">
        <f>_xlfn.CONCAT(,"(",G499,IF(COUNT(FIND({"端","服務區","休息","站"},G499,1)),"","交流道"),"到",I499,
IF(COUNT(FIND({"端","服務區","休息","站"},I499,1)),"","交流道"),")")</f>
        <v>(新屋一交流道到平鎮系統交流道)</v>
      </c>
      <c r="AH499" t="str">
        <f t="shared" si="14"/>
        <v>台66線(新屋一交流道到平鎮系統交流道)</v>
      </c>
      <c r="AI499" t="str">
        <f>CHOOSE(MATCH(E499,公式!$C$16:'公式'!$C$28,0),公式!A$16,公式!A$17,公式!A$18,公式!A$19,公式!A$20,公式!A$21,公式!A$22,公式!A$23,公式!A$24,公式!A$25,公式!A$26,公式!A$27,公式!A$28)</f>
        <v>快速公路66號</v>
      </c>
      <c r="AJ499" t="str">
        <f t="shared" si="15"/>
        <v>快速公路66號(新屋一交流道到平鎮系統交流道)</v>
      </c>
    </row>
    <row r="500" spans="1:36">
      <c r="A500" s="4" t="s">
        <v>40</v>
      </c>
      <c r="B500" s="3">
        <v>20</v>
      </c>
      <c r="C500" s="23" t="s">
        <v>41</v>
      </c>
      <c r="D500" s="3">
        <v>0</v>
      </c>
      <c r="E500" s="3">
        <v>66</v>
      </c>
      <c r="F500" s="3">
        <v>1</v>
      </c>
      <c r="G500" s="4" t="s">
        <v>95</v>
      </c>
      <c r="H500" s="17">
        <v>18000</v>
      </c>
      <c r="I500" s="4" t="s">
        <v>310</v>
      </c>
      <c r="J500" s="17">
        <v>19000</v>
      </c>
      <c r="K500" s="3">
        <v>100</v>
      </c>
      <c r="L500" s="3">
        <v>40</v>
      </c>
      <c r="M500" s="3">
        <v>10</v>
      </c>
      <c r="N500" s="3">
        <v>0</v>
      </c>
      <c r="O500" s="3">
        <v>0</v>
      </c>
      <c r="P500" s="3">
        <v>0</v>
      </c>
      <c r="Q500" s="3">
        <v>90</v>
      </c>
      <c r="R500" s="3">
        <v>0</v>
      </c>
      <c r="S500" s="3">
        <v>0</v>
      </c>
      <c r="T500" s="3">
        <v>0</v>
      </c>
      <c r="U500" s="3">
        <v>0</v>
      </c>
      <c r="V500" s="3">
        <v>42</v>
      </c>
      <c r="W500" s="3">
        <v>1</v>
      </c>
      <c r="X500" s="3">
        <v>0</v>
      </c>
      <c r="Y500" s="3">
        <v>0</v>
      </c>
      <c r="Z500" s="3">
        <v>3</v>
      </c>
      <c r="AA500" s="3">
        <v>2055</v>
      </c>
      <c r="AB500" s="11">
        <v>2055</v>
      </c>
      <c r="AC500" s="1" t="s">
        <v>2412</v>
      </c>
      <c r="AD500" s="1" t="s">
        <v>1493</v>
      </c>
      <c r="AE500" t="s">
        <v>1496</v>
      </c>
      <c r="AF500" t="str">
        <f>CHOOSE(MATCH(E500,公式!$C$16:'公式'!$C$28,0),公式!B$16,公式!B$17,公式!B$18,公式!B$19,公式!B$20,公式!B$21,公式!B$22,公式!B$23,公式!B$24,公式!B$25,公式!B$26,公式!B$27,公式!B$28)</f>
        <v>台66線</v>
      </c>
      <c r="AG500" t="str">
        <f>_xlfn.CONCAT(,"(",G500,IF(COUNT(FIND({"端","服務區","休息","站"},G500,1)),"","交流道"),"到",I500,
IF(COUNT(FIND({"端","服務區","休息","站"},I500,1)),"","交流道"),")")</f>
        <v>(平鎮系統交流道到平鎮一交流道)</v>
      </c>
      <c r="AH500" t="str">
        <f t="shared" si="14"/>
        <v>台66線(平鎮系統交流道到平鎮一交流道)</v>
      </c>
      <c r="AI500" t="str">
        <f>CHOOSE(MATCH(E500,公式!$C$16:'公式'!$C$28,0),公式!A$16,公式!A$17,公式!A$18,公式!A$19,公式!A$20,公式!A$21,公式!A$22,公式!A$23,公式!A$24,公式!A$25,公式!A$26,公式!A$27,公式!A$28)</f>
        <v>快速公路66號</v>
      </c>
      <c r="AJ500" t="str">
        <f t="shared" si="15"/>
        <v>快速公路66號(平鎮系統交流道到平鎮一交流道)</v>
      </c>
    </row>
    <row r="501" spans="1:36">
      <c r="A501" s="6" t="s">
        <v>40</v>
      </c>
      <c r="B501" s="5">
        <v>20</v>
      </c>
      <c r="C501" s="23" t="s">
        <v>41</v>
      </c>
      <c r="D501" s="5">
        <v>0</v>
      </c>
      <c r="E501" s="5">
        <v>66</v>
      </c>
      <c r="F501" s="5">
        <v>1</v>
      </c>
      <c r="G501" s="6" t="s">
        <v>310</v>
      </c>
      <c r="H501" s="18">
        <v>19000</v>
      </c>
      <c r="I501" s="6" t="s">
        <v>311</v>
      </c>
      <c r="J501" s="18">
        <v>20700</v>
      </c>
      <c r="K501" s="5">
        <v>170</v>
      </c>
      <c r="L501" s="5">
        <v>68</v>
      </c>
      <c r="M501" s="5">
        <v>195</v>
      </c>
      <c r="N501" s="5">
        <v>0</v>
      </c>
      <c r="O501" s="5">
        <v>0</v>
      </c>
      <c r="P501" s="5">
        <v>0</v>
      </c>
      <c r="Q501" s="5">
        <v>72</v>
      </c>
      <c r="R501" s="5">
        <v>0</v>
      </c>
      <c r="S501" s="5">
        <v>0</v>
      </c>
      <c r="T501" s="5">
        <v>0</v>
      </c>
      <c r="U501" s="5">
        <v>14</v>
      </c>
      <c r="V501" s="5">
        <v>81</v>
      </c>
      <c r="W501" s="5">
        <v>2</v>
      </c>
      <c r="X501" s="5">
        <v>0</v>
      </c>
      <c r="Y501" s="5">
        <v>0</v>
      </c>
      <c r="Z501" s="5">
        <v>3</v>
      </c>
      <c r="AA501" s="5">
        <v>2057</v>
      </c>
      <c r="AB501" s="12">
        <v>2057</v>
      </c>
      <c r="AC501" s="1" t="s">
        <v>2413</v>
      </c>
      <c r="AD501" s="1" t="s">
        <v>1496</v>
      </c>
      <c r="AE501" t="s">
        <v>822</v>
      </c>
      <c r="AF501" t="str">
        <f>CHOOSE(MATCH(E501,公式!$C$16:'公式'!$C$28,0),公式!B$16,公式!B$17,公式!B$18,公式!B$19,公式!B$20,公式!B$21,公式!B$22,公式!B$23,公式!B$24,公式!B$25,公式!B$26,公式!B$27,公式!B$28)</f>
        <v>台66線</v>
      </c>
      <c r="AG501" t="str">
        <f>_xlfn.CONCAT(,"(",G501,IF(COUNT(FIND({"端","服務區","休息","站"},G501,1)),"","交流道"),"到",I501,
IF(COUNT(FIND({"端","服務區","休息","站"},I501,1)),"","交流道"),")")</f>
        <v>(平鎮一交流道到平鎮二交流道)</v>
      </c>
      <c r="AH501" t="str">
        <f t="shared" si="14"/>
        <v>台66線(平鎮一交流道到平鎮二交流道)</v>
      </c>
      <c r="AI501" t="str">
        <f>CHOOSE(MATCH(E501,公式!$C$16:'公式'!$C$28,0),公式!A$16,公式!A$17,公式!A$18,公式!A$19,公式!A$20,公式!A$21,公式!A$22,公式!A$23,公式!A$24,公式!A$25,公式!A$26,公式!A$27,公式!A$28)</f>
        <v>快速公路66號</v>
      </c>
      <c r="AJ501" t="str">
        <f t="shared" si="15"/>
        <v>快速公路66號(平鎮一交流道到平鎮二交流道)</v>
      </c>
    </row>
    <row r="502" spans="1:36">
      <c r="A502" s="4" t="s">
        <v>40</v>
      </c>
      <c r="B502" s="3">
        <v>20</v>
      </c>
      <c r="C502" s="23" t="s">
        <v>41</v>
      </c>
      <c r="D502" s="3">
        <v>0</v>
      </c>
      <c r="E502" s="3">
        <v>66</v>
      </c>
      <c r="F502" s="3">
        <v>1</v>
      </c>
      <c r="G502" s="4" t="s">
        <v>311</v>
      </c>
      <c r="H502" s="17">
        <v>20700</v>
      </c>
      <c r="I502" s="4" t="s">
        <v>312</v>
      </c>
      <c r="J502" s="17">
        <v>23200</v>
      </c>
      <c r="K502" s="3">
        <v>250</v>
      </c>
      <c r="L502" s="3">
        <v>100</v>
      </c>
      <c r="M502" s="3">
        <v>40</v>
      </c>
      <c r="N502" s="3">
        <v>0</v>
      </c>
      <c r="O502" s="3">
        <v>0</v>
      </c>
      <c r="P502" s="3">
        <v>0</v>
      </c>
      <c r="Q502" s="3">
        <v>54</v>
      </c>
      <c r="R502" s="3">
        <v>0</v>
      </c>
      <c r="S502" s="3">
        <v>0</v>
      </c>
      <c r="T502" s="3">
        <v>0</v>
      </c>
      <c r="U502" s="3">
        <v>1</v>
      </c>
      <c r="V502" s="3">
        <v>162</v>
      </c>
      <c r="W502" s="3">
        <v>3</v>
      </c>
      <c r="X502" s="3">
        <v>0</v>
      </c>
      <c r="Y502" s="3">
        <v>0</v>
      </c>
      <c r="Z502" s="3">
        <v>3</v>
      </c>
      <c r="AA502" s="3">
        <v>2059</v>
      </c>
      <c r="AB502" s="11">
        <v>2059</v>
      </c>
      <c r="AC502" s="1" t="s">
        <v>2414</v>
      </c>
      <c r="AD502" s="1" t="s">
        <v>822</v>
      </c>
      <c r="AE502" t="s">
        <v>425</v>
      </c>
      <c r="AF502" t="str">
        <f>CHOOSE(MATCH(E502,公式!$C$16:'公式'!$C$28,0),公式!B$16,公式!B$17,公式!B$18,公式!B$19,公式!B$20,公式!B$21,公式!B$22,公式!B$23,公式!B$24,公式!B$25,公式!B$26,公式!B$27,公式!B$28)</f>
        <v>台66線</v>
      </c>
      <c r="AG502" t="str">
        <f>_xlfn.CONCAT(,"(",G502,IF(COUNT(FIND({"端","服務區","休息","站"},G502,1)),"","交流道"),"到",I502,
IF(COUNT(FIND({"端","服務區","休息","站"},I502,1)),"","交流道"),")")</f>
        <v>(平鎮二交流道到平鎮三交流道)</v>
      </c>
      <c r="AH502" t="str">
        <f t="shared" si="14"/>
        <v>台66線(平鎮二交流道到平鎮三交流道)</v>
      </c>
      <c r="AI502" t="str">
        <f>CHOOSE(MATCH(E502,公式!$C$16:'公式'!$C$28,0),公式!A$16,公式!A$17,公式!A$18,公式!A$19,公式!A$20,公式!A$21,公式!A$22,公式!A$23,公式!A$24,公式!A$25,公式!A$26,公式!A$27,公式!A$28)</f>
        <v>快速公路66號</v>
      </c>
      <c r="AJ502" t="str">
        <f t="shared" si="15"/>
        <v>快速公路66號(平鎮二交流道到平鎮三交流道)</v>
      </c>
    </row>
    <row r="503" spans="1:36">
      <c r="A503" s="6" t="s">
        <v>40</v>
      </c>
      <c r="B503" s="5">
        <v>20</v>
      </c>
      <c r="C503" s="23" t="s">
        <v>41</v>
      </c>
      <c r="D503" s="5">
        <v>0</v>
      </c>
      <c r="E503" s="5">
        <v>66</v>
      </c>
      <c r="F503" s="5">
        <v>1</v>
      </c>
      <c r="G503" s="6" t="s">
        <v>312</v>
      </c>
      <c r="H503" s="18">
        <v>23200</v>
      </c>
      <c r="I503" s="6" t="s">
        <v>313</v>
      </c>
      <c r="J503" s="18">
        <v>27200</v>
      </c>
      <c r="K503" s="5">
        <v>400</v>
      </c>
      <c r="L503" s="5">
        <v>160</v>
      </c>
      <c r="M503" s="5">
        <v>61</v>
      </c>
      <c r="N503" s="5">
        <v>0</v>
      </c>
      <c r="O503" s="5">
        <v>0</v>
      </c>
      <c r="P503" s="5">
        <v>0</v>
      </c>
      <c r="Q503" s="5">
        <v>72</v>
      </c>
      <c r="R503" s="5">
        <v>0</v>
      </c>
      <c r="S503" s="5">
        <v>0</v>
      </c>
      <c r="T503" s="5">
        <v>0</v>
      </c>
      <c r="U503" s="5">
        <v>6</v>
      </c>
      <c r="V503" s="5">
        <v>217</v>
      </c>
      <c r="W503" s="5">
        <v>2</v>
      </c>
      <c r="X503" s="5">
        <v>0</v>
      </c>
      <c r="Y503" s="5">
        <v>0</v>
      </c>
      <c r="Z503" s="5">
        <v>3</v>
      </c>
      <c r="AA503" s="5">
        <v>2061</v>
      </c>
      <c r="AB503" s="12">
        <v>2061</v>
      </c>
      <c r="AC503" s="1" t="s">
        <v>2415</v>
      </c>
      <c r="AD503" s="1" t="s">
        <v>425</v>
      </c>
      <c r="AE503" t="s">
        <v>1503</v>
      </c>
      <c r="AF503" t="str">
        <f>CHOOSE(MATCH(E503,公式!$C$16:'公式'!$C$28,0),公式!B$16,公式!B$17,公式!B$18,公式!B$19,公式!B$20,公式!B$21,公式!B$22,公式!B$23,公式!B$24,公式!B$25,公式!B$26,公式!B$27,公式!B$28)</f>
        <v>台66線</v>
      </c>
      <c r="AG503" t="str">
        <f>_xlfn.CONCAT(,"(",G503,IF(COUNT(FIND({"端","服務區","休息","站"},G503,1)),"","交流道"),"到",I503,
IF(COUNT(FIND({"端","服務區","休息","站"},I503,1)),"","交流道"),")")</f>
        <v>(平鎮三交流道到大溪端)</v>
      </c>
      <c r="AH503" t="str">
        <f t="shared" si="14"/>
        <v>台66線(平鎮三交流道到大溪端)</v>
      </c>
      <c r="AI503" t="str">
        <f>CHOOSE(MATCH(E503,公式!$C$16:'公式'!$C$28,0),公式!A$16,公式!A$17,公式!A$18,公式!A$19,公式!A$20,公式!A$21,公式!A$22,公式!A$23,公式!A$24,公式!A$25,公式!A$26,公式!A$27,公式!A$28)</f>
        <v>快速公路66號</v>
      </c>
      <c r="AJ503" t="str">
        <f t="shared" si="15"/>
        <v>快速公路66號(平鎮三交流道到大溪端)</v>
      </c>
    </row>
    <row r="504" spans="1:36">
      <c r="A504" s="4" t="s">
        <v>40</v>
      </c>
      <c r="B504" s="3">
        <v>20</v>
      </c>
      <c r="C504" s="23" t="s">
        <v>41</v>
      </c>
      <c r="D504" s="3">
        <v>0</v>
      </c>
      <c r="E504" s="3">
        <v>66</v>
      </c>
      <c r="F504" s="3">
        <v>2</v>
      </c>
      <c r="G504" s="4" t="s">
        <v>307</v>
      </c>
      <c r="H504" s="17">
        <v>5580</v>
      </c>
      <c r="I504" s="4" t="s">
        <v>306</v>
      </c>
      <c r="J504" s="17">
        <v>0</v>
      </c>
      <c r="K504" s="3">
        <v>628</v>
      </c>
      <c r="L504" s="3">
        <v>251</v>
      </c>
      <c r="M504" s="3">
        <v>22</v>
      </c>
      <c r="N504" s="3">
        <v>0</v>
      </c>
      <c r="O504" s="3">
        <v>0</v>
      </c>
      <c r="P504" s="3">
        <v>0</v>
      </c>
      <c r="Q504" s="3">
        <v>70</v>
      </c>
      <c r="R504" s="3">
        <v>0</v>
      </c>
      <c r="S504" s="3">
        <v>0</v>
      </c>
      <c r="T504" s="3">
        <v>0</v>
      </c>
      <c r="U504" s="3">
        <v>2</v>
      </c>
      <c r="V504" s="3">
        <v>277</v>
      </c>
      <c r="W504" s="3">
        <v>2</v>
      </c>
      <c r="X504" s="3">
        <v>0</v>
      </c>
      <c r="Y504" s="3">
        <v>0</v>
      </c>
      <c r="Z504" s="3">
        <v>3</v>
      </c>
      <c r="AA504" s="3">
        <v>2034</v>
      </c>
      <c r="AB504" s="11">
        <v>2034</v>
      </c>
      <c r="AC504" s="1" t="s">
        <v>2416</v>
      </c>
      <c r="AD504" s="1" t="s">
        <v>1485</v>
      </c>
      <c r="AE504" t="s">
        <v>397</v>
      </c>
      <c r="AF504" t="str">
        <f>CHOOSE(MATCH(E504,公式!$C$16:'公式'!$C$28,0),公式!B$16,公式!B$17,公式!B$18,公式!B$19,公式!B$20,公式!B$21,公式!B$22,公式!B$23,公式!B$24,公式!B$25,公式!B$26,公式!B$27,公式!B$28)</f>
        <v>台66線</v>
      </c>
      <c r="AG504" t="str">
        <f>_xlfn.CONCAT(,"(",G504,IF(COUNT(FIND({"端","服務區","休息","站"},G504,1)),"","交流道"),"到",I504,
IF(COUNT(FIND({"端","服務區","休息","站"},I504,1)),"","交流道"),")")</f>
        <v>(觀音一交流道到觀音交流道)</v>
      </c>
      <c r="AH504" t="str">
        <f t="shared" si="14"/>
        <v>台66線(觀音一交流道到觀音交流道)</v>
      </c>
      <c r="AI504" t="str">
        <f>CHOOSE(MATCH(E504,公式!$C$16:'公式'!$C$28,0),公式!A$16,公式!A$17,公式!A$18,公式!A$19,公式!A$20,公式!A$21,公式!A$22,公式!A$23,公式!A$24,公式!A$25,公式!A$26,公式!A$27,公式!A$28)</f>
        <v>快速公路66號</v>
      </c>
      <c r="AJ504" t="str">
        <f t="shared" si="15"/>
        <v>快速公路66號(觀音一交流道到觀音交流道)</v>
      </c>
    </row>
    <row r="505" spans="1:36">
      <c r="A505" s="6" t="s">
        <v>40</v>
      </c>
      <c r="B505" s="5">
        <v>20</v>
      </c>
      <c r="C505" s="23" t="s">
        <v>41</v>
      </c>
      <c r="D505" s="5">
        <v>0</v>
      </c>
      <c r="E505" s="5">
        <v>66</v>
      </c>
      <c r="F505" s="5">
        <v>2</v>
      </c>
      <c r="G505" s="6" t="s">
        <v>308</v>
      </c>
      <c r="H505" s="18">
        <v>10800</v>
      </c>
      <c r="I505" s="6" t="s">
        <v>307</v>
      </c>
      <c r="J505" s="18">
        <v>5580</v>
      </c>
      <c r="K505" s="5">
        <v>588</v>
      </c>
      <c r="L505" s="5">
        <v>235</v>
      </c>
      <c r="M505" s="5">
        <v>40</v>
      </c>
      <c r="N505" s="5">
        <v>0</v>
      </c>
      <c r="O505" s="5">
        <v>0</v>
      </c>
      <c r="P505" s="5">
        <v>0</v>
      </c>
      <c r="Q505" s="5">
        <v>68</v>
      </c>
      <c r="R505" s="5">
        <v>0</v>
      </c>
      <c r="S505" s="5">
        <v>0</v>
      </c>
      <c r="T505" s="5">
        <v>0</v>
      </c>
      <c r="U505" s="5">
        <v>4</v>
      </c>
      <c r="V505" s="5">
        <v>246</v>
      </c>
      <c r="W505" s="5">
        <v>2</v>
      </c>
      <c r="X505" s="5">
        <v>0</v>
      </c>
      <c r="Y505" s="5">
        <v>0</v>
      </c>
      <c r="Z505" s="5">
        <v>3</v>
      </c>
      <c r="AA505" s="5">
        <v>2042</v>
      </c>
      <c r="AB505" s="12">
        <v>2042</v>
      </c>
      <c r="AC505" s="1" t="s">
        <v>2417</v>
      </c>
      <c r="AD505" s="1" t="s">
        <v>1488</v>
      </c>
      <c r="AE505" t="s">
        <v>1485</v>
      </c>
      <c r="AF505" t="str">
        <f>CHOOSE(MATCH(E505,公式!$C$16:'公式'!$C$28,0),公式!B$16,公式!B$17,公式!B$18,公式!B$19,公式!B$20,公式!B$21,公式!B$22,公式!B$23,公式!B$24,公式!B$25,公式!B$26,公式!B$27,公式!B$28)</f>
        <v>台66線</v>
      </c>
      <c r="AG505" t="str">
        <f>_xlfn.CONCAT(,"(",G505,IF(COUNT(FIND({"端","服務區","休息","站"},G505,1)),"","交流道"),"到",I505,
IF(COUNT(FIND({"端","服務區","休息","站"},I505,1)),"","交流道"),")")</f>
        <v>(新屋交流道到觀音一交流道)</v>
      </c>
      <c r="AH505" t="str">
        <f t="shared" si="14"/>
        <v>台66線(新屋交流道到觀音一交流道)</v>
      </c>
      <c r="AI505" t="str">
        <f>CHOOSE(MATCH(E505,公式!$C$16:'公式'!$C$28,0),公式!A$16,公式!A$17,公式!A$18,公式!A$19,公式!A$20,公式!A$21,公式!A$22,公式!A$23,公式!A$24,公式!A$25,公式!A$26,公式!A$27,公式!A$28)</f>
        <v>快速公路66號</v>
      </c>
      <c r="AJ505" t="str">
        <f t="shared" si="15"/>
        <v>快速公路66號(新屋交流道到觀音一交流道)</v>
      </c>
    </row>
    <row r="506" spans="1:36">
      <c r="A506" s="4" t="s">
        <v>40</v>
      </c>
      <c r="B506" s="3">
        <v>20</v>
      </c>
      <c r="C506" s="23" t="s">
        <v>41</v>
      </c>
      <c r="D506" s="3">
        <v>0</v>
      </c>
      <c r="E506" s="3">
        <v>66</v>
      </c>
      <c r="F506" s="3">
        <v>2</v>
      </c>
      <c r="G506" s="4" t="s">
        <v>309</v>
      </c>
      <c r="H506" s="17">
        <v>13000</v>
      </c>
      <c r="I506" s="4" t="s">
        <v>308</v>
      </c>
      <c r="J506" s="17">
        <v>10800</v>
      </c>
      <c r="K506" s="3">
        <v>720</v>
      </c>
      <c r="L506" s="3">
        <v>288</v>
      </c>
      <c r="M506" s="3">
        <v>0</v>
      </c>
      <c r="N506" s="3">
        <v>0</v>
      </c>
      <c r="O506" s="3">
        <v>0</v>
      </c>
      <c r="P506" s="3">
        <v>0</v>
      </c>
      <c r="Q506" s="3">
        <v>70</v>
      </c>
      <c r="R506" s="3">
        <v>0</v>
      </c>
      <c r="S506" s="3">
        <v>0</v>
      </c>
      <c r="T506" s="3">
        <v>0</v>
      </c>
      <c r="U506" s="3">
        <v>0</v>
      </c>
      <c r="V506" s="3">
        <v>360</v>
      </c>
      <c r="W506" s="3">
        <v>2</v>
      </c>
      <c r="X506" s="3">
        <v>0</v>
      </c>
      <c r="Y506" s="3">
        <v>0</v>
      </c>
      <c r="Z506" s="3">
        <v>3</v>
      </c>
      <c r="AA506" s="3">
        <v>2048</v>
      </c>
      <c r="AB506" s="11">
        <v>2048</v>
      </c>
      <c r="AC506" s="1" t="s">
        <v>2418</v>
      </c>
      <c r="AD506" s="1" t="s">
        <v>1457</v>
      </c>
      <c r="AE506" t="s">
        <v>1488</v>
      </c>
      <c r="AF506" t="str">
        <f>CHOOSE(MATCH(E506,公式!$C$16:'公式'!$C$28,0),公式!B$16,公式!B$17,公式!B$18,公式!B$19,公式!B$20,公式!B$21,公式!B$22,公式!B$23,公式!B$24,公式!B$25,公式!B$26,公式!B$27,公式!B$28)</f>
        <v>台66線</v>
      </c>
      <c r="AG506" t="str">
        <f>_xlfn.CONCAT(,"(",G506,IF(COUNT(FIND({"端","服務區","休息","站"},G506,1)),"","交流道"),"到",I506,
IF(COUNT(FIND({"端","服務區","休息","站"},I506,1)),"","交流道"),")")</f>
        <v>(新屋一交流道到新屋交流道)</v>
      </c>
      <c r="AH506" t="str">
        <f t="shared" si="14"/>
        <v>台66線(新屋一交流道到新屋交流道)</v>
      </c>
      <c r="AI506" t="str">
        <f>CHOOSE(MATCH(E506,公式!$C$16:'公式'!$C$28,0),公式!A$16,公式!A$17,公式!A$18,公式!A$19,公式!A$20,公式!A$21,公式!A$22,公式!A$23,公式!A$24,公式!A$25,公式!A$26,公式!A$27,公式!A$28)</f>
        <v>快速公路66號</v>
      </c>
      <c r="AJ506" t="str">
        <f t="shared" si="15"/>
        <v>快速公路66號(新屋一交流道到新屋交流道)</v>
      </c>
    </row>
    <row r="507" spans="1:36">
      <c r="A507" s="6" t="s">
        <v>40</v>
      </c>
      <c r="B507" s="5">
        <v>20</v>
      </c>
      <c r="C507" s="23" t="s">
        <v>41</v>
      </c>
      <c r="D507" s="5">
        <v>0</v>
      </c>
      <c r="E507" s="5">
        <v>66</v>
      </c>
      <c r="F507" s="5">
        <v>2</v>
      </c>
      <c r="G507" s="6" t="s">
        <v>95</v>
      </c>
      <c r="H507" s="18">
        <v>18000</v>
      </c>
      <c r="I507" s="6" t="s">
        <v>309</v>
      </c>
      <c r="J507" s="18">
        <v>13000</v>
      </c>
      <c r="K507" s="5">
        <v>0</v>
      </c>
      <c r="L507" s="5">
        <v>0</v>
      </c>
      <c r="M507" s="5">
        <v>52</v>
      </c>
      <c r="N507" s="5">
        <v>0</v>
      </c>
      <c r="O507" s="5">
        <v>0</v>
      </c>
      <c r="P507" s="5">
        <v>0</v>
      </c>
      <c r="Q507" s="5">
        <v>84</v>
      </c>
      <c r="R507" s="5">
        <v>0</v>
      </c>
      <c r="S507" s="5">
        <v>0</v>
      </c>
      <c r="T507" s="5">
        <v>0</v>
      </c>
      <c r="U507" s="5">
        <v>6</v>
      </c>
      <c r="V507" s="5">
        <v>207</v>
      </c>
      <c r="W507" s="5">
        <v>1</v>
      </c>
      <c r="X507" s="5">
        <v>0</v>
      </c>
      <c r="Y507" s="5">
        <v>0</v>
      </c>
      <c r="Z507" s="5">
        <v>3</v>
      </c>
      <c r="AA507" s="5">
        <v>2272</v>
      </c>
      <c r="AB507" s="12">
        <v>2272</v>
      </c>
      <c r="AC507" s="1" t="s">
        <v>2419</v>
      </c>
      <c r="AD507" s="1" t="s">
        <v>1493</v>
      </c>
      <c r="AE507" t="s">
        <v>1457</v>
      </c>
      <c r="AF507" t="str">
        <f>CHOOSE(MATCH(E507,公式!$C$16:'公式'!$C$28,0),公式!B$16,公式!B$17,公式!B$18,公式!B$19,公式!B$20,公式!B$21,公式!B$22,公式!B$23,公式!B$24,公式!B$25,公式!B$26,公式!B$27,公式!B$28)</f>
        <v>台66線</v>
      </c>
      <c r="AG507" t="str">
        <f>_xlfn.CONCAT(,"(",G507,IF(COUNT(FIND({"端","服務區","休息","站"},G507,1)),"","交流道"),"到",I507,
IF(COUNT(FIND({"端","服務區","休息","站"},I507,1)),"","交流道"),")")</f>
        <v>(平鎮系統交流道到新屋一交流道)</v>
      </c>
      <c r="AH507" t="str">
        <f t="shared" si="14"/>
        <v>台66線(平鎮系統交流道到新屋一交流道)</v>
      </c>
      <c r="AI507" t="str">
        <f>CHOOSE(MATCH(E507,公式!$C$16:'公式'!$C$28,0),公式!A$16,公式!A$17,公式!A$18,公式!A$19,公式!A$20,公式!A$21,公式!A$22,公式!A$23,公式!A$24,公式!A$25,公式!A$26,公式!A$27,公式!A$28)</f>
        <v>快速公路66號</v>
      </c>
      <c r="AJ507" t="str">
        <f t="shared" si="15"/>
        <v>快速公路66號(平鎮系統交流道到新屋一交流道)</v>
      </c>
    </row>
    <row r="508" spans="1:36">
      <c r="A508" s="4" t="s">
        <v>40</v>
      </c>
      <c r="B508" s="3">
        <v>20</v>
      </c>
      <c r="C508" s="23" t="s">
        <v>41</v>
      </c>
      <c r="D508" s="3">
        <v>0</v>
      </c>
      <c r="E508" s="3">
        <v>66</v>
      </c>
      <c r="F508" s="3">
        <v>2</v>
      </c>
      <c r="G508" s="4" t="s">
        <v>310</v>
      </c>
      <c r="H508" s="17">
        <v>19000</v>
      </c>
      <c r="I508" s="4" t="s">
        <v>95</v>
      </c>
      <c r="J508" s="17">
        <v>18000</v>
      </c>
      <c r="K508" s="3">
        <v>100</v>
      </c>
      <c r="L508" s="3">
        <v>40</v>
      </c>
      <c r="M508" s="3">
        <v>194</v>
      </c>
      <c r="N508" s="3">
        <v>0</v>
      </c>
      <c r="O508" s="3">
        <v>0</v>
      </c>
      <c r="P508" s="3">
        <v>0</v>
      </c>
      <c r="Q508" s="3">
        <v>62</v>
      </c>
      <c r="R508" s="3">
        <v>0</v>
      </c>
      <c r="S508" s="3">
        <v>0</v>
      </c>
      <c r="T508" s="3">
        <v>0</v>
      </c>
      <c r="U508" s="3">
        <v>11</v>
      </c>
      <c r="V508" s="3">
        <v>56</v>
      </c>
      <c r="W508" s="3">
        <v>2</v>
      </c>
      <c r="X508" s="3">
        <v>0</v>
      </c>
      <c r="Y508" s="3">
        <v>0</v>
      </c>
      <c r="Z508" s="3">
        <v>3</v>
      </c>
      <c r="AA508" s="3">
        <v>2056</v>
      </c>
      <c r="AB508" s="11">
        <v>2056</v>
      </c>
      <c r="AC508" s="1" t="s">
        <v>2420</v>
      </c>
      <c r="AD508" s="1" t="s">
        <v>1496</v>
      </c>
      <c r="AE508" t="s">
        <v>1493</v>
      </c>
      <c r="AF508" t="str">
        <f>CHOOSE(MATCH(E508,公式!$C$16:'公式'!$C$28,0),公式!B$16,公式!B$17,公式!B$18,公式!B$19,公式!B$20,公式!B$21,公式!B$22,公式!B$23,公式!B$24,公式!B$25,公式!B$26,公式!B$27,公式!B$28)</f>
        <v>台66線</v>
      </c>
      <c r="AG508" t="str">
        <f>_xlfn.CONCAT(,"(",G508,IF(COUNT(FIND({"端","服務區","休息","站"},G508,1)),"","交流道"),"到",I508,
IF(COUNT(FIND({"端","服務區","休息","站"},I508,1)),"","交流道"),")")</f>
        <v>(平鎮一交流道到平鎮系統交流道)</v>
      </c>
      <c r="AH508" t="str">
        <f t="shared" si="14"/>
        <v>台66線(平鎮一交流道到平鎮系統交流道)</v>
      </c>
      <c r="AI508" t="str">
        <f>CHOOSE(MATCH(E508,公式!$C$16:'公式'!$C$28,0),公式!A$16,公式!A$17,公式!A$18,公式!A$19,公式!A$20,公式!A$21,公式!A$22,公式!A$23,公式!A$24,公式!A$25,公式!A$26,公式!A$27,公式!A$28)</f>
        <v>快速公路66號</v>
      </c>
      <c r="AJ508" t="str">
        <f t="shared" si="15"/>
        <v>快速公路66號(平鎮一交流道到平鎮系統交流道)</v>
      </c>
    </row>
    <row r="509" spans="1:36">
      <c r="A509" s="6" t="s">
        <v>40</v>
      </c>
      <c r="B509" s="5">
        <v>20</v>
      </c>
      <c r="C509" s="23" t="s">
        <v>41</v>
      </c>
      <c r="D509" s="5">
        <v>0</v>
      </c>
      <c r="E509" s="5">
        <v>66</v>
      </c>
      <c r="F509" s="5">
        <v>2</v>
      </c>
      <c r="G509" s="6" t="s">
        <v>311</v>
      </c>
      <c r="H509" s="18">
        <v>20700</v>
      </c>
      <c r="I509" s="6" t="s">
        <v>310</v>
      </c>
      <c r="J509" s="18">
        <v>19000</v>
      </c>
      <c r="K509" s="5">
        <v>170</v>
      </c>
      <c r="L509" s="5">
        <v>68</v>
      </c>
      <c r="M509" s="5">
        <v>77</v>
      </c>
      <c r="N509" s="5">
        <v>0</v>
      </c>
      <c r="O509" s="5">
        <v>0</v>
      </c>
      <c r="P509" s="5">
        <v>0</v>
      </c>
      <c r="Q509" s="5">
        <v>88</v>
      </c>
      <c r="R509" s="5">
        <v>0</v>
      </c>
      <c r="S509" s="5">
        <v>0</v>
      </c>
      <c r="T509" s="5">
        <v>0</v>
      </c>
      <c r="U509" s="5">
        <v>10</v>
      </c>
      <c r="V509" s="5">
        <v>69</v>
      </c>
      <c r="W509" s="5">
        <v>1</v>
      </c>
      <c r="X509" s="5">
        <v>0</v>
      </c>
      <c r="Y509" s="5">
        <v>0</v>
      </c>
      <c r="Z509" s="5">
        <v>3</v>
      </c>
      <c r="AA509" s="5">
        <v>2058</v>
      </c>
      <c r="AB509" s="12">
        <v>2058</v>
      </c>
      <c r="AC509" s="1" t="s">
        <v>2421</v>
      </c>
      <c r="AD509" s="1" t="s">
        <v>822</v>
      </c>
      <c r="AE509" t="s">
        <v>1496</v>
      </c>
      <c r="AF509" t="str">
        <f>CHOOSE(MATCH(E509,公式!$C$16:'公式'!$C$28,0),公式!B$16,公式!B$17,公式!B$18,公式!B$19,公式!B$20,公式!B$21,公式!B$22,公式!B$23,公式!B$24,公式!B$25,公式!B$26,公式!B$27,公式!B$28)</f>
        <v>台66線</v>
      </c>
      <c r="AG509" t="str">
        <f>_xlfn.CONCAT(,"(",G509,IF(COUNT(FIND({"端","服務區","休息","站"},G509,1)),"","交流道"),"到",I509,
IF(COUNT(FIND({"端","服務區","休息","站"},I509,1)),"","交流道"),")")</f>
        <v>(平鎮二交流道到平鎮一交流道)</v>
      </c>
      <c r="AH509" t="str">
        <f t="shared" si="14"/>
        <v>台66線(平鎮二交流道到平鎮一交流道)</v>
      </c>
      <c r="AI509" t="str">
        <f>CHOOSE(MATCH(E509,公式!$C$16:'公式'!$C$28,0),公式!A$16,公式!A$17,公式!A$18,公式!A$19,公式!A$20,公式!A$21,公式!A$22,公式!A$23,公式!A$24,公式!A$25,公式!A$26,公式!A$27,公式!A$28)</f>
        <v>快速公路66號</v>
      </c>
      <c r="AJ509" t="str">
        <f t="shared" si="15"/>
        <v>快速公路66號(平鎮二交流道到平鎮一交流道)</v>
      </c>
    </row>
    <row r="510" spans="1:36">
      <c r="A510" s="4" t="s">
        <v>40</v>
      </c>
      <c r="B510" s="3">
        <v>20</v>
      </c>
      <c r="C510" s="23" t="s">
        <v>41</v>
      </c>
      <c r="D510" s="3">
        <v>0</v>
      </c>
      <c r="E510" s="3">
        <v>66</v>
      </c>
      <c r="F510" s="3">
        <v>2</v>
      </c>
      <c r="G510" s="4" t="s">
        <v>312</v>
      </c>
      <c r="H510" s="17">
        <v>23200</v>
      </c>
      <c r="I510" s="4" t="s">
        <v>311</v>
      </c>
      <c r="J510" s="17">
        <v>20700</v>
      </c>
      <c r="K510" s="3">
        <v>250</v>
      </c>
      <c r="L510" s="3">
        <v>100</v>
      </c>
      <c r="M510" s="3">
        <v>185</v>
      </c>
      <c r="N510" s="3">
        <v>0</v>
      </c>
      <c r="O510" s="3">
        <v>0</v>
      </c>
      <c r="P510" s="3">
        <v>0</v>
      </c>
      <c r="Q510" s="3">
        <v>82</v>
      </c>
      <c r="R510" s="3">
        <v>0</v>
      </c>
      <c r="S510" s="3">
        <v>0</v>
      </c>
      <c r="T510" s="3">
        <v>0</v>
      </c>
      <c r="U510" s="3">
        <v>12</v>
      </c>
      <c r="V510" s="3">
        <v>109</v>
      </c>
      <c r="W510" s="3">
        <v>1</v>
      </c>
      <c r="X510" s="3">
        <v>0</v>
      </c>
      <c r="Y510" s="3">
        <v>0</v>
      </c>
      <c r="Z510" s="3">
        <v>3</v>
      </c>
      <c r="AA510" s="3">
        <v>2060</v>
      </c>
      <c r="AB510" s="11">
        <v>2060</v>
      </c>
      <c r="AC510" s="1" t="s">
        <v>2422</v>
      </c>
      <c r="AD510" s="1" t="s">
        <v>425</v>
      </c>
      <c r="AE510" t="s">
        <v>822</v>
      </c>
      <c r="AF510" t="str">
        <f>CHOOSE(MATCH(E510,公式!$C$16:'公式'!$C$28,0),公式!B$16,公式!B$17,公式!B$18,公式!B$19,公式!B$20,公式!B$21,公式!B$22,公式!B$23,公式!B$24,公式!B$25,公式!B$26,公式!B$27,公式!B$28)</f>
        <v>台66線</v>
      </c>
      <c r="AG510" t="str">
        <f>_xlfn.CONCAT(,"(",G510,IF(COUNT(FIND({"端","服務區","休息","站"},G510,1)),"","交流道"),"到",I510,
IF(COUNT(FIND({"端","服務區","休息","站"},I510,1)),"","交流道"),")")</f>
        <v>(平鎮三交流道到平鎮二交流道)</v>
      </c>
      <c r="AH510" t="str">
        <f t="shared" si="14"/>
        <v>台66線(平鎮三交流道到平鎮二交流道)</v>
      </c>
      <c r="AI510" t="str">
        <f>CHOOSE(MATCH(E510,公式!$C$16:'公式'!$C$28,0),公式!A$16,公式!A$17,公式!A$18,公式!A$19,公式!A$20,公式!A$21,公式!A$22,公式!A$23,公式!A$24,公式!A$25,公式!A$26,公式!A$27,公式!A$28)</f>
        <v>快速公路66號</v>
      </c>
      <c r="AJ510" t="str">
        <f t="shared" si="15"/>
        <v>快速公路66號(平鎮三交流道到平鎮二交流道)</v>
      </c>
    </row>
    <row r="511" spans="1:36">
      <c r="A511" s="6" t="s">
        <v>40</v>
      </c>
      <c r="B511" s="5">
        <v>20</v>
      </c>
      <c r="C511" s="23" t="s">
        <v>41</v>
      </c>
      <c r="D511" s="5">
        <v>0</v>
      </c>
      <c r="E511" s="5">
        <v>66</v>
      </c>
      <c r="F511" s="5">
        <v>2</v>
      </c>
      <c r="G511" s="6" t="s">
        <v>313</v>
      </c>
      <c r="H511" s="18">
        <v>27200</v>
      </c>
      <c r="I511" s="6" t="s">
        <v>312</v>
      </c>
      <c r="J511" s="18">
        <v>23200</v>
      </c>
      <c r="K511" s="5">
        <v>400</v>
      </c>
      <c r="L511" s="5">
        <v>160</v>
      </c>
      <c r="M511" s="5">
        <v>101</v>
      </c>
      <c r="N511" s="5">
        <v>0</v>
      </c>
      <c r="O511" s="5">
        <v>0</v>
      </c>
      <c r="P511" s="5">
        <v>0</v>
      </c>
      <c r="Q511" s="5">
        <v>79</v>
      </c>
      <c r="R511" s="5">
        <v>0</v>
      </c>
      <c r="S511" s="5">
        <v>0</v>
      </c>
      <c r="T511" s="5">
        <v>0</v>
      </c>
      <c r="U511" s="5">
        <v>6</v>
      </c>
      <c r="V511" s="5">
        <v>192</v>
      </c>
      <c r="W511" s="5">
        <v>2</v>
      </c>
      <c r="X511" s="5">
        <v>0</v>
      </c>
      <c r="Y511" s="5">
        <v>0</v>
      </c>
      <c r="Z511" s="5">
        <v>3</v>
      </c>
      <c r="AA511" s="5">
        <v>2062</v>
      </c>
      <c r="AB511" s="12">
        <v>2062</v>
      </c>
      <c r="AC511" s="1" t="s">
        <v>2423</v>
      </c>
      <c r="AD511" s="1" t="s">
        <v>1503</v>
      </c>
      <c r="AE511" t="s">
        <v>425</v>
      </c>
      <c r="AF511" t="str">
        <f>CHOOSE(MATCH(E511,公式!$C$16:'公式'!$C$28,0),公式!B$16,公式!B$17,公式!B$18,公式!B$19,公式!B$20,公式!B$21,公式!B$22,公式!B$23,公式!B$24,公式!B$25,公式!B$26,公式!B$27,公式!B$28)</f>
        <v>台66線</v>
      </c>
      <c r="AG511" t="str">
        <f>_xlfn.CONCAT(,"(",G511,IF(COUNT(FIND({"端","服務區","休息","站"},G511,1)),"","交流道"),"到",I511,
IF(COUNT(FIND({"端","服務區","休息","站"},I511,1)),"","交流道"),")")</f>
        <v>(大溪端到平鎮三交流道)</v>
      </c>
      <c r="AH511" t="str">
        <f t="shared" si="14"/>
        <v>台66線(大溪端到平鎮三交流道)</v>
      </c>
      <c r="AI511" t="str">
        <f>CHOOSE(MATCH(E511,公式!$C$16:'公式'!$C$28,0),公式!A$16,公式!A$17,公式!A$18,公式!A$19,公式!A$20,公式!A$21,公式!A$22,公式!A$23,公式!A$24,公式!A$25,公式!A$26,公式!A$27,公式!A$28)</f>
        <v>快速公路66號</v>
      </c>
      <c r="AJ511" t="str">
        <f t="shared" si="15"/>
        <v>快速公路66號(大溪端到平鎮三交流道)</v>
      </c>
    </row>
    <row r="512" spans="1:36">
      <c r="A512" s="4" t="s">
        <v>40</v>
      </c>
      <c r="B512" s="3">
        <v>20</v>
      </c>
      <c r="C512" s="23" t="s">
        <v>41</v>
      </c>
      <c r="D512" s="3">
        <v>0</v>
      </c>
      <c r="E512" s="3">
        <v>68</v>
      </c>
      <c r="F512" s="3">
        <v>1</v>
      </c>
      <c r="G512" s="4" t="s">
        <v>314</v>
      </c>
      <c r="H512" s="17">
        <v>0</v>
      </c>
      <c r="I512" s="4" t="s">
        <v>315</v>
      </c>
      <c r="J512" s="17">
        <v>5000</v>
      </c>
      <c r="K512" s="3">
        <v>410</v>
      </c>
      <c r="L512" s="3">
        <v>164</v>
      </c>
      <c r="M512" s="3">
        <v>53</v>
      </c>
      <c r="N512" s="3">
        <v>0</v>
      </c>
      <c r="O512" s="3">
        <v>0</v>
      </c>
      <c r="P512" s="3">
        <v>0</v>
      </c>
      <c r="Q512" s="3">
        <v>85</v>
      </c>
      <c r="R512" s="3">
        <v>0</v>
      </c>
      <c r="S512" s="3">
        <v>0</v>
      </c>
      <c r="T512" s="3">
        <v>0</v>
      </c>
      <c r="U512" s="3">
        <v>4</v>
      </c>
      <c r="V512" s="3">
        <v>206</v>
      </c>
      <c r="W512" s="3">
        <v>1</v>
      </c>
      <c r="X512" s="3">
        <v>0</v>
      </c>
      <c r="Y512" s="3">
        <v>0</v>
      </c>
      <c r="Z512" s="3">
        <v>2</v>
      </c>
      <c r="AA512" s="3">
        <v>2065</v>
      </c>
      <c r="AB512" s="11">
        <v>2065</v>
      </c>
      <c r="AC512" s="1" t="s">
        <v>2424</v>
      </c>
      <c r="AD512" s="1" t="s">
        <v>397</v>
      </c>
      <c r="AE512" t="s">
        <v>404</v>
      </c>
      <c r="AF512" t="str">
        <f>CHOOSE(MATCH(E512,公式!$C$16:'公式'!$C$28,0),公式!B$16,公式!B$17,公式!B$18,公式!B$19,公式!B$20,公式!B$21,公式!B$22,公式!B$23,公式!B$24,公式!B$25,公式!B$26,公式!B$27,公式!B$28)</f>
        <v>台68線</v>
      </c>
      <c r="AG512" t="str">
        <f>_xlfn.CONCAT(,"(",G512,IF(COUNT(FIND({"端","服務區","休息","站"},G512,1)),"","交流道"),"到",I512,
IF(COUNT(FIND({"端","服務區","休息","站"},I512,1)),"","交流道"),")")</f>
        <v>(南寮端到新竹一交流道)</v>
      </c>
      <c r="AH512" t="str">
        <f t="shared" si="14"/>
        <v>台68線(南寮端到新竹一交流道)</v>
      </c>
      <c r="AI512" t="str">
        <f>CHOOSE(MATCH(E512,公式!$C$16:'公式'!$C$28,0),公式!A$16,公式!A$17,公式!A$18,公式!A$19,公式!A$20,公式!A$21,公式!A$22,公式!A$23,公式!A$24,公式!A$25,公式!A$26,公式!A$27,公式!A$28)</f>
        <v>快速公路68號</v>
      </c>
      <c r="AJ512" t="str">
        <f t="shared" si="15"/>
        <v>快速公路68號(南寮端到新竹一交流道)</v>
      </c>
    </row>
    <row r="513" spans="1:36">
      <c r="A513" s="6" t="s">
        <v>40</v>
      </c>
      <c r="B513" s="5">
        <v>20</v>
      </c>
      <c r="C513" s="23" t="s">
        <v>41</v>
      </c>
      <c r="D513" s="5">
        <v>0</v>
      </c>
      <c r="E513" s="5">
        <v>68</v>
      </c>
      <c r="F513" s="5">
        <v>1</v>
      </c>
      <c r="G513" s="6" t="s">
        <v>315</v>
      </c>
      <c r="H513" s="18">
        <v>5000</v>
      </c>
      <c r="I513" s="6" t="s">
        <v>316</v>
      </c>
      <c r="J513" s="18">
        <v>7500</v>
      </c>
      <c r="K513" s="5">
        <v>250</v>
      </c>
      <c r="L513" s="5">
        <v>100</v>
      </c>
      <c r="M513" s="5">
        <v>32</v>
      </c>
      <c r="N513" s="5">
        <v>0</v>
      </c>
      <c r="O513" s="5">
        <v>0</v>
      </c>
      <c r="P513" s="5">
        <v>0</v>
      </c>
      <c r="Q513" s="5">
        <v>80</v>
      </c>
      <c r="R513" s="5">
        <v>0</v>
      </c>
      <c r="S513" s="5">
        <v>0</v>
      </c>
      <c r="T513" s="5">
        <v>0</v>
      </c>
      <c r="U513" s="5">
        <v>1</v>
      </c>
      <c r="V513" s="5">
        <v>111</v>
      </c>
      <c r="W513" s="5">
        <v>1</v>
      </c>
      <c r="X513" s="5">
        <v>0</v>
      </c>
      <c r="Y513" s="5">
        <v>0</v>
      </c>
      <c r="Z513" s="5">
        <v>2</v>
      </c>
      <c r="AA513" s="5">
        <v>2067</v>
      </c>
      <c r="AB513" s="12">
        <v>2067</v>
      </c>
      <c r="AC513" s="1" t="s">
        <v>2425</v>
      </c>
      <c r="AD513" s="1" t="s">
        <v>404</v>
      </c>
      <c r="AE513" t="s">
        <v>1523</v>
      </c>
      <c r="AF513" t="str">
        <f>CHOOSE(MATCH(E513,公式!$C$16:'公式'!$C$28,0),公式!B$16,公式!B$17,公式!B$18,公式!B$19,公式!B$20,公式!B$21,公式!B$22,公式!B$23,公式!B$24,公式!B$25,公式!B$26,公式!B$27,公式!B$28)</f>
        <v>台68線</v>
      </c>
      <c r="AG513" t="str">
        <f>_xlfn.CONCAT(,"(",G513,IF(COUNT(FIND({"端","服務區","休息","站"},G513,1)),"","交流道"),"到",I513,
IF(COUNT(FIND({"端","服務區","休息","站"},I513,1)),"","交流道"),")")</f>
        <v>(新竹一交流道到新竹二交流道)</v>
      </c>
      <c r="AH513" t="str">
        <f t="shared" si="14"/>
        <v>台68線(新竹一交流道到新竹二交流道)</v>
      </c>
      <c r="AI513" t="str">
        <f>CHOOSE(MATCH(E513,公式!$C$16:'公式'!$C$28,0),公式!A$16,公式!A$17,公式!A$18,公式!A$19,公式!A$20,公式!A$21,公式!A$22,公式!A$23,公式!A$24,公式!A$25,公式!A$26,公式!A$27,公式!A$28)</f>
        <v>快速公路68號</v>
      </c>
      <c r="AJ513" t="str">
        <f t="shared" si="15"/>
        <v>快速公路68號(新竹一交流道到新竹二交流道)</v>
      </c>
    </row>
    <row r="514" spans="1:36">
      <c r="A514" s="4" t="s">
        <v>40</v>
      </c>
      <c r="B514" s="3">
        <v>20</v>
      </c>
      <c r="C514" s="23" t="s">
        <v>41</v>
      </c>
      <c r="D514" s="3">
        <v>0</v>
      </c>
      <c r="E514" s="3">
        <v>68</v>
      </c>
      <c r="F514" s="3">
        <v>1</v>
      </c>
      <c r="G514" s="4" t="s">
        <v>316</v>
      </c>
      <c r="H514" s="17">
        <v>7500</v>
      </c>
      <c r="I514" s="4" t="s">
        <v>317</v>
      </c>
      <c r="J514" s="17">
        <v>9000</v>
      </c>
      <c r="K514" s="3">
        <v>270</v>
      </c>
      <c r="L514" s="3">
        <v>108</v>
      </c>
      <c r="M514" s="3">
        <v>28</v>
      </c>
      <c r="N514" s="3">
        <v>0</v>
      </c>
      <c r="O514" s="3">
        <v>0</v>
      </c>
      <c r="P514" s="3">
        <v>0</v>
      </c>
      <c r="Q514" s="3">
        <v>73</v>
      </c>
      <c r="R514" s="3">
        <v>0</v>
      </c>
      <c r="S514" s="3">
        <v>0</v>
      </c>
      <c r="T514" s="3">
        <v>0</v>
      </c>
      <c r="U514" s="3">
        <v>1</v>
      </c>
      <c r="V514" s="3">
        <v>50</v>
      </c>
      <c r="W514" s="3">
        <v>2</v>
      </c>
      <c r="X514" s="3">
        <v>0</v>
      </c>
      <c r="Y514" s="3">
        <v>0</v>
      </c>
      <c r="Z514" s="3">
        <v>2</v>
      </c>
      <c r="AA514" s="3">
        <v>2069</v>
      </c>
      <c r="AB514" s="11">
        <v>2069</v>
      </c>
      <c r="AC514" s="1" t="s">
        <v>2426</v>
      </c>
      <c r="AD514" s="1" t="s">
        <v>1523</v>
      </c>
      <c r="AE514" t="s">
        <v>1341</v>
      </c>
      <c r="AF514" t="str">
        <f>CHOOSE(MATCH(E514,公式!$C$16:'公式'!$C$28,0),公式!B$16,公式!B$17,公式!B$18,公式!B$19,公式!B$20,公式!B$21,公式!B$22,公式!B$23,公式!B$24,公式!B$25,公式!B$26,公式!B$27,公式!B$28)</f>
        <v>台68線</v>
      </c>
      <c r="AG514" t="str">
        <f>_xlfn.CONCAT(,"(",G514,IF(COUNT(FIND({"端","服務區","休息","站"},G514,1)),"","交流道"),"到",I514,
IF(COUNT(FIND({"端","服務區","休息","站"},I514,1)),"","交流道"),")")</f>
        <v>(新竹二交流道到竹科交流道)</v>
      </c>
      <c r="AH514" t="str">
        <f t="shared" si="14"/>
        <v>台68線(新竹二交流道到竹科交流道)</v>
      </c>
      <c r="AI514" t="str">
        <f>CHOOSE(MATCH(E514,公式!$C$16:'公式'!$C$28,0),公式!A$16,公式!A$17,公式!A$18,公式!A$19,公式!A$20,公式!A$21,公式!A$22,公式!A$23,公式!A$24,公式!A$25,公式!A$26,公式!A$27,公式!A$28)</f>
        <v>快速公路68號</v>
      </c>
      <c r="AJ514" t="str">
        <f t="shared" si="15"/>
        <v>快速公路68號(新竹二交流道到竹科交流道)</v>
      </c>
    </row>
    <row r="515" spans="1:36">
      <c r="A515" s="6" t="s">
        <v>40</v>
      </c>
      <c r="B515" s="5">
        <v>20</v>
      </c>
      <c r="C515" s="23" t="s">
        <v>41</v>
      </c>
      <c r="D515" s="5">
        <v>0</v>
      </c>
      <c r="E515" s="5">
        <v>68</v>
      </c>
      <c r="F515" s="5">
        <v>1</v>
      </c>
      <c r="G515" s="6" t="s">
        <v>317</v>
      </c>
      <c r="H515" s="18">
        <v>9000</v>
      </c>
      <c r="I515" s="6" t="s">
        <v>318</v>
      </c>
      <c r="J515" s="18">
        <v>15800</v>
      </c>
      <c r="K515" s="5">
        <v>560</v>
      </c>
      <c r="L515" s="5">
        <v>224</v>
      </c>
      <c r="M515" s="5">
        <v>9</v>
      </c>
      <c r="N515" s="5">
        <v>0</v>
      </c>
      <c r="O515" s="5">
        <v>0</v>
      </c>
      <c r="P515" s="5">
        <v>0</v>
      </c>
      <c r="Q515" s="5">
        <v>89</v>
      </c>
      <c r="R515" s="5">
        <v>0</v>
      </c>
      <c r="S515" s="5">
        <v>0</v>
      </c>
      <c r="T515" s="5">
        <v>0</v>
      </c>
      <c r="U515" s="5">
        <v>0</v>
      </c>
      <c r="V515" s="5">
        <v>272</v>
      </c>
      <c r="W515" s="5">
        <v>1</v>
      </c>
      <c r="X515" s="5">
        <v>0</v>
      </c>
      <c r="Y515" s="5">
        <v>0</v>
      </c>
      <c r="Z515" s="5">
        <v>2</v>
      </c>
      <c r="AA515" s="5">
        <v>2071</v>
      </c>
      <c r="AB515" s="12">
        <v>2071</v>
      </c>
      <c r="AC515" s="1" t="s">
        <v>2427</v>
      </c>
      <c r="AD515" s="1" t="s">
        <v>1341</v>
      </c>
      <c r="AE515" t="s">
        <v>1528</v>
      </c>
      <c r="AF515" t="str">
        <f>CHOOSE(MATCH(E515,公式!$C$16:'公式'!$C$28,0),公式!B$16,公式!B$17,公式!B$18,公式!B$19,公式!B$20,公式!B$21,公式!B$22,公式!B$23,公式!B$24,公式!B$25,公式!B$26,公式!B$27,公式!B$28)</f>
        <v>台68線</v>
      </c>
      <c r="AG515" t="str">
        <f>_xlfn.CONCAT(,"(",G515,IF(COUNT(FIND({"端","服務區","休息","站"},G515,1)),"","交流道"),"到",I515,
IF(COUNT(FIND({"端","服務區","休息","站"},I515,1)),"","交流道"),")")</f>
        <v>(竹科交流道到芎林交流道)</v>
      </c>
      <c r="AH515" t="str">
        <f t="shared" ref="AH515:AH578" si="16">_xlfn.CONCAT(AF515,AG515)</f>
        <v>台68線(竹科交流道到芎林交流道)</v>
      </c>
      <c r="AI515" t="str">
        <f>CHOOSE(MATCH(E515,公式!$C$16:'公式'!$C$28,0),公式!A$16,公式!A$17,公式!A$18,公式!A$19,公式!A$20,公式!A$21,公式!A$22,公式!A$23,公式!A$24,公式!A$25,公式!A$26,公式!A$27,公式!A$28)</f>
        <v>快速公路68號</v>
      </c>
      <c r="AJ515" t="str">
        <f t="shared" ref="AJ515:AJ578" si="17">_xlfn.CONCAT(AI515,AG515)</f>
        <v>快速公路68號(竹科交流道到芎林交流道)</v>
      </c>
    </row>
    <row r="516" spans="1:36">
      <c r="A516" s="4" t="s">
        <v>40</v>
      </c>
      <c r="B516" s="3">
        <v>20</v>
      </c>
      <c r="C516" s="23" t="s">
        <v>41</v>
      </c>
      <c r="D516" s="3">
        <v>0</v>
      </c>
      <c r="E516" s="3">
        <v>68</v>
      </c>
      <c r="F516" s="3">
        <v>1</v>
      </c>
      <c r="G516" s="4" t="s">
        <v>318</v>
      </c>
      <c r="H516" s="17">
        <v>15800</v>
      </c>
      <c r="I516" s="4" t="s">
        <v>319</v>
      </c>
      <c r="J516" s="17">
        <v>18000</v>
      </c>
      <c r="K516" s="3">
        <v>540</v>
      </c>
      <c r="L516" s="3">
        <v>216</v>
      </c>
      <c r="M516" s="3">
        <v>9</v>
      </c>
      <c r="N516" s="3">
        <v>0</v>
      </c>
      <c r="O516" s="3">
        <v>0</v>
      </c>
      <c r="P516" s="3">
        <v>0</v>
      </c>
      <c r="Q516" s="3">
        <v>88</v>
      </c>
      <c r="R516" s="3">
        <v>0</v>
      </c>
      <c r="S516" s="3">
        <v>0</v>
      </c>
      <c r="T516" s="3">
        <v>0</v>
      </c>
      <c r="U516" s="3">
        <v>0</v>
      </c>
      <c r="V516" s="3">
        <v>106</v>
      </c>
      <c r="W516" s="3">
        <v>1</v>
      </c>
      <c r="X516" s="3">
        <v>0</v>
      </c>
      <c r="Y516" s="3">
        <v>0</v>
      </c>
      <c r="Z516" s="3">
        <v>2</v>
      </c>
      <c r="AA516" s="3">
        <v>2073</v>
      </c>
      <c r="AB516" s="11">
        <v>2073</v>
      </c>
      <c r="AC516" s="1" t="s">
        <v>2428</v>
      </c>
      <c r="AD516" s="1" t="s">
        <v>1528</v>
      </c>
      <c r="AE516" t="s">
        <v>1493</v>
      </c>
      <c r="AF516" t="str">
        <f>CHOOSE(MATCH(E516,公式!$C$16:'公式'!$C$28,0),公式!B$16,公式!B$17,公式!B$18,公式!B$19,公式!B$20,公式!B$21,公式!B$22,公式!B$23,公式!B$24,公式!B$25,公式!B$26,公式!B$27,公式!B$28)</f>
        <v>台68線</v>
      </c>
      <c r="AG516" t="str">
        <f>_xlfn.CONCAT(,"(",G516,IF(COUNT(FIND({"端","服務區","休息","站"},G516,1)),"","交流道"),"到",I516,
IF(COUNT(FIND({"端","服務區","休息","站"},I516,1)),"","交流道"),")")</f>
        <v>(芎林交流道到竹東一交流道)</v>
      </c>
      <c r="AH516" t="str">
        <f t="shared" si="16"/>
        <v>台68線(芎林交流道到竹東一交流道)</v>
      </c>
      <c r="AI516" t="str">
        <f>CHOOSE(MATCH(E516,公式!$C$16:'公式'!$C$28,0),公式!A$16,公式!A$17,公式!A$18,公式!A$19,公式!A$20,公式!A$21,公式!A$22,公式!A$23,公式!A$24,公式!A$25,公式!A$26,公式!A$27,公式!A$28)</f>
        <v>快速公路68號</v>
      </c>
      <c r="AJ516" t="str">
        <f t="shared" si="17"/>
        <v>快速公路68號(芎林交流道到竹東一交流道)</v>
      </c>
    </row>
    <row r="517" spans="1:36">
      <c r="A517" s="6" t="s">
        <v>40</v>
      </c>
      <c r="B517" s="5">
        <v>20</v>
      </c>
      <c r="C517" s="23" t="s">
        <v>41</v>
      </c>
      <c r="D517" s="5">
        <v>0</v>
      </c>
      <c r="E517" s="5">
        <v>68</v>
      </c>
      <c r="F517" s="5">
        <v>1</v>
      </c>
      <c r="G517" s="6" t="s">
        <v>319</v>
      </c>
      <c r="H517" s="18">
        <v>18000</v>
      </c>
      <c r="I517" s="6" t="s">
        <v>320</v>
      </c>
      <c r="J517" s="18">
        <v>20000</v>
      </c>
      <c r="K517" s="5">
        <v>0</v>
      </c>
      <c r="L517" s="5">
        <v>0</v>
      </c>
      <c r="M517" s="5">
        <v>10</v>
      </c>
      <c r="N517" s="5">
        <v>0</v>
      </c>
      <c r="O517" s="5">
        <v>0</v>
      </c>
      <c r="P517" s="5">
        <v>0</v>
      </c>
      <c r="Q517" s="5">
        <v>90</v>
      </c>
      <c r="R517" s="5">
        <v>0</v>
      </c>
      <c r="S517" s="5">
        <v>0</v>
      </c>
      <c r="T517" s="5">
        <v>0</v>
      </c>
      <c r="U517" s="5">
        <v>0</v>
      </c>
      <c r="V517" s="5">
        <v>64</v>
      </c>
      <c r="W517" s="5">
        <v>1</v>
      </c>
      <c r="X517" s="5">
        <v>0</v>
      </c>
      <c r="Y517" s="5">
        <v>0</v>
      </c>
      <c r="Z517" s="5">
        <v>2</v>
      </c>
      <c r="AA517" s="5">
        <v>2273</v>
      </c>
      <c r="AB517" s="12">
        <v>2273</v>
      </c>
      <c r="AC517" s="1" t="s">
        <v>2429</v>
      </c>
      <c r="AD517" s="1" t="s">
        <v>1493</v>
      </c>
      <c r="AE517" t="s">
        <v>1533</v>
      </c>
      <c r="AF517" t="str">
        <f>CHOOSE(MATCH(E517,公式!$C$16:'公式'!$C$28,0),公式!B$16,公式!B$17,公式!B$18,公式!B$19,公式!B$20,公式!B$21,公式!B$22,公式!B$23,公式!B$24,公式!B$25,公式!B$26,公式!B$27,公式!B$28)</f>
        <v>台68線</v>
      </c>
      <c r="AG517" t="str">
        <f>_xlfn.CONCAT(,"(",G517,IF(COUNT(FIND({"端","服務區","休息","站"},G517,1)),"","交流道"),"到",I517,
IF(COUNT(FIND({"端","服務區","休息","站"},I517,1)),"","交流道"),")")</f>
        <v>(竹東一交流道到竹東二交流道)</v>
      </c>
      <c r="AH517" t="str">
        <f t="shared" si="16"/>
        <v>台68線(竹東一交流道到竹東二交流道)</v>
      </c>
      <c r="AI517" t="str">
        <f>CHOOSE(MATCH(E517,公式!$C$16:'公式'!$C$28,0),公式!A$16,公式!A$17,公式!A$18,公式!A$19,公式!A$20,公式!A$21,公式!A$22,公式!A$23,公式!A$24,公式!A$25,公式!A$26,公式!A$27,公式!A$28)</f>
        <v>快速公路68號</v>
      </c>
      <c r="AJ517" t="str">
        <f t="shared" si="17"/>
        <v>快速公路68號(竹東一交流道到竹東二交流道)</v>
      </c>
    </row>
    <row r="518" spans="1:36">
      <c r="A518" s="4" t="s">
        <v>40</v>
      </c>
      <c r="B518" s="3">
        <v>20</v>
      </c>
      <c r="C518" s="23" t="s">
        <v>41</v>
      </c>
      <c r="D518" s="3">
        <v>0</v>
      </c>
      <c r="E518" s="3">
        <v>68</v>
      </c>
      <c r="F518" s="3">
        <v>1</v>
      </c>
      <c r="G518" s="4" t="s">
        <v>320</v>
      </c>
      <c r="H518" s="17">
        <v>20000</v>
      </c>
      <c r="I518" s="4" t="s">
        <v>321</v>
      </c>
      <c r="J518" s="17">
        <v>23000</v>
      </c>
      <c r="K518" s="3">
        <v>452</v>
      </c>
      <c r="L518" s="3">
        <v>181</v>
      </c>
      <c r="M518" s="3">
        <v>13</v>
      </c>
      <c r="N518" s="3">
        <v>0</v>
      </c>
      <c r="O518" s="3">
        <v>0</v>
      </c>
      <c r="P518" s="3">
        <v>0</v>
      </c>
      <c r="Q518" s="3">
        <v>84</v>
      </c>
      <c r="R518" s="3">
        <v>0</v>
      </c>
      <c r="S518" s="3">
        <v>0</v>
      </c>
      <c r="T518" s="3">
        <v>0</v>
      </c>
      <c r="U518" s="3">
        <v>0</v>
      </c>
      <c r="V518" s="3">
        <v>147</v>
      </c>
      <c r="W518" s="3">
        <v>1</v>
      </c>
      <c r="X518" s="3">
        <v>0</v>
      </c>
      <c r="Y518" s="3">
        <v>0</v>
      </c>
      <c r="Z518" s="3">
        <v>2</v>
      </c>
      <c r="AA518" s="3">
        <v>2075</v>
      </c>
      <c r="AB518" s="11">
        <v>2075</v>
      </c>
      <c r="AC518" s="1" t="s">
        <v>2430</v>
      </c>
      <c r="AD518" s="1" t="s">
        <v>1533</v>
      </c>
      <c r="AE518" t="s">
        <v>1536</v>
      </c>
      <c r="AF518" t="str">
        <f>CHOOSE(MATCH(E518,公式!$C$16:'公式'!$C$28,0),公式!B$16,公式!B$17,公式!B$18,公式!B$19,公式!B$20,公式!B$21,公式!B$22,公式!B$23,公式!B$24,公式!B$25,公式!B$26,公式!B$27,公式!B$28)</f>
        <v>台68線</v>
      </c>
      <c r="AG518" t="str">
        <f>_xlfn.CONCAT(,"(",G518,IF(COUNT(FIND({"端","服務區","休息","站"},G518,1)),"","交流道"),"到",I518,
IF(COUNT(FIND({"端","服務區","休息","站"},I518,1)),"","交流道"),")")</f>
        <v>(竹東二交流道到竹東端)</v>
      </c>
      <c r="AH518" t="str">
        <f t="shared" si="16"/>
        <v>台68線(竹東二交流道到竹東端)</v>
      </c>
      <c r="AI518" t="str">
        <f>CHOOSE(MATCH(E518,公式!$C$16:'公式'!$C$28,0),公式!A$16,公式!A$17,公式!A$18,公式!A$19,公式!A$20,公式!A$21,公式!A$22,公式!A$23,公式!A$24,公式!A$25,公式!A$26,公式!A$27,公式!A$28)</f>
        <v>快速公路68號</v>
      </c>
      <c r="AJ518" t="str">
        <f t="shared" si="17"/>
        <v>快速公路68號(竹東二交流道到竹東端)</v>
      </c>
    </row>
    <row r="519" spans="1:36">
      <c r="A519" s="6" t="s">
        <v>40</v>
      </c>
      <c r="B519" s="5">
        <v>20</v>
      </c>
      <c r="C519" s="23" t="s">
        <v>41</v>
      </c>
      <c r="D519" s="5">
        <v>0</v>
      </c>
      <c r="E519" s="5">
        <v>68</v>
      </c>
      <c r="F519" s="5">
        <v>2</v>
      </c>
      <c r="G519" s="6" t="s">
        <v>315</v>
      </c>
      <c r="H519" s="18">
        <v>5000</v>
      </c>
      <c r="I519" s="6" t="s">
        <v>314</v>
      </c>
      <c r="J519" s="18">
        <v>0</v>
      </c>
      <c r="K519" s="5">
        <v>410</v>
      </c>
      <c r="L519" s="5">
        <v>164</v>
      </c>
      <c r="M519" s="5">
        <v>10</v>
      </c>
      <c r="N519" s="5">
        <v>0</v>
      </c>
      <c r="O519" s="5">
        <v>0</v>
      </c>
      <c r="P519" s="5">
        <v>0</v>
      </c>
      <c r="Q519" s="5">
        <v>90</v>
      </c>
      <c r="R519" s="5">
        <v>0</v>
      </c>
      <c r="S519" s="5">
        <v>0</v>
      </c>
      <c r="T519" s="5">
        <v>0</v>
      </c>
      <c r="U519" s="5">
        <v>0</v>
      </c>
      <c r="V519" s="5">
        <v>201</v>
      </c>
      <c r="W519" s="5">
        <v>1</v>
      </c>
      <c r="X519" s="5">
        <v>0</v>
      </c>
      <c r="Y519" s="5">
        <v>0</v>
      </c>
      <c r="Z519" s="5">
        <v>2</v>
      </c>
      <c r="AA519" s="5">
        <v>2066</v>
      </c>
      <c r="AB519" s="12">
        <v>2066</v>
      </c>
      <c r="AC519" s="1" t="s">
        <v>2431</v>
      </c>
      <c r="AD519" s="1" t="s">
        <v>404</v>
      </c>
      <c r="AE519" t="s">
        <v>397</v>
      </c>
      <c r="AF519" t="str">
        <f>CHOOSE(MATCH(E519,公式!$C$16:'公式'!$C$28,0),公式!B$16,公式!B$17,公式!B$18,公式!B$19,公式!B$20,公式!B$21,公式!B$22,公式!B$23,公式!B$24,公式!B$25,公式!B$26,公式!B$27,公式!B$28)</f>
        <v>台68線</v>
      </c>
      <c r="AG519" t="str">
        <f>_xlfn.CONCAT(,"(",G519,IF(COUNT(FIND({"端","服務區","休息","站"},G519,1)),"","交流道"),"到",I519,
IF(COUNT(FIND({"端","服務區","休息","站"},I519,1)),"","交流道"),")")</f>
        <v>(新竹一交流道到南寮端)</v>
      </c>
      <c r="AH519" t="str">
        <f t="shared" si="16"/>
        <v>台68線(新竹一交流道到南寮端)</v>
      </c>
      <c r="AI519" t="str">
        <f>CHOOSE(MATCH(E519,公式!$C$16:'公式'!$C$28,0),公式!A$16,公式!A$17,公式!A$18,公式!A$19,公式!A$20,公式!A$21,公式!A$22,公式!A$23,公式!A$24,公式!A$25,公式!A$26,公式!A$27,公式!A$28)</f>
        <v>快速公路68號</v>
      </c>
      <c r="AJ519" t="str">
        <f t="shared" si="17"/>
        <v>快速公路68號(新竹一交流道到南寮端)</v>
      </c>
    </row>
    <row r="520" spans="1:36">
      <c r="A520" s="4" t="s">
        <v>40</v>
      </c>
      <c r="B520" s="3">
        <v>20</v>
      </c>
      <c r="C520" s="23" t="s">
        <v>41</v>
      </c>
      <c r="D520" s="3">
        <v>0</v>
      </c>
      <c r="E520" s="3">
        <v>68</v>
      </c>
      <c r="F520" s="3">
        <v>2</v>
      </c>
      <c r="G520" s="4" t="s">
        <v>316</v>
      </c>
      <c r="H520" s="17">
        <v>7500</v>
      </c>
      <c r="I520" s="4" t="s">
        <v>315</v>
      </c>
      <c r="J520" s="17">
        <v>5000</v>
      </c>
      <c r="K520" s="3">
        <v>250</v>
      </c>
      <c r="L520" s="3">
        <v>100</v>
      </c>
      <c r="M520" s="3">
        <v>10</v>
      </c>
      <c r="N520" s="3">
        <v>0</v>
      </c>
      <c r="O520" s="3">
        <v>0</v>
      </c>
      <c r="P520" s="3">
        <v>0</v>
      </c>
      <c r="Q520" s="3">
        <v>87</v>
      </c>
      <c r="R520" s="3">
        <v>0</v>
      </c>
      <c r="S520" s="3">
        <v>0</v>
      </c>
      <c r="T520" s="3">
        <v>0</v>
      </c>
      <c r="U520" s="3">
        <v>0</v>
      </c>
      <c r="V520" s="3">
        <v>103</v>
      </c>
      <c r="W520" s="3">
        <v>1</v>
      </c>
      <c r="X520" s="3">
        <v>0</v>
      </c>
      <c r="Y520" s="3">
        <v>0</v>
      </c>
      <c r="Z520" s="3">
        <v>2</v>
      </c>
      <c r="AA520" s="3">
        <v>2068</v>
      </c>
      <c r="AB520" s="11">
        <v>2068</v>
      </c>
      <c r="AC520" s="1" t="s">
        <v>2432</v>
      </c>
      <c r="AD520" s="1" t="s">
        <v>1523</v>
      </c>
      <c r="AE520" t="s">
        <v>404</v>
      </c>
      <c r="AF520" t="str">
        <f>CHOOSE(MATCH(E520,公式!$C$16:'公式'!$C$28,0),公式!B$16,公式!B$17,公式!B$18,公式!B$19,公式!B$20,公式!B$21,公式!B$22,公式!B$23,公式!B$24,公式!B$25,公式!B$26,公式!B$27,公式!B$28)</f>
        <v>台68線</v>
      </c>
      <c r="AG520" t="str">
        <f>_xlfn.CONCAT(,"(",G520,IF(COUNT(FIND({"端","服務區","休息","站"},G520,1)),"","交流道"),"到",I520,
IF(COUNT(FIND({"端","服務區","休息","站"},I520,1)),"","交流道"),")")</f>
        <v>(新竹二交流道到新竹一交流道)</v>
      </c>
      <c r="AH520" t="str">
        <f t="shared" si="16"/>
        <v>台68線(新竹二交流道到新竹一交流道)</v>
      </c>
      <c r="AI520" t="str">
        <f>CHOOSE(MATCH(E520,公式!$C$16:'公式'!$C$28,0),公式!A$16,公式!A$17,公式!A$18,公式!A$19,公式!A$20,公式!A$21,公式!A$22,公式!A$23,公式!A$24,公式!A$25,公式!A$26,公式!A$27,公式!A$28)</f>
        <v>快速公路68號</v>
      </c>
      <c r="AJ520" t="str">
        <f t="shared" si="17"/>
        <v>快速公路68號(新竹二交流道到新竹一交流道)</v>
      </c>
    </row>
    <row r="521" spans="1:36">
      <c r="A521" s="6" t="s">
        <v>40</v>
      </c>
      <c r="B521" s="5">
        <v>20</v>
      </c>
      <c r="C521" s="23" t="s">
        <v>41</v>
      </c>
      <c r="D521" s="5">
        <v>0</v>
      </c>
      <c r="E521" s="5">
        <v>68</v>
      </c>
      <c r="F521" s="5">
        <v>2</v>
      </c>
      <c r="G521" s="6" t="s">
        <v>317</v>
      </c>
      <c r="H521" s="18">
        <v>9000</v>
      </c>
      <c r="I521" s="6" t="s">
        <v>316</v>
      </c>
      <c r="J521" s="18">
        <v>7500</v>
      </c>
      <c r="K521" s="5">
        <v>270</v>
      </c>
      <c r="L521" s="5">
        <v>108</v>
      </c>
      <c r="M521" s="5">
        <v>10</v>
      </c>
      <c r="N521" s="5">
        <v>0</v>
      </c>
      <c r="O521" s="5">
        <v>0</v>
      </c>
      <c r="P521" s="5">
        <v>0</v>
      </c>
      <c r="Q521" s="5">
        <v>87</v>
      </c>
      <c r="R521" s="5">
        <v>0</v>
      </c>
      <c r="S521" s="5">
        <v>0</v>
      </c>
      <c r="T521" s="5">
        <v>0</v>
      </c>
      <c r="U521" s="5">
        <v>0</v>
      </c>
      <c r="V521" s="5">
        <v>62</v>
      </c>
      <c r="W521" s="5">
        <v>1</v>
      </c>
      <c r="X521" s="5">
        <v>0</v>
      </c>
      <c r="Y521" s="5">
        <v>0</v>
      </c>
      <c r="Z521" s="5">
        <v>2</v>
      </c>
      <c r="AA521" s="5">
        <v>2070</v>
      </c>
      <c r="AB521" s="12">
        <v>2070</v>
      </c>
      <c r="AC521" s="1" t="s">
        <v>2433</v>
      </c>
      <c r="AD521" s="1" t="s">
        <v>1341</v>
      </c>
      <c r="AE521" t="s">
        <v>1523</v>
      </c>
      <c r="AF521" t="str">
        <f>CHOOSE(MATCH(E521,公式!$C$16:'公式'!$C$28,0),公式!B$16,公式!B$17,公式!B$18,公式!B$19,公式!B$20,公式!B$21,公式!B$22,公式!B$23,公式!B$24,公式!B$25,公式!B$26,公式!B$27,公式!B$28)</f>
        <v>台68線</v>
      </c>
      <c r="AG521" t="str">
        <f>_xlfn.CONCAT(,"(",G521,IF(COUNT(FIND({"端","服務區","休息","站"},G521,1)),"","交流道"),"到",I521,
IF(COUNT(FIND({"端","服務區","休息","站"},I521,1)),"","交流道"),")")</f>
        <v>(竹科交流道到新竹二交流道)</v>
      </c>
      <c r="AH521" t="str">
        <f t="shared" si="16"/>
        <v>台68線(竹科交流道到新竹二交流道)</v>
      </c>
      <c r="AI521" t="str">
        <f>CHOOSE(MATCH(E521,公式!$C$16:'公式'!$C$28,0),公式!A$16,公式!A$17,公式!A$18,公式!A$19,公式!A$20,公式!A$21,公式!A$22,公式!A$23,公式!A$24,公式!A$25,公式!A$26,公式!A$27,公式!A$28)</f>
        <v>快速公路68號</v>
      </c>
      <c r="AJ521" t="str">
        <f t="shared" si="17"/>
        <v>快速公路68號(竹科交流道到新竹二交流道)</v>
      </c>
    </row>
    <row r="522" spans="1:36">
      <c r="A522" s="4" t="s">
        <v>40</v>
      </c>
      <c r="B522" s="3">
        <v>20</v>
      </c>
      <c r="C522" s="23" t="s">
        <v>41</v>
      </c>
      <c r="D522" s="3">
        <v>0</v>
      </c>
      <c r="E522" s="3">
        <v>68</v>
      </c>
      <c r="F522" s="3">
        <v>2</v>
      </c>
      <c r="G522" s="4" t="s">
        <v>318</v>
      </c>
      <c r="H522" s="17">
        <v>15800</v>
      </c>
      <c r="I522" s="4" t="s">
        <v>317</v>
      </c>
      <c r="J522" s="17">
        <v>9000</v>
      </c>
      <c r="K522" s="3">
        <v>560</v>
      </c>
      <c r="L522" s="3">
        <v>224</v>
      </c>
      <c r="M522" s="3">
        <v>67</v>
      </c>
      <c r="N522" s="3">
        <v>0</v>
      </c>
      <c r="O522" s="3">
        <v>0</v>
      </c>
      <c r="P522" s="3">
        <v>0</v>
      </c>
      <c r="Q522" s="3">
        <v>85</v>
      </c>
      <c r="R522" s="3">
        <v>0</v>
      </c>
      <c r="S522" s="3">
        <v>0</v>
      </c>
      <c r="T522" s="3">
        <v>0</v>
      </c>
      <c r="U522" s="3">
        <v>6</v>
      </c>
      <c r="V522" s="3">
        <v>289</v>
      </c>
      <c r="W522" s="3">
        <v>1</v>
      </c>
      <c r="X522" s="3">
        <v>0</v>
      </c>
      <c r="Y522" s="3">
        <v>0</v>
      </c>
      <c r="Z522" s="3">
        <v>2</v>
      </c>
      <c r="AA522" s="3">
        <v>2072</v>
      </c>
      <c r="AB522" s="11">
        <v>2072</v>
      </c>
      <c r="AC522" s="1" t="s">
        <v>2434</v>
      </c>
      <c r="AD522" s="1" t="s">
        <v>1528</v>
      </c>
      <c r="AE522" t="s">
        <v>1341</v>
      </c>
      <c r="AF522" t="str">
        <f>CHOOSE(MATCH(E522,公式!$C$16:'公式'!$C$28,0),公式!B$16,公式!B$17,公式!B$18,公式!B$19,公式!B$20,公式!B$21,公式!B$22,公式!B$23,公式!B$24,公式!B$25,公式!B$26,公式!B$27,公式!B$28)</f>
        <v>台68線</v>
      </c>
      <c r="AG522" t="str">
        <f>_xlfn.CONCAT(,"(",G522,IF(COUNT(FIND({"端","服務區","休息","站"},G522,1)),"","交流道"),"到",I522,
IF(COUNT(FIND({"端","服務區","休息","站"},I522,1)),"","交流道"),")")</f>
        <v>(芎林交流道到竹科交流道)</v>
      </c>
      <c r="AH522" t="str">
        <f t="shared" si="16"/>
        <v>台68線(芎林交流道到竹科交流道)</v>
      </c>
      <c r="AI522" t="str">
        <f>CHOOSE(MATCH(E522,公式!$C$16:'公式'!$C$28,0),公式!A$16,公式!A$17,公式!A$18,公式!A$19,公式!A$20,公式!A$21,公式!A$22,公式!A$23,公式!A$24,公式!A$25,公式!A$26,公式!A$27,公式!A$28)</f>
        <v>快速公路68號</v>
      </c>
      <c r="AJ522" t="str">
        <f t="shared" si="17"/>
        <v>快速公路68號(芎林交流道到竹科交流道)</v>
      </c>
    </row>
    <row r="523" spans="1:36">
      <c r="A523" s="6" t="s">
        <v>40</v>
      </c>
      <c r="B523" s="5">
        <v>20</v>
      </c>
      <c r="C523" s="23" t="s">
        <v>41</v>
      </c>
      <c r="D523" s="5">
        <v>0</v>
      </c>
      <c r="E523" s="5">
        <v>68</v>
      </c>
      <c r="F523" s="5">
        <v>2</v>
      </c>
      <c r="G523" s="6" t="s">
        <v>319</v>
      </c>
      <c r="H523" s="18">
        <v>18000</v>
      </c>
      <c r="I523" s="6" t="s">
        <v>318</v>
      </c>
      <c r="J523" s="18">
        <v>15800</v>
      </c>
      <c r="K523" s="5">
        <v>420</v>
      </c>
      <c r="L523" s="5">
        <v>168</v>
      </c>
      <c r="M523" s="5">
        <v>0</v>
      </c>
      <c r="N523" s="5">
        <v>0</v>
      </c>
      <c r="O523" s="5">
        <v>0</v>
      </c>
      <c r="P523" s="5">
        <v>0</v>
      </c>
      <c r="Q523" s="5">
        <v>80</v>
      </c>
      <c r="R523" s="5">
        <v>0</v>
      </c>
      <c r="S523" s="5">
        <v>0</v>
      </c>
      <c r="T523" s="5">
        <v>0</v>
      </c>
      <c r="U523" s="5">
        <v>0</v>
      </c>
      <c r="V523" s="5">
        <v>109</v>
      </c>
      <c r="W523" s="5">
        <v>1</v>
      </c>
      <c r="X523" s="5">
        <v>0</v>
      </c>
      <c r="Y523" s="5">
        <v>0</v>
      </c>
      <c r="Z523" s="5">
        <v>2</v>
      </c>
      <c r="AA523" s="5">
        <v>2074</v>
      </c>
      <c r="AB523" s="12">
        <v>2074</v>
      </c>
      <c r="AC523" s="1" t="s">
        <v>2435</v>
      </c>
      <c r="AD523" s="1" t="s">
        <v>1493</v>
      </c>
      <c r="AE523" t="s">
        <v>1528</v>
      </c>
      <c r="AF523" t="str">
        <f>CHOOSE(MATCH(E523,公式!$C$16:'公式'!$C$28,0),公式!B$16,公式!B$17,公式!B$18,公式!B$19,公式!B$20,公式!B$21,公式!B$22,公式!B$23,公式!B$24,公式!B$25,公式!B$26,公式!B$27,公式!B$28)</f>
        <v>台68線</v>
      </c>
      <c r="AG523" t="str">
        <f>_xlfn.CONCAT(,"(",G523,IF(COUNT(FIND({"端","服務區","休息","站"},G523,1)),"","交流道"),"到",I523,
IF(COUNT(FIND({"端","服務區","休息","站"},I523,1)),"","交流道"),")")</f>
        <v>(竹東一交流道到芎林交流道)</v>
      </c>
      <c r="AH523" t="str">
        <f t="shared" si="16"/>
        <v>台68線(竹東一交流道到芎林交流道)</v>
      </c>
      <c r="AI523" t="str">
        <f>CHOOSE(MATCH(E523,公式!$C$16:'公式'!$C$28,0),公式!A$16,公式!A$17,公式!A$18,公式!A$19,公式!A$20,公式!A$21,公式!A$22,公式!A$23,公式!A$24,公式!A$25,公式!A$26,公式!A$27,公式!A$28)</f>
        <v>快速公路68號</v>
      </c>
      <c r="AJ523" t="str">
        <f t="shared" si="17"/>
        <v>快速公路68號(竹東一交流道到芎林交流道)</v>
      </c>
    </row>
    <row r="524" spans="1:36">
      <c r="A524" s="4" t="s">
        <v>40</v>
      </c>
      <c r="B524" s="3">
        <v>20</v>
      </c>
      <c r="C524" s="23" t="s">
        <v>41</v>
      </c>
      <c r="D524" s="3">
        <v>0</v>
      </c>
      <c r="E524" s="3">
        <v>68</v>
      </c>
      <c r="F524" s="3">
        <v>2</v>
      </c>
      <c r="G524" s="4" t="s">
        <v>320</v>
      </c>
      <c r="H524" s="17">
        <v>20000</v>
      </c>
      <c r="I524" s="4" t="s">
        <v>319</v>
      </c>
      <c r="J524" s="17">
        <v>18000</v>
      </c>
      <c r="K524" s="3">
        <v>0</v>
      </c>
      <c r="L524" s="3">
        <v>0</v>
      </c>
      <c r="M524" s="3">
        <v>93</v>
      </c>
      <c r="N524" s="3">
        <v>0</v>
      </c>
      <c r="O524" s="3">
        <v>0</v>
      </c>
      <c r="P524" s="3">
        <v>0</v>
      </c>
      <c r="Q524" s="3">
        <v>80</v>
      </c>
      <c r="R524" s="3">
        <v>0</v>
      </c>
      <c r="S524" s="3">
        <v>0</v>
      </c>
      <c r="T524" s="3">
        <v>0</v>
      </c>
      <c r="U524" s="3">
        <v>7</v>
      </c>
      <c r="V524" s="3">
        <v>67</v>
      </c>
      <c r="W524" s="3">
        <v>1</v>
      </c>
      <c r="X524" s="3">
        <v>0</v>
      </c>
      <c r="Y524" s="3">
        <v>0</v>
      </c>
      <c r="Z524" s="3">
        <v>2</v>
      </c>
      <c r="AA524" s="3">
        <v>2274</v>
      </c>
      <c r="AB524" s="11">
        <v>2274</v>
      </c>
      <c r="AC524" s="1" t="s">
        <v>2436</v>
      </c>
      <c r="AD524" s="1" t="s">
        <v>1533</v>
      </c>
      <c r="AE524" t="s">
        <v>1493</v>
      </c>
      <c r="AF524" t="str">
        <f>CHOOSE(MATCH(E524,公式!$C$16:'公式'!$C$28,0),公式!B$16,公式!B$17,公式!B$18,公式!B$19,公式!B$20,公式!B$21,公式!B$22,公式!B$23,公式!B$24,公式!B$25,公式!B$26,公式!B$27,公式!B$28)</f>
        <v>台68線</v>
      </c>
      <c r="AG524" t="str">
        <f>_xlfn.CONCAT(,"(",G524,IF(COUNT(FIND({"端","服務區","休息","站"},G524,1)),"","交流道"),"到",I524,
IF(COUNT(FIND({"端","服務區","休息","站"},I524,1)),"","交流道"),")")</f>
        <v>(竹東二交流道到竹東一交流道)</v>
      </c>
      <c r="AH524" t="str">
        <f t="shared" si="16"/>
        <v>台68線(竹東二交流道到竹東一交流道)</v>
      </c>
      <c r="AI524" t="str">
        <f>CHOOSE(MATCH(E524,公式!$C$16:'公式'!$C$28,0),公式!A$16,公式!A$17,公式!A$18,公式!A$19,公式!A$20,公式!A$21,公式!A$22,公式!A$23,公式!A$24,公式!A$25,公式!A$26,公式!A$27,公式!A$28)</f>
        <v>快速公路68號</v>
      </c>
      <c r="AJ524" t="str">
        <f t="shared" si="17"/>
        <v>快速公路68號(竹東二交流道到竹東一交流道)</v>
      </c>
    </row>
    <row r="525" spans="1:36">
      <c r="A525" s="6" t="s">
        <v>40</v>
      </c>
      <c r="B525" s="5">
        <v>20</v>
      </c>
      <c r="C525" s="23" t="s">
        <v>41</v>
      </c>
      <c r="D525" s="5">
        <v>0</v>
      </c>
      <c r="E525" s="5">
        <v>68</v>
      </c>
      <c r="F525" s="5">
        <v>2</v>
      </c>
      <c r="G525" s="6" t="s">
        <v>321</v>
      </c>
      <c r="H525" s="18">
        <v>23000</v>
      </c>
      <c r="I525" s="6" t="s">
        <v>320</v>
      </c>
      <c r="J525" s="18">
        <v>20000</v>
      </c>
      <c r="K525" s="5">
        <v>452</v>
      </c>
      <c r="L525" s="5">
        <v>181</v>
      </c>
      <c r="M525" s="5">
        <v>40</v>
      </c>
      <c r="N525" s="5">
        <v>0</v>
      </c>
      <c r="O525" s="5">
        <v>0</v>
      </c>
      <c r="P525" s="5">
        <v>0</v>
      </c>
      <c r="Q525" s="5">
        <v>93</v>
      </c>
      <c r="R525" s="5">
        <v>0</v>
      </c>
      <c r="S525" s="5">
        <v>0</v>
      </c>
      <c r="T525" s="5">
        <v>0</v>
      </c>
      <c r="U525" s="5">
        <v>3</v>
      </c>
      <c r="V525" s="5">
        <v>88</v>
      </c>
      <c r="W525" s="5">
        <v>1</v>
      </c>
      <c r="X525" s="5">
        <v>0</v>
      </c>
      <c r="Y525" s="5">
        <v>0</v>
      </c>
      <c r="Z525" s="5">
        <v>2</v>
      </c>
      <c r="AA525" s="5">
        <v>2076</v>
      </c>
      <c r="AB525" s="12">
        <v>2076</v>
      </c>
      <c r="AC525" s="1" t="s">
        <v>2437</v>
      </c>
      <c r="AD525" s="1" t="s">
        <v>1536</v>
      </c>
      <c r="AE525" t="s">
        <v>1533</v>
      </c>
      <c r="AF525" t="str">
        <f>CHOOSE(MATCH(E525,公式!$C$16:'公式'!$C$28,0),公式!B$16,公式!B$17,公式!B$18,公式!B$19,公式!B$20,公式!B$21,公式!B$22,公式!B$23,公式!B$24,公式!B$25,公式!B$26,公式!B$27,公式!B$28)</f>
        <v>台68線</v>
      </c>
      <c r="AG525" t="str">
        <f>_xlfn.CONCAT(,"(",G525,IF(COUNT(FIND({"端","服務區","休息","站"},G525,1)),"","交流道"),"到",I525,
IF(COUNT(FIND({"端","服務區","休息","站"},I525,1)),"","交流道"),")")</f>
        <v>(竹東端到竹東二交流道)</v>
      </c>
      <c r="AH525" t="str">
        <f t="shared" si="16"/>
        <v>台68線(竹東端到竹東二交流道)</v>
      </c>
      <c r="AI525" t="str">
        <f>CHOOSE(MATCH(E525,公式!$C$16:'公式'!$C$28,0),公式!A$16,公式!A$17,公式!A$18,公式!A$19,公式!A$20,公式!A$21,公式!A$22,公式!A$23,公式!A$24,公式!A$25,公式!A$26,公式!A$27,公式!A$28)</f>
        <v>快速公路68號</v>
      </c>
      <c r="AJ525" t="str">
        <f t="shared" si="17"/>
        <v>快速公路68號(竹東端到竹東二交流道)</v>
      </c>
    </row>
    <row r="526" spans="1:36">
      <c r="A526" s="4" t="s">
        <v>40</v>
      </c>
      <c r="B526" s="3">
        <v>20</v>
      </c>
      <c r="C526" s="23" t="s">
        <v>41</v>
      </c>
      <c r="D526" s="3">
        <v>0</v>
      </c>
      <c r="E526" s="3">
        <v>72</v>
      </c>
      <c r="F526" s="3">
        <v>1</v>
      </c>
      <c r="G526" s="4" t="s">
        <v>322</v>
      </c>
      <c r="H526" s="17">
        <v>0</v>
      </c>
      <c r="I526" s="4" t="s">
        <v>323</v>
      </c>
      <c r="J526" s="17">
        <v>5000</v>
      </c>
      <c r="K526" s="3">
        <v>450</v>
      </c>
      <c r="L526" s="3">
        <v>180</v>
      </c>
      <c r="M526" s="3">
        <v>14</v>
      </c>
      <c r="N526" s="3">
        <v>0</v>
      </c>
      <c r="O526" s="3">
        <v>0</v>
      </c>
      <c r="P526" s="3">
        <v>0</v>
      </c>
      <c r="Q526" s="3">
        <v>63</v>
      </c>
      <c r="R526" s="3">
        <v>0</v>
      </c>
      <c r="S526" s="3">
        <v>0</v>
      </c>
      <c r="T526" s="3">
        <v>0</v>
      </c>
      <c r="U526" s="3">
        <v>1</v>
      </c>
      <c r="V526" s="3">
        <v>279</v>
      </c>
      <c r="W526" s="3">
        <v>2</v>
      </c>
      <c r="X526" s="3">
        <v>0</v>
      </c>
      <c r="Y526" s="3">
        <v>0</v>
      </c>
      <c r="Z526" s="3">
        <v>2</v>
      </c>
      <c r="AA526" s="3">
        <v>2077</v>
      </c>
      <c r="AB526" s="11">
        <v>2077</v>
      </c>
      <c r="AC526" s="1" t="s">
        <v>2438</v>
      </c>
      <c r="AD526" s="1" t="s">
        <v>397</v>
      </c>
      <c r="AE526" t="s">
        <v>404</v>
      </c>
      <c r="AF526" t="str">
        <f>CHOOSE(MATCH(E526,公式!$C$16:'公式'!$C$28,0),公式!B$16,公式!B$17,公式!B$18,公式!B$19,公式!B$20,公式!B$21,公式!B$22,公式!B$23,公式!B$24,公式!B$25,公式!B$26,公式!B$27,公式!B$28)</f>
        <v>台72線</v>
      </c>
      <c r="AG526" t="str">
        <f>_xlfn.CONCAT(,"(",G526,IF(COUNT(FIND({"端","服務區","休息","站"},G526,1)),"","交流道"),"到",I526,
IF(COUNT(FIND({"端","服務區","休息","站"},I526,1)),"","交流道"),")")</f>
        <v>(後龍端到新港交流道)</v>
      </c>
      <c r="AH526" t="str">
        <f t="shared" si="16"/>
        <v>台72線(後龍端到新港交流道)</v>
      </c>
      <c r="AI526" t="str">
        <f>CHOOSE(MATCH(E526,公式!$C$16:'公式'!$C$28,0),公式!A$16,公式!A$17,公式!A$18,公式!A$19,公式!A$20,公式!A$21,公式!A$22,公式!A$23,公式!A$24,公式!A$25,公式!A$26,公式!A$27,公式!A$28)</f>
        <v>快速公路72號</v>
      </c>
      <c r="AJ526" t="str">
        <f t="shared" si="17"/>
        <v>快速公路72號(後龍端到新港交流道)</v>
      </c>
    </row>
    <row r="527" spans="1:36">
      <c r="A527" s="6" t="s">
        <v>40</v>
      </c>
      <c r="B527" s="5">
        <v>20</v>
      </c>
      <c r="C527" s="23" t="s">
        <v>41</v>
      </c>
      <c r="D527" s="5">
        <v>0</v>
      </c>
      <c r="E527" s="5">
        <v>72</v>
      </c>
      <c r="F527" s="5">
        <v>1</v>
      </c>
      <c r="G527" s="6" t="s">
        <v>323</v>
      </c>
      <c r="H527" s="18">
        <v>5000</v>
      </c>
      <c r="I527" s="6" t="s">
        <v>324</v>
      </c>
      <c r="J527" s="18">
        <v>6550</v>
      </c>
      <c r="K527" s="5">
        <v>140</v>
      </c>
      <c r="L527" s="5">
        <v>56</v>
      </c>
      <c r="M527" s="5">
        <v>19</v>
      </c>
      <c r="N527" s="5">
        <v>0</v>
      </c>
      <c r="O527" s="5">
        <v>0</v>
      </c>
      <c r="P527" s="5">
        <v>0</v>
      </c>
      <c r="Q527" s="5">
        <v>85</v>
      </c>
      <c r="R527" s="5">
        <v>0</v>
      </c>
      <c r="S527" s="5">
        <v>0</v>
      </c>
      <c r="T527" s="5">
        <v>0</v>
      </c>
      <c r="U527" s="5">
        <v>1</v>
      </c>
      <c r="V527" s="5">
        <v>64</v>
      </c>
      <c r="W527" s="5">
        <v>1</v>
      </c>
      <c r="X527" s="5">
        <v>0</v>
      </c>
      <c r="Y527" s="5">
        <v>0</v>
      </c>
      <c r="Z527" s="5">
        <v>2</v>
      </c>
      <c r="AA527" s="5">
        <v>2079</v>
      </c>
      <c r="AB527" s="12">
        <v>2079</v>
      </c>
      <c r="AC527" s="1" t="s">
        <v>2439</v>
      </c>
      <c r="AD527" s="1" t="s">
        <v>404</v>
      </c>
      <c r="AE527" t="s">
        <v>1555</v>
      </c>
      <c r="AF527" t="str">
        <f>CHOOSE(MATCH(E527,公式!$C$16:'公式'!$C$28,0),公式!B$16,公式!B$17,公式!B$18,公式!B$19,公式!B$20,公式!B$21,公式!B$22,公式!B$23,公式!B$24,公式!B$25,公式!B$26,公式!B$27,公式!B$28)</f>
        <v>台72線</v>
      </c>
      <c r="AG527" t="str">
        <f>_xlfn.CONCAT(,"(",G527,IF(COUNT(FIND({"端","服務區","休息","站"},G527,1)),"","交流道"),"到",I527,
IF(COUNT(FIND({"端","服務區","休息","站"},I527,1)),"","交流道"),")")</f>
        <v>(新港交流道到造橋交流道)</v>
      </c>
      <c r="AH527" t="str">
        <f t="shared" si="16"/>
        <v>台72線(新港交流道到造橋交流道)</v>
      </c>
      <c r="AI527" t="str">
        <f>CHOOSE(MATCH(E527,公式!$C$16:'公式'!$C$28,0),公式!A$16,公式!A$17,公式!A$18,公式!A$19,公式!A$20,公式!A$21,公式!A$22,公式!A$23,公式!A$24,公式!A$25,公式!A$26,公式!A$27,公式!A$28)</f>
        <v>快速公路72號</v>
      </c>
      <c r="AJ527" t="str">
        <f t="shared" si="17"/>
        <v>快速公路72號(新港交流道到造橋交流道)</v>
      </c>
    </row>
    <row r="528" spans="1:36">
      <c r="A528" s="4" t="s">
        <v>40</v>
      </c>
      <c r="B528" s="3">
        <v>20</v>
      </c>
      <c r="C528" s="23" t="s">
        <v>41</v>
      </c>
      <c r="D528" s="3">
        <v>0</v>
      </c>
      <c r="E528" s="3">
        <v>72</v>
      </c>
      <c r="F528" s="3">
        <v>1</v>
      </c>
      <c r="G528" s="4" t="s">
        <v>324</v>
      </c>
      <c r="H528" s="17">
        <v>6550</v>
      </c>
      <c r="I528" s="4" t="s">
        <v>325</v>
      </c>
      <c r="J528" s="17">
        <v>10120</v>
      </c>
      <c r="K528" s="3">
        <v>322</v>
      </c>
      <c r="L528" s="3">
        <v>129</v>
      </c>
      <c r="M528" s="3">
        <v>20</v>
      </c>
      <c r="N528" s="3">
        <v>0</v>
      </c>
      <c r="O528" s="3">
        <v>0</v>
      </c>
      <c r="P528" s="3">
        <v>0</v>
      </c>
      <c r="Q528" s="3">
        <v>74</v>
      </c>
      <c r="R528" s="3">
        <v>0</v>
      </c>
      <c r="S528" s="3">
        <v>0</v>
      </c>
      <c r="T528" s="3">
        <v>0</v>
      </c>
      <c r="U528" s="3">
        <v>1</v>
      </c>
      <c r="V528" s="3">
        <v>172</v>
      </c>
      <c r="W528" s="3">
        <v>2</v>
      </c>
      <c r="X528" s="3">
        <v>0</v>
      </c>
      <c r="Y528" s="3">
        <v>0</v>
      </c>
      <c r="Z528" s="3">
        <v>2</v>
      </c>
      <c r="AA528" s="3">
        <v>2081</v>
      </c>
      <c r="AB528" s="11">
        <v>2081</v>
      </c>
      <c r="AC528" s="1" t="s">
        <v>2440</v>
      </c>
      <c r="AD528" s="1" t="s">
        <v>1555</v>
      </c>
      <c r="AE528" t="s">
        <v>1558</v>
      </c>
      <c r="AF528" t="str">
        <f>CHOOSE(MATCH(E528,公式!$C$16:'公式'!$C$28,0),公式!B$16,公式!B$17,公式!B$18,公式!B$19,公式!B$20,公式!B$21,公式!B$22,公式!B$23,公式!B$24,公式!B$25,公式!B$26,公式!B$27,公式!B$28)</f>
        <v>台72線</v>
      </c>
      <c r="AG528" t="str">
        <f>_xlfn.CONCAT(,"(",G528,IF(COUNT(FIND({"端","服務區","休息","站"},G528,1)),"","交流道"),"到",I528,
IF(COUNT(FIND({"端","服務區","休息","站"},I528,1)),"","交流道"),")")</f>
        <v>(造橋交流道到頭屋一交流道)</v>
      </c>
      <c r="AH528" t="str">
        <f t="shared" si="16"/>
        <v>台72線(造橋交流道到頭屋一交流道)</v>
      </c>
      <c r="AI528" t="str">
        <f>CHOOSE(MATCH(E528,公式!$C$16:'公式'!$C$28,0),公式!A$16,公式!A$17,公式!A$18,公式!A$19,公式!A$20,公式!A$21,公式!A$22,公式!A$23,公式!A$24,公式!A$25,公式!A$26,公式!A$27,公式!A$28)</f>
        <v>快速公路72號</v>
      </c>
      <c r="AJ528" t="str">
        <f t="shared" si="17"/>
        <v>快速公路72號(造橋交流道到頭屋一交流道)</v>
      </c>
    </row>
    <row r="529" spans="1:36">
      <c r="A529" s="6" t="s">
        <v>40</v>
      </c>
      <c r="B529" s="5">
        <v>20</v>
      </c>
      <c r="C529" s="23" t="s">
        <v>41</v>
      </c>
      <c r="D529" s="5">
        <v>0</v>
      </c>
      <c r="E529" s="5">
        <v>72</v>
      </c>
      <c r="F529" s="5">
        <v>1</v>
      </c>
      <c r="G529" s="6" t="s">
        <v>325</v>
      </c>
      <c r="H529" s="18">
        <v>10120</v>
      </c>
      <c r="I529" s="6" t="s">
        <v>326</v>
      </c>
      <c r="J529" s="18">
        <v>11806</v>
      </c>
      <c r="K529" s="5">
        <v>152</v>
      </c>
      <c r="L529" s="5">
        <v>61</v>
      </c>
      <c r="M529" s="5">
        <v>31</v>
      </c>
      <c r="N529" s="5">
        <v>0</v>
      </c>
      <c r="O529" s="5">
        <v>0</v>
      </c>
      <c r="P529" s="5">
        <v>0</v>
      </c>
      <c r="Q529" s="5">
        <v>83</v>
      </c>
      <c r="R529" s="5">
        <v>0</v>
      </c>
      <c r="S529" s="5">
        <v>0</v>
      </c>
      <c r="T529" s="5">
        <v>0</v>
      </c>
      <c r="U529" s="5">
        <v>2</v>
      </c>
      <c r="V529" s="5">
        <v>73</v>
      </c>
      <c r="W529" s="5">
        <v>1</v>
      </c>
      <c r="X529" s="5">
        <v>0</v>
      </c>
      <c r="Y529" s="5">
        <v>0</v>
      </c>
      <c r="Z529" s="5">
        <v>2</v>
      </c>
      <c r="AA529" s="5">
        <v>2083</v>
      </c>
      <c r="AB529" s="12">
        <v>2083</v>
      </c>
      <c r="AC529" s="1" t="s">
        <v>2441</v>
      </c>
      <c r="AD529" s="1" t="s">
        <v>1558</v>
      </c>
      <c r="AE529" t="s">
        <v>1561</v>
      </c>
      <c r="AF529" t="str">
        <f>CHOOSE(MATCH(E529,公式!$C$16:'公式'!$C$28,0),公式!B$16,公式!B$17,公式!B$18,公式!B$19,公式!B$20,公式!B$21,公式!B$22,公式!B$23,公式!B$24,公式!B$25,公式!B$26,公式!B$27,公式!B$28)</f>
        <v>台72線</v>
      </c>
      <c r="AG529" t="str">
        <f>_xlfn.CONCAT(,"(",G529,IF(COUNT(FIND({"端","服務區","休息","站"},G529,1)),"","交流道"),"到",I529,
IF(COUNT(FIND({"端","服務區","休息","站"},I529,1)),"","交流道"),")")</f>
        <v>(頭屋一交流道到頭屋二交流道)</v>
      </c>
      <c r="AH529" t="str">
        <f t="shared" si="16"/>
        <v>台72線(頭屋一交流道到頭屋二交流道)</v>
      </c>
      <c r="AI529" t="str">
        <f>CHOOSE(MATCH(E529,公式!$C$16:'公式'!$C$28,0),公式!A$16,公式!A$17,公式!A$18,公式!A$19,公式!A$20,公式!A$21,公式!A$22,公式!A$23,公式!A$24,公式!A$25,公式!A$26,公式!A$27,公式!A$28)</f>
        <v>快速公路72號</v>
      </c>
      <c r="AJ529" t="str">
        <f t="shared" si="17"/>
        <v>快速公路72號(頭屋一交流道到頭屋二交流道)</v>
      </c>
    </row>
    <row r="530" spans="1:36">
      <c r="A530" s="4" t="s">
        <v>40</v>
      </c>
      <c r="B530" s="3">
        <v>20</v>
      </c>
      <c r="C530" s="23" t="s">
        <v>41</v>
      </c>
      <c r="D530" s="3">
        <v>0</v>
      </c>
      <c r="E530" s="3">
        <v>72</v>
      </c>
      <c r="F530" s="3">
        <v>1</v>
      </c>
      <c r="G530" s="4" t="s">
        <v>326</v>
      </c>
      <c r="H530" s="17">
        <v>11806</v>
      </c>
      <c r="I530" s="4" t="s">
        <v>327</v>
      </c>
      <c r="J530" s="17">
        <v>15760</v>
      </c>
      <c r="K530" s="3">
        <v>355</v>
      </c>
      <c r="L530" s="3">
        <v>142</v>
      </c>
      <c r="M530" s="3">
        <v>45</v>
      </c>
      <c r="N530" s="3">
        <v>0</v>
      </c>
      <c r="O530" s="3">
        <v>0</v>
      </c>
      <c r="P530" s="3">
        <v>0</v>
      </c>
      <c r="Q530" s="3">
        <v>85</v>
      </c>
      <c r="R530" s="3">
        <v>0</v>
      </c>
      <c r="S530" s="3">
        <v>0</v>
      </c>
      <c r="T530" s="3">
        <v>0</v>
      </c>
      <c r="U530" s="3">
        <v>2</v>
      </c>
      <c r="V530" s="3">
        <v>168</v>
      </c>
      <c r="W530" s="3">
        <v>1</v>
      </c>
      <c r="X530" s="3">
        <v>0</v>
      </c>
      <c r="Y530" s="3">
        <v>0</v>
      </c>
      <c r="Z530" s="3">
        <v>2</v>
      </c>
      <c r="AA530" s="3">
        <v>2085</v>
      </c>
      <c r="AB530" s="11">
        <v>2085</v>
      </c>
      <c r="AC530" s="1" t="s">
        <v>2442</v>
      </c>
      <c r="AD530" s="1" t="s">
        <v>1561</v>
      </c>
      <c r="AE530" t="s">
        <v>1564</v>
      </c>
      <c r="AF530" t="str">
        <f>CHOOSE(MATCH(E530,公式!$C$16:'公式'!$C$28,0),公式!B$16,公式!B$17,公式!B$18,公式!B$19,公式!B$20,公式!B$21,公式!B$22,公式!B$23,公式!B$24,公式!B$25,公式!B$26,公式!B$27,公式!B$28)</f>
        <v>台72線</v>
      </c>
      <c r="AG530" t="str">
        <f>_xlfn.CONCAT(,"(",G530,IF(COUNT(FIND({"端","服務區","休息","站"},G530,1)),"","交流道"),"到",I530,
IF(COUNT(FIND({"端","服務區","休息","站"},I530,1)),"","交流道"),")")</f>
        <v>(頭屋二交流道到公館交流道)</v>
      </c>
      <c r="AH530" t="str">
        <f t="shared" si="16"/>
        <v>台72線(頭屋二交流道到公館交流道)</v>
      </c>
      <c r="AI530" t="str">
        <f>CHOOSE(MATCH(E530,公式!$C$16:'公式'!$C$28,0),公式!A$16,公式!A$17,公式!A$18,公式!A$19,公式!A$20,公式!A$21,公式!A$22,公式!A$23,公式!A$24,公式!A$25,公式!A$26,公式!A$27,公式!A$28)</f>
        <v>快速公路72號</v>
      </c>
      <c r="AJ530" t="str">
        <f t="shared" si="17"/>
        <v>快速公路72號(頭屋二交流道到公館交流道)</v>
      </c>
    </row>
    <row r="531" spans="1:36">
      <c r="A531" s="6" t="s">
        <v>40</v>
      </c>
      <c r="B531" s="5">
        <v>20</v>
      </c>
      <c r="C531" s="23" t="s">
        <v>41</v>
      </c>
      <c r="D531" s="5">
        <v>0</v>
      </c>
      <c r="E531" s="5">
        <v>72</v>
      </c>
      <c r="F531" s="5">
        <v>1</v>
      </c>
      <c r="G531" s="6" t="s">
        <v>327</v>
      </c>
      <c r="H531" s="18">
        <v>15760</v>
      </c>
      <c r="I531" s="6" t="s">
        <v>107</v>
      </c>
      <c r="J531" s="18">
        <v>20590</v>
      </c>
      <c r="K531" s="5">
        <v>435</v>
      </c>
      <c r="L531" s="5">
        <v>174</v>
      </c>
      <c r="M531" s="5">
        <v>31</v>
      </c>
      <c r="N531" s="5">
        <v>0</v>
      </c>
      <c r="O531" s="5">
        <v>0</v>
      </c>
      <c r="P531" s="5">
        <v>0</v>
      </c>
      <c r="Q531" s="5">
        <v>85</v>
      </c>
      <c r="R531" s="5">
        <v>0</v>
      </c>
      <c r="S531" s="5">
        <v>0</v>
      </c>
      <c r="T531" s="5">
        <v>0</v>
      </c>
      <c r="U531" s="5">
        <v>2</v>
      </c>
      <c r="V531" s="5">
        <v>199</v>
      </c>
      <c r="W531" s="5">
        <v>1</v>
      </c>
      <c r="X531" s="5">
        <v>0</v>
      </c>
      <c r="Y531" s="5">
        <v>0</v>
      </c>
      <c r="Z531" s="5">
        <v>2</v>
      </c>
      <c r="AA531" s="5">
        <v>2087</v>
      </c>
      <c r="AB531" s="12">
        <v>2087</v>
      </c>
      <c r="AC531" s="1" t="s">
        <v>2443</v>
      </c>
      <c r="AD531" s="1" t="s">
        <v>1564</v>
      </c>
      <c r="AE531" t="s">
        <v>1567</v>
      </c>
      <c r="AF531" t="str">
        <f>CHOOSE(MATCH(E531,公式!$C$16:'公式'!$C$28,0),公式!B$16,公式!B$17,公式!B$18,公式!B$19,公式!B$20,公式!B$21,公式!B$22,公式!B$23,公式!B$24,公式!B$25,公式!B$26,公式!B$27,公式!B$28)</f>
        <v>台72線</v>
      </c>
      <c r="AG531" t="str">
        <f>_xlfn.CONCAT(,"(",G531,IF(COUNT(FIND({"端","服務區","休息","站"},G531,1)),"","交流道"),"到",I531,
IF(COUNT(FIND({"端","服務區","休息","站"},I531,1)),"","交流道"),")")</f>
        <v>(公館交流道到銅鑼交流道)</v>
      </c>
      <c r="AH531" t="str">
        <f t="shared" si="16"/>
        <v>台72線(公館交流道到銅鑼交流道)</v>
      </c>
      <c r="AI531" t="str">
        <f>CHOOSE(MATCH(E531,公式!$C$16:'公式'!$C$28,0),公式!A$16,公式!A$17,公式!A$18,公式!A$19,公式!A$20,公式!A$21,公式!A$22,公式!A$23,公式!A$24,公式!A$25,公式!A$26,公式!A$27,公式!A$28)</f>
        <v>快速公路72號</v>
      </c>
      <c r="AJ531" t="str">
        <f t="shared" si="17"/>
        <v>快速公路72號(公館交流道到銅鑼交流道)</v>
      </c>
    </row>
    <row r="532" spans="1:36">
      <c r="A532" s="4" t="s">
        <v>40</v>
      </c>
      <c r="B532" s="3">
        <v>20</v>
      </c>
      <c r="C532" s="23" t="s">
        <v>41</v>
      </c>
      <c r="D532" s="3">
        <v>0</v>
      </c>
      <c r="E532" s="3">
        <v>72</v>
      </c>
      <c r="F532" s="3">
        <v>1</v>
      </c>
      <c r="G532" s="4" t="s">
        <v>107</v>
      </c>
      <c r="H532" s="17">
        <v>20590</v>
      </c>
      <c r="I532" s="4" t="s">
        <v>328</v>
      </c>
      <c r="J532" s="17">
        <v>22610</v>
      </c>
      <c r="K532" s="3">
        <v>182</v>
      </c>
      <c r="L532" s="3">
        <v>73</v>
      </c>
      <c r="M532" s="3">
        <v>27</v>
      </c>
      <c r="N532" s="3">
        <v>0</v>
      </c>
      <c r="O532" s="3">
        <v>0</v>
      </c>
      <c r="P532" s="3">
        <v>0</v>
      </c>
      <c r="Q532" s="3">
        <v>80</v>
      </c>
      <c r="R532" s="3">
        <v>0</v>
      </c>
      <c r="S532" s="3">
        <v>0</v>
      </c>
      <c r="T532" s="3">
        <v>0</v>
      </c>
      <c r="U532" s="3">
        <v>1</v>
      </c>
      <c r="V532" s="3">
        <v>91</v>
      </c>
      <c r="W532" s="3">
        <v>1</v>
      </c>
      <c r="X532" s="3">
        <v>0</v>
      </c>
      <c r="Y532" s="3">
        <v>0</v>
      </c>
      <c r="Z532" s="3">
        <v>2</v>
      </c>
      <c r="AA532" s="3">
        <v>2089</v>
      </c>
      <c r="AB532" s="11">
        <v>2089</v>
      </c>
      <c r="AC532" s="1" t="s">
        <v>2444</v>
      </c>
      <c r="AD532" s="1" t="s">
        <v>1567</v>
      </c>
      <c r="AE532" t="s">
        <v>1570</v>
      </c>
      <c r="AF532" t="str">
        <f>CHOOSE(MATCH(E532,公式!$C$16:'公式'!$C$28,0),公式!B$16,公式!B$17,公式!B$18,公式!B$19,公式!B$20,公式!B$21,公式!B$22,公式!B$23,公式!B$24,公式!B$25,公式!B$26,公式!B$27,公式!B$28)</f>
        <v>台72線</v>
      </c>
      <c r="AG532" t="str">
        <f>_xlfn.CONCAT(,"(",G532,IF(COUNT(FIND({"端","服務區","休息","站"},G532,1)),"","交流道"),"到",I532,
IF(COUNT(FIND({"端","服務區","休息","站"},I532,1)),"","交流道"),")")</f>
        <v>(銅鑼交流道到119甲交流道)</v>
      </c>
      <c r="AH532" t="str">
        <f t="shared" si="16"/>
        <v>台72線(銅鑼交流道到119甲交流道)</v>
      </c>
      <c r="AI532" t="str">
        <f>CHOOSE(MATCH(E532,公式!$C$16:'公式'!$C$28,0),公式!A$16,公式!A$17,公式!A$18,公式!A$19,公式!A$20,公式!A$21,公式!A$22,公式!A$23,公式!A$24,公式!A$25,公式!A$26,公式!A$27,公式!A$28)</f>
        <v>快速公路72號</v>
      </c>
      <c r="AJ532" t="str">
        <f t="shared" si="17"/>
        <v>快速公路72號(銅鑼交流道到119甲交流道)</v>
      </c>
    </row>
    <row r="533" spans="1:36">
      <c r="A533" s="6" t="s">
        <v>40</v>
      </c>
      <c r="B533" s="5">
        <v>20</v>
      </c>
      <c r="C533" s="23" t="s">
        <v>41</v>
      </c>
      <c r="D533" s="5">
        <v>0</v>
      </c>
      <c r="E533" s="5">
        <v>72</v>
      </c>
      <c r="F533" s="5">
        <v>1</v>
      </c>
      <c r="G533" s="6" t="s">
        <v>328</v>
      </c>
      <c r="H533" s="18">
        <v>22610</v>
      </c>
      <c r="I533" s="6" t="s">
        <v>329</v>
      </c>
      <c r="J533" s="18">
        <v>24550</v>
      </c>
      <c r="K533" s="5">
        <v>175</v>
      </c>
      <c r="L533" s="5">
        <v>70</v>
      </c>
      <c r="M533" s="5">
        <v>35</v>
      </c>
      <c r="N533" s="5">
        <v>0</v>
      </c>
      <c r="O533" s="5">
        <v>0</v>
      </c>
      <c r="P533" s="5">
        <v>0</v>
      </c>
      <c r="Q533" s="5">
        <v>73</v>
      </c>
      <c r="R533" s="5">
        <v>0</v>
      </c>
      <c r="S533" s="5">
        <v>0</v>
      </c>
      <c r="T533" s="5">
        <v>0</v>
      </c>
      <c r="U533" s="5">
        <v>1</v>
      </c>
      <c r="V533" s="5">
        <v>93</v>
      </c>
      <c r="W533" s="5">
        <v>2</v>
      </c>
      <c r="X533" s="5">
        <v>0</v>
      </c>
      <c r="Y533" s="5">
        <v>0</v>
      </c>
      <c r="Z533" s="5">
        <v>2</v>
      </c>
      <c r="AA533" s="5">
        <v>2091</v>
      </c>
      <c r="AB533" s="12">
        <v>2091</v>
      </c>
      <c r="AC533" s="1" t="s">
        <v>2445</v>
      </c>
      <c r="AD533" s="1" t="s">
        <v>1570</v>
      </c>
      <c r="AE533" t="s">
        <v>1573</v>
      </c>
      <c r="AF533" t="str">
        <f>CHOOSE(MATCH(E533,公式!$C$16:'公式'!$C$28,0),公式!B$16,公式!B$17,公式!B$18,公式!B$19,公式!B$20,公式!B$21,公式!B$22,公式!B$23,公式!B$24,公式!B$25,公式!B$26,公式!B$27,公式!B$28)</f>
        <v>台72線</v>
      </c>
      <c r="AG533" t="str">
        <f>_xlfn.CONCAT(,"(",G533,IF(COUNT(FIND({"端","服務區","休息","站"},G533,1)),"","交流道"),"到",I533,
IF(COUNT(FIND({"端","服務區","休息","站"},I533,1)),"","交流道"),")")</f>
        <v>(119甲交流道到石圍牆交流道)</v>
      </c>
      <c r="AH533" t="str">
        <f t="shared" si="16"/>
        <v>台72線(119甲交流道到石圍牆交流道)</v>
      </c>
      <c r="AI533" t="str">
        <f>CHOOSE(MATCH(E533,公式!$C$16:'公式'!$C$28,0),公式!A$16,公式!A$17,公式!A$18,公式!A$19,公式!A$20,公式!A$21,公式!A$22,公式!A$23,公式!A$24,公式!A$25,公式!A$26,公式!A$27,公式!A$28)</f>
        <v>快速公路72號</v>
      </c>
      <c r="AJ533" t="str">
        <f t="shared" si="17"/>
        <v>快速公路72號(119甲交流道到石圍牆交流道)</v>
      </c>
    </row>
    <row r="534" spans="1:36">
      <c r="A534" s="4" t="s">
        <v>40</v>
      </c>
      <c r="B534" s="3">
        <v>20</v>
      </c>
      <c r="C534" s="23" t="s">
        <v>41</v>
      </c>
      <c r="D534" s="3">
        <v>0</v>
      </c>
      <c r="E534" s="3">
        <v>72</v>
      </c>
      <c r="F534" s="3">
        <v>1</v>
      </c>
      <c r="G534" s="4" t="s">
        <v>329</v>
      </c>
      <c r="H534" s="17">
        <v>24550</v>
      </c>
      <c r="I534" s="4" t="s">
        <v>330</v>
      </c>
      <c r="J534" s="17">
        <v>26100</v>
      </c>
      <c r="K534" s="3">
        <v>140</v>
      </c>
      <c r="L534" s="3">
        <v>56</v>
      </c>
      <c r="M534" s="3">
        <v>37</v>
      </c>
      <c r="N534" s="3">
        <v>0</v>
      </c>
      <c r="O534" s="3">
        <v>0</v>
      </c>
      <c r="P534" s="3">
        <v>0</v>
      </c>
      <c r="Q534" s="3">
        <v>79</v>
      </c>
      <c r="R534" s="3">
        <v>0</v>
      </c>
      <c r="S534" s="3">
        <v>0</v>
      </c>
      <c r="T534" s="3">
        <v>0</v>
      </c>
      <c r="U534" s="3">
        <v>2</v>
      </c>
      <c r="V534" s="3">
        <v>68</v>
      </c>
      <c r="W534" s="3">
        <v>2</v>
      </c>
      <c r="X534" s="3">
        <v>0</v>
      </c>
      <c r="Y534" s="3">
        <v>0</v>
      </c>
      <c r="Z534" s="3">
        <v>2</v>
      </c>
      <c r="AA534" s="3">
        <v>2093</v>
      </c>
      <c r="AB534" s="11">
        <v>2093</v>
      </c>
      <c r="AC534" s="1" t="s">
        <v>2446</v>
      </c>
      <c r="AD534" s="1" t="s">
        <v>1573</v>
      </c>
      <c r="AE534" t="s">
        <v>825</v>
      </c>
      <c r="AF534" t="str">
        <f>CHOOSE(MATCH(E534,公式!$C$16:'公式'!$C$28,0),公式!B$16,公式!B$17,公式!B$18,公式!B$19,公式!B$20,公式!B$21,公式!B$22,公式!B$23,公式!B$24,公式!B$25,公式!B$26,公式!B$27,公式!B$28)</f>
        <v>台72線</v>
      </c>
      <c r="AG534" t="str">
        <f>_xlfn.CONCAT(,"(",G534,IF(COUNT(FIND({"端","服務區","休息","站"},G534,1)),"","交流道"),"到",I534,
IF(COUNT(FIND({"端","服務區","休息","站"},I534,1)),"","交流道"),")")</f>
        <v>(石圍牆交流道到開礦村一號交流道)</v>
      </c>
      <c r="AH534" t="str">
        <f t="shared" si="16"/>
        <v>台72線(石圍牆交流道到開礦村一號交流道)</v>
      </c>
      <c r="AI534" t="str">
        <f>CHOOSE(MATCH(E534,公式!$C$16:'公式'!$C$28,0),公式!A$16,公式!A$17,公式!A$18,公式!A$19,公式!A$20,公式!A$21,公式!A$22,公式!A$23,公式!A$24,公式!A$25,公式!A$26,公式!A$27,公式!A$28)</f>
        <v>快速公路72號</v>
      </c>
      <c r="AJ534" t="str">
        <f t="shared" si="17"/>
        <v>快速公路72號(石圍牆交流道到開礦村一號交流道)</v>
      </c>
    </row>
    <row r="535" spans="1:36">
      <c r="A535" s="6" t="s">
        <v>40</v>
      </c>
      <c r="B535" s="5">
        <v>20</v>
      </c>
      <c r="C535" s="23" t="s">
        <v>41</v>
      </c>
      <c r="D535" s="5">
        <v>0</v>
      </c>
      <c r="E535" s="5">
        <v>72</v>
      </c>
      <c r="F535" s="5">
        <v>1</v>
      </c>
      <c r="G535" s="6" t="s">
        <v>330</v>
      </c>
      <c r="H535" s="18">
        <v>26100</v>
      </c>
      <c r="I535" s="6" t="s">
        <v>331</v>
      </c>
      <c r="J535" s="18">
        <v>28420</v>
      </c>
      <c r="K535" s="5">
        <v>210</v>
      </c>
      <c r="L535" s="5">
        <v>84</v>
      </c>
      <c r="M535" s="5">
        <v>27</v>
      </c>
      <c r="N535" s="5">
        <v>0</v>
      </c>
      <c r="O535" s="5">
        <v>0</v>
      </c>
      <c r="P535" s="5">
        <v>0</v>
      </c>
      <c r="Q535" s="5">
        <v>90</v>
      </c>
      <c r="R535" s="5">
        <v>0</v>
      </c>
      <c r="S535" s="5">
        <v>0</v>
      </c>
      <c r="T535" s="5">
        <v>0</v>
      </c>
      <c r="U535" s="5">
        <v>1</v>
      </c>
      <c r="V535" s="5">
        <v>99</v>
      </c>
      <c r="W535" s="5">
        <v>1</v>
      </c>
      <c r="X535" s="5">
        <v>0</v>
      </c>
      <c r="Y535" s="5">
        <v>0</v>
      </c>
      <c r="Z535" s="5">
        <v>2</v>
      </c>
      <c r="AA535" s="5">
        <v>2095</v>
      </c>
      <c r="AB535" s="12">
        <v>2095</v>
      </c>
      <c r="AC535" s="1" t="s">
        <v>2447</v>
      </c>
      <c r="AD535" s="1" t="s">
        <v>825</v>
      </c>
      <c r="AE535" t="s">
        <v>1578</v>
      </c>
      <c r="AF535" t="str">
        <f>CHOOSE(MATCH(E535,公式!$C$16:'公式'!$C$28,0),公式!B$16,公式!B$17,公式!B$18,公式!B$19,公式!B$20,公式!B$21,公式!B$22,公式!B$23,公式!B$24,公式!B$25,公式!B$26,公式!B$27,公式!B$28)</f>
        <v>台72線</v>
      </c>
      <c r="AG535" t="str">
        <f>_xlfn.CONCAT(,"(",G535,IF(COUNT(FIND({"端","服務區","休息","站"},G535,1)),"","交流道"),"到",I535,
IF(COUNT(FIND({"端","服務區","休息","站"},I535,1)),"","交流道"),")")</f>
        <v>(開礦村一號交流道到開礦村二號交流道)</v>
      </c>
      <c r="AH535" t="str">
        <f t="shared" si="16"/>
        <v>台72線(開礦村一號交流道到開礦村二號交流道)</v>
      </c>
      <c r="AI535" t="str">
        <f>CHOOSE(MATCH(E535,公式!$C$16:'公式'!$C$28,0),公式!A$16,公式!A$17,公式!A$18,公式!A$19,公式!A$20,公式!A$21,公式!A$22,公式!A$23,公式!A$24,公式!A$25,公式!A$26,公式!A$27,公式!A$28)</f>
        <v>快速公路72號</v>
      </c>
      <c r="AJ535" t="str">
        <f t="shared" si="17"/>
        <v>快速公路72號(開礦村一號交流道到開礦村二號交流道)</v>
      </c>
    </row>
    <row r="536" spans="1:36">
      <c r="A536" s="4" t="s">
        <v>40</v>
      </c>
      <c r="B536" s="3">
        <v>20</v>
      </c>
      <c r="C536" s="23" t="s">
        <v>41</v>
      </c>
      <c r="D536" s="3">
        <v>0</v>
      </c>
      <c r="E536" s="3">
        <v>72</v>
      </c>
      <c r="F536" s="3">
        <v>1</v>
      </c>
      <c r="G536" s="4" t="s">
        <v>331</v>
      </c>
      <c r="H536" s="17">
        <v>28420</v>
      </c>
      <c r="I536" s="4" t="s">
        <v>332</v>
      </c>
      <c r="J536" s="17">
        <v>29550</v>
      </c>
      <c r="K536" s="3">
        <v>102</v>
      </c>
      <c r="L536" s="3">
        <v>41</v>
      </c>
      <c r="M536" s="3">
        <v>33</v>
      </c>
      <c r="N536" s="3">
        <v>0</v>
      </c>
      <c r="O536" s="3">
        <v>0</v>
      </c>
      <c r="P536" s="3">
        <v>0</v>
      </c>
      <c r="Q536" s="3">
        <v>74</v>
      </c>
      <c r="R536" s="3">
        <v>0</v>
      </c>
      <c r="S536" s="3">
        <v>0</v>
      </c>
      <c r="T536" s="3">
        <v>0</v>
      </c>
      <c r="U536" s="3">
        <v>2</v>
      </c>
      <c r="V536" s="3">
        <v>54</v>
      </c>
      <c r="W536" s="3">
        <v>2</v>
      </c>
      <c r="X536" s="3">
        <v>0</v>
      </c>
      <c r="Y536" s="3">
        <v>0</v>
      </c>
      <c r="Z536" s="3">
        <v>2</v>
      </c>
      <c r="AA536" s="3">
        <v>2097</v>
      </c>
      <c r="AB536" s="11">
        <v>2097</v>
      </c>
      <c r="AC536" s="1" t="s">
        <v>2448</v>
      </c>
      <c r="AD536" s="1" t="s">
        <v>1578</v>
      </c>
      <c r="AE536" t="s">
        <v>1581</v>
      </c>
      <c r="AF536" t="str">
        <f>CHOOSE(MATCH(E536,公式!$C$16:'公式'!$C$28,0),公式!B$16,公式!B$17,公式!B$18,公式!B$19,公式!B$20,公式!B$21,公式!B$22,公式!B$23,公式!B$24,公式!B$25,公式!B$26,公式!B$27,公式!B$28)</f>
        <v>台72線</v>
      </c>
      <c r="AG536" t="str">
        <f>_xlfn.CONCAT(,"(",G536,IF(COUNT(FIND({"端","服務區","休息","站"},G536,1)),"","交流道"),"到",I536,
IF(COUNT(FIND({"端","服務區","休息","站"},I536,1)),"","交流道"),")")</f>
        <v>(開礦村二號交流道到開礦村三號交流道)</v>
      </c>
      <c r="AH536" t="str">
        <f t="shared" si="16"/>
        <v>台72線(開礦村二號交流道到開礦村三號交流道)</v>
      </c>
      <c r="AI536" t="str">
        <f>CHOOSE(MATCH(E536,公式!$C$16:'公式'!$C$28,0),公式!A$16,公式!A$17,公式!A$18,公式!A$19,公式!A$20,公式!A$21,公式!A$22,公式!A$23,公式!A$24,公式!A$25,公式!A$26,公式!A$27,公式!A$28)</f>
        <v>快速公路72號</v>
      </c>
      <c r="AJ536" t="str">
        <f t="shared" si="17"/>
        <v>快速公路72號(開礦村二號交流道到開礦村三號交流道)</v>
      </c>
    </row>
    <row r="537" spans="1:36">
      <c r="A537" s="6" t="s">
        <v>40</v>
      </c>
      <c r="B537" s="5">
        <v>20</v>
      </c>
      <c r="C537" s="23" t="s">
        <v>41</v>
      </c>
      <c r="D537" s="5">
        <v>0</v>
      </c>
      <c r="E537" s="5">
        <v>72</v>
      </c>
      <c r="F537" s="5">
        <v>1</v>
      </c>
      <c r="G537" s="6" t="s">
        <v>332</v>
      </c>
      <c r="H537" s="18">
        <v>29550</v>
      </c>
      <c r="I537" s="6" t="s">
        <v>333</v>
      </c>
      <c r="J537" s="18">
        <v>31042</v>
      </c>
      <c r="K537" s="5">
        <v>135</v>
      </c>
      <c r="L537" s="5">
        <v>54</v>
      </c>
      <c r="M537" s="5">
        <v>28</v>
      </c>
      <c r="N537" s="5">
        <v>0</v>
      </c>
      <c r="O537" s="5">
        <v>0</v>
      </c>
      <c r="P537" s="5">
        <v>0</v>
      </c>
      <c r="Q537" s="5">
        <v>68</v>
      </c>
      <c r="R537" s="5">
        <v>0</v>
      </c>
      <c r="S537" s="5">
        <v>0</v>
      </c>
      <c r="T537" s="5">
        <v>0</v>
      </c>
      <c r="U537" s="5">
        <v>1</v>
      </c>
      <c r="V537" s="5">
        <v>78</v>
      </c>
      <c r="W537" s="5">
        <v>2</v>
      </c>
      <c r="X537" s="5">
        <v>0</v>
      </c>
      <c r="Y537" s="5">
        <v>0</v>
      </c>
      <c r="Z537" s="5">
        <v>2</v>
      </c>
      <c r="AA537" s="5">
        <v>2099</v>
      </c>
      <c r="AB537" s="12">
        <v>2099</v>
      </c>
      <c r="AC537" s="1" t="s">
        <v>2449</v>
      </c>
      <c r="AD537" s="1" t="s">
        <v>1581</v>
      </c>
      <c r="AE537" t="s">
        <v>1584</v>
      </c>
      <c r="AF537" t="str">
        <f>CHOOSE(MATCH(E537,公式!$C$16:'公式'!$C$28,0),公式!B$16,公式!B$17,公式!B$18,公式!B$19,公式!B$20,公式!B$21,公式!B$22,公式!B$23,公式!B$24,公式!B$25,公式!B$26,公式!B$27,公式!B$28)</f>
        <v>台72線</v>
      </c>
      <c r="AG537" t="str">
        <f>_xlfn.CONCAT(,"(",G537,IF(COUNT(FIND({"端","服務區","休息","站"},G537,1)),"","交流道"),"到",I537,
IF(COUNT(FIND({"端","服務區","休息","站"},I537,1)),"","交流道"),")")</f>
        <v>(開礦村三號交流道到獅潭端)</v>
      </c>
      <c r="AH537" t="str">
        <f t="shared" si="16"/>
        <v>台72線(開礦村三號交流道到獅潭端)</v>
      </c>
      <c r="AI537" t="str">
        <f>CHOOSE(MATCH(E537,公式!$C$16:'公式'!$C$28,0),公式!A$16,公式!A$17,公式!A$18,公式!A$19,公式!A$20,公式!A$21,公式!A$22,公式!A$23,公式!A$24,公式!A$25,公式!A$26,公式!A$27,公式!A$28)</f>
        <v>快速公路72號</v>
      </c>
      <c r="AJ537" t="str">
        <f t="shared" si="17"/>
        <v>快速公路72號(開礦村三號交流道到獅潭端)</v>
      </c>
    </row>
    <row r="538" spans="1:36">
      <c r="A538" s="4" t="s">
        <v>40</v>
      </c>
      <c r="B538" s="3">
        <v>20</v>
      </c>
      <c r="C538" s="23" t="s">
        <v>41</v>
      </c>
      <c r="D538" s="3">
        <v>0</v>
      </c>
      <c r="E538" s="3">
        <v>72</v>
      </c>
      <c r="F538" s="3">
        <v>2</v>
      </c>
      <c r="G538" s="4" t="s">
        <v>323</v>
      </c>
      <c r="H538" s="17">
        <v>5000</v>
      </c>
      <c r="I538" s="4" t="s">
        <v>322</v>
      </c>
      <c r="J538" s="17">
        <v>0</v>
      </c>
      <c r="K538" s="3">
        <v>450</v>
      </c>
      <c r="L538" s="3">
        <v>180</v>
      </c>
      <c r="M538" s="3">
        <v>13</v>
      </c>
      <c r="N538" s="3">
        <v>0</v>
      </c>
      <c r="O538" s="3">
        <v>0</v>
      </c>
      <c r="P538" s="3">
        <v>0</v>
      </c>
      <c r="Q538" s="3">
        <v>79</v>
      </c>
      <c r="R538" s="3">
        <v>0</v>
      </c>
      <c r="S538" s="3">
        <v>0</v>
      </c>
      <c r="T538" s="3">
        <v>0</v>
      </c>
      <c r="U538" s="3">
        <v>1</v>
      </c>
      <c r="V538" s="3">
        <v>231</v>
      </c>
      <c r="W538" s="3">
        <v>2</v>
      </c>
      <c r="X538" s="3">
        <v>0</v>
      </c>
      <c r="Y538" s="3">
        <v>0</v>
      </c>
      <c r="Z538" s="3">
        <v>2</v>
      </c>
      <c r="AA538" s="3">
        <v>2078</v>
      </c>
      <c r="AB538" s="11">
        <v>2078</v>
      </c>
      <c r="AC538" s="1" t="s">
        <v>2450</v>
      </c>
      <c r="AD538" s="1" t="s">
        <v>404</v>
      </c>
      <c r="AE538" t="s">
        <v>397</v>
      </c>
      <c r="AF538" t="str">
        <f>CHOOSE(MATCH(E538,公式!$C$16:'公式'!$C$28,0),公式!B$16,公式!B$17,公式!B$18,公式!B$19,公式!B$20,公式!B$21,公式!B$22,公式!B$23,公式!B$24,公式!B$25,公式!B$26,公式!B$27,公式!B$28)</f>
        <v>台72線</v>
      </c>
      <c r="AG538" t="str">
        <f>_xlfn.CONCAT(,"(",G538,IF(COUNT(FIND({"端","服務區","休息","站"},G538,1)),"","交流道"),"到",I538,
IF(COUNT(FIND({"端","服務區","休息","站"},I538,1)),"","交流道"),")")</f>
        <v>(新港交流道到後龍端)</v>
      </c>
      <c r="AH538" t="str">
        <f t="shared" si="16"/>
        <v>台72線(新港交流道到後龍端)</v>
      </c>
      <c r="AI538" t="str">
        <f>CHOOSE(MATCH(E538,公式!$C$16:'公式'!$C$28,0),公式!A$16,公式!A$17,公式!A$18,公式!A$19,公式!A$20,公式!A$21,公式!A$22,公式!A$23,公式!A$24,公式!A$25,公式!A$26,公式!A$27,公式!A$28)</f>
        <v>快速公路72號</v>
      </c>
      <c r="AJ538" t="str">
        <f t="shared" si="17"/>
        <v>快速公路72號(新港交流道到後龍端)</v>
      </c>
    </row>
    <row r="539" spans="1:36">
      <c r="A539" s="6" t="s">
        <v>40</v>
      </c>
      <c r="B539" s="5">
        <v>20</v>
      </c>
      <c r="C539" s="23" t="s">
        <v>41</v>
      </c>
      <c r="D539" s="5">
        <v>0</v>
      </c>
      <c r="E539" s="5">
        <v>72</v>
      </c>
      <c r="F539" s="5">
        <v>2</v>
      </c>
      <c r="G539" s="6" t="s">
        <v>324</v>
      </c>
      <c r="H539" s="18">
        <v>6550</v>
      </c>
      <c r="I539" s="6" t="s">
        <v>323</v>
      </c>
      <c r="J539" s="18">
        <v>5000</v>
      </c>
      <c r="K539" s="5">
        <v>140</v>
      </c>
      <c r="L539" s="5">
        <v>56</v>
      </c>
      <c r="M539" s="5">
        <v>19</v>
      </c>
      <c r="N539" s="5">
        <v>0</v>
      </c>
      <c r="O539" s="5">
        <v>0</v>
      </c>
      <c r="P539" s="5">
        <v>0</v>
      </c>
      <c r="Q539" s="5">
        <v>78</v>
      </c>
      <c r="R539" s="5">
        <v>0</v>
      </c>
      <c r="S539" s="5">
        <v>0</v>
      </c>
      <c r="T539" s="5">
        <v>0</v>
      </c>
      <c r="U539" s="5">
        <v>1</v>
      </c>
      <c r="V539" s="5">
        <v>69</v>
      </c>
      <c r="W539" s="5">
        <v>2</v>
      </c>
      <c r="X539" s="5">
        <v>0</v>
      </c>
      <c r="Y539" s="5">
        <v>0</v>
      </c>
      <c r="Z539" s="5">
        <v>2</v>
      </c>
      <c r="AA539" s="5">
        <v>2080</v>
      </c>
      <c r="AB539" s="12">
        <v>2080</v>
      </c>
      <c r="AC539" s="1" t="s">
        <v>2451</v>
      </c>
      <c r="AD539" s="1" t="s">
        <v>1555</v>
      </c>
      <c r="AE539" t="s">
        <v>404</v>
      </c>
      <c r="AF539" t="str">
        <f>CHOOSE(MATCH(E539,公式!$C$16:'公式'!$C$28,0),公式!B$16,公式!B$17,公式!B$18,公式!B$19,公式!B$20,公式!B$21,公式!B$22,公式!B$23,公式!B$24,公式!B$25,公式!B$26,公式!B$27,公式!B$28)</f>
        <v>台72線</v>
      </c>
      <c r="AG539" t="str">
        <f>_xlfn.CONCAT(,"(",G539,IF(COUNT(FIND({"端","服務區","休息","站"},G539,1)),"","交流道"),"到",I539,
IF(COUNT(FIND({"端","服務區","休息","站"},I539,1)),"","交流道"),")")</f>
        <v>(造橋交流道到新港交流道)</v>
      </c>
      <c r="AH539" t="str">
        <f t="shared" si="16"/>
        <v>台72線(造橋交流道到新港交流道)</v>
      </c>
      <c r="AI539" t="str">
        <f>CHOOSE(MATCH(E539,公式!$C$16:'公式'!$C$28,0),公式!A$16,公式!A$17,公式!A$18,公式!A$19,公式!A$20,公式!A$21,公式!A$22,公式!A$23,公式!A$24,公式!A$25,公式!A$26,公式!A$27,公式!A$28)</f>
        <v>快速公路72號</v>
      </c>
      <c r="AJ539" t="str">
        <f t="shared" si="17"/>
        <v>快速公路72號(造橋交流道到新港交流道)</v>
      </c>
    </row>
    <row r="540" spans="1:36">
      <c r="A540" s="4" t="s">
        <v>40</v>
      </c>
      <c r="B540" s="3">
        <v>20</v>
      </c>
      <c r="C540" s="23" t="s">
        <v>41</v>
      </c>
      <c r="D540" s="3">
        <v>0</v>
      </c>
      <c r="E540" s="3">
        <v>72</v>
      </c>
      <c r="F540" s="3">
        <v>2</v>
      </c>
      <c r="G540" s="4" t="s">
        <v>325</v>
      </c>
      <c r="H540" s="17">
        <v>10120</v>
      </c>
      <c r="I540" s="4" t="s">
        <v>324</v>
      </c>
      <c r="J540" s="17">
        <v>6550</v>
      </c>
      <c r="K540" s="3">
        <v>322</v>
      </c>
      <c r="L540" s="3">
        <v>129</v>
      </c>
      <c r="M540" s="3">
        <v>37</v>
      </c>
      <c r="N540" s="3">
        <v>0</v>
      </c>
      <c r="O540" s="3">
        <v>0</v>
      </c>
      <c r="P540" s="3">
        <v>0</v>
      </c>
      <c r="Q540" s="3">
        <v>76</v>
      </c>
      <c r="R540" s="3">
        <v>0</v>
      </c>
      <c r="S540" s="3">
        <v>0</v>
      </c>
      <c r="T540" s="3">
        <v>0</v>
      </c>
      <c r="U540" s="3">
        <v>2</v>
      </c>
      <c r="V540" s="3">
        <v>167</v>
      </c>
      <c r="W540" s="3">
        <v>2</v>
      </c>
      <c r="X540" s="3">
        <v>0</v>
      </c>
      <c r="Y540" s="3">
        <v>0</v>
      </c>
      <c r="Z540" s="3">
        <v>2</v>
      </c>
      <c r="AA540" s="3">
        <v>2082</v>
      </c>
      <c r="AB540" s="11">
        <v>2082</v>
      </c>
      <c r="AC540" s="1" t="s">
        <v>2452</v>
      </c>
      <c r="AD540" s="1" t="s">
        <v>1558</v>
      </c>
      <c r="AE540" t="s">
        <v>1555</v>
      </c>
      <c r="AF540" t="str">
        <f>CHOOSE(MATCH(E540,公式!$C$16:'公式'!$C$28,0),公式!B$16,公式!B$17,公式!B$18,公式!B$19,公式!B$20,公式!B$21,公式!B$22,公式!B$23,公式!B$24,公式!B$25,公式!B$26,公式!B$27,公式!B$28)</f>
        <v>台72線</v>
      </c>
      <c r="AG540" t="str">
        <f>_xlfn.CONCAT(,"(",G540,IF(COUNT(FIND({"端","服務區","休息","站"},G540,1)),"","交流道"),"到",I540,
IF(COUNT(FIND({"端","服務區","休息","站"},I540,1)),"","交流道"),")")</f>
        <v>(頭屋一交流道到造橋交流道)</v>
      </c>
      <c r="AH540" t="str">
        <f t="shared" si="16"/>
        <v>台72線(頭屋一交流道到造橋交流道)</v>
      </c>
      <c r="AI540" t="str">
        <f>CHOOSE(MATCH(E540,公式!$C$16:'公式'!$C$28,0),公式!A$16,公式!A$17,公式!A$18,公式!A$19,公式!A$20,公式!A$21,公式!A$22,公式!A$23,公式!A$24,公式!A$25,公式!A$26,公式!A$27,公式!A$28)</f>
        <v>快速公路72號</v>
      </c>
      <c r="AJ540" t="str">
        <f t="shared" si="17"/>
        <v>快速公路72號(頭屋一交流道到造橋交流道)</v>
      </c>
    </row>
    <row r="541" spans="1:36">
      <c r="A541" s="6" t="s">
        <v>40</v>
      </c>
      <c r="B541" s="5">
        <v>20</v>
      </c>
      <c r="C541" s="23" t="s">
        <v>41</v>
      </c>
      <c r="D541" s="5">
        <v>0</v>
      </c>
      <c r="E541" s="5">
        <v>72</v>
      </c>
      <c r="F541" s="5">
        <v>2</v>
      </c>
      <c r="G541" s="6" t="s">
        <v>326</v>
      </c>
      <c r="H541" s="18">
        <v>11806</v>
      </c>
      <c r="I541" s="6" t="s">
        <v>325</v>
      </c>
      <c r="J541" s="18">
        <v>10120</v>
      </c>
      <c r="K541" s="5">
        <v>152</v>
      </c>
      <c r="L541" s="5">
        <v>61</v>
      </c>
      <c r="M541" s="5">
        <v>32</v>
      </c>
      <c r="N541" s="5">
        <v>0</v>
      </c>
      <c r="O541" s="5">
        <v>0</v>
      </c>
      <c r="P541" s="5">
        <v>0</v>
      </c>
      <c r="Q541" s="5">
        <v>73</v>
      </c>
      <c r="R541" s="5">
        <v>0</v>
      </c>
      <c r="S541" s="5">
        <v>0</v>
      </c>
      <c r="T541" s="5">
        <v>0</v>
      </c>
      <c r="U541" s="5">
        <v>1</v>
      </c>
      <c r="V541" s="5">
        <v>80</v>
      </c>
      <c r="W541" s="5">
        <v>2</v>
      </c>
      <c r="X541" s="5">
        <v>0</v>
      </c>
      <c r="Y541" s="5">
        <v>0</v>
      </c>
      <c r="Z541" s="5">
        <v>2</v>
      </c>
      <c r="AA541" s="5">
        <v>2084</v>
      </c>
      <c r="AB541" s="12">
        <v>2084</v>
      </c>
      <c r="AC541" s="1" t="s">
        <v>2453</v>
      </c>
      <c r="AD541" s="1" t="s">
        <v>1561</v>
      </c>
      <c r="AE541" t="s">
        <v>1558</v>
      </c>
      <c r="AF541" t="str">
        <f>CHOOSE(MATCH(E541,公式!$C$16:'公式'!$C$28,0),公式!B$16,公式!B$17,公式!B$18,公式!B$19,公式!B$20,公式!B$21,公式!B$22,公式!B$23,公式!B$24,公式!B$25,公式!B$26,公式!B$27,公式!B$28)</f>
        <v>台72線</v>
      </c>
      <c r="AG541" t="str">
        <f>_xlfn.CONCAT(,"(",G541,IF(COUNT(FIND({"端","服務區","休息","站"},G541,1)),"","交流道"),"到",I541,
IF(COUNT(FIND({"端","服務區","休息","站"},I541,1)),"","交流道"),")")</f>
        <v>(頭屋二交流道到頭屋一交流道)</v>
      </c>
      <c r="AH541" t="str">
        <f t="shared" si="16"/>
        <v>台72線(頭屋二交流道到頭屋一交流道)</v>
      </c>
      <c r="AI541" t="str">
        <f>CHOOSE(MATCH(E541,公式!$C$16:'公式'!$C$28,0),公式!A$16,公式!A$17,公式!A$18,公式!A$19,公式!A$20,公式!A$21,公式!A$22,公式!A$23,公式!A$24,公式!A$25,公式!A$26,公式!A$27,公式!A$28)</f>
        <v>快速公路72號</v>
      </c>
      <c r="AJ541" t="str">
        <f t="shared" si="17"/>
        <v>快速公路72號(頭屋二交流道到頭屋一交流道)</v>
      </c>
    </row>
    <row r="542" spans="1:36">
      <c r="A542" s="4" t="s">
        <v>40</v>
      </c>
      <c r="B542" s="3">
        <v>20</v>
      </c>
      <c r="C542" s="23" t="s">
        <v>41</v>
      </c>
      <c r="D542" s="3">
        <v>0</v>
      </c>
      <c r="E542" s="3">
        <v>72</v>
      </c>
      <c r="F542" s="3">
        <v>2</v>
      </c>
      <c r="G542" s="4" t="s">
        <v>327</v>
      </c>
      <c r="H542" s="17">
        <v>15760</v>
      </c>
      <c r="I542" s="4" t="s">
        <v>326</v>
      </c>
      <c r="J542" s="17">
        <v>11806</v>
      </c>
      <c r="K542" s="3">
        <v>355</v>
      </c>
      <c r="L542" s="3">
        <v>142</v>
      </c>
      <c r="M542" s="3">
        <v>45</v>
      </c>
      <c r="N542" s="3">
        <v>0</v>
      </c>
      <c r="O542" s="3">
        <v>0</v>
      </c>
      <c r="P542" s="3">
        <v>0</v>
      </c>
      <c r="Q542" s="3">
        <v>71</v>
      </c>
      <c r="R542" s="3">
        <v>0</v>
      </c>
      <c r="S542" s="3">
        <v>0</v>
      </c>
      <c r="T542" s="3">
        <v>0</v>
      </c>
      <c r="U542" s="3">
        <v>1</v>
      </c>
      <c r="V542" s="3">
        <v>185</v>
      </c>
      <c r="W542" s="3">
        <v>2</v>
      </c>
      <c r="X542" s="3">
        <v>0</v>
      </c>
      <c r="Y542" s="3">
        <v>0</v>
      </c>
      <c r="Z542" s="3">
        <v>2</v>
      </c>
      <c r="AA542" s="3">
        <v>2086</v>
      </c>
      <c r="AB542" s="11">
        <v>2086</v>
      </c>
      <c r="AC542" s="1" t="s">
        <v>2454</v>
      </c>
      <c r="AD542" s="1" t="s">
        <v>1564</v>
      </c>
      <c r="AE542" t="s">
        <v>1561</v>
      </c>
      <c r="AF542" t="str">
        <f>CHOOSE(MATCH(E542,公式!$C$16:'公式'!$C$28,0),公式!B$16,公式!B$17,公式!B$18,公式!B$19,公式!B$20,公式!B$21,公式!B$22,公式!B$23,公式!B$24,公式!B$25,公式!B$26,公式!B$27,公式!B$28)</f>
        <v>台72線</v>
      </c>
      <c r="AG542" t="str">
        <f>_xlfn.CONCAT(,"(",G542,IF(COUNT(FIND({"端","服務區","休息","站"},G542,1)),"","交流道"),"到",I542,
IF(COUNT(FIND({"端","服務區","休息","站"},I542,1)),"","交流道"),")")</f>
        <v>(公館交流道到頭屋二交流道)</v>
      </c>
      <c r="AH542" t="str">
        <f t="shared" si="16"/>
        <v>台72線(公館交流道到頭屋二交流道)</v>
      </c>
      <c r="AI542" t="str">
        <f>CHOOSE(MATCH(E542,公式!$C$16:'公式'!$C$28,0),公式!A$16,公式!A$17,公式!A$18,公式!A$19,公式!A$20,公式!A$21,公式!A$22,公式!A$23,公式!A$24,公式!A$25,公式!A$26,公式!A$27,公式!A$28)</f>
        <v>快速公路72號</v>
      </c>
      <c r="AJ542" t="str">
        <f t="shared" si="17"/>
        <v>快速公路72號(公館交流道到頭屋二交流道)</v>
      </c>
    </row>
    <row r="543" spans="1:36">
      <c r="A543" s="6" t="s">
        <v>40</v>
      </c>
      <c r="B543" s="5">
        <v>20</v>
      </c>
      <c r="C543" s="23" t="s">
        <v>41</v>
      </c>
      <c r="D543" s="5">
        <v>0</v>
      </c>
      <c r="E543" s="5">
        <v>72</v>
      </c>
      <c r="F543" s="5">
        <v>2</v>
      </c>
      <c r="G543" s="6" t="s">
        <v>107</v>
      </c>
      <c r="H543" s="18">
        <v>20590</v>
      </c>
      <c r="I543" s="6" t="s">
        <v>327</v>
      </c>
      <c r="J543" s="18">
        <v>15760</v>
      </c>
      <c r="K543" s="5">
        <v>435</v>
      </c>
      <c r="L543" s="5">
        <v>174</v>
      </c>
      <c r="M543" s="5">
        <v>48</v>
      </c>
      <c r="N543" s="5">
        <v>0</v>
      </c>
      <c r="O543" s="5">
        <v>0</v>
      </c>
      <c r="P543" s="5">
        <v>0</v>
      </c>
      <c r="Q543" s="5">
        <v>76</v>
      </c>
      <c r="R543" s="5">
        <v>0</v>
      </c>
      <c r="S543" s="5">
        <v>0</v>
      </c>
      <c r="T543" s="5">
        <v>0</v>
      </c>
      <c r="U543" s="5">
        <v>2</v>
      </c>
      <c r="V543" s="5">
        <v>218</v>
      </c>
      <c r="W543" s="5">
        <v>2</v>
      </c>
      <c r="X543" s="5">
        <v>0</v>
      </c>
      <c r="Y543" s="5">
        <v>0</v>
      </c>
      <c r="Z543" s="5">
        <v>2</v>
      </c>
      <c r="AA543" s="5">
        <v>2088</v>
      </c>
      <c r="AB543" s="12">
        <v>2088</v>
      </c>
      <c r="AC543" s="1" t="s">
        <v>2455</v>
      </c>
      <c r="AD543" s="1" t="s">
        <v>1567</v>
      </c>
      <c r="AE543" t="s">
        <v>1564</v>
      </c>
      <c r="AF543" t="str">
        <f>CHOOSE(MATCH(E543,公式!$C$16:'公式'!$C$28,0),公式!B$16,公式!B$17,公式!B$18,公式!B$19,公式!B$20,公式!B$21,公式!B$22,公式!B$23,公式!B$24,公式!B$25,公式!B$26,公式!B$27,公式!B$28)</f>
        <v>台72線</v>
      </c>
      <c r="AG543" t="str">
        <f>_xlfn.CONCAT(,"(",G543,IF(COUNT(FIND({"端","服務區","休息","站"},G543,1)),"","交流道"),"到",I543,
IF(COUNT(FIND({"端","服務區","休息","站"},I543,1)),"","交流道"),")")</f>
        <v>(銅鑼交流道到公館交流道)</v>
      </c>
      <c r="AH543" t="str">
        <f t="shared" si="16"/>
        <v>台72線(銅鑼交流道到公館交流道)</v>
      </c>
      <c r="AI543" t="str">
        <f>CHOOSE(MATCH(E543,公式!$C$16:'公式'!$C$28,0),公式!A$16,公式!A$17,公式!A$18,公式!A$19,公式!A$20,公式!A$21,公式!A$22,公式!A$23,公式!A$24,公式!A$25,公式!A$26,公式!A$27,公式!A$28)</f>
        <v>快速公路72號</v>
      </c>
      <c r="AJ543" t="str">
        <f t="shared" si="17"/>
        <v>快速公路72號(銅鑼交流道到公館交流道)</v>
      </c>
    </row>
    <row r="544" spans="1:36">
      <c r="A544" s="4" t="s">
        <v>40</v>
      </c>
      <c r="B544" s="3">
        <v>20</v>
      </c>
      <c r="C544" s="23" t="s">
        <v>41</v>
      </c>
      <c r="D544" s="3">
        <v>0</v>
      </c>
      <c r="E544" s="3">
        <v>72</v>
      </c>
      <c r="F544" s="3">
        <v>2</v>
      </c>
      <c r="G544" s="4" t="s">
        <v>328</v>
      </c>
      <c r="H544" s="17">
        <v>22610</v>
      </c>
      <c r="I544" s="4" t="s">
        <v>107</v>
      </c>
      <c r="J544" s="17">
        <v>20590</v>
      </c>
      <c r="K544" s="3">
        <v>182</v>
      </c>
      <c r="L544" s="3">
        <v>73</v>
      </c>
      <c r="M544" s="3">
        <v>45</v>
      </c>
      <c r="N544" s="3">
        <v>0</v>
      </c>
      <c r="O544" s="3">
        <v>0</v>
      </c>
      <c r="P544" s="3">
        <v>0</v>
      </c>
      <c r="Q544" s="3">
        <v>76</v>
      </c>
      <c r="R544" s="3">
        <v>0</v>
      </c>
      <c r="S544" s="3">
        <v>0</v>
      </c>
      <c r="T544" s="3">
        <v>0</v>
      </c>
      <c r="U544" s="3">
        <v>2</v>
      </c>
      <c r="V544" s="3">
        <v>98</v>
      </c>
      <c r="W544" s="3">
        <v>2</v>
      </c>
      <c r="X544" s="3">
        <v>0</v>
      </c>
      <c r="Y544" s="3">
        <v>0</v>
      </c>
      <c r="Z544" s="3">
        <v>2</v>
      </c>
      <c r="AA544" s="3">
        <v>2090</v>
      </c>
      <c r="AB544" s="11">
        <v>2090</v>
      </c>
      <c r="AC544" s="1" t="s">
        <v>2456</v>
      </c>
      <c r="AD544" s="1" t="s">
        <v>1570</v>
      </c>
      <c r="AE544" t="s">
        <v>1567</v>
      </c>
      <c r="AF544" t="str">
        <f>CHOOSE(MATCH(E544,公式!$C$16:'公式'!$C$28,0),公式!B$16,公式!B$17,公式!B$18,公式!B$19,公式!B$20,公式!B$21,公式!B$22,公式!B$23,公式!B$24,公式!B$25,公式!B$26,公式!B$27,公式!B$28)</f>
        <v>台72線</v>
      </c>
      <c r="AG544" t="str">
        <f>_xlfn.CONCAT(,"(",G544,IF(COUNT(FIND({"端","服務區","休息","站"},G544,1)),"","交流道"),"到",I544,
IF(COUNT(FIND({"端","服務區","休息","站"},I544,1)),"","交流道"),")")</f>
        <v>(119甲交流道到銅鑼交流道)</v>
      </c>
      <c r="AH544" t="str">
        <f t="shared" si="16"/>
        <v>台72線(119甲交流道到銅鑼交流道)</v>
      </c>
      <c r="AI544" t="str">
        <f>CHOOSE(MATCH(E544,公式!$C$16:'公式'!$C$28,0),公式!A$16,公式!A$17,公式!A$18,公式!A$19,公式!A$20,公式!A$21,公式!A$22,公式!A$23,公式!A$24,公式!A$25,公式!A$26,公式!A$27,公式!A$28)</f>
        <v>快速公路72號</v>
      </c>
      <c r="AJ544" t="str">
        <f t="shared" si="17"/>
        <v>快速公路72號(119甲交流道到銅鑼交流道)</v>
      </c>
    </row>
    <row r="545" spans="1:36">
      <c r="A545" s="6" t="s">
        <v>40</v>
      </c>
      <c r="B545" s="5">
        <v>20</v>
      </c>
      <c r="C545" s="23" t="s">
        <v>41</v>
      </c>
      <c r="D545" s="5">
        <v>0</v>
      </c>
      <c r="E545" s="5">
        <v>72</v>
      </c>
      <c r="F545" s="5">
        <v>2</v>
      </c>
      <c r="G545" s="6" t="s">
        <v>329</v>
      </c>
      <c r="H545" s="18">
        <v>24550</v>
      </c>
      <c r="I545" s="6" t="s">
        <v>328</v>
      </c>
      <c r="J545" s="18">
        <v>22610</v>
      </c>
      <c r="K545" s="5">
        <v>175</v>
      </c>
      <c r="L545" s="5">
        <v>70</v>
      </c>
      <c r="M545" s="5">
        <v>52</v>
      </c>
      <c r="N545" s="5">
        <v>0</v>
      </c>
      <c r="O545" s="5">
        <v>0</v>
      </c>
      <c r="P545" s="5">
        <v>0</v>
      </c>
      <c r="Q545" s="5">
        <v>85</v>
      </c>
      <c r="R545" s="5">
        <v>0</v>
      </c>
      <c r="S545" s="5">
        <v>0</v>
      </c>
      <c r="T545" s="5">
        <v>0</v>
      </c>
      <c r="U545" s="5">
        <v>2</v>
      </c>
      <c r="V545" s="5">
        <v>80</v>
      </c>
      <c r="W545" s="5">
        <v>1</v>
      </c>
      <c r="X545" s="5">
        <v>0</v>
      </c>
      <c r="Y545" s="5">
        <v>0</v>
      </c>
      <c r="Z545" s="5">
        <v>2</v>
      </c>
      <c r="AA545" s="5">
        <v>2092</v>
      </c>
      <c r="AB545" s="12">
        <v>2092</v>
      </c>
      <c r="AC545" s="1" t="s">
        <v>2457</v>
      </c>
      <c r="AD545" s="1" t="s">
        <v>1573</v>
      </c>
      <c r="AE545" t="s">
        <v>1570</v>
      </c>
      <c r="AF545" t="str">
        <f>CHOOSE(MATCH(E545,公式!$C$16:'公式'!$C$28,0),公式!B$16,公式!B$17,公式!B$18,公式!B$19,公式!B$20,公式!B$21,公式!B$22,公式!B$23,公式!B$24,公式!B$25,公式!B$26,公式!B$27,公式!B$28)</f>
        <v>台72線</v>
      </c>
      <c r="AG545" t="str">
        <f>_xlfn.CONCAT(,"(",G545,IF(COUNT(FIND({"端","服務區","休息","站"},G545,1)),"","交流道"),"到",I545,
IF(COUNT(FIND({"端","服務區","休息","站"},I545,1)),"","交流道"),")")</f>
        <v>(石圍牆交流道到119甲交流道)</v>
      </c>
      <c r="AH545" t="str">
        <f t="shared" si="16"/>
        <v>台72線(石圍牆交流道到119甲交流道)</v>
      </c>
      <c r="AI545" t="str">
        <f>CHOOSE(MATCH(E545,公式!$C$16:'公式'!$C$28,0),公式!A$16,公式!A$17,公式!A$18,公式!A$19,公式!A$20,公式!A$21,公式!A$22,公式!A$23,公式!A$24,公式!A$25,公式!A$26,公式!A$27,公式!A$28)</f>
        <v>快速公路72號</v>
      </c>
      <c r="AJ545" t="str">
        <f t="shared" si="17"/>
        <v>快速公路72號(石圍牆交流道到119甲交流道)</v>
      </c>
    </row>
    <row r="546" spans="1:36">
      <c r="A546" s="4" t="s">
        <v>40</v>
      </c>
      <c r="B546" s="3">
        <v>20</v>
      </c>
      <c r="C546" s="23" t="s">
        <v>41</v>
      </c>
      <c r="D546" s="3">
        <v>0</v>
      </c>
      <c r="E546" s="3">
        <v>72</v>
      </c>
      <c r="F546" s="3">
        <v>2</v>
      </c>
      <c r="G546" s="4" t="s">
        <v>330</v>
      </c>
      <c r="H546" s="17">
        <v>26100</v>
      </c>
      <c r="I546" s="4" t="s">
        <v>329</v>
      </c>
      <c r="J546" s="17">
        <v>24550</v>
      </c>
      <c r="K546" s="3">
        <v>140</v>
      </c>
      <c r="L546" s="3">
        <v>56</v>
      </c>
      <c r="M546" s="3">
        <v>49</v>
      </c>
      <c r="N546" s="3">
        <v>0</v>
      </c>
      <c r="O546" s="3">
        <v>0</v>
      </c>
      <c r="P546" s="3">
        <v>0</v>
      </c>
      <c r="Q546" s="3">
        <v>82</v>
      </c>
      <c r="R546" s="3">
        <v>0</v>
      </c>
      <c r="S546" s="3">
        <v>0</v>
      </c>
      <c r="T546" s="3">
        <v>0</v>
      </c>
      <c r="U546" s="3">
        <v>2</v>
      </c>
      <c r="V546" s="3">
        <v>67</v>
      </c>
      <c r="W546" s="3">
        <v>1</v>
      </c>
      <c r="X546" s="3">
        <v>0</v>
      </c>
      <c r="Y546" s="3">
        <v>0</v>
      </c>
      <c r="Z546" s="3">
        <v>2</v>
      </c>
      <c r="AA546" s="3">
        <v>2094</v>
      </c>
      <c r="AB546" s="11">
        <v>2094</v>
      </c>
      <c r="AC546" s="1" t="s">
        <v>2458</v>
      </c>
      <c r="AD546" s="1" t="s">
        <v>825</v>
      </c>
      <c r="AE546" t="s">
        <v>1573</v>
      </c>
      <c r="AF546" t="str">
        <f>CHOOSE(MATCH(E546,公式!$C$16:'公式'!$C$28,0),公式!B$16,公式!B$17,公式!B$18,公式!B$19,公式!B$20,公式!B$21,公式!B$22,公式!B$23,公式!B$24,公式!B$25,公式!B$26,公式!B$27,公式!B$28)</f>
        <v>台72線</v>
      </c>
      <c r="AG546" t="str">
        <f>_xlfn.CONCAT(,"(",G546,IF(COUNT(FIND({"端","服務區","休息","站"},G546,1)),"","交流道"),"到",I546,
IF(COUNT(FIND({"端","服務區","休息","站"},I546,1)),"","交流道"),")")</f>
        <v>(開礦村一號交流道到石圍牆交流道)</v>
      </c>
      <c r="AH546" t="str">
        <f t="shared" si="16"/>
        <v>台72線(開礦村一號交流道到石圍牆交流道)</v>
      </c>
      <c r="AI546" t="str">
        <f>CHOOSE(MATCH(E546,公式!$C$16:'公式'!$C$28,0),公式!A$16,公式!A$17,公式!A$18,公式!A$19,公式!A$20,公式!A$21,公式!A$22,公式!A$23,公式!A$24,公式!A$25,公式!A$26,公式!A$27,公式!A$28)</f>
        <v>快速公路72號</v>
      </c>
      <c r="AJ546" t="str">
        <f t="shared" si="17"/>
        <v>快速公路72號(開礦村一號交流道到石圍牆交流道)</v>
      </c>
    </row>
    <row r="547" spans="1:36">
      <c r="A547" s="6" t="s">
        <v>40</v>
      </c>
      <c r="B547" s="5">
        <v>20</v>
      </c>
      <c r="C547" s="23" t="s">
        <v>41</v>
      </c>
      <c r="D547" s="5">
        <v>0</v>
      </c>
      <c r="E547" s="5">
        <v>72</v>
      </c>
      <c r="F547" s="5">
        <v>2</v>
      </c>
      <c r="G547" s="6" t="s">
        <v>331</v>
      </c>
      <c r="H547" s="18">
        <v>28420</v>
      </c>
      <c r="I547" s="6" t="s">
        <v>330</v>
      </c>
      <c r="J547" s="18">
        <v>26100</v>
      </c>
      <c r="K547" s="5">
        <v>210</v>
      </c>
      <c r="L547" s="5">
        <v>84</v>
      </c>
      <c r="M547" s="5">
        <v>70</v>
      </c>
      <c r="N547" s="5">
        <v>0</v>
      </c>
      <c r="O547" s="5">
        <v>0</v>
      </c>
      <c r="P547" s="5">
        <v>0</v>
      </c>
      <c r="Q547" s="5">
        <v>86</v>
      </c>
      <c r="R547" s="5">
        <v>0</v>
      </c>
      <c r="S547" s="5">
        <v>0</v>
      </c>
      <c r="T547" s="5">
        <v>0</v>
      </c>
      <c r="U547" s="5">
        <v>3</v>
      </c>
      <c r="V547" s="5">
        <v>96</v>
      </c>
      <c r="W547" s="5">
        <v>1</v>
      </c>
      <c r="X547" s="5">
        <v>0</v>
      </c>
      <c r="Y547" s="5">
        <v>0</v>
      </c>
      <c r="Z547" s="5">
        <v>2</v>
      </c>
      <c r="AA547" s="5">
        <v>2096</v>
      </c>
      <c r="AB547" s="12">
        <v>2096</v>
      </c>
      <c r="AC547" s="1" t="s">
        <v>2459</v>
      </c>
      <c r="AD547" s="1" t="s">
        <v>1578</v>
      </c>
      <c r="AE547" t="s">
        <v>825</v>
      </c>
      <c r="AF547" t="str">
        <f>CHOOSE(MATCH(E547,公式!$C$16:'公式'!$C$28,0),公式!B$16,公式!B$17,公式!B$18,公式!B$19,公式!B$20,公式!B$21,公式!B$22,公式!B$23,公式!B$24,公式!B$25,公式!B$26,公式!B$27,公式!B$28)</f>
        <v>台72線</v>
      </c>
      <c r="AG547" t="str">
        <f>_xlfn.CONCAT(,"(",G547,IF(COUNT(FIND({"端","服務區","休息","站"},G547,1)),"","交流道"),"到",I547,
IF(COUNT(FIND({"端","服務區","休息","站"},I547,1)),"","交流道"),")")</f>
        <v>(開礦村二號交流道到開礦村一號交流道)</v>
      </c>
      <c r="AH547" t="str">
        <f t="shared" si="16"/>
        <v>台72線(開礦村二號交流道到開礦村一號交流道)</v>
      </c>
      <c r="AI547" t="str">
        <f>CHOOSE(MATCH(E547,公式!$C$16:'公式'!$C$28,0),公式!A$16,公式!A$17,公式!A$18,公式!A$19,公式!A$20,公式!A$21,公式!A$22,公式!A$23,公式!A$24,公式!A$25,公式!A$26,公式!A$27,公式!A$28)</f>
        <v>快速公路72號</v>
      </c>
      <c r="AJ547" t="str">
        <f t="shared" si="17"/>
        <v>快速公路72號(開礦村二號交流道到開礦村一號交流道)</v>
      </c>
    </row>
    <row r="548" spans="1:36">
      <c r="A548" s="4" t="s">
        <v>40</v>
      </c>
      <c r="B548" s="3">
        <v>20</v>
      </c>
      <c r="C548" s="23" t="s">
        <v>41</v>
      </c>
      <c r="D548" s="3">
        <v>0</v>
      </c>
      <c r="E548" s="3">
        <v>72</v>
      </c>
      <c r="F548" s="3">
        <v>2</v>
      </c>
      <c r="G548" s="4" t="s">
        <v>332</v>
      </c>
      <c r="H548" s="17">
        <v>29550</v>
      </c>
      <c r="I548" s="4" t="s">
        <v>331</v>
      </c>
      <c r="J548" s="17">
        <v>28420</v>
      </c>
      <c r="K548" s="3">
        <v>102</v>
      </c>
      <c r="L548" s="3">
        <v>41</v>
      </c>
      <c r="M548" s="3">
        <v>44</v>
      </c>
      <c r="N548" s="3">
        <v>0</v>
      </c>
      <c r="O548" s="3">
        <v>0</v>
      </c>
      <c r="P548" s="3">
        <v>0</v>
      </c>
      <c r="Q548" s="3">
        <v>62</v>
      </c>
      <c r="R548" s="3">
        <v>0</v>
      </c>
      <c r="S548" s="3">
        <v>0</v>
      </c>
      <c r="T548" s="3">
        <v>0</v>
      </c>
      <c r="U548" s="3">
        <v>2</v>
      </c>
      <c r="V548" s="3">
        <v>62</v>
      </c>
      <c r="W548" s="3">
        <v>2</v>
      </c>
      <c r="X548" s="3">
        <v>0</v>
      </c>
      <c r="Y548" s="3">
        <v>0</v>
      </c>
      <c r="Z548" s="3">
        <v>2</v>
      </c>
      <c r="AA548" s="3">
        <v>2098</v>
      </c>
      <c r="AB548" s="11">
        <v>2098</v>
      </c>
      <c r="AC548" s="1" t="s">
        <v>2460</v>
      </c>
      <c r="AD548" s="1" t="s">
        <v>1581</v>
      </c>
      <c r="AE548" t="s">
        <v>1578</v>
      </c>
      <c r="AF548" t="str">
        <f>CHOOSE(MATCH(E548,公式!$C$16:'公式'!$C$28,0),公式!B$16,公式!B$17,公式!B$18,公式!B$19,公式!B$20,公式!B$21,公式!B$22,公式!B$23,公式!B$24,公式!B$25,公式!B$26,公式!B$27,公式!B$28)</f>
        <v>台72線</v>
      </c>
      <c r="AG548" t="str">
        <f>_xlfn.CONCAT(,"(",G548,IF(COUNT(FIND({"端","服務區","休息","站"},G548,1)),"","交流道"),"到",I548,
IF(COUNT(FIND({"端","服務區","休息","站"},I548,1)),"","交流道"),")")</f>
        <v>(開礦村三號交流道到開礦村二號交流道)</v>
      </c>
      <c r="AH548" t="str">
        <f t="shared" si="16"/>
        <v>台72線(開礦村三號交流道到開礦村二號交流道)</v>
      </c>
      <c r="AI548" t="str">
        <f>CHOOSE(MATCH(E548,公式!$C$16:'公式'!$C$28,0),公式!A$16,公式!A$17,公式!A$18,公式!A$19,公式!A$20,公式!A$21,公式!A$22,公式!A$23,公式!A$24,公式!A$25,公式!A$26,公式!A$27,公式!A$28)</f>
        <v>快速公路72號</v>
      </c>
      <c r="AJ548" t="str">
        <f t="shared" si="17"/>
        <v>快速公路72號(開礦村三號交流道到開礦村二號交流道)</v>
      </c>
    </row>
    <row r="549" spans="1:36">
      <c r="A549" s="6" t="s">
        <v>40</v>
      </c>
      <c r="B549" s="5">
        <v>20</v>
      </c>
      <c r="C549" s="23" t="s">
        <v>41</v>
      </c>
      <c r="D549" s="5">
        <v>0</v>
      </c>
      <c r="E549" s="5">
        <v>72</v>
      </c>
      <c r="F549" s="5">
        <v>2</v>
      </c>
      <c r="G549" s="6" t="s">
        <v>333</v>
      </c>
      <c r="H549" s="18">
        <v>31042</v>
      </c>
      <c r="I549" s="6" t="s">
        <v>332</v>
      </c>
      <c r="J549" s="18">
        <v>29550</v>
      </c>
      <c r="K549" s="5">
        <v>135</v>
      </c>
      <c r="L549" s="5">
        <v>54</v>
      </c>
      <c r="M549" s="5">
        <v>45</v>
      </c>
      <c r="N549" s="5">
        <v>0</v>
      </c>
      <c r="O549" s="5">
        <v>0</v>
      </c>
      <c r="P549" s="5">
        <v>0</v>
      </c>
      <c r="Q549" s="5">
        <v>66</v>
      </c>
      <c r="R549" s="5">
        <v>0</v>
      </c>
      <c r="S549" s="5">
        <v>0</v>
      </c>
      <c r="T549" s="5">
        <v>0</v>
      </c>
      <c r="U549" s="5">
        <v>2</v>
      </c>
      <c r="V549" s="5">
        <v>77</v>
      </c>
      <c r="W549" s="5">
        <v>2</v>
      </c>
      <c r="X549" s="5">
        <v>0</v>
      </c>
      <c r="Y549" s="5">
        <v>0</v>
      </c>
      <c r="Z549" s="5">
        <v>2</v>
      </c>
      <c r="AA549" s="5">
        <v>2100</v>
      </c>
      <c r="AB549" s="12">
        <v>2100</v>
      </c>
      <c r="AC549" s="1" t="s">
        <v>2461</v>
      </c>
      <c r="AD549" s="1" t="s">
        <v>1584</v>
      </c>
      <c r="AE549" t="s">
        <v>1581</v>
      </c>
      <c r="AF549" t="str">
        <f>CHOOSE(MATCH(E549,公式!$C$16:'公式'!$C$28,0),公式!B$16,公式!B$17,公式!B$18,公式!B$19,公式!B$20,公式!B$21,公式!B$22,公式!B$23,公式!B$24,公式!B$25,公式!B$26,公式!B$27,公式!B$28)</f>
        <v>台72線</v>
      </c>
      <c r="AG549" t="str">
        <f>_xlfn.CONCAT(,"(",G549,IF(COUNT(FIND({"端","服務區","休息","站"},G549,1)),"","交流道"),"到",I549,
IF(COUNT(FIND({"端","服務區","休息","站"},I549,1)),"","交流道"),")")</f>
        <v>(獅潭端到開礦村三號交流道)</v>
      </c>
      <c r="AH549" t="str">
        <f t="shared" si="16"/>
        <v>台72線(獅潭端到開礦村三號交流道)</v>
      </c>
      <c r="AI549" t="str">
        <f>CHOOSE(MATCH(E549,公式!$C$16:'公式'!$C$28,0),公式!A$16,公式!A$17,公式!A$18,公式!A$19,公式!A$20,公式!A$21,公式!A$22,公式!A$23,公式!A$24,公式!A$25,公式!A$26,公式!A$27,公式!A$28)</f>
        <v>快速公路72號</v>
      </c>
      <c r="AJ549" t="str">
        <f t="shared" si="17"/>
        <v>快速公路72號(獅潭端到開礦村三號交流道)</v>
      </c>
    </row>
    <row r="550" spans="1:36">
      <c r="A550" s="4" t="s">
        <v>40</v>
      </c>
      <c r="B550" s="3">
        <v>20</v>
      </c>
      <c r="C550" s="23" t="s">
        <v>41</v>
      </c>
      <c r="D550" s="3">
        <v>0</v>
      </c>
      <c r="E550" s="3">
        <v>74</v>
      </c>
      <c r="F550" s="3">
        <v>1</v>
      </c>
      <c r="G550" s="4" t="s">
        <v>210</v>
      </c>
      <c r="H550" s="17">
        <v>0</v>
      </c>
      <c r="I550" s="4" t="s">
        <v>334</v>
      </c>
      <c r="J550" s="17">
        <v>1650</v>
      </c>
      <c r="K550" s="3">
        <v>148</v>
      </c>
      <c r="L550" s="3">
        <v>59</v>
      </c>
      <c r="M550" s="3">
        <v>241</v>
      </c>
      <c r="N550" s="3">
        <v>0</v>
      </c>
      <c r="O550" s="3">
        <v>0</v>
      </c>
      <c r="P550" s="3">
        <v>0</v>
      </c>
      <c r="Q550" s="3">
        <v>69</v>
      </c>
      <c r="R550" s="3">
        <v>0</v>
      </c>
      <c r="S550" s="3">
        <v>0</v>
      </c>
      <c r="T550" s="3">
        <v>0</v>
      </c>
      <c r="U550" s="3">
        <v>10</v>
      </c>
      <c r="V550" s="3">
        <v>78</v>
      </c>
      <c r="W550" s="3">
        <v>2</v>
      </c>
      <c r="X550" s="3">
        <v>0</v>
      </c>
      <c r="Y550" s="3">
        <v>0</v>
      </c>
      <c r="Z550" s="3">
        <v>2</v>
      </c>
      <c r="AA550" s="3">
        <v>2107</v>
      </c>
      <c r="AB550" s="11">
        <v>2107</v>
      </c>
      <c r="AC550" s="1" t="s">
        <v>2462</v>
      </c>
      <c r="AD550" s="1" t="s">
        <v>397</v>
      </c>
      <c r="AE550" t="s">
        <v>1611</v>
      </c>
      <c r="AF550" t="str">
        <f>CHOOSE(MATCH(E550,公式!$C$16:'公式'!$C$28,0),公式!B$16,公式!B$17,公式!B$18,公式!B$19,公式!B$20,公式!B$21,公式!B$22,公式!B$23,公式!B$24,公式!B$25,公式!B$26,公式!B$27,公式!B$28)</f>
        <v>台74線</v>
      </c>
      <c r="AG550" t="str">
        <f>_xlfn.CONCAT(,"(",G550,IF(COUNT(FIND({"端","服務區","休息","站"},G550,1)),"","交流道"),"到",I550,
IF(COUNT(FIND({"端","服務區","休息","站"},I550,1)),"","交流道"),")")</f>
        <v>(快官交流道到成功交流道)</v>
      </c>
      <c r="AH550" t="str">
        <f t="shared" si="16"/>
        <v>台74線(快官交流道到成功交流道)</v>
      </c>
      <c r="AI550" t="str">
        <f>CHOOSE(MATCH(E550,公式!$C$16:'公式'!$C$28,0),公式!A$16,公式!A$17,公式!A$18,公式!A$19,公式!A$20,公式!A$21,公式!A$22,公式!A$23,公式!A$24,公式!A$25,公式!A$26,公式!A$27,公式!A$28)</f>
        <v>快速公路74號</v>
      </c>
      <c r="AJ550" t="str">
        <f t="shared" si="17"/>
        <v>快速公路74號(快官交流道到成功交流道)</v>
      </c>
    </row>
    <row r="551" spans="1:36">
      <c r="A551" s="6" t="s">
        <v>40</v>
      </c>
      <c r="B551" s="5">
        <v>20</v>
      </c>
      <c r="C551" s="23" t="s">
        <v>41</v>
      </c>
      <c r="D551" s="5">
        <v>0</v>
      </c>
      <c r="E551" s="5">
        <v>74</v>
      </c>
      <c r="F551" s="5">
        <v>1</v>
      </c>
      <c r="G551" s="6" t="s">
        <v>334</v>
      </c>
      <c r="H551" s="18">
        <v>1650</v>
      </c>
      <c r="I551" s="6" t="s">
        <v>335</v>
      </c>
      <c r="J551" s="18">
        <v>4000</v>
      </c>
      <c r="K551" s="5">
        <v>212</v>
      </c>
      <c r="L551" s="5">
        <v>85</v>
      </c>
      <c r="M551" s="5">
        <v>275</v>
      </c>
      <c r="N551" s="5">
        <v>0</v>
      </c>
      <c r="O551" s="5">
        <v>0</v>
      </c>
      <c r="P551" s="5">
        <v>0</v>
      </c>
      <c r="Q551" s="5">
        <v>81</v>
      </c>
      <c r="R551" s="5">
        <v>0</v>
      </c>
      <c r="S551" s="5">
        <v>0</v>
      </c>
      <c r="T551" s="5">
        <v>0</v>
      </c>
      <c r="U551" s="5">
        <v>9</v>
      </c>
      <c r="V551" s="5">
        <v>102</v>
      </c>
      <c r="W551" s="5">
        <v>1</v>
      </c>
      <c r="X551" s="5">
        <v>0</v>
      </c>
      <c r="Y551" s="5">
        <v>0</v>
      </c>
      <c r="Z551" s="5">
        <v>2</v>
      </c>
      <c r="AA551" s="5">
        <v>2109</v>
      </c>
      <c r="AB551" s="12">
        <v>2109</v>
      </c>
      <c r="AC551" s="1" t="s">
        <v>2463</v>
      </c>
      <c r="AD551" s="1" t="s">
        <v>1611</v>
      </c>
      <c r="AE551" t="s">
        <v>1363</v>
      </c>
      <c r="AF551" t="str">
        <f>CHOOSE(MATCH(E551,公式!$C$16:'公式'!$C$28,0),公式!B$16,公式!B$17,公式!B$18,公式!B$19,公式!B$20,公式!B$21,公式!B$22,公式!B$23,公式!B$24,公式!B$25,公式!B$26,公式!B$27,公式!B$28)</f>
        <v>台74線</v>
      </c>
      <c r="AG551" t="str">
        <f>_xlfn.CONCAT(,"(",G551,IF(COUNT(FIND({"端","服務區","休息","站"},G551,1)),"","交流道"),"到",I551,
IF(COUNT(FIND({"端","服務區","休息","站"},I551,1)),"","交流道"),")")</f>
        <v>(成功交流道到高鐵台中交流道)</v>
      </c>
      <c r="AH551" t="str">
        <f t="shared" si="16"/>
        <v>台74線(成功交流道到高鐵台中交流道)</v>
      </c>
      <c r="AI551" t="str">
        <f>CHOOSE(MATCH(E551,公式!$C$16:'公式'!$C$28,0),公式!A$16,公式!A$17,公式!A$18,公式!A$19,公式!A$20,公式!A$21,公式!A$22,公式!A$23,公式!A$24,公式!A$25,公式!A$26,公式!A$27,公式!A$28)</f>
        <v>快速公路74號</v>
      </c>
      <c r="AJ551" t="str">
        <f t="shared" si="17"/>
        <v>快速公路74號(成功交流道到高鐵台中交流道)</v>
      </c>
    </row>
    <row r="552" spans="1:36">
      <c r="A552" s="4" t="s">
        <v>40</v>
      </c>
      <c r="B552" s="3">
        <v>20</v>
      </c>
      <c r="C552" s="23" t="s">
        <v>41</v>
      </c>
      <c r="D552" s="3">
        <v>0</v>
      </c>
      <c r="E552" s="3">
        <v>74</v>
      </c>
      <c r="F552" s="3">
        <v>1</v>
      </c>
      <c r="G552" s="4" t="s">
        <v>335</v>
      </c>
      <c r="H552" s="17">
        <v>4000</v>
      </c>
      <c r="I552" s="4" t="s">
        <v>336</v>
      </c>
      <c r="J552" s="17">
        <v>5500</v>
      </c>
      <c r="K552" s="3">
        <v>135</v>
      </c>
      <c r="L552" s="3">
        <v>54</v>
      </c>
      <c r="M552" s="3">
        <v>308</v>
      </c>
      <c r="N552" s="3">
        <v>0</v>
      </c>
      <c r="O552" s="3">
        <v>0</v>
      </c>
      <c r="P552" s="3">
        <v>0</v>
      </c>
      <c r="Q552" s="3">
        <v>68</v>
      </c>
      <c r="R552" s="3">
        <v>0</v>
      </c>
      <c r="S552" s="3">
        <v>0</v>
      </c>
      <c r="T552" s="3">
        <v>0</v>
      </c>
      <c r="U552" s="3">
        <v>10</v>
      </c>
      <c r="V552" s="3">
        <v>78</v>
      </c>
      <c r="W552" s="3">
        <v>2</v>
      </c>
      <c r="X552" s="3">
        <v>0</v>
      </c>
      <c r="Y552" s="3">
        <v>0</v>
      </c>
      <c r="Z552" s="3">
        <v>2</v>
      </c>
      <c r="AA552" s="3">
        <v>2111</v>
      </c>
      <c r="AB552" s="11">
        <v>2111</v>
      </c>
      <c r="AC552" s="1" t="s">
        <v>2464</v>
      </c>
      <c r="AD552" s="1" t="s">
        <v>1363</v>
      </c>
      <c r="AE552" t="s">
        <v>1616</v>
      </c>
      <c r="AF552" t="str">
        <f>CHOOSE(MATCH(E552,公式!$C$16:'公式'!$C$28,0),公式!B$16,公式!B$17,公式!B$18,公式!B$19,公式!B$20,公式!B$21,公式!B$22,公式!B$23,公式!B$24,公式!B$25,公式!B$26,公式!B$27,公式!B$28)</f>
        <v>台74線</v>
      </c>
      <c r="AG552" t="str">
        <f>_xlfn.CONCAT(,"(",G552,IF(COUNT(FIND({"端","服務區","休息","站"},G552,1)),"","交流道"),"到",I552,
IF(COUNT(FIND({"端","服務區","休息","站"},I552,1)),"","交流道"),")")</f>
        <v>(高鐵台中交流道到南屯一交流道)</v>
      </c>
      <c r="AH552" t="str">
        <f t="shared" si="16"/>
        <v>台74線(高鐵台中交流道到南屯一交流道)</v>
      </c>
      <c r="AI552" t="str">
        <f>CHOOSE(MATCH(E552,公式!$C$16:'公式'!$C$28,0),公式!A$16,公式!A$17,公式!A$18,公式!A$19,公式!A$20,公式!A$21,公式!A$22,公式!A$23,公式!A$24,公式!A$25,公式!A$26,公式!A$27,公式!A$28)</f>
        <v>快速公路74號</v>
      </c>
      <c r="AJ552" t="str">
        <f t="shared" si="17"/>
        <v>快速公路74號(高鐵台中交流道到南屯一交流道)</v>
      </c>
    </row>
    <row r="553" spans="1:36">
      <c r="A553" s="6" t="s">
        <v>40</v>
      </c>
      <c r="B553" s="5">
        <v>20</v>
      </c>
      <c r="C553" s="23" t="s">
        <v>41</v>
      </c>
      <c r="D553" s="5">
        <v>0</v>
      </c>
      <c r="E553" s="5">
        <v>74</v>
      </c>
      <c r="F553" s="5">
        <v>1</v>
      </c>
      <c r="G553" s="6" t="s">
        <v>336</v>
      </c>
      <c r="H553" s="18">
        <v>5500</v>
      </c>
      <c r="I553" s="6" t="s">
        <v>337</v>
      </c>
      <c r="J553" s="18">
        <v>7140</v>
      </c>
      <c r="K553" s="5">
        <v>148</v>
      </c>
      <c r="L553" s="5">
        <v>59</v>
      </c>
      <c r="M553" s="5">
        <v>274</v>
      </c>
      <c r="N553" s="5">
        <v>0</v>
      </c>
      <c r="O553" s="5">
        <v>0</v>
      </c>
      <c r="P553" s="5">
        <v>0</v>
      </c>
      <c r="Q553" s="5">
        <v>77</v>
      </c>
      <c r="R553" s="5">
        <v>0</v>
      </c>
      <c r="S553" s="5">
        <v>0</v>
      </c>
      <c r="T553" s="5">
        <v>0</v>
      </c>
      <c r="U553" s="5">
        <v>7</v>
      </c>
      <c r="V553" s="5">
        <v>75</v>
      </c>
      <c r="W553" s="5">
        <v>2</v>
      </c>
      <c r="X553" s="5">
        <v>0</v>
      </c>
      <c r="Y553" s="5">
        <v>0</v>
      </c>
      <c r="Z553" s="5">
        <v>2</v>
      </c>
      <c r="AA553" s="5">
        <v>2113</v>
      </c>
      <c r="AB553" s="12">
        <v>2113</v>
      </c>
      <c r="AC553" s="1" t="s">
        <v>2465</v>
      </c>
      <c r="AD553" s="1" t="s">
        <v>1616</v>
      </c>
      <c r="AE553" t="s">
        <v>1619</v>
      </c>
      <c r="AF553" t="str">
        <f>CHOOSE(MATCH(E553,公式!$C$16:'公式'!$C$28,0),公式!B$16,公式!B$17,公式!B$18,公式!B$19,公式!B$20,公式!B$21,公式!B$22,公式!B$23,公式!B$24,公式!B$25,公式!B$26,公式!B$27,公式!B$28)</f>
        <v>台74線</v>
      </c>
      <c r="AG553" t="str">
        <f>_xlfn.CONCAT(,"(",G553,IF(COUNT(FIND({"端","服務區","休息","站"},G553,1)),"","交流道"),"到",I553,
IF(COUNT(FIND({"端","服務區","休息","站"},I553,1)),"","交流道"),")")</f>
        <v>(南屯一交流道到南屯二交流道)</v>
      </c>
      <c r="AH553" t="str">
        <f t="shared" si="16"/>
        <v>台74線(南屯一交流道到南屯二交流道)</v>
      </c>
      <c r="AI553" t="str">
        <f>CHOOSE(MATCH(E553,公式!$C$16:'公式'!$C$28,0),公式!A$16,公式!A$17,公式!A$18,公式!A$19,公式!A$20,公式!A$21,公式!A$22,公式!A$23,公式!A$24,公式!A$25,公式!A$26,公式!A$27,公式!A$28)</f>
        <v>快速公路74號</v>
      </c>
      <c r="AJ553" t="str">
        <f t="shared" si="17"/>
        <v>快速公路74號(南屯一交流道到南屯二交流道)</v>
      </c>
    </row>
    <row r="554" spans="1:36">
      <c r="A554" s="4" t="s">
        <v>40</v>
      </c>
      <c r="B554" s="3">
        <v>20</v>
      </c>
      <c r="C554" s="23" t="s">
        <v>41</v>
      </c>
      <c r="D554" s="3">
        <v>0</v>
      </c>
      <c r="E554" s="3">
        <v>74</v>
      </c>
      <c r="F554" s="3">
        <v>1</v>
      </c>
      <c r="G554" s="4" t="s">
        <v>337</v>
      </c>
      <c r="H554" s="17">
        <v>7140</v>
      </c>
      <c r="I554" s="4" t="s">
        <v>338</v>
      </c>
      <c r="J554" s="17">
        <v>8900</v>
      </c>
      <c r="K554" s="3">
        <v>158</v>
      </c>
      <c r="L554" s="3">
        <v>63</v>
      </c>
      <c r="M554" s="3">
        <v>215</v>
      </c>
      <c r="N554" s="3">
        <v>0</v>
      </c>
      <c r="O554" s="3">
        <v>0</v>
      </c>
      <c r="P554" s="3">
        <v>0</v>
      </c>
      <c r="Q554" s="3">
        <v>75</v>
      </c>
      <c r="R554" s="3">
        <v>0</v>
      </c>
      <c r="S554" s="3">
        <v>0</v>
      </c>
      <c r="T554" s="3">
        <v>0</v>
      </c>
      <c r="U554" s="3">
        <v>4</v>
      </c>
      <c r="V554" s="3">
        <v>83</v>
      </c>
      <c r="W554" s="3">
        <v>2</v>
      </c>
      <c r="X554" s="3">
        <v>0</v>
      </c>
      <c r="Y554" s="3">
        <v>0</v>
      </c>
      <c r="Z554" s="3">
        <v>2</v>
      </c>
      <c r="AA554" s="3">
        <v>2115</v>
      </c>
      <c r="AB554" s="11">
        <v>2115</v>
      </c>
      <c r="AC554" s="1" t="s">
        <v>2466</v>
      </c>
      <c r="AD554" s="1" t="s">
        <v>1619</v>
      </c>
      <c r="AE554" t="s">
        <v>1622</v>
      </c>
      <c r="AF554" t="str">
        <f>CHOOSE(MATCH(E554,公式!$C$16:'公式'!$C$28,0),公式!B$16,公式!B$17,公式!B$18,公式!B$19,公式!B$20,公式!B$21,公式!B$22,公式!B$23,公式!B$24,公式!B$25,公式!B$26,公式!B$27,公式!B$28)</f>
        <v>台74線</v>
      </c>
      <c r="AG554" t="str">
        <f>_xlfn.CONCAT(,"(",G554,IF(COUNT(FIND({"端","服務區","休息","站"},G554,1)),"","交流道"),"到",I554,
IF(COUNT(FIND({"端","服務區","休息","站"},I554,1)),"","交流道"),")")</f>
        <v>(南屯二交流道到西屯一交流道)</v>
      </c>
      <c r="AH554" t="str">
        <f t="shared" si="16"/>
        <v>台74線(南屯二交流道到西屯一交流道)</v>
      </c>
      <c r="AI554" t="str">
        <f>CHOOSE(MATCH(E554,公式!$C$16:'公式'!$C$28,0),公式!A$16,公式!A$17,公式!A$18,公式!A$19,公式!A$20,公式!A$21,公式!A$22,公式!A$23,公式!A$24,公式!A$25,公式!A$26,公式!A$27,公式!A$28)</f>
        <v>快速公路74號</v>
      </c>
      <c r="AJ554" t="str">
        <f t="shared" si="17"/>
        <v>快速公路74號(南屯二交流道到西屯一交流道)</v>
      </c>
    </row>
    <row r="555" spans="1:36">
      <c r="A555" s="6" t="s">
        <v>40</v>
      </c>
      <c r="B555" s="5">
        <v>20</v>
      </c>
      <c r="C555" s="23" t="s">
        <v>41</v>
      </c>
      <c r="D555" s="5">
        <v>0</v>
      </c>
      <c r="E555" s="5">
        <v>74</v>
      </c>
      <c r="F555" s="5">
        <v>1</v>
      </c>
      <c r="G555" s="6" t="s">
        <v>338</v>
      </c>
      <c r="H555" s="18">
        <v>8900</v>
      </c>
      <c r="I555" s="6" t="s">
        <v>339</v>
      </c>
      <c r="J555" s="18">
        <v>10000</v>
      </c>
      <c r="K555" s="5">
        <v>100</v>
      </c>
      <c r="L555" s="5">
        <v>40</v>
      </c>
      <c r="M555" s="5">
        <v>306</v>
      </c>
      <c r="N555" s="5">
        <v>0</v>
      </c>
      <c r="O555" s="5">
        <v>0</v>
      </c>
      <c r="P555" s="5">
        <v>0</v>
      </c>
      <c r="Q555" s="5">
        <v>64</v>
      </c>
      <c r="R555" s="5">
        <v>0</v>
      </c>
      <c r="S555" s="5">
        <v>0</v>
      </c>
      <c r="T555" s="5">
        <v>0</v>
      </c>
      <c r="U555" s="5">
        <v>8</v>
      </c>
      <c r="V555" s="5">
        <v>59</v>
      </c>
      <c r="W555" s="5">
        <v>2</v>
      </c>
      <c r="X555" s="5">
        <v>0</v>
      </c>
      <c r="Y555" s="5">
        <v>0</v>
      </c>
      <c r="Z555" s="5">
        <v>2</v>
      </c>
      <c r="AA555" s="5">
        <v>2117</v>
      </c>
      <c r="AB555" s="12">
        <v>2117</v>
      </c>
      <c r="AC555" s="1" t="s">
        <v>2467</v>
      </c>
      <c r="AD555" s="1" t="s">
        <v>1622</v>
      </c>
      <c r="AE555" t="s">
        <v>1625</v>
      </c>
      <c r="AF555" t="str">
        <f>CHOOSE(MATCH(E555,公式!$C$16:'公式'!$C$28,0),公式!B$16,公式!B$17,公式!B$18,公式!B$19,公式!B$20,公式!B$21,公式!B$22,公式!B$23,公式!B$24,公式!B$25,公式!B$26,公式!B$27,公式!B$28)</f>
        <v>台74線</v>
      </c>
      <c r="AG555" t="str">
        <f>_xlfn.CONCAT(,"(",G555,IF(COUNT(FIND({"端","服務區","休息","站"},G555,1)),"","交流道"),"到",I555,
IF(COUNT(FIND({"端","服務區","休息","站"},I555,1)),"","交流道"),")")</f>
        <v>(西屯一交流道到西屯二交流道)</v>
      </c>
      <c r="AH555" t="str">
        <f t="shared" si="16"/>
        <v>台74線(西屯一交流道到西屯二交流道)</v>
      </c>
      <c r="AI555" t="str">
        <f>CHOOSE(MATCH(E555,公式!$C$16:'公式'!$C$28,0),公式!A$16,公式!A$17,公式!A$18,公式!A$19,公式!A$20,公式!A$21,公式!A$22,公式!A$23,公式!A$24,公式!A$25,公式!A$26,公式!A$27,公式!A$28)</f>
        <v>快速公路74號</v>
      </c>
      <c r="AJ555" t="str">
        <f t="shared" si="17"/>
        <v>快速公路74號(西屯一交流道到西屯二交流道)</v>
      </c>
    </row>
    <row r="556" spans="1:36">
      <c r="A556" s="4" t="s">
        <v>40</v>
      </c>
      <c r="B556" s="3">
        <v>20</v>
      </c>
      <c r="C556" s="23" t="s">
        <v>41</v>
      </c>
      <c r="D556" s="3">
        <v>0</v>
      </c>
      <c r="E556" s="3">
        <v>74</v>
      </c>
      <c r="F556" s="3">
        <v>1</v>
      </c>
      <c r="G556" s="4" t="s">
        <v>339</v>
      </c>
      <c r="H556" s="17">
        <v>10000</v>
      </c>
      <c r="I556" s="4" t="s">
        <v>340</v>
      </c>
      <c r="J556" s="17">
        <v>10940</v>
      </c>
      <c r="K556" s="3">
        <v>85</v>
      </c>
      <c r="L556" s="3">
        <v>34</v>
      </c>
      <c r="M556" s="3">
        <v>311</v>
      </c>
      <c r="N556" s="3">
        <v>0</v>
      </c>
      <c r="O556" s="3">
        <v>0</v>
      </c>
      <c r="P556" s="3">
        <v>0</v>
      </c>
      <c r="Q556" s="3">
        <v>65</v>
      </c>
      <c r="R556" s="3">
        <v>0</v>
      </c>
      <c r="S556" s="3">
        <v>0</v>
      </c>
      <c r="T556" s="3">
        <v>0</v>
      </c>
      <c r="U556" s="3">
        <v>10</v>
      </c>
      <c r="V556" s="3">
        <v>50</v>
      </c>
      <c r="W556" s="3">
        <v>2</v>
      </c>
      <c r="X556" s="3">
        <v>0</v>
      </c>
      <c r="Y556" s="3">
        <v>0</v>
      </c>
      <c r="Z556" s="3">
        <v>2</v>
      </c>
      <c r="AA556" s="3">
        <v>2119</v>
      </c>
      <c r="AB556" s="11">
        <v>2119</v>
      </c>
      <c r="AC556" s="1" t="s">
        <v>2468</v>
      </c>
      <c r="AD556" s="1" t="s">
        <v>1625</v>
      </c>
      <c r="AE556" t="s">
        <v>1628</v>
      </c>
      <c r="AF556" t="str">
        <f>CHOOSE(MATCH(E556,公式!$C$16:'公式'!$C$28,0),公式!B$16,公式!B$17,公式!B$18,公式!B$19,公式!B$20,公式!B$21,公式!B$22,公式!B$23,公式!B$24,公式!B$25,公式!B$26,公式!B$27,公式!B$28)</f>
        <v>台74線</v>
      </c>
      <c r="AG556" t="str">
        <f>_xlfn.CONCAT(,"(",G556,IF(COUNT(FIND({"端","服務區","休息","站"},G556,1)),"","交流道"),"到",I556,
IF(COUNT(FIND({"端","服務區","休息","站"},I556,1)),"","交流道"),")")</f>
        <v>(西屯二交流道到西屯三交流道)</v>
      </c>
      <c r="AH556" t="str">
        <f t="shared" si="16"/>
        <v>台74線(西屯二交流道到西屯三交流道)</v>
      </c>
      <c r="AI556" t="str">
        <f>CHOOSE(MATCH(E556,公式!$C$16:'公式'!$C$28,0),公式!A$16,公式!A$17,公式!A$18,公式!A$19,公式!A$20,公式!A$21,公式!A$22,公式!A$23,公式!A$24,公式!A$25,公式!A$26,公式!A$27,公式!A$28)</f>
        <v>快速公路74號</v>
      </c>
      <c r="AJ556" t="str">
        <f t="shared" si="17"/>
        <v>快速公路74號(西屯二交流道到西屯三交流道)</v>
      </c>
    </row>
    <row r="557" spans="1:36">
      <c r="A557" s="6" t="s">
        <v>40</v>
      </c>
      <c r="B557" s="5">
        <v>20</v>
      </c>
      <c r="C557" s="23" t="s">
        <v>41</v>
      </c>
      <c r="D557" s="5">
        <v>0</v>
      </c>
      <c r="E557" s="5">
        <v>74</v>
      </c>
      <c r="F557" s="5">
        <v>1</v>
      </c>
      <c r="G557" s="6" t="s">
        <v>340</v>
      </c>
      <c r="H557" s="18">
        <v>10940</v>
      </c>
      <c r="I557" s="6" t="s">
        <v>341</v>
      </c>
      <c r="J557" s="18">
        <v>13000</v>
      </c>
      <c r="K557" s="5">
        <v>185</v>
      </c>
      <c r="L557" s="5">
        <v>74</v>
      </c>
      <c r="M557" s="5">
        <v>220</v>
      </c>
      <c r="N557" s="5">
        <v>0</v>
      </c>
      <c r="O557" s="5">
        <v>0</v>
      </c>
      <c r="P557" s="5">
        <v>0</v>
      </c>
      <c r="Q557" s="5">
        <v>77</v>
      </c>
      <c r="R557" s="5">
        <v>0</v>
      </c>
      <c r="S557" s="5">
        <v>0</v>
      </c>
      <c r="T557" s="5">
        <v>0</v>
      </c>
      <c r="U557" s="5">
        <v>4</v>
      </c>
      <c r="V557" s="5">
        <v>95</v>
      </c>
      <c r="W557" s="5">
        <v>2</v>
      </c>
      <c r="X557" s="5">
        <v>0</v>
      </c>
      <c r="Y557" s="5">
        <v>0</v>
      </c>
      <c r="Z557" s="5">
        <v>2</v>
      </c>
      <c r="AA557" s="5">
        <v>2121</v>
      </c>
      <c r="AB557" s="12">
        <v>2121</v>
      </c>
      <c r="AC557" s="1" t="s">
        <v>2469</v>
      </c>
      <c r="AD557" s="1" t="s">
        <v>1628</v>
      </c>
      <c r="AE557" t="s">
        <v>1457</v>
      </c>
      <c r="AF557" t="str">
        <f>CHOOSE(MATCH(E557,公式!$C$16:'公式'!$C$28,0),公式!B$16,公式!B$17,公式!B$18,公式!B$19,公式!B$20,公式!B$21,公式!B$22,公式!B$23,公式!B$24,公式!B$25,公式!B$26,公式!B$27,公式!B$28)</f>
        <v>台74線</v>
      </c>
      <c r="AG557" t="str">
        <f>_xlfn.CONCAT(,"(",G557,IF(COUNT(FIND({"端","服務區","休息","站"},G557,1)),"","交流道"),"到",I557,
IF(COUNT(FIND({"端","服務區","休息","站"},I557,1)),"","交流道"),")")</f>
        <v>(西屯三交流道到北屯一交流道)</v>
      </c>
      <c r="AH557" t="str">
        <f t="shared" si="16"/>
        <v>台74線(西屯三交流道到北屯一交流道)</v>
      </c>
      <c r="AI557" t="str">
        <f>CHOOSE(MATCH(E557,公式!$C$16:'公式'!$C$28,0),公式!A$16,公式!A$17,公式!A$18,公式!A$19,公式!A$20,公式!A$21,公式!A$22,公式!A$23,公式!A$24,公式!A$25,公式!A$26,公式!A$27,公式!A$28)</f>
        <v>快速公路74號</v>
      </c>
      <c r="AJ557" t="str">
        <f t="shared" si="17"/>
        <v>快速公路74號(西屯三交流道到北屯一交流道)</v>
      </c>
    </row>
    <row r="558" spans="1:36">
      <c r="A558" s="4" t="s">
        <v>40</v>
      </c>
      <c r="B558" s="3">
        <v>20</v>
      </c>
      <c r="C558" s="23" t="s">
        <v>41</v>
      </c>
      <c r="D558" s="3">
        <v>0</v>
      </c>
      <c r="E558" s="3">
        <v>74</v>
      </c>
      <c r="F558" s="3">
        <v>1</v>
      </c>
      <c r="G558" s="4" t="s">
        <v>341</v>
      </c>
      <c r="H558" s="17">
        <v>13000</v>
      </c>
      <c r="I558" s="4" t="s">
        <v>342</v>
      </c>
      <c r="J558" s="17">
        <v>14320</v>
      </c>
      <c r="K558" s="3">
        <v>120</v>
      </c>
      <c r="L558" s="3">
        <v>48</v>
      </c>
      <c r="M558" s="3">
        <v>250</v>
      </c>
      <c r="N558" s="3">
        <v>0</v>
      </c>
      <c r="O558" s="3">
        <v>0</v>
      </c>
      <c r="P558" s="3">
        <v>0</v>
      </c>
      <c r="Q558" s="3">
        <v>66</v>
      </c>
      <c r="R558" s="3">
        <v>0</v>
      </c>
      <c r="S558" s="3">
        <v>0</v>
      </c>
      <c r="T558" s="3">
        <v>0</v>
      </c>
      <c r="U558" s="3">
        <v>8</v>
      </c>
      <c r="V558" s="3">
        <v>71</v>
      </c>
      <c r="W558" s="3">
        <v>2</v>
      </c>
      <c r="X558" s="3">
        <v>0</v>
      </c>
      <c r="Y558" s="3">
        <v>0</v>
      </c>
      <c r="Z558" s="3">
        <v>2</v>
      </c>
      <c r="AA558" s="3">
        <v>2123</v>
      </c>
      <c r="AB558" s="11">
        <v>2123</v>
      </c>
      <c r="AC558" s="1" t="s">
        <v>2470</v>
      </c>
      <c r="AD558" s="1" t="s">
        <v>1457</v>
      </c>
      <c r="AE558" t="s">
        <v>1633</v>
      </c>
      <c r="AF558" t="str">
        <f>CHOOSE(MATCH(E558,公式!$C$16:'公式'!$C$28,0),公式!B$16,公式!B$17,公式!B$18,公式!B$19,公式!B$20,公式!B$21,公式!B$22,公式!B$23,公式!B$24,公式!B$25,公式!B$26,公式!B$27,公式!B$28)</f>
        <v>台74線</v>
      </c>
      <c r="AG558" t="str">
        <f>_xlfn.CONCAT(,"(",G558,IF(COUNT(FIND({"端","服務區","休息","站"},G558,1)),"","交流道"),"到",I558,
IF(COUNT(FIND({"端","服務區","休息","站"},I558,1)),"","交流道"),")")</f>
        <v>(北屯一交流道到北屯二交流道)</v>
      </c>
      <c r="AH558" t="str">
        <f t="shared" si="16"/>
        <v>台74線(北屯一交流道到北屯二交流道)</v>
      </c>
      <c r="AI558" t="str">
        <f>CHOOSE(MATCH(E558,公式!$C$16:'公式'!$C$28,0),公式!A$16,公式!A$17,公式!A$18,公式!A$19,公式!A$20,公式!A$21,公式!A$22,公式!A$23,公式!A$24,公式!A$25,公式!A$26,公式!A$27,公式!A$28)</f>
        <v>快速公路74號</v>
      </c>
      <c r="AJ558" t="str">
        <f t="shared" si="17"/>
        <v>快速公路74號(北屯一交流道到北屯二交流道)</v>
      </c>
    </row>
    <row r="559" spans="1:36">
      <c r="A559" s="6" t="s">
        <v>40</v>
      </c>
      <c r="B559" s="5">
        <v>20</v>
      </c>
      <c r="C559" s="23" t="s">
        <v>41</v>
      </c>
      <c r="D559" s="5">
        <v>0</v>
      </c>
      <c r="E559" s="5">
        <v>74</v>
      </c>
      <c r="F559" s="5">
        <v>1</v>
      </c>
      <c r="G559" s="6" t="s">
        <v>342</v>
      </c>
      <c r="H559" s="18">
        <v>14320</v>
      </c>
      <c r="I559" s="6" t="s">
        <v>343</v>
      </c>
      <c r="J559" s="18">
        <v>16987</v>
      </c>
      <c r="K559" s="5">
        <v>240</v>
      </c>
      <c r="L559" s="5">
        <v>96</v>
      </c>
      <c r="M559" s="5">
        <v>241</v>
      </c>
      <c r="N559" s="5">
        <v>0</v>
      </c>
      <c r="O559" s="5">
        <v>0</v>
      </c>
      <c r="P559" s="5">
        <v>0</v>
      </c>
      <c r="Q559" s="5">
        <v>69</v>
      </c>
      <c r="R559" s="5">
        <v>0</v>
      </c>
      <c r="S559" s="5">
        <v>0</v>
      </c>
      <c r="T559" s="5">
        <v>0</v>
      </c>
      <c r="U559" s="5">
        <v>12</v>
      </c>
      <c r="V559" s="5">
        <v>140</v>
      </c>
      <c r="W559" s="5">
        <v>2</v>
      </c>
      <c r="X559" s="5">
        <v>0</v>
      </c>
      <c r="Y559" s="5">
        <v>0</v>
      </c>
      <c r="Z559" s="5">
        <v>3</v>
      </c>
      <c r="AA559" s="5">
        <v>2251</v>
      </c>
      <c r="AB559" s="12">
        <v>2251</v>
      </c>
      <c r="AC559" s="1" t="s">
        <v>2471</v>
      </c>
      <c r="AD559" s="1" t="s">
        <v>1633</v>
      </c>
      <c r="AE559" t="s">
        <v>1636</v>
      </c>
      <c r="AF559" t="str">
        <f>CHOOSE(MATCH(E559,公式!$C$16:'公式'!$C$28,0),公式!B$16,公式!B$17,公式!B$18,公式!B$19,公式!B$20,公式!B$21,公式!B$22,公式!B$23,公式!B$24,公式!B$25,公式!B$26,公式!B$27,公式!B$28)</f>
        <v>台74線</v>
      </c>
      <c r="AG559" t="str">
        <f>_xlfn.CONCAT(,"(",G559,IF(COUNT(FIND({"端","服務區","休息","站"},G559,1)),"","交流道"),"到",I559,
IF(COUNT(FIND({"端","服務區","休息","站"},I559,1)),"","交流道"),")")</f>
        <v>(北屯二交流道到崇德交流道)</v>
      </c>
      <c r="AH559" t="str">
        <f t="shared" si="16"/>
        <v>台74線(北屯二交流道到崇德交流道)</v>
      </c>
      <c r="AI559" t="str">
        <f>CHOOSE(MATCH(E559,公式!$C$16:'公式'!$C$28,0),公式!A$16,公式!A$17,公式!A$18,公式!A$19,公式!A$20,公式!A$21,公式!A$22,公式!A$23,公式!A$24,公式!A$25,公式!A$26,公式!A$27,公式!A$28)</f>
        <v>快速公路74號</v>
      </c>
      <c r="AJ559" t="str">
        <f t="shared" si="17"/>
        <v>快速公路74號(北屯二交流道到崇德交流道)</v>
      </c>
    </row>
    <row r="560" spans="1:36">
      <c r="A560" s="4" t="s">
        <v>40</v>
      </c>
      <c r="B560" s="3">
        <v>20</v>
      </c>
      <c r="C560" s="23" t="s">
        <v>41</v>
      </c>
      <c r="D560" s="3">
        <v>0</v>
      </c>
      <c r="E560" s="3">
        <v>74</v>
      </c>
      <c r="F560" s="3">
        <v>1</v>
      </c>
      <c r="G560" s="4" t="s">
        <v>343</v>
      </c>
      <c r="H560" s="17">
        <v>16987</v>
      </c>
      <c r="I560" s="4" t="s">
        <v>264</v>
      </c>
      <c r="J560" s="17">
        <v>18847</v>
      </c>
      <c r="K560" s="3">
        <v>168</v>
      </c>
      <c r="L560" s="3">
        <v>67</v>
      </c>
      <c r="M560" s="3">
        <v>249</v>
      </c>
      <c r="N560" s="3">
        <v>0</v>
      </c>
      <c r="O560" s="3">
        <v>0</v>
      </c>
      <c r="P560" s="3">
        <v>0</v>
      </c>
      <c r="Q560" s="3">
        <v>85</v>
      </c>
      <c r="R560" s="3">
        <v>0</v>
      </c>
      <c r="S560" s="3">
        <v>0</v>
      </c>
      <c r="T560" s="3">
        <v>0</v>
      </c>
      <c r="U560" s="3">
        <v>7</v>
      </c>
      <c r="V560" s="3">
        <v>77</v>
      </c>
      <c r="W560" s="3">
        <v>1</v>
      </c>
      <c r="X560" s="3">
        <v>0</v>
      </c>
      <c r="Y560" s="3">
        <v>0</v>
      </c>
      <c r="Z560" s="3">
        <v>3</v>
      </c>
      <c r="AA560" s="3">
        <v>2253</v>
      </c>
      <c r="AB560" s="11">
        <v>2253</v>
      </c>
      <c r="AC560" s="1" t="s">
        <v>2472</v>
      </c>
      <c r="AD560" s="1" t="s">
        <v>1636</v>
      </c>
      <c r="AE560" t="s">
        <v>1639</v>
      </c>
      <c r="AF560" t="str">
        <f>CHOOSE(MATCH(E560,公式!$C$16:'公式'!$C$28,0),公式!B$16,公式!B$17,公式!B$18,公式!B$19,公式!B$20,公式!B$21,公式!B$22,公式!B$23,公式!B$24,公式!B$25,公式!B$26,公式!B$27,公式!B$28)</f>
        <v>台74線</v>
      </c>
      <c r="AG560" t="str">
        <f>_xlfn.CONCAT(,"(",G560,IF(COUNT(FIND({"端","服務區","休息","站"},G560,1)),"","交流道"),"到",I560,
IF(COUNT(FIND({"端","服務區","休息","站"},I560,1)),"","交流道"),")")</f>
        <v>(崇德交流道到潭子交流道)</v>
      </c>
      <c r="AH560" t="str">
        <f t="shared" si="16"/>
        <v>台74線(崇德交流道到潭子交流道)</v>
      </c>
      <c r="AI560" t="str">
        <f>CHOOSE(MATCH(E560,公式!$C$16:'公式'!$C$28,0),公式!A$16,公式!A$17,公式!A$18,公式!A$19,公式!A$20,公式!A$21,公式!A$22,公式!A$23,公式!A$24,公式!A$25,公式!A$26,公式!A$27,公式!A$28)</f>
        <v>快速公路74號</v>
      </c>
      <c r="AJ560" t="str">
        <f t="shared" si="17"/>
        <v>快速公路74號(崇德交流道到潭子交流道)</v>
      </c>
    </row>
    <row r="561" spans="1:36">
      <c r="A561" s="6" t="s">
        <v>40</v>
      </c>
      <c r="B561" s="5">
        <v>20</v>
      </c>
      <c r="C561" s="23" t="s">
        <v>41</v>
      </c>
      <c r="D561" s="5">
        <v>0</v>
      </c>
      <c r="E561" s="5">
        <v>74</v>
      </c>
      <c r="F561" s="5">
        <v>1</v>
      </c>
      <c r="G561" s="6" t="s">
        <v>264</v>
      </c>
      <c r="H561" s="18">
        <v>18847</v>
      </c>
      <c r="I561" s="6" t="s">
        <v>265</v>
      </c>
      <c r="J561" s="18">
        <v>20200</v>
      </c>
      <c r="K561" s="5">
        <v>352</v>
      </c>
      <c r="L561" s="5">
        <v>141</v>
      </c>
      <c r="M561" s="5">
        <v>242</v>
      </c>
      <c r="N561" s="5">
        <v>0</v>
      </c>
      <c r="O561" s="5">
        <v>0</v>
      </c>
      <c r="P561" s="5">
        <v>0</v>
      </c>
      <c r="Q561" s="5">
        <v>70</v>
      </c>
      <c r="R561" s="5">
        <v>0</v>
      </c>
      <c r="S561" s="5">
        <v>0</v>
      </c>
      <c r="T561" s="5">
        <v>0</v>
      </c>
      <c r="U561" s="5">
        <v>12</v>
      </c>
      <c r="V561" s="5">
        <v>66</v>
      </c>
      <c r="W561" s="5">
        <v>2</v>
      </c>
      <c r="X561" s="5">
        <v>0</v>
      </c>
      <c r="Y561" s="5">
        <v>0</v>
      </c>
      <c r="Z561" s="5">
        <v>3</v>
      </c>
      <c r="AA561" s="5">
        <v>2255</v>
      </c>
      <c r="AB561" s="12">
        <v>2255</v>
      </c>
      <c r="AC561" s="1" t="s">
        <v>2473</v>
      </c>
      <c r="AD561" s="1" t="s">
        <v>1639</v>
      </c>
      <c r="AE561" t="s">
        <v>2614</v>
      </c>
      <c r="AF561" t="str">
        <f>CHOOSE(MATCH(E561,公式!$C$16:'公式'!$C$28,0),公式!B$16,公式!B$17,公式!B$18,公式!B$19,公式!B$20,公式!B$21,公式!B$22,公式!B$23,公式!B$24,公式!B$25,公式!B$26,公式!B$27,公式!B$28)</f>
        <v>台74線</v>
      </c>
      <c r="AG561" t="str">
        <f>_xlfn.CONCAT(,"(",G561,IF(COUNT(FIND({"端","服務區","休息","站"},G561,1)),"","交流道"),"到",I561,
IF(COUNT(FIND({"端","服務區","休息","站"},I561,1)),"","交流道"),")")</f>
        <v>(潭子交流道到潭子系統交流道)</v>
      </c>
      <c r="AH561" t="str">
        <f t="shared" si="16"/>
        <v>台74線(潭子交流道到潭子系統交流道)</v>
      </c>
      <c r="AI561" t="str">
        <f>CHOOSE(MATCH(E561,公式!$C$16:'公式'!$C$28,0),公式!A$16,公式!A$17,公式!A$18,公式!A$19,公式!A$20,公式!A$21,公式!A$22,公式!A$23,公式!A$24,公式!A$25,公式!A$26,公式!A$27,公式!A$28)</f>
        <v>快速公路74號</v>
      </c>
      <c r="AJ561" t="str">
        <f t="shared" si="17"/>
        <v>快速公路74號(潭子交流道到潭子系統交流道)</v>
      </c>
    </row>
    <row r="562" spans="1:36">
      <c r="A562" s="4" t="s">
        <v>40</v>
      </c>
      <c r="B562" s="3">
        <v>20</v>
      </c>
      <c r="C562" s="23" t="s">
        <v>41</v>
      </c>
      <c r="D562" s="3">
        <v>0</v>
      </c>
      <c r="E562" s="3">
        <v>74</v>
      </c>
      <c r="F562" s="3">
        <v>1</v>
      </c>
      <c r="G562" s="4" t="s">
        <v>265</v>
      </c>
      <c r="H562" s="17">
        <v>20200</v>
      </c>
      <c r="I562" s="4" t="s">
        <v>344</v>
      </c>
      <c r="J562" s="17">
        <v>22750</v>
      </c>
      <c r="K562" s="3">
        <v>0</v>
      </c>
      <c r="L562" s="3">
        <v>0</v>
      </c>
      <c r="M562" s="3">
        <v>235</v>
      </c>
      <c r="N562" s="3">
        <v>0</v>
      </c>
      <c r="O562" s="3">
        <v>0</v>
      </c>
      <c r="P562" s="3">
        <v>0</v>
      </c>
      <c r="Q562" s="3">
        <v>76</v>
      </c>
      <c r="R562" s="3">
        <v>0</v>
      </c>
      <c r="S562" s="3">
        <v>0</v>
      </c>
      <c r="T562" s="3">
        <v>0</v>
      </c>
      <c r="U562" s="3">
        <v>9</v>
      </c>
      <c r="V562" s="3">
        <v>116</v>
      </c>
      <c r="W562" s="3">
        <v>2</v>
      </c>
      <c r="X562" s="3">
        <v>0</v>
      </c>
      <c r="Y562" s="3">
        <v>0</v>
      </c>
      <c r="Z562" s="3">
        <v>3</v>
      </c>
      <c r="AA562" s="3">
        <v>2275</v>
      </c>
      <c r="AB562" s="11">
        <v>2275</v>
      </c>
      <c r="AC562" s="1" t="s">
        <v>2474</v>
      </c>
      <c r="AD562" s="1" t="s">
        <v>2614</v>
      </c>
      <c r="AE562" t="s">
        <v>1642</v>
      </c>
      <c r="AF562" t="str">
        <f>CHOOSE(MATCH(E562,公式!$C$16:'公式'!$C$28,0),公式!B$16,公式!B$17,公式!B$18,公式!B$19,公式!B$20,公式!B$21,公式!B$22,公式!B$23,公式!B$24,公式!B$25,公式!B$26,公式!B$27,公式!B$28)</f>
        <v>台74線</v>
      </c>
      <c r="AG562" t="str">
        <f>_xlfn.CONCAT(,"(",G562,IF(COUNT(FIND({"端","服務區","休息","站"},G562,1)),"","交流道"),"到",I562,
IF(COUNT(FIND({"端","服務區","休息","站"},I562,1)),"","交流道"),")")</f>
        <v>(潭子系統交流道到松竹交流道)</v>
      </c>
      <c r="AH562" t="str">
        <f t="shared" si="16"/>
        <v>台74線(潭子系統交流道到松竹交流道)</v>
      </c>
      <c r="AI562" t="str">
        <f>CHOOSE(MATCH(E562,公式!$C$16:'公式'!$C$28,0),公式!A$16,公式!A$17,公式!A$18,公式!A$19,公式!A$20,公式!A$21,公式!A$22,公式!A$23,公式!A$24,公式!A$25,公式!A$26,公式!A$27,公式!A$28)</f>
        <v>快速公路74號</v>
      </c>
      <c r="AJ562" t="str">
        <f t="shared" si="17"/>
        <v>快速公路74號(潭子系統交流道到松竹交流道)</v>
      </c>
    </row>
    <row r="563" spans="1:36">
      <c r="A563" s="6" t="s">
        <v>40</v>
      </c>
      <c r="B563" s="5">
        <v>20</v>
      </c>
      <c r="C563" s="23" t="s">
        <v>41</v>
      </c>
      <c r="D563" s="5">
        <v>0</v>
      </c>
      <c r="E563" s="5">
        <v>74</v>
      </c>
      <c r="F563" s="5">
        <v>1</v>
      </c>
      <c r="G563" s="6" t="s">
        <v>344</v>
      </c>
      <c r="H563" s="18">
        <v>22750</v>
      </c>
      <c r="I563" s="6" t="s">
        <v>345</v>
      </c>
      <c r="J563" s="18">
        <v>24411</v>
      </c>
      <c r="K563" s="5">
        <v>150</v>
      </c>
      <c r="L563" s="5">
        <v>60</v>
      </c>
      <c r="M563" s="5">
        <v>263</v>
      </c>
      <c r="N563" s="5">
        <v>0</v>
      </c>
      <c r="O563" s="5">
        <v>0</v>
      </c>
      <c r="P563" s="5">
        <v>0</v>
      </c>
      <c r="Q563" s="5">
        <v>76</v>
      </c>
      <c r="R563" s="5">
        <v>0</v>
      </c>
      <c r="S563" s="5">
        <v>0</v>
      </c>
      <c r="T563" s="5">
        <v>0</v>
      </c>
      <c r="U563" s="5">
        <v>10</v>
      </c>
      <c r="V563" s="5">
        <v>76</v>
      </c>
      <c r="W563" s="5">
        <v>2</v>
      </c>
      <c r="X563" s="5">
        <v>0</v>
      </c>
      <c r="Y563" s="5">
        <v>0</v>
      </c>
      <c r="Z563" s="5">
        <v>3</v>
      </c>
      <c r="AA563" s="5">
        <v>2257</v>
      </c>
      <c r="AB563" s="12">
        <v>2257</v>
      </c>
      <c r="AC563" s="1" t="s">
        <v>2475</v>
      </c>
      <c r="AD563" s="1" t="s">
        <v>1642</v>
      </c>
      <c r="AE563" t="s">
        <v>1645</v>
      </c>
      <c r="AF563" t="str">
        <f>CHOOSE(MATCH(E563,公式!$C$16:'公式'!$C$28,0),公式!B$16,公式!B$17,公式!B$18,公式!B$19,公式!B$20,公式!B$21,公式!B$22,公式!B$23,公式!B$24,公式!B$25,公式!B$26,公式!B$27,公式!B$28)</f>
        <v>台74線</v>
      </c>
      <c r="AG563" t="str">
        <f>_xlfn.CONCAT(,"(",G563,IF(COUNT(FIND({"端","服務區","休息","站"},G563,1)),"","交流道"),"到",I563,
IF(COUNT(FIND({"端","服務區","休息","站"},I563,1)),"","交流道"),")")</f>
        <v>(松竹交流道到太原交流道)</v>
      </c>
      <c r="AH563" t="str">
        <f t="shared" si="16"/>
        <v>台74線(松竹交流道到太原交流道)</v>
      </c>
      <c r="AI563" t="str">
        <f>CHOOSE(MATCH(E563,公式!$C$16:'公式'!$C$28,0),公式!A$16,公式!A$17,公式!A$18,公式!A$19,公式!A$20,公式!A$21,公式!A$22,公式!A$23,公式!A$24,公式!A$25,公式!A$26,公式!A$27,公式!A$28)</f>
        <v>快速公路74號</v>
      </c>
      <c r="AJ563" t="str">
        <f t="shared" si="17"/>
        <v>快速公路74號(松竹交流道到太原交流道)</v>
      </c>
    </row>
    <row r="564" spans="1:36">
      <c r="A564" s="4" t="s">
        <v>40</v>
      </c>
      <c r="B564" s="3">
        <v>20</v>
      </c>
      <c r="C564" s="23" t="s">
        <v>41</v>
      </c>
      <c r="D564" s="3">
        <v>0</v>
      </c>
      <c r="E564" s="3">
        <v>74</v>
      </c>
      <c r="F564" s="3">
        <v>1</v>
      </c>
      <c r="G564" s="4" t="s">
        <v>345</v>
      </c>
      <c r="H564" s="17">
        <v>24411</v>
      </c>
      <c r="I564" s="4" t="s">
        <v>346</v>
      </c>
      <c r="J564" s="17">
        <v>26935</v>
      </c>
      <c r="K564" s="3">
        <v>228</v>
      </c>
      <c r="L564" s="3">
        <v>91</v>
      </c>
      <c r="M564" s="3">
        <v>206</v>
      </c>
      <c r="N564" s="3">
        <v>0</v>
      </c>
      <c r="O564" s="3">
        <v>0</v>
      </c>
      <c r="P564" s="3">
        <v>0</v>
      </c>
      <c r="Q564" s="3">
        <v>74</v>
      </c>
      <c r="R564" s="3">
        <v>0</v>
      </c>
      <c r="S564" s="3">
        <v>0</v>
      </c>
      <c r="T564" s="3">
        <v>0</v>
      </c>
      <c r="U564" s="3">
        <v>7</v>
      </c>
      <c r="V564" s="3">
        <v>117</v>
      </c>
      <c r="W564" s="3">
        <v>2</v>
      </c>
      <c r="X564" s="3">
        <v>0</v>
      </c>
      <c r="Y564" s="3">
        <v>0</v>
      </c>
      <c r="Z564" s="3">
        <v>3</v>
      </c>
      <c r="AA564" s="3">
        <v>2259</v>
      </c>
      <c r="AB564" s="11">
        <v>2259</v>
      </c>
      <c r="AC564" s="1" t="s">
        <v>2476</v>
      </c>
      <c r="AD564" s="1" t="s">
        <v>1645</v>
      </c>
      <c r="AE564" t="s">
        <v>1648</v>
      </c>
      <c r="AF564" t="str">
        <f>CHOOSE(MATCH(E564,公式!$C$16:'公式'!$C$28,0),公式!B$16,公式!B$17,公式!B$18,公式!B$19,公式!B$20,公式!B$21,公式!B$22,公式!B$23,公式!B$24,公式!B$25,公式!B$26,公式!B$27,公式!B$28)</f>
        <v>台74線</v>
      </c>
      <c r="AG564" t="str">
        <f>_xlfn.CONCAT(,"(",G564,IF(COUNT(FIND({"端","服務區","休息","站"},G564,1)),"","交流道"),"到",I564,
IF(COUNT(FIND({"端","服務區","休息","站"},I564,1)),"","交流道"),")")</f>
        <v>(太原交流道到太平交流道)</v>
      </c>
      <c r="AH564" t="str">
        <f t="shared" si="16"/>
        <v>台74線(太原交流道到太平交流道)</v>
      </c>
      <c r="AI564" t="str">
        <f>CHOOSE(MATCH(E564,公式!$C$16:'公式'!$C$28,0),公式!A$16,公式!A$17,公式!A$18,公式!A$19,公式!A$20,公式!A$21,公式!A$22,公式!A$23,公式!A$24,公式!A$25,公式!A$26,公式!A$27,公式!A$28)</f>
        <v>快速公路74號</v>
      </c>
      <c r="AJ564" t="str">
        <f t="shared" si="17"/>
        <v>快速公路74號(太原交流道到太平交流道)</v>
      </c>
    </row>
    <row r="565" spans="1:36">
      <c r="A565" s="6" t="s">
        <v>40</v>
      </c>
      <c r="B565" s="5">
        <v>20</v>
      </c>
      <c r="C565" s="23" t="s">
        <v>41</v>
      </c>
      <c r="D565" s="5">
        <v>0</v>
      </c>
      <c r="E565" s="5">
        <v>74</v>
      </c>
      <c r="F565" s="5">
        <v>1</v>
      </c>
      <c r="G565" s="6" t="s">
        <v>346</v>
      </c>
      <c r="H565" s="18">
        <v>26935</v>
      </c>
      <c r="I565" s="6" t="s">
        <v>347</v>
      </c>
      <c r="J565" s="18">
        <v>30137</v>
      </c>
      <c r="K565" s="5">
        <v>288</v>
      </c>
      <c r="L565" s="5">
        <v>115</v>
      </c>
      <c r="M565" s="5">
        <v>235</v>
      </c>
      <c r="N565" s="5">
        <v>0</v>
      </c>
      <c r="O565" s="5">
        <v>0</v>
      </c>
      <c r="P565" s="5">
        <v>0</v>
      </c>
      <c r="Q565" s="5">
        <v>86</v>
      </c>
      <c r="R565" s="5">
        <v>0</v>
      </c>
      <c r="S565" s="5">
        <v>0</v>
      </c>
      <c r="T565" s="5">
        <v>0</v>
      </c>
      <c r="U565" s="5">
        <v>9</v>
      </c>
      <c r="V565" s="5">
        <v>130</v>
      </c>
      <c r="W565" s="5">
        <v>1</v>
      </c>
      <c r="X565" s="5">
        <v>0</v>
      </c>
      <c r="Y565" s="5">
        <v>0</v>
      </c>
      <c r="Z565" s="5">
        <v>3</v>
      </c>
      <c r="AA565" s="5">
        <v>2261</v>
      </c>
      <c r="AB565" s="12">
        <v>2261</v>
      </c>
      <c r="AC565" s="1" t="s">
        <v>2477</v>
      </c>
      <c r="AD565" s="1" t="s">
        <v>1648</v>
      </c>
      <c r="AE565" t="s">
        <v>1651</v>
      </c>
      <c r="AF565" t="str">
        <f>CHOOSE(MATCH(E565,公式!$C$16:'公式'!$C$28,0),公式!B$16,公式!B$17,公式!B$18,公式!B$19,公式!B$20,公式!B$21,公式!B$22,公式!B$23,公式!B$24,公式!B$25,公式!B$26,公式!B$27,公式!B$28)</f>
        <v>台74線</v>
      </c>
      <c r="AG565" t="str">
        <f>_xlfn.CONCAT(,"(",G565,IF(COUNT(FIND({"端","服務區","休息","站"},G565,1)),"","交流道"),"到",I565,
IF(COUNT(FIND({"端","服務區","休息","站"},I565,1)),"","交流道"),")")</f>
        <v>(太平交流道到大里一交流道)</v>
      </c>
      <c r="AH565" t="str">
        <f t="shared" si="16"/>
        <v>台74線(太平交流道到大里一交流道)</v>
      </c>
      <c r="AI565" t="str">
        <f>CHOOSE(MATCH(E565,公式!$C$16:'公式'!$C$28,0),公式!A$16,公式!A$17,公式!A$18,公式!A$19,公式!A$20,公式!A$21,公式!A$22,公式!A$23,公式!A$24,公式!A$25,公式!A$26,公式!A$27,公式!A$28)</f>
        <v>快速公路74號</v>
      </c>
      <c r="AJ565" t="str">
        <f t="shared" si="17"/>
        <v>快速公路74號(太平交流道到大里一交流道)</v>
      </c>
    </row>
    <row r="566" spans="1:36">
      <c r="A566" s="4" t="s">
        <v>40</v>
      </c>
      <c r="B566" s="3">
        <v>20</v>
      </c>
      <c r="C566" s="23" t="s">
        <v>41</v>
      </c>
      <c r="D566" s="3">
        <v>0</v>
      </c>
      <c r="E566" s="3">
        <v>74</v>
      </c>
      <c r="F566" s="3">
        <v>1</v>
      </c>
      <c r="G566" s="4" t="s">
        <v>347</v>
      </c>
      <c r="H566" s="17">
        <v>30137</v>
      </c>
      <c r="I566" s="4" t="s">
        <v>348</v>
      </c>
      <c r="J566" s="17">
        <v>32854</v>
      </c>
      <c r="K566" s="3">
        <v>245</v>
      </c>
      <c r="L566" s="3">
        <v>98</v>
      </c>
      <c r="M566" s="3">
        <v>209</v>
      </c>
      <c r="N566" s="3">
        <v>0</v>
      </c>
      <c r="O566" s="3">
        <v>0</v>
      </c>
      <c r="P566" s="3">
        <v>0</v>
      </c>
      <c r="Q566" s="3">
        <v>83</v>
      </c>
      <c r="R566" s="3">
        <v>0</v>
      </c>
      <c r="S566" s="3">
        <v>0</v>
      </c>
      <c r="T566" s="3">
        <v>0</v>
      </c>
      <c r="U566" s="3">
        <v>6</v>
      </c>
      <c r="V566" s="3">
        <v>110</v>
      </c>
      <c r="W566" s="3">
        <v>1</v>
      </c>
      <c r="X566" s="3">
        <v>0</v>
      </c>
      <c r="Y566" s="3">
        <v>0</v>
      </c>
      <c r="Z566" s="3">
        <v>3</v>
      </c>
      <c r="AA566" s="3">
        <v>2263</v>
      </c>
      <c r="AB566" s="11">
        <v>2263</v>
      </c>
      <c r="AC566" s="1" t="s">
        <v>2478</v>
      </c>
      <c r="AD566" s="1" t="s">
        <v>1651</v>
      </c>
      <c r="AE566" t="s">
        <v>1654</v>
      </c>
      <c r="AF566" t="str">
        <f>CHOOSE(MATCH(E566,公式!$C$16:'公式'!$C$28,0),公式!B$16,公式!B$17,公式!B$18,公式!B$19,公式!B$20,公式!B$21,公式!B$22,公式!B$23,公式!B$24,公式!B$25,公式!B$26,公式!B$27,公式!B$28)</f>
        <v>台74線</v>
      </c>
      <c r="AG566" t="str">
        <f>_xlfn.CONCAT(,"(",G566,IF(COUNT(FIND({"端","服務區","休息","站"},G566,1)),"","交流道"),"到",I566,
IF(COUNT(FIND({"端","服務區","休息","站"},I566,1)),"","交流道"),")")</f>
        <v>(大里一交流道到大里二交流道)</v>
      </c>
      <c r="AH566" t="str">
        <f t="shared" si="16"/>
        <v>台74線(大里一交流道到大里二交流道)</v>
      </c>
      <c r="AI566" t="str">
        <f>CHOOSE(MATCH(E566,公式!$C$16:'公式'!$C$28,0),公式!A$16,公式!A$17,公式!A$18,公式!A$19,公式!A$20,公式!A$21,公式!A$22,公式!A$23,公式!A$24,公式!A$25,公式!A$26,公式!A$27,公式!A$28)</f>
        <v>快速公路74號</v>
      </c>
      <c r="AJ566" t="str">
        <f t="shared" si="17"/>
        <v>快速公路74號(大里一交流道到大里二交流道)</v>
      </c>
    </row>
    <row r="567" spans="1:36">
      <c r="A567" s="6" t="s">
        <v>40</v>
      </c>
      <c r="B567" s="5">
        <v>20</v>
      </c>
      <c r="C567" s="23" t="s">
        <v>41</v>
      </c>
      <c r="D567" s="5">
        <v>0</v>
      </c>
      <c r="E567" s="5">
        <v>74</v>
      </c>
      <c r="F567" s="5">
        <v>1</v>
      </c>
      <c r="G567" s="6" t="s">
        <v>348</v>
      </c>
      <c r="H567" s="18">
        <v>32854</v>
      </c>
      <c r="I567" s="6" t="s">
        <v>213</v>
      </c>
      <c r="J567" s="18">
        <v>39235</v>
      </c>
      <c r="K567" s="5">
        <v>575</v>
      </c>
      <c r="L567" s="5">
        <v>230</v>
      </c>
      <c r="M567" s="5">
        <v>212</v>
      </c>
      <c r="N567" s="5">
        <v>0</v>
      </c>
      <c r="O567" s="5">
        <v>0</v>
      </c>
      <c r="P567" s="5">
        <v>0</v>
      </c>
      <c r="Q567" s="5">
        <v>79</v>
      </c>
      <c r="R567" s="5">
        <v>0</v>
      </c>
      <c r="S567" s="5">
        <v>0</v>
      </c>
      <c r="T567" s="5">
        <v>0</v>
      </c>
      <c r="U567" s="5">
        <v>8</v>
      </c>
      <c r="V567" s="5">
        <v>279</v>
      </c>
      <c r="W567" s="5">
        <v>2</v>
      </c>
      <c r="X567" s="5">
        <v>0</v>
      </c>
      <c r="Y567" s="5">
        <v>0</v>
      </c>
      <c r="Z567" s="5">
        <v>3</v>
      </c>
      <c r="AA567" s="5">
        <v>2265</v>
      </c>
      <c r="AB567" s="12">
        <v>2265</v>
      </c>
      <c r="AC567" s="1" t="s">
        <v>2479</v>
      </c>
      <c r="AD567" s="1" t="s">
        <v>1654</v>
      </c>
      <c r="AE567" t="s">
        <v>1657</v>
      </c>
      <c r="AF567" t="str">
        <f>CHOOSE(MATCH(E567,公式!$C$16:'公式'!$C$28,0),公式!B$16,公式!B$17,公式!B$18,公式!B$19,公式!B$20,公式!B$21,公式!B$22,公式!B$23,公式!B$24,公式!B$25,公式!B$26,公式!B$27,公式!B$28)</f>
        <v>台74線</v>
      </c>
      <c r="AG567" t="str">
        <f>_xlfn.CONCAT(,"(",G567,IF(COUNT(FIND({"端","服務區","休息","站"},G567,1)),"","交流道"),"到",I567,
IF(COUNT(FIND({"端","服務區","休息","站"},I567,1)),"","交流道"),")")</f>
        <v>(大里二交流道到霧峰交流道)</v>
      </c>
      <c r="AH567" t="str">
        <f t="shared" si="16"/>
        <v>台74線(大里二交流道到霧峰交流道)</v>
      </c>
      <c r="AI567" t="str">
        <f>CHOOSE(MATCH(E567,公式!$C$16:'公式'!$C$28,0),公式!A$16,公式!A$17,公式!A$18,公式!A$19,公式!A$20,公式!A$21,公式!A$22,公式!A$23,公式!A$24,公式!A$25,公式!A$26,公式!A$27,公式!A$28)</f>
        <v>快速公路74號</v>
      </c>
      <c r="AJ567" t="str">
        <f t="shared" si="17"/>
        <v>快速公路74號(大里二交流道到霧峰交流道)</v>
      </c>
    </row>
    <row r="568" spans="1:36">
      <c r="A568" s="4" t="s">
        <v>40</v>
      </c>
      <c r="B568" s="3">
        <v>20</v>
      </c>
      <c r="C568" s="23" t="s">
        <v>41</v>
      </c>
      <c r="D568" s="3">
        <v>0</v>
      </c>
      <c r="E568" s="3">
        <v>74</v>
      </c>
      <c r="F568" s="3">
        <v>2</v>
      </c>
      <c r="G568" s="4" t="s">
        <v>334</v>
      </c>
      <c r="H568" s="17">
        <v>1650</v>
      </c>
      <c r="I568" s="4" t="s">
        <v>210</v>
      </c>
      <c r="J568" s="17">
        <v>0</v>
      </c>
      <c r="K568" s="3">
        <v>148</v>
      </c>
      <c r="L568" s="3">
        <v>59</v>
      </c>
      <c r="M568" s="3">
        <v>101</v>
      </c>
      <c r="N568" s="3">
        <v>0</v>
      </c>
      <c r="O568" s="3">
        <v>0</v>
      </c>
      <c r="P568" s="3">
        <v>0</v>
      </c>
      <c r="Q568" s="3">
        <v>85</v>
      </c>
      <c r="R568" s="3">
        <v>0</v>
      </c>
      <c r="S568" s="3">
        <v>0</v>
      </c>
      <c r="T568" s="3">
        <v>0</v>
      </c>
      <c r="U568" s="3">
        <v>6</v>
      </c>
      <c r="V568" s="3">
        <v>67</v>
      </c>
      <c r="W568" s="3">
        <v>1</v>
      </c>
      <c r="X568" s="3">
        <v>0</v>
      </c>
      <c r="Y568" s="3">
        <v>0</v>
      </c>
      <c r="Z568" s="3">
        <v>2</v>
      </c>
      <c r="AA568" s="3">
        <v>2108</v>
      </c>
      <c r="AB568" s="11">
        <v>2108</v>
      </c>
      <c r="AC568" s="1" t="s">
        <v>2480</v>
      </c>
      <c r="AD568" s="1" t="s">
        <v>1611</v>
      </c>
      <c r="AE568" t="s">
        <v>397</v>
      </c>
      <c r="AF568" t="str">
        <f>CHOOSE(MATCH(E568,公式!$C$16:'公式'!$C$28,0),公式!B$16,公式!B$17,公式!B$18,公式!B$19,公式!B$20,公式!B$21,公式!B$22,公式!B$23,公式!B$24,公式!B$25,公式!B$26,公式!B$27,公式!B$28)</f>
        <v>台74線</v>
      </c>
      <c r="AG568" t="str">
        <f>_xlfn.CONCAT(,"(",G568,IF(COUNT(FIND({"端","服務區","休息","站"},G568,1)),"","交流道"),"到",I568,
IF(COUNT(FIND({"端","服務區","休息","站"},I568,1)),"","交流道"),")")</f>
        <v>(成功交流道到快官交流道)</v>
      </c>
      <c r="AH568" t="str">
        <f t="shared" si="16"/>
        <v>台74線(成功交流道到快官交流道)</v>
      </c>
      <c r="AI568" t="str">
        <f>CHOOSE(MATCH(E568,公式!$C$16:'公式'!$C$28,0),公式!A$16,公式!A$17,公式!A$18,公式!A$19,公式!A$20,公式!A$21,公式!A$22,公式!A$23,公式!A$24,公式!A$25,公式!A$26,公式!A$27,公式!A$28)</f>
        <v>快速公路74號</v>
      </c>
      <c r="AJ568" t="str">
        <f t="shared" si="17"/>
        <v>快速公路74號(成功交流道到快官交流道)</v>
      </c>
    </row>
    <row r="569" spans="1:36">
      <c r="A569" s="6" t="s">
        <v>40</v>
      </c>
      <c r="B569" s="5">
        <v>20</v>
      </c>
      <c r="C569" s="23" t="s">
        <v>41</v>
      </c>
      <c r="D569" s="5">
        <v>0</v>
      </c>
      <c r="E569" s="5">
        <v>74</v>
      </c>
      <c r="F569" s="5">
        <v>2</v>
      </c>
      <c r="G569" s="6" t="s">
        <v>335</v>
      </c>
      <c r="H569" s="18">
        <v>4000</v>
      </c>
      <c r="I569" s="6" t="s">
        <v>334</v>
      </c>
      <c r="J569" s="18">
        <v>1650</v>
      </c>
      <c r="K569" s="5">
        <v>212</v>
      </c>
      <c r="L569" s="5">
        <v>85</v>
      </c>
      <c r="M569" s="5">
        <v>247</v>
      </c>
      <c r="N569" s="5">
        <v>0</v>
      </c>
      <c r="O569" s="5">
        <v>0</v>
      </c>
      <c r="P569" s="5">
        <v>0</v>
      </c>
      <c r="Q569" s="5">
        <v>77</v>
      </c>
      <c r="R569" s="5">
        <v>0</v>
      </c>
      <c r="S569" s="5">
        <v>0</v>
      </c>
      <c r="T569" s="5">
        <v>0</v>
      </c>
      <c r="U569" s="5">
        <v>7</v>
      </c>
      <c r="V569" s="5">
        <v>106</v>
      </c>
      <c r="W569" s="5">
        <v>2</v>
      </c>
      <c r="X569" s="5">
        <v>0</v>
      </c>
      <c r="Y569" s="5">
        <v>0</v>
      </c>
      <c r="Z569" s="5">
        <v>2</v>
      </c>
      <c r="AA569" s="5">
        <v>2110</v>
      </c>
      <c r="AB569" s="12">
        <v>2110</v>
      </c>
      <c r="AC569" s="1" t="s">
        <v>2481</v>
      </c>
      <c r="AD569" s="1" t="s">
        <v>1363</v>
      </c>
      <c r="AE569" t="s">
        <v>1611</v>
      </c>
      <c r="AF569" t="str">
        <f>CHOOSE(MATCH(E569,公式!$C$16:'公式'!$C$28,0),公式!B$16,公式!B$17,公式!B$18,公式!B$19,公式!B$20,公式!B$21,公式!B$22,公式!B$23,公式!B$24,公式!B$25,公式!B$26,公式!B$27,公式!B$28)</f>
        <v>台74線</v>
      </c>
      <c r="AG569" t="str">
        <f>_xlfn.CONCAT(,"(",G569,IF(COUNT(FIND({"端","服務區","休息","站"},G569,1)),"","交流道"),"到",I569,
IF(COUNT(FIND({"端","服務區","休息","站"},I569,1)),"","交流道"),")")</f>
        <v>(高鐵台中交流道到成功交流道)</v>
      </c>
      <c r="AH569" t="str">
        <f t="shared" si="16"/>
        <v>台74線(高鐵台中交流道到成功交流道)</v>
      </c>
      <c r="AI569" t="str">
        <f>CHOOSE(MATCH(E569,公式!$C$16:'公式'!$C$28,0),公式!A$16,公式!A$17,公式!A$18,公式!A$19,公式!A$20,公式!A$21,公式!A$22,公式!A$23,公式!A$24,公式!A$25,公式!A$26,公式!A$27,公式!A$28)</f>
        <v>快速公路74號</v>
      </c>
      <c r="AJ569" t="str">
        <f t="shared" si="17"/>
        <v>快速公路74號(高鐵台中交流道到成功交流道)</v>
      </c>
    </row>
    <row r="570" spans="1:36">
      <c r="A570" s="4" t="s">
        <v>40</v>
      </c>
      <c r="B570" s="3">
        <v>20</v>
      </c>
      <c r="C570" s="23" t="s">
        <v>41</v>
      </c>
      <c r="D570" s="3">
        <v>0</v>
      </c>
      <c r="E570" s="3">
        <v>74</v>
      </c>
      <c r="F570" s="3">
        <v>2</v>
      </c>
      <c r="G570" s="4" t="s">
        <v>336</v>
      </c>
      <c r="H570" s="17">
        <v>5500</v>
      </c>
      <c r="I570" s="4" t="s">
        <v>335</v>
      </c>
      <c r="J570" s="17">
        <v>4000</v>
      </c>
      <c r="K570" s="3">
        <v>135</v>
      </c>
      <c r="L570" s="3">
        <v>54</v>
      </c>
      <c r="M570" s="3">
        <v>257</v>
      </c>
      <c r="N570" s="3">
        <v>0</v>
      </c>
      <c r="O570" s="3">
        <v>0</v>
      </c>
      <c r="P570" s="3">
        <v>0</v>
      </c>
      <c r="Q570" s="3">
        <v>74</v>
      </c>
      <c r="R570" s="3">
        <v>0</v>
      </c>
      <c r="S570" s="3">
        <v>0</v>
      </c>
      <c r="T570" s="3">
        <v>0</v>
      </c>
      <c r="U570" s="3">
        <v>8</v>
      </c>
      <c r="V570" s="3">
        <v>73</v>
      </c>
      <c r="W570" s="3">
        <v>2</v>
      </c>
      <c r="X570" s="3">
        <v>0</v>
      </c>
      <c r="Y570" s="3">
        <v>0</v>
      </c>
      <c r="Z570" s="3">
        <v>2</v>
      </c>
      <c r="AA570" s="3">
        <v>2112</v>
      </c>
      <c r="AB570" s="11">
        <v>2112</v>
      </c>
      <c r="AC570" s="1" t="s">
        <v>2482</v>
      </c>
      <c r="AD570" s="1" t="s">
        <v>1616</v>
      </c>
      <c r="AE570" t="s">
        <v>1363</v>
      </c>
      <c r="AF570" t="str">
        <f>CHOOSE(MATCH(E570,公式!$C$16:'公式'!$C$28,0),公式!B$16,公式!B$17,公式!B$18,公式!B$19,公式!B$20,公式!B$21,公式!B$22,公式!B$23,公式!B$24,公式!B$25,公式!B$26,公式!B$27,公式!B$28)</f>
        <v>台74線</v>
      </c>
      <c r="AG570" t="str">
        <f>_xlfn.CONCAT(,"(",G570,IF(COUNT(FIND({"端","服務區","休息","站"},G570,1)),"","交流道"),"到",I570,
IF(COUNT(FIND({"端","服務區","休息","站"},I570,1)),"","交流道"),")")</f>
        <v>(南屯一交流道到高鐵台中交流道)</v>
      </c>
      <c r="AH570" t="str">
        <f t="shared" si="16"/>
        <v>台74線(南屯一交流道到高鐵台中交流道)</v>
      </c>
      <c r="AI570" t="str">
        <f>CHOOSE(MATCH(E570,公式!$C$16:'公式'!$C$28,0),公式!A$16,公式!A$17,公式!A$18,公式!A$19,公式!A$20,公式!A$21,公式!A$22,公式!A$23,公式!A$24,公式!A$25,公式!A$26,公式!A$27,公式!A$28)</f>
        <v>快速公路74號</v>
      </c>
      <c r="AJ570" t="str">
        <f t="shared" si="17"/>
        <v>快速公路74號(南屯一交流道到高鐵台中交流道)</v>
      </c>
    </row>
    <row r="571" spans="1:36">
      <c r="A571" s="6" t="s">
        <v>40</v>
      </c>
      <c r="B571" s="5">
        <v>20</v>
      </c>
      <c r="C571" s="23" t="s">
        <v>41</v>
      </c>
      <c r="D571" s="5">
        <v>0</v>
      </c>
      <c r="E571" s="5">
        <v>74</v>
      </c>
      <c r="F571" s="5">
        <v>2</v>
      </c>
      <c r="G571" s="6" t="s">
        <v>337</v>
      </c>
      <c r="H571" s="18">
        <v>7140</v>
      </c>
      <c r="I571" s="6" t="s">
        <v>336</v>
      </c>
      <c r="J571" s="18">
        <v>5500</v>
      </c>
      <c r="K571" s="5">
        <v>148</v>
      </c>
      <c r="L571" s="5">
        <v>59</v>
      </c>
      <c r="M571" s="5">
        <v>104</v>
      </c>
      <c r="N571" s="5">
        <v>0</v>
      </c>
      <c r="O571" s="5">
        <v>0</v>
      </c>
      <c r="P571" s="5">
        <v>0</v>
      </c>
      <c r="Q571" s="5">
        <v>83</v>
      </c>
      <c r="R571" s="5">
        <v>0</v>
      </c>
      <c r="S571" s="5">
        <v>0</v>
      </c>
      <c r="T571" s="5">
        <v>0</v>
      </c>
      <c r="U571" s="5">
        <v>6</v>
      </c>
      <c r="V571" s="5">
        <v>71</v>
      </c>
      <c r="W571" s="5">
        <v>1</v>
      </c>
      <c r="X571" s="5">
        <v>0</v>
      </c>
      <c r="Y571" s="5">
        <v>0</v>
      </c>
      <c r="Z571" s="5">
        <v>2</v>
      </c>
      <c r="AA571" s="5">
        <v>2114</v>
      </c>
      <c r="AB571" s="12">
        <v>2114</v>
      </c>
      <c r="AC571" s="1" t="s">
        <v>2483</v>
      </c>
      <c r="AD571" s="1" t="s">
        <v>1619</v>
      </c>
      <c r="AE571" t="s">
        <v>1616</v>
      </c>
      <c r="AF571" t="str">
        <f>CHOOSE(MATCH(E571,公式!$C$16:'公式'!$C$28,0),公式!B$16,公式!B$17,公式!B$18,公式!B$19,公式!B$20,公式!B$21,公式!B$22,公式!B$23,公式!B$24,公式!B$25,公式!B$26,公式!B$27,公式!B$28)</f>
        <v>台74線</v>
      </c>
      <c r="AG571" t="str">
        <f>_xlfn.CONCAT(,"(",G571,IF(COUNT(FIND({"端","服務區","休息","站"},G571,1)),"","交流道"),"到",I571,
IF(COUNT(FIND({"端","服務區","休息","站"},I571,1)),"","交流道"),")")</f>
        <v>(南屯二交流道到南屯一交流道)</v>
      </c>
      <c r="AH571" t="str">
        <f t="shared" si="16"/>
        <v>台74線(南屯二交流道到南屯一交流道)</v>
      </c>
      <c r="AI571" t="str">
        <f>CHOOSE(MATCH(E571,公式!$C$16:'公式'!$C$28,0),公式!A$16,公式!A$17,公式!A$18,公式!A$19,公式!A$20,公式!A$21,公式!A$22,公式!A$23,公式!A$24,公式!A$25,公式!A$26,公式!A$27,公式!A$28)</f>
        <v>快速公路74號</v>
      </c>
      <c r="AJ571" t="str">
        <f t="shared" si="17"/>
        <v>快速公路74號(南屯二交流道到南屯一交流道)</v>
      </c>
    </row>
    <row r="572" spans="1:36">
      <c r="A572" s="4" t="s">
        <v>40</v>
      </c>
      <c r="B572" s="3">
        <v>20</v>
      </c>
      <c r="C572" s="23" t="s">
        <v>41</v>
      </c>
      <c r="D572" s="3">
        <v>0</v>
      </c>
      <c r="E572" s="3">
        <v>74</v>
      </c>
      <c r="F572" s="3">
        <v>2</v>
      </c>
      <c r="G572" s="4" t="s">
        <v>338</v>
      </c>
      <c r="H572" s="17">
        <v>8900</v>
      </c>
      <c r="I572" s="4" t="s">
        <v>337</v>
      </c>
      <c r="J572" s="17">
        <v>7140</v>
      </c>
      <c r="K572" s="3">
        <v>158</v>
      </c>
      <c r="L572" s="3">
        <v>63</v>
      </c>
      <c r="M572" s="3">
        <v>176</v>
      </c>
      <c r="N572" s="3">
        <v>0</v>
      </c>
      <c r="O572" s="3">
        <v>0</v>
      </c>
      <c r="P572" s="3">
        <v>0</v>
      </c>
      <c r="Q572" s="3">
        <v>73</v>
      </c>
      <c r="R572" s="3">
        <v>0</v>
      </c>
      <c r="S572" s="3">
        <v>0</v>
      </c>
      <c r="T572" s="3">
        <v>0</v>
      </c>
      <c r="U572" s="3">
        <v>4</v>
      </c>
      <c r="V572" s="3">
        <v>85</v>
      </c>
      <c r="W572" s="3">
        <v>2</v>
      </c>
      <c r="X572" s="3">
        <v>0</v>
      </c>
      <c r="Y572" s="3">
        <v>0</v>
      </c>
      <c r="Z572" s="3">
        <v>2</v>
      </c>
      <c r="AA572" s="3">
        <v>2116</v>
      </c>
      <c r="AB572" s="11">
        <v>2116</v>
      </c>
      <c r="AC572" s="1" t="s">
        <v>2484</v>
      </c>
      <c r="AD572" s="1" t="s">
        <v>1622</v>
      </c>
      <c r="AE572" t="s">
        <v>1619</v>
      </c>
      <c r="AF572" t="str">
        <f>CHOOSE(MATCH(E572,公式!$C$16:'公式'!$C$28,0),公式!B$16,公式!B$17,公式!B$18,公式!B$19,公式!B$20,公式!B$21,公式!B$22,公式!B$23,公式!B$24,公式!B$25,公式!B$26,公式!B$27,公式!B$28)</f>
        <v>台74線</v>
      </c>
      <c r="AG572" t="str">
        <f>_xlfn.CONCAT(,"(",G572,IF(COUNT(FIND({"端","服務區","休息","站"},G572,1)),"","交流道"),"到",I572,
IF(COUNT(FIND({"端","服務區","休息","站"},I572,1)),"","交流道"),")")</f>
        <v>(西屯一交流道到南屯二交流道)</v>
      </c>
      <c r="AH572" t="str">
        <f t="shared" si="16"/>
        <v>台74線(西屯一交流道到南屯二交流道)</v>
      </c>
      <c r="AI572" t="str">
        <f>CHOOSE(MATCH(E572,公式!$C$16:'公式'!$C$28,0),公式!A$16,公式!A$17,公式!A$18,公式!A$19,公式!A$20,公式!A$21,公式!A$22,公式!A$23,公式!A$24,公式!A$25,公式!A$26,公式!A$27,公式!A$28)</f>
        <v>快速公路74號</v>
      </c>
      <c r="AJ572" t="str">
        <f t="shared" si="17"/>
        <v>快速公路74號(西屯一交流道到南屯二交流道)</v>
      </c>
    </row>
    <row r="573" spans="1:36">
      <c r="A573" s="6" t="s">
        <v>40</v>
      </c>
      <c r="B573" s="5">
        <v>20</v>
      </c>
      <c r="C573" s="23" t="s">
        <v>41</v>
      </c>
      <c r="D573" s="5">
        <v>0</v>
      </c>
      <c r="E573" s="5">
        <v>74</v>
      </c>
      <c r="F573" s="5">
        <v>2</v>
      </c>
      <c r="G573" s="6" t="s">
        <v>339</v>
      </c>
      <c r="H573" s="18">
        <v>10000</v>
      </c>
      <c r="I573" s="6" t="s">
        <v>338</v>
      </c>
      <c r="J573" s="18">
        <v>8900</v>
      </c>
      <c r="K573" s="5">
        <v>100</v>
      </c>
      <c r="L573" s="5">
        <v>40</v>
      </c>
      <c r="M573" s="5">
        <v>320</v>
      </c>
      <c r="N573" s="5">
        <v>0</v>
      </c>
      <c r="O573" s="5">
        <v>0</v>
      </c>
      <c r="P573" s="5">
        <v>0</v>
      </c>
      <c r="Q573" s="5">
        <v>74</v>
      </c>
      <c r="R573" s="5">
        <v>0</v>
      </c>
      <c r="S573" s="5">
        <v>0</v>
      </c>
      <c r="T573" s="5">
        <v>0</v>
      </c>
      <c r="U573" s="5">
        <v>9</v>
      </c>
      <c r="V573" s="5">
        <v>51</v>
      </c>
      <c r="W573" s="5">
        <v>2</v>
      </c>
      <c r="X573" s="5">
        <v>0</v>
      </c>
      <c r="Y573" s="5">
        <v>0</v>
      </c>
      <c r="Z573" s="5">
        <v>2</v>
      </c>
      <c r="AA573" s="5">
        <v>2118</v>
      </c>
      <c r="AB573" s="12">
        <v>2118</v>
      </c>
      <c r="AC573" s="1" t="s">
        <v>2485</v>
      </c>
      <c r="AD573" s="1" t="s">
        <v>1625</v>
      </c>
      <c r="AE573" t="s">
        <v>1622</v>
      </c>
      <c r="AF573" t="str">
        <f>CHOOSE(MATCH(E573,公式!$C$16:'公式'!$C$28,0),公式!B$16,公式!B$17,公式!B$18,公式!B$19,公式!B$20,公式!B$21,公式!B$22,公式!B$23,公式!B$24,公式!B$25,公式!B$26,公式!B$27,公式!B$28)</f>
        <v>台74線</v>
      </c>
      <c r="AG573" t="str">
        <f>_xlfn.CONCAT(,"(",G573,IF(COUNT(FIND({"端","服務區","休息","站"},G573,1)),"","交流道"),"到",I573,
IF(COUNT(FIND({"端","服務區","休息","站"},I573,1)),"","交流道"),")")</f>
        <v>(西屯二交流道到西屯一交流道)</v>
      </c>
      <c r="AH573" t="str">
        <f t="shared" si="16"/>
        <v>台74線(西屯二交流道到西屯一交流道)</v>
      </c>
      <c r="AI573" t="str">
        <f>CHOOSE(MATCH(E573,公式!$C$16:'公式'!$C$28,0),公式!A$16,公式!A$17,公式!A$18,公式!A$19,公式!A$20,公式!A$21,公式!A$22,公式!A$23,公式!A$24,公式!A$25,公式!A$26,公式!A$27,公式!A$28)</f>
        <v>快速公路74號</v>
      </c>
      <c r="AJ573" t="str">
        <f t="shared" si="17"/>
        <v>快速公路74號(西屯二交流道到西屯一交流道)</v>
      </c>
    </row>
    <row r="574" spans="1:36">
      <c r="A574" s="4" t="s">
        <v>40</v>
      </c>
      <c r="B574" s="3">
        <v>20</v>
      </c>
      <c r="C574" s="23" t="s">
        <v>41</v>
      </c>
      <c r="D574" s="3">
        <v>0</v>
      </c>
      <c r="E574" s="3">
        <v>74</v>
      </c>
      <c r="F574" s="3">
        <v>2</v>
      </c>
      <c r="G574" s="4" t="s">
        <v>340</v>
      </c>
      <c r="H574" s="17">
        <v>10940</v>
      </c>
      <c r="I574" s="4" t="s">
        <v>339</v>
      </c>
      <c r="J574" s="17">
        <v>10000</v>
      </c>
      <c r="K574" s="3">
        <v>85</v>
      </c>
      <c r="L574" s="3">
        <v>34</v>
      </c>
      <c r="M574" s="3">
        <v>278</v>
      </c>
      <c r="N574" s="3">
        <v>0</v>
      </c>
      <c r="O574" s="3">
        <v>0</v>
      </c>
      <c r="P574" s="3">
        <v>0</v>
      </c>
      <c r="Q574" s="3">
        <v>79</v>
      </c>
      <c r="R574" s="3">
        <v>0</v>
      </c>
      <c r="S574" s="3">
        <v>0</v>
      </c>
      <c r="T574" s="3">
        <v>0</v>
      </c>
      <c r="U574" s="3">
        <v>7</v>
      </c>
      <c r="V574" s="3">
        <v>41</v>
      </c>
      <c r="W574" s="3">
        <v>2</v>
      </c>
      <c r="X574" s="3">
        <v>0</v>
      </c>
      <c r="Y574" s="3">
        <v>0</v>
      </c>
      <c r="Z574" s="3">
        <v>2</v>
      </c>
      <c r="AA574" s="3">
        <v>2120</v>
      </c>
      <c r="AB574" s="11">
        <v>2120</v>
      </c>
      <c r="AC574" s="1" t="s">
        <v>2486</v>
      </c>
      <c r="AD574" s="1" t="s">
        <v>1628</v>
      </c>
      <c r="AE574" t="s">
        <v>1625</v>
      </c>
      <c r="AF574" t="str">
        <f>CHOOSE(MATCH(E574,公式!$C$16:'公式'!$C$28,0),公式!B$16,公式!B$17,公式!B$18,公式!B$19,公式!B$20,公式!B$21,公式!B$22,公式!B$23,公式!B$24,公式!B$25,公式!B$26,公式!B$27,公式!B$28)</f>
        <v>台74線</v>
      </c>
      <c r="AG574" t="str">
        <f>_xlfn.CONCAT(,"(",G574,IF(COUNT(FIND({"端","服務區","休息","站"},G574,1)),"","交流道"),"到",I574,
IF(COUNT(FIND({"端","服務區","休息","站"},I574,1)),"","交流道"),")")</f>
        <v>(西屯三交流道到西屯二交流道)</v>
      </c>
      <c r="AH574" t="str">
        <f t="shared" si="16"/>
        <v>台74線(西屯三交流道到西屯二交流道)</v>
      </c>
      <c r="AI574" t="str">
        <f>CHOOSE(MATCH(E574,公式!$C$16:'公式'!$C$28,0),公式!A$16,公式!A$17,公式!A$18,公式!A$19,公式!A$20,公式!A$21,公式!A$22,公式!A$23,公式!A$24,公式!A$25,公式!A$26,公式!A$27,公式!A$28)</f>
        <v>快速公路74號</v>
      </c>
      <c r="AJ574" t="str">
        <f t="shared" si="17"/>
        <v>快速公路74號(西屯三交流道到西屯二交流道)</v>
      </c>
    </row>
    <row r="575" spans="1:36">
      <c r="A575" s="6" t="s">
        <v>40</v>
      </c>
      <c r="B575" s="5">
        <v>20</v>
      </c>
      <c r="C575" s="23" t="s">
        <v>41</v>
      </c>
      <c r="D575" s="5">
        <v>0</v>
      </c>
      <c r="E575" s="5">
        <v>74</v>
      </c>
      <c r="F575" s="5">
        <v>2</v>
      </c>
      <c r="G575" s="6" t="s">
        <v>341</v>
      </c>
      <c r="H575" s="18">
        <v>13000</v>
      </c>
      <c r="I575" s="6" t="s">
        <v>340</v>
      </c>
      <c r="J575" s="18">
        <v>10940</v>
      </c>
      <c r="K575" s="5">
        <v>185</v>
      </c>
      <c r="L575" s="5">
        <v>74</v>
      </c>
      <c r="M575" s="5">
        <v>291</v>
      </c>
      <c r="N575" s="5">
        <v>0</v>
      </c>
      <c r="O575" s="5">
        <v>0</v>
      </c>
      <c r="P575" s="5">
        <v>0</v>
      </c>
      <c r="Q575" s="5">
        <v>76</v>
      </c>
      <c r="R575" s="5">
        <v>0</v>
      </c>
      <c r="S575" s="5">
        <v>0</v>
      </c>
      <c r="T575" s="5">
        <v>0</v>
      </c>
      <c r="U575" s="5">
        <v>8</v>
      </c>
      <c r="V575" s="5">
        <v>97</v>
      </c>
      <c r="W575" s="5">
        <v>2</v>
      </c>
      <c r="X575" s="5">
        <v>0</v>
      </c>
      <c r="Y575" s="5">
        <v>0</v>
      </c>
      <c r="Z575" s="5">
        <v>2</v>
      </c>
      <c r="AA575" s="5">
        <v>2122</v>
      </c>
      <c r="AB575" s="12">
        <v>2122</v>
      </c>
      <c r="AC575" s="1" t="s">
        <v>2487</v>
      </c>
      <c r="AD575" s="1" t="s">
        <v>1457</v>
      </c>
      <c r="AE575" t="s">
        <v>1628</v>
      </c>
      <c r="AF575" t="str">
        <f>CHOOSE(MATCH(E575,公式!$C$16:'公式'!$C$28,0),公式!B$16,公式!B$17,公式!B$18,公式!B$19,公式!B$20,公式!B$21,公式!B$22,公式!B$23,公式!B$24,公式!B$25,公式!B$26,公式!B$27,公式!B$28)</f>
        <v>台74線</v>
      </c>
      <c r="AG575" t="str">
        <f>_xlfn.CONCAT(,"(",G575,IF(COUNT(FIND({"端","服務區","休息","站"},G575,1)),"","交流道"),"到",I575,
IF(COUNT(FIND({"端","服務區","休息","站"},I575,1)),"","交流道"),")")</f>
        <v>(北屯一交流道到西屯三交流道)</v>
      </c>
      <c r="AH575" t="str">
        <f t="shared" si="16"/>
        <v>台74線(北屯一交流道到西屯三交流道)</v>
      </c>
      <c r="AI575" t="str">
        <f>CHOOSE(MATCH(E575,公式!$C$16:'公式'!$C$28,0),公式!A$16,公式!A$17,公式!A$18,公式!A$19,公式!A$20,公式!A$21,公式!A$22,公式!A$23,公式!A$24,公式!A$25,公式!A$26,公式!A$27,公式!A$28)</f>
        <v>快速公路74號</v>
      </c>
      <c r="AJ575" t="str">
        <f t="shared" si="17"/>
        <v>快速公路74號(北屯一交流道到西屯三交流道)</v>
      </c>
    </row>
    <row r="576" spans="1:36">
      <c r="A576" s="4" t="s">
        <v>40</v>
      </c>
      <c r="B576" s="3">
        <v>20</v>
      </c>
      <c r="C576" s="23" t="s">
        <v>41</v>
      </c>
      <c r="D576" s="3">
        <v>0</v>
      </c>
      <c r="E576" s="3">
        <v>74</v>
      </c>
      <c r="F576" s="3">
        <v>2</v>
      </c>
      <c r="G576" s="4" t="s">
        <v>342</v>
      </c>
      <c r="H576" s="17">
        <v>14320</v>
      </c>
      <c r="I576" s="4" t="s">
        <v>341</v>
      </c>
      <c r="J576" s="17">
        <v>13000</v>
      </c>
      <c r="K576" s="3">
        <v>120</v>
      </c>
      <c r="L576" s="3">
        <v>48</v>
      </c>
      <c r="M576" s="3">
        <v>195</v>
      </c>
      <c r="N576" s="3">
        <v>0</v>
      </c>
      <c r="O576" s="3">
        <v>0</v>
      </c>
      <c r="P576" s="3">
        <v>0</v>
      </c>
      <c r="Q576" s="3">
        <v>70</v>
      </c>
      <c r="R576" s="3">
        <v>0</v>
      </c>
      <c r="S576" s="3">
        <v>0</v>
      </c>
      <c r="T576" s="3">
        <v>0</v>
      </c>
      <c r="U576" s="3">
        <v>12</v>
      </c>
      <c r="V576" s="3">
        <v>65</v>
      </c>
      <c r="W576" s="3">
        <v>2</v>
      </c>
      <c r="X576" s="3">
        <v>0</v>
      </c>
      <c r="Y576" s="3">
        <v>0</v>
      </c>
      <c r="Z576" s="3">
        <v>2</v>
      </c>
      <c r="AA576" s="3">
        <v>2124</v>
      </c>
      <c r="AB576" s="11">
        <v>2124</v>
      </c>
      <c r="AC576" s="1" t="s">
        <v>2488</v>
      </c>
      <c r="AD576" s="1" t="s">
        <v>1633</v>
      </c>
      <c r="AE576" t="s">
        <v>1457</v>
      </c>
      <c r="AF576" t="str">
        <f>CHOOSE(MATCH(E576,公式!$C$16:'公式'!$C$28,0),公式!B$16,公式!B$17,公式!B$18,公式!B$19,公式!B$20,公式!B$21,公式!B$22,公式!B$23,公式!B$24,公式!B$25,公式!B$26,公式!B$27,公式!B$28)</f>
        <v>台74線</v>
      </c>
      <c r="AG576" t="str">
        <f>_xlfn.CONCAT(,"(",G576,IF(COUNT(FIND({"端","服務區","休息","站"},G576,1)),"","交流道"),"到",I576,
IF(COUNT(FIND({"端","服務區","休息","站"},I576,1)),"","交流道"),")")</f>
        <v>(北屯二交流道到北屯一交流道)</v>
      </c>
      <c r="AH576" t="str">
        <f t="shared" si="16"/>
        <v>台74線(北屯二交流道到北屯一交流道)</v>
      </c>
      <c r="AI576" t="str">
        <f>CHOOSE(MATCH(E576,公式!$C$16:'公式'!$C$28,0),公式!A$16,公式!A$17,公式!A$18,公式!A$19,公式!A$20,公式!A$21,公式!A$22,公式!A$23,公式!A$24,公式!A$25,公式!A$26,公式!A$27,公式!A$28)</f>
        <v>快速公路74號</v>
      </c>
      <c r="AJ576" t="str">
        <f t="shared" si="17"/>
        <v>快速公路74號(北屯二交流道到北屯一交流道)</v>
      </c>
    </row>
    <row r="577" spans="1:36">
      <c r="A577" s="6" t="s">
        <v>40</v>
      </c>
      <c r="B577" s="5">
        <v>20</v>
      </c>
      <c r="C577" s="23" t="s">
        <v>41</v>
      </c>
      <c r="D577" s="5">
        <v>0</v>
      </c>
      <c r="E577" s="5">
        <v>74</v>
      </c>
      <c r="F577" s="5">
        <v>2</v>
      </c>
      <c r="G577" s="6" t="s">
        <v>343</v>
      </c>
      <c r="H577" s="18">
        <v>16987</v>
      </c>
      <c r="I577" s="6" t="s">
        <v>342</v>
      </c>
      <c r="J577" s="18">
        <v>14320</v>
      </c>
      <c r="K577" s="5">
        <v>240</v>
      </c>
      <c r="L577" s="5">
        <v>96</v>
      </c>
      <c r="M577" s="5">
        <v>208</v>
      </c>
      <c r="N577" s="5">
        <v>0</v>
      </c>
      <c r="O577" s="5">
        <v>0</v>
      </c>
      <c r="P577" s="5">
        <v>0</v>
      </c>
      <c r="Q577" s="5">
        <v>86</v>
      </c>
      <c r="R577" s="5">
        <v>0</v>
      </c>
      <c r="S577" s="5">
        <v>0</v>
      </c>
      <c r="T577" s="5">
        <v>0</v>
      </c>
      <c r="U577" s="5">
        <v>7</v>
      </c>
      <c r="V577" s="5">
        <v>109</v>
      </c>
      <c r="W577" s="5">
        <v>1</v>
      </c>
      <c r="X577" s="5">
        <v>0</v>
      </c>
      <c r="Y577" s="5">
        <v>0</v>
      </c>
      <c r="Z577" s="5">
        <v>3</v>
      </c>
      <c r="AA577" s="5">
        <v>2252</v>
      </c>
      <c r="AB577" s="12">
        <v>2252</v>
      </c>
      <c r="AC577" s="1" t="s">
        <v>2489</v>
      </c>
      <c r="AD577" s="1" t="s">
        <v>1636</v>
      </c>
      <c r="AE577" t="s">
        <v>1633</v>
      </c>
      <c r="AF577" t="str">
        <f>CHOOSE(MATCH(E577,公式!$C$16:'公式'!$C$28,0),公式!B$16,公式!B$17,公式!B$18,公式!B$19,公式!B$20,公式!B$21,公式!B$22,公式!B$23,公式!B$24,公式!B$25,公式!B$26,公式!B$27,公式!B$28)</f>
        <v>台74線</v>
      </c>
      <c r="AG577" t="str">
        <f>_xlfn.CONCAT(,"(",G577,IF(COUNT(FIND({"端","服務區","休息","站"},G577,1)),"","交流道"),"到",I577,
IF(COUNT(FIND({"端","服務區","休息","站"},I577,1)),"","交流道"),")")</f>
        <v>(崇德交流道到北屯二交流道)</v>
      </c>
      <c r="AH577" t="str">
        <f t="shared" si="16"/>
        <v>台74線(崇德交流道到北屯二交流道)</v>
      </c>
      <c r="AI577" t="str">
        <f>CHOOSE(MATCH(E577,公式!$C$16:'公式'!$C$28,0),公式!A$16,公式!A$17,公式!A$18,公式!A$19,公式!A$20,公式!A$21,公式!A$22,公式!A$23,公式!A$24,公式!A$25,公式!A$26,公式!A$27,公式!A$28)</f>
        <v>快速公路74號</v>
      </c>
      <c r="AJ577" t="str">
        <f t="shared" si="17"/>
        <v>快速公路74號(崇德交流道到北屯二交流道)</v>
      </c>
    </row>
    <row r="578" spans="1:36">
      <c r="A578" s="4" t="s">
        <v>40</v>
      </c>
      <c r="B578" s="3">
        <v>20</v>
      </c>
      <c r="C578" s="23" t="s">
        <v>41</v>
      </c>
      <c r="D578" s="3">
        <v>0</v>
      </c>
      <c r="E578" s="3">
        <v>74</v>
      </c>
      <c r="F578" s="3">
        <v>2</v>
      </c>
      <c r="G578" s="4" t="s">
        <v>264</v>
      </c>
      <c r="H578" s="17">
        <v>18847</v>
      </c>
      <c r="I578" s="4" t="s">
        <v>343</v>
      </c>
      <c r="J578" s="17">
        <v>16987</v>
      </c>
      <c r="K578" s="3">
        <v>168</v>
      </c>
      <c r="L578" s="3">
        <v>67</v>
      </c>
      <c r="M578" s="3">
        <v>235</v>
      </c>
      <c r="N578" s="3">
        <v>0</v>
      </c>
      <c r="O578" s="3">
        <v>0</v>
      </c>
      <c r="P578" s="3">
        <v>0</v>
      </c>
      <c r="Q578" s="3">
        <v>90</v>
      </c>
      <c r="R578" s="3">
        <v>0</v>
      </c>
      <c r="S578" s="3">
        <v>0</v>
      </c>
      <c r="T578" s="3">
        <v>0</v>
      </c>
      <c r="U578" s="3">
        <v>8</v>
      </c>
      <c r="V578" s="3">
        <v>76</v>
      </c>
      <c r="W578" s="3">
        <v>1</v>
      </c>
      <c r="X578" s="3">
        <v>0</v>
      </c>
      <c r="Y578" s="3">
        <v>0</v>
      </c>
      <c r="Z578" s="3">
        <v>3</v>
      </c>
      <c r="AA578" s="3">
        <v>2254</v>
      </c>
      <c r="AB578" s="11">
        <v>2254</v>
      </c>
      <c r="AC578" s="1" t="s">
        <v>2490</v>
      </c>
      <c r="AD578" s="1" t="s">
        <v>1639</v>
      </c>
      <c r="AE578" t="s">
        <v>1636</v>
      </c>
      <c r="AF578" t="str">
        <f>CHOOSE(MATCH(E578,公式!$C$16:'公式'!$C$28,0),公式!B$16,公式!B$17,公式!B$18,公式!B$19,公式!B$20,公式!B$21,公式!B$22,公式!B$23,公式!B$24,公式!B$25,公式!B$26,公式!B$27,公式!B$28)</f>
        <v>台74線</v>
      </c>
      <c r="AG578" t="str">
        <f>_xlfn.CONCAT(,"(",G578,IF(COUNT(FIND({"端","服務區","休息","站"},G578,1)),"","交流道"),"到",I578,
IF(COUNT(FIND({"端","服務區","休息","站"},I578,1)),"","交流道"),")")</f>
        <v>(潭子交流道到崇德交流道)</v>
      </c>
      <c r="AH578" t="str">
        <f t="shared" si="16"/>
        <v>台74線(潭子交流道到崇德交流道)</v>
      </c>
      <c r="AI578" t="str">
        <f>CHOOSE(MATCH(E578,公式!$C$16:'公式'!$C$28,0),公式!A$16,公式!A$17,公式!A$18,公式!A$19,公式!A$20,公式!A$21,公式!A$22,公式!A$23,公式!A$24,公式!A$25,公式!A$26,公式!A$27,公式!A$28)</f>
        <v>快速公路74號</v>
      </c>
      <c r="AJ578" t="str">
        <f t="shared" si="17"/>
        <v>快速公路74號(潭子交流道到崇德交流道)</v>
      </c>
    </row>
    <row r="579" spans="1:36">
      <c r="A579" s="6" t="s">
        <v>40</v>
      </c>
      <c r="B579" s="5">
        <v>20</v>
      </c>
      <c r="C579" s="23" t="s">
        <v>41</v>
      </c>
      <c r="D579" s="5">
        <v>0</v>
      </c>
      <c r="E579" s="5">
        <v>74</v>
      </c>
      <c r="F579" s="5">
        <v>2</v>
      </c>
      <c r="G579" s="6" t="s">
        <v>265</v>
      </c>
      <c r="H579" s="18">
        <v>20200</v>
      </c>
      <c r="I579" s="6" t="s">
        <v>264</v>
      </c>
      <c r="J579" s="18">
        <v>18847</v>
      </c>
      <c r="K579" s="5">
        <v>352</v>
      </c>
      <c r="L579" s="5">
        <v>141</v>
      </c>
      <c r="M579" s="5">
        <v>320</v>
      </c>
      <c r="N579" s="5">
        <v>0</v>
      </c>
      <c r="O579" s="5">
        <v>0</v>
      </c>
      <c r="P579" s="5">
        <v>0</v>
      </c>
      <c r="Q579" s="5">
        <v>82</v>
      </c>
      <c r="R579" s="5">
        <v>0</v>
      </c>
      <c r="S579" s="5">
        <v>0</v>
      </c>
      <c r="T579" s="5">
        <v>0</v>
      </c>
      <c r="U579" s="5">
        <v>10</v>
      </c>
      <c r="V579" s="5">
        <v>60</v>
      </c>
      <c r="W579" s="5">
        <v>1</v>
      </c>
      <c r="X579" s="5">
        <v>0</v>
      </c>
      <c r="Y579" s="5">
        <v>0</v>
      </c>
      <c r="Z579" s="5">
        <v>3</v>
      </c>
      <c r="AA579" s="5">
        <v>2256</v>
      </c>
      <c r="AB579" s="12">
        <v>2256</v>
      </c>
      <c r="AC579" s="1" t="s">
        <v>2491</v>
      </c>
      <c r="AD579" s="1" t="s">
        <v>2614</v>
      </c>
      <c r="AE579" t="s">
        <v>1639</v>
      </c>
      <c r="AF579" t="str">
        <f>CHOOSE(MATCH(E579,公式!$C$16:'公式'!$C$28,0),公式!B$16,公式!B$17,公式!B$18,公式!B$19,公式!B$20,公式!B$21,公式!B$22,公式!B$23,公式!B$24,公式!B$25,公式!B$26,公式!B$27,公式!B$28)</f>
        <v>台74線</v>
      </c>
      <c r="AG579" t="str">
        <f>_xlfn.CONCAT(,"(",G579,IF(COUNT(FIND({"端","服務區","休息","站"},G579,1)),"","交流道"),"到",I579,
IF(COUNT(FIND({"端","服務區","休息","站"},I579,1)),"","交流道"),")")</f>
        <v>(潭子系統交流道到潭子交流道)</v>
      </c>
      <c r="AH579" t="str">
        <f t="shared" ref="AH579:AH642" si="18">_xlfn.CONCAT(AF579,AG579)</f>
        <v>台74線(潭子系統交流道到潭子交流道)</v>
      </c>
      <c r="AI579" t="str">
        <f>CHOOSE(MATCH(E579,公式!$C$16:'公式'!$C$28,0),公式!A$16,公式!A$17,公式!A$18,公式!A$19,公式!A$20,公式!A$21,公式!A$22,公式!A$23,公式!A$24,公式!A$25,公式!A$26,公式!A$27,公式!A$28)</f>
        <v>快速公路74號</v>
      </c>
      <c r="AJ579" t="str">
        <f t="shared" ref="AJ579:AJ642" si="19">_xlfn.CONCAT(AI579,AG579)</f>
        <v>快速公路74號(潭子系統交流道到潭子交流道)</v>
      </c>
    </row>
    <row r="580" spans="1:36">
      <c r="A580" s="4" t="s">
        <v>40</v>
      </c>
      <c r="B580" s="3">
        <v>20</v>
      </c>
      <c r="C580" s="23" t="s">
        <v>41</v>
      </c>
      <c r="D580" s="3">
        <v>0</v>
      </c>
      <c r="E580" s="3">
        <v>74</v>
      </c>
      <c r="F580" s="3">
        <v>2</v>
      </c>
      <c r="G580" s="4" t="s">
        <v>344</v>
      </c>
      <c r="H580" s="17">
        <v>22750</v>
      </c>
      <c r="I580" s="4" t="s">
        <v>265</v>
      </c>
      <c r="J580" s="17">
        <v>20200</v>
      </c>
      <c r="K580" s="3">
        <v>0</v>
      </c>
      <c r="L580" s="3">
        <v>0</v>
      </c>
      <c r="M580" s="3">
        <v>259</v>
      </c>
      <c r="N580" s="3">
        <v>0</v>
      </c>
      <c r="O580" s="3">
        <v>0</v>
      </c>
      <c r="P580" s="3">
        <v>0</v>
      </c>
      <c r="Q580" s="3">
        <v>79</v>
      </c>
      <c r="R580" s="3">
        <v>0</v>
      </c>
      <c r="S580" s="3">
        <v>0</v>
      </c>
      <c r="T580" s="3">
        <v>0</v>
      </c>
      <c r="U580" s="3">
        <v>8</v>
      </c>
      <c r="V580" s="3">
        <v>108</v>
      </c>
      <c r="W580" s="3">
        <v>2</v>
      </c>
      <c r="X580" s="3">
        <v>0</v>
      </c>
      <c r="Y580" s="3">
        <v>0</v>
      </c>
      <c r="Z580" s="3">
        <v>3</v>
      </c>
      <c r="AA580" s="3">
        <v>2276</v>
      </c>
      <c r="AB580" s="11">
        <v>2276</v>
      </c>
      <c r="AC580" s="1" t="s">
        <v>2492</v>
      </c>
      <c r="AD580" s="1" t="s">
        <v>1642</v>
      </c>
      <c r="AE580" t="s">
        <v>2614</v>
      </c>
      <c r="AF580" t="str">
        <f>CHOOSE(MATCH(E580,公式!$C$16:'公式'!$C$28,0),公式!B$16,公式!B$17,公式!B$18,公式!B$19,公式!B$20,公式!B$21,公式!B$22,公式!B$23,公式!B$24,公式!B$25,公式!B$26,公式!B$27,公式!B$28)</f>
        <v>台74線</v>
      </c>
      <c r="AG580" t="str">
        <f>_xlfn.CONCAT(,"(",G580,IF(COUNT(FIND({"端","服務區","休息","站"},G580,1)),"","交流道"),"到",I580,
IF(COUNT(FIND({"端","服務區","休息","站"},I580,1)),"","交流道"),")")</f>
        <v>(松竹交流道到潭子系統交流道)</v>
      </c>
      <c r="AH580" t="str">
        <f t="shared" si="18"/>
        <v>台74線(松竹交流道到潭子系統交流道)</v>
      </c>
      <c r="AI580" t="str">
        <f>CHOOSE(MATCH(E580,公式!$C$16:'公式'!$C$28,0),公式!A$16,公式!A$17,公式!A$18,公式!A$19,公式!A$20,公式!A$21,公式!A$22,公式!A$23,公式!A$24,公式!A$25,公式!A$26,公式!A$27,公式!A$28)</f>
        <v>快速公路74號</v>
      </c>
      <c r="AJ580" t="str">
        <f t="shared" si="19"/>
        <v>快速公路74號(松竹交流道到潭子系統交流道)</v>
      </c>
    </row>
    <row r="581" spans="1:36">
      <c r="A581" s="6" t="s">
        <v>40</v>
      </c>
      <c r="B581" s="5">
        <v>20</v>
      </c>
      <c r="C581" s="23" t="s">
        <v>41</v>
      </c>
      <c r="D581" s="5">
        <v>0</v>
      </c>
      <c r="E581" s="5">
        <v>74</v>
      </c>
      <c r="F581" s="5">
        <v>2</v>
      </c>
      <c r="G581" s="6" t="s">
        <v>345</v>
      </c>
      <c r="H581" s="18">
        <v>24411</v>
      </c>
      <c r="I581" s="6" t="s">
        <v>344</v>
      </c>
      <c r="J581" s="18">
        <v>22750</v>
      </c>
      <c r="K581" s="5">
        <v>150</v>
      </c>
      <c r="L581" s="5">
        <v>60</v>
      </c>
      <c r="M581" s="5">
        <v>277</v>
      </c>
      <c r="N581" s="5">
        <v>0</v>
      </c>
      <c r="O581" s="5">
        <v>0</v>
      </c>
      <c r="P581" s="5">
        <v>0</v>
      </c>
      <c r="Q581" s="5">
        <v>76</v>
      </c>
      <c r="R581" s="5">
        <v>0</v>
      </c>
      <c r="S581" s="5">
        <v>0</v>
      </c>
      <c r="T581" s="5">
        <v>0</v>
      </c>
      <c r="U581" s="5">
        <v>9</v>
      </c>
      <c r="V581" s="5">
        <v>77</v>
      </c>
      <c r="W581" s="5">
        <v>2</v>
      </c>
      <c r="X581" s="5">
        <v>0</v>
      </c>
      <c r="Y581" s="5">
        <v>0</v>
      </c>
      <c r="Z581" s="5">
        <v>3</v>
      </c>
      <c r="AA581" s="5">
        <v>2258</v>
      </c>
      <c r="AB581" s="12">
        <v>2258</v>
      </c>
      <c r="AC581" s="1" t="s">
        <v>2493</v>
      </c>
      <c r="AD581" s="1" t="s">
        <v>1645</v>
      </c>
      <c r="AE581" t="s">
        <v>1642</v>
      </c>
      <c r="AF581" t="str">
        <f>CHOOSE(MATCH(E581,公式!$C$16:'公式'!$C$28,0),公式!B$16,公式!B$17,公式!B$18,公式!B$19,公式!B$20,公式!B$21,公式!B$22,公式!B$23,公式!B$24,公式!B$25,公式!B$26,公式!B$27,公式!B$28)</f>
        <v>台74線</v>
      </c>
      <c r="AG581" t="str">
        <f>_xlfn.CONCAT(,"(",G581,IF(COUNT(FIND({"端","服務區","休息","站"},G581,1)),"","交流道"),"到",I581,
IF(COUNT(FIND({"端","服務區","休息","站"},I581,1)),"","交流道"),")")</f>
        <v>(太原交流道到松竹交流道)</v>
      </c>
      <c r="AH581" t="str">
        <f t="shared" si="18"/>
        <v>台74線(太原交流道到松竹交流道)</v>
      </c>
      <c r="AI581" t="str">
        <f>CHOOSE(MATCH(E581,公式!$C$16:'公式'!$C$28,0),公式!A$16,公式!A$17,公式!A$18,公式!A$19,公式!A$20,公式!A$21,公式!A$22,公式!A$23,公式!A$24,公式!A$25,公式!A$26,公式!A$27,公式!A$28)</f>
        <v>快速公路74號</v>
      </c>
      <c r="AJ581" t="str">
        <f t="shared" si="19"/>
        <v>快速公路74號(太原交流道到松竹交流道)</v>
      </c>
    </row>
    <row r="582" spans="1:36">
      <c r="A582" s="4" t="s">
        <v>40</v>
      </c>
      <c r="B582" s="3">
        <v>20</v>
      </c>
      <c r="C582" s="23" t="s">
        <v>41</v>
      </c>
      <c r="D582" s="3">
        <v>0</v>
      </c>
      <c r="E582" s="3">
        <v>74</v>
      </c>
      <c r="F582" s="3">
        <v>2</v>
      </c>
      <c r="G582" s="4" t="s">
        <v>346</v>
      </c>
      <c r="H582" s="17">
        <v>26935</v>
      </c>
      <c r="I582" s="4" t="s">
        <v>345</v>
      </c>
      <c r="J582" s="17">
        <v>24411</v>
      </c>
      <c r="K582" s="3">
        <v>228</v>
      </c>
      <c r="L582" s="3">
        <v>91</v>
      </c>
      <c r="M582" s="3">
        <v>279</v>
      </c>
      <c r="N582" s="3">
        <v>0</v>
      </c>
      <c r="O582" s="3">
        <v>0</v>
      </c>
      <c r="P582" s="3">
        <v>0</v>
      </c>
      <c r="Q582" s="3">
        <v>75</v>
      </c>
      <c r="R582" s="3">
        <v>0</v>
      </c>
      <c r="S582" s="3">
        <v>0</v>
      </c>
      <c r="T582" s="3">
        <v>0</v>
      </c>
      <c r="U582" s="3">
        <v>11</v>
      </c>
      <c r="V582" s="3">
        <v>121</v>
      </c>
      <c r="W582" s="3">
        <v>2</v>
      </c>
      <c r="X582" s="3">
        <v>0</v>
      </c>
      <c r="Y582" s="3">
        <v>0</v>
      </c>
      <c r="Z582" s="3">
        <v>3</v>
      </c>
      <c r="AA582" s="3">
        <v>2260</v>
      </c>
      <c r="AB582" s="11">
        <v>2260</v>
      </c>
      <c r="AC582" s="1" t="s">
        <v>2494</v>
      </c>
      <c r="AD582" s="1" t="s">
        <v>1648</v>
      </c>
      <c r="AE582" t="s">
        <v>1645</v>
      </c>
      <c r="AF582" t="str">
        <f>CHOOSE(MATCH(E582,公式!$C$16:'公式'!$C$28,0),公式!B$16,公式!B$17,公式!B$18,公式!B$19,公式!B$20,公式!B$21,公式!B$22,公式!B$23,公式!B$24,公式!B$25,公式!B$26,公式!B$27,公式!B$28)</f>
        <v>台74線</v>
      </c>
      <c r="AG582" t="str">
        <f>_xlfn.CONCAT(,"(",G582,IF(COUNT(FIND({"端","服務區","休息","站"},G582,1)),"","交流道"),"到",I582,
IF(COUNT(FIND({"端","服務區","休息","站"},I582,1)),"","交流道"),")")</f>
        <v>(太平交流道到太原交流道)</v>
      </c>
      <c r="AH582" t="str">
        <f t="shared" si="18"/>
        <v>台74線(太平交流道到太原交流道)</v>
      </c>
      <c r="AI582" t="str">
        <f>CHOOSE(MATCH(E582,公式!$C$16:'公式'!$C$28,0),公式!A$16,公式!A$17,公式!A$18,公式!A$19,公式!A$20,公式!A$21,公式!A$22,公式!A$23,公式!A$24,公式!A$25,公式!A$26,公式!A$27,公式!A$28)</f>
        <v>快速公路74號</v>
      </c>
      <c r="AJ582" t="str">
        <f t="shared" si="19"/>
        <v>快速公路74號(太平交流道到太原交流道)</v>
      </c>
    </row>
    <row r="583" spans="1:36">
      <c r="A583" s="6" t="s">
        <v>40</v>
      </c>
      <c r="B583" s="5">
        <v>20</v>
      </c>
      <c r="C583" s="23" t="s">
        <v>41</v>
      </c>
      <c r="D583" s="5">
        <v>0</v>
      </c>
      <c r="E583" s="5">
        <v>74</v>
      </c>
      <c r="F583" s="5">
        <v>2</v>
      </c>
      <c r="G583" s="6" t="s">
        <v>347</v>
      </c>
      <c r="H583" s="18">
        <v>30137</v>
      </c>
      <c r="I583" s="6" t="s">
        <v>346</v>
      </c>
      <c r="J583" s="18">
        <v>26935</v>
      </c>
      <c r="K583" s="5">
        <v>288</v>
      </c>
      <c r="L583" s="5">
        <v>115</v>
      </c>
      <c r="M583" s="5">
        <v>214</v>
      </c>
      <c r="N583" s="5">
        <v>0</v>
      </c>
      <c r="O583" s="5">
        <v>0</v>
      </c>
      <c r="P583" s="5">
        <v>0</v>
      </c>
      <c r="Q583" s="5">
        <v>84</v>
      </c>
      <c r="R583" s="5">
        <v>0</v>
      </c>
      <c r="S583" s="5">
        <v>0</v>
      </c>
      <c r="T583" s="5">
        <v>0</v>
      </c>
      <c r="U583" s="5">
        <v>8</v>
      </c>
      <c r="V583" s="5">
        <v>132</v>
      </c>
      <c r="W583" s="5">
        <v>1</v>
      </c>
      <c r="X583" s="5">
        <v>0</v>
      </c>
      <c r="Y583" s="5">
        <v>0</v>
      </c>
      <c r="Z583" s="5">
        <v>3</v>
      </c>
      <c r="AA583" s="5">
        <v>2262</v>
      </c>
      <c r="AB583" s="12">
        <v>2262</v>
      </c>
      <c r="AC583" s="1" t="s">
        <v>2495</v>
      </c>
      <c r="AD583" s="1" t="s">
        <v>1651</v>
      </c>
      <c r="AE583" t="s">
        <v>1648</v>
      </c>
      <c r="AF583" t="str">
        <f>CHOOSE(MATCH(E583,公式!$C$16:'公式'!$C$28,0),公式!B$16,公式!B$17,公式!B$18,公式!B$19,公式!B$20,公式!B$21,公式!B$22,公式!B$23,公式!B$24,公式!B$25,公式!B$26,公式!B$27,公式!B$28)</f>
        <v>台74線</v>
      </c>
      <c r="AG583" t="str">
        <f>_xlfn.CONCAT(,"(",G583,IF(COUNT(FIND({"端","服務區","休息","站"},G583,1)),"","交流道"),"到",I583,
IF(COUNT(FIND({"端","服務區","休息","站"},I583,1)),"","交流道"),")")</f>
        <v>(大里一交流道到太平交流道)</v>
      </c>
      <c r="AH583" t="str">
        <f t="shared" si="18"/>
        <v>台74線(大里一交流道到太平交流道)</v>
      </c>
      <c r="AI583" t="str">
        <f>CHOOSE(MATCH(E583,公式!$C$16:'公式'!$C$28,0),公式!A$16,公式!A$17,公式!A$18,公式!A$19,公式!A$20,公式!A$21,公式!A$22,公式!A$23,公式!A$24,公式!A$25,公式!A$26,公式!A$27,公式!A$28)</f>
        <v>快速公路74號</v>
      </c>
      <c r="AJ583" t="str">
        <f t="shared" si="19"/>
        <v>快速公路74號(大里一交流道到太平交流道)</v>
      </c>
    </row>
    <row r="584" spans="1:36">
      <c r="A584" s="4" t="s">
        <v>40</v>
      </c>
      <c r="B584" s="3">
        <v>20</v>
      </c>
      <c r="C584" s="23" t="s">
        <v>41</v>
      </c>
      <c r="D584" s="3">
        <v>0</v>
      </c>
      <c r="E584" s="3">
        <v>74</v>
      </c>
      <c r="F584" s="3">
        <v>2</v>
      </c>
      <c r="G584" s="4" t="s">
        <v>348</v>
      </c>
      <c r="H584" s="17">
        <v>32854</v>
      </c>
      <c r="I584" s="4" t="s">
        <v>347</v>
      </c>
      <c r="J584" s="17">
        <v>30137</v>
      </c>
      <c r="K584" s="3">
        <v>245</v>
      </c>
      <c r="L584" s="3">
        <v>98</v>
      </c>
      <c r="M584" s="3">
        <v>286</v>
      </c>
      <c r="N584" s="3">
        <v>0</v>
      </c>
      <c r="O584" s="3">
        <v>0</v>
      </c>
      <c r="P584" s="3">
        <v>0</v>
      </c>
      <c r="Q584" s="3">
        <v>77</v>
      </c>
      <c r="R584" s="3">
        <v>0</v>
      </c>
      <c r="S584" s="3">
        <v>0</v>
      </c>
      <c r="T584" s="3">
        <v>0</v>
      </c>
      <c r="U584" s="3">
        <v>9</v>
      </c>
      <c r="V584" s="3">
        <v>118</v>
      </c>
      <c r="W584" s="3">
        <v>2</v>
      </c>
      <c r="X584" s="3">
        <v>0</v>
      </c>
      <c r="Y584" s="3">
        <v>0</v>
      </c>
      <c r="Z584" s="3">
        <v>3</v>
      </c>
      <c r="AA584" s="3">
        <v>2264</v>
      </c>
      <c r="AB584" s="11">
        <v>2264</v>
      </c>
      <c r="AC584" s="1" t="s">
        <v>2496</v>
      </c>
      <c r="AD584" s="1" t="s">
        <v>1654</v>
      </c>
      <c r="AE584" t="s">
        <v>1651</v>
      </c>
      <c r="AF584" t="str">
        <f>CHOOSE(MATCH(E584,公式!$C$16:'公式'!$C$28,0),公式!B$16,公式!B$17,公式!B$18,公式!B$19,公式!B$20,公式!B$21,公式!B$22,公式!B$23,公式!B$24,公式!B$25,公式!B$26,公式!B$27,公式!B$28)</f>
        <v>台74線</v>
      </c>
      <c r="AG584" t="str">
        <f>_xlfn.CONCAT(,"(",G584,IF(COUNT(FIND({"端","服務區","休息","站"},G584,1)),"","交流道"),"到",I584,
IF(COUNT(FIND({"端","服務區","休息","站"},I584,1)),"","交流道"),")")</f>
        <v>(大里二交流道到大里一交流道)</v>
      </c>
      <c r="AH584" t="str">
        <f t="shared" si="18"/>
        <v>台74線(大里二交流道到大里一交流道)</v>
      </c>
      <c r="AI584" t="str">
        <f>CHOOSE(MATCH(E584,公式!$C$16:'公式'!$C$28,0),公式!A$16,公式!A$17,公式!A$18,公式!A$19,公式!A$20,公式!A$21,公式!A$22,公式!A$23,公式!A$24,公式!A$25,公式!A$26,公式!A$27,公式!A$28)</f>
        <v>快速公路74號</v>
      </c>
      <c r="AJ584" t="str">
        <f t="shared" si="19"/>
        <v>快速公路74號(大里二交流道到大里一交流道)</v>
      </c>
    </row>
    <row r="585" spans="1:36">
      <c r="A585" s="6" t="s">
        <v>40</v>
      </c>
      <c r="B585" s="5">
        <v>20</v>
      </c>
      <c r="C585" s="23" t="s">
        <v>41</v>
      </c>
      <c r="D585" s="5">
        <v>0</v>
      </c>
      <c r="E585" s="5">
        <v>74</v>
      </c>
      <c r="F585" s="5">
        <v>2</v>
      </c>
      <c r="G585" s="6" t="s">
        <v>213</v>
      </c>
      <c r="H585" s="18">
        <v>39235</v>
      </c>
      <c r="I585" s="6" t="s">
        <v>348</v>
      </c>
      <c r="J585" s="18">
        <v>32854</v>
      </c>
      <c r="K585" s="5">
        <v>575</v>
      </c>
      <c r="L585" s="5">
        <v>230</v>
      </c>
      <c r="M585" s="5">
        <v>204</v>
      </c>
      <c r="N585" s="5">
        <v>0</v>
      </c>
      <c r="O585" s="5">
        <v>0</v>
      </c>
      <c r="P585" s="5">
        <v>0</v>
      </c>
      <c r="Q585" s="5">
        <v>74</v>
      </c>
      <c r="R585" s="5">
        <v>0</v>
      </c>
      <c r="S585" s="5">
        <v>0</v>
      </c>
      <c r="T585" s="5">
        <v>0</v>
      </c>
      <c r="U585" s="5">
        <v>7</v>
      </c>
      <c r="V585" s="5">
        <v>298</v>
      </c>
      <c r="W585" s="5">
        <v>2</v>
      </c>
      <c r="X585" s="5">
        <v>0</v>
      </c>
      <c r="Y585" s="5">
        <v>0</v>
      </c>
      <c r="Z585" s="5">
        <v>3</v>
      </c>
      <c r="AA585" s="5">
        <v>2266</v>
      </c>
      <c r="AB585" s="12">
        <v>2266</v>
      </c>
      <c r="AC585" s="1" t="s">
        <v>2497</v>
      </c>
      <c r="AD585" s="1" t="s">
        <v>1657</v>
      </c>
      <c r="AE585" t="s">
        <v>1654</v>
      </c>
      <c r="AF585" t="str">
        <f>CHOOSE(MATCH(E585,公式!$C$16:'公式'!$C$28,0),公式!B$16,公式!B$17,公式!B$18,公式!B$19,公式!B$20,公式!B$21,公式!B$22,公式!B$23,公式!B$24,公式!B$25,公式!B$26,公式!B$27,公式!B$28)</f>
        <v>台74線</v>
      </c>
      <c r="AG585" t="str">
        <f>_xlfn.CONCAT(,"(",G585,IF(COUNT(FIND({"端","服務區","休息","站"},G585,1)),"","交流道"),"到",I585,
IF(COUNT(FIND({"端","服務區","休息","站"},I585,1)),"","交流道"),")")</f>
        <v>(霧峰交流道到大里二交流道)</v>
      </c>
      <c r="AH585" t="str">
        <f t="shared" si="18"/>
        <v>台74線(霧峰交流道到大里二交流道)</v>
      </c>
      <c r="AI585" t="str">
        <f>CHOOSE(MATCH(E585,公式!$C$16:'公式'!$C$28,0),公式!A$16,公式!A$17,公式!A$18,公式!A$19,公式!A$20,公式!A$21,公式!A$22,公式!A$23,公式!A$24,公式!A$25,公式!A$26,公式!A$27,公式!A$28)</f>
        <v>快速公路74號</v>
      </c>
      <c r="AJ585" t="str">
        <f t="shared" si="19"/>
        <v>快速公路74號(霧峰交流道到大里二交流道)</v>
      </c>
    </row>
    <row r="586" spans="1:36">
      <c r="A586" s="4" t="s">
        <v>40</v>
      </c>
      <c r="B586" s="3">
        <v>20</v>
      </c>
      <c r="C586" s="23" t="s">
        <v>41</v>
      </c>
      <c r="D586" s="3">
        <v>0</v>
      </c>
      <c r="E586" s="4" t="s">
        <v>63</v>
      </c>
      <c r="F586" s="3">
        <v>1</v>
      </c>
      <c r="G586" s="4" t="s">
        <v>349</v>
      </c>
      <c r="H586" s="17">
        <v>752</v>
      </c>
      <c r="I586" s="4" t="s">
        <v>210</v>
      </c>
      <c r="J586" s="17">
        <v>0</v>
      </c>
      <c r="K586" s="3">
        <v>90</v>
      </c>
      <c r="L586" s="3">
        <v>36</v>
      </c>
      <c r="M586" s="3">
        <v>100</v>
      </c>
      <c r="N586" s="3">
        <v>0</v>
      </c>
      <c r="O586" s="3">
        <v>0</v>
      </c>
      <c r="P586" s="3">
        <v>0</v>
      </c>
      <c r="Q586" s="3">
        <v>51</v>
      </c>
      <c r="R586" s="3">
        <v>0</v>
      </c>
      <c r="S586" s="3">
        <v>0</v>
      </c>
      <c r="T586" s="3">
        <v>0</v>
      </c>
      <c r="U586" s="3">
        <v>10</v>
      </c>
      <c r="V586" s="3">
        <v>48</v>
      </c>
      <c r="W586" s="3">
        <v>3</v>
      </c>
      <c r="X586" s="3">
        <v>0</v>
      </c>
      <c r="Y586" s="3">
        <v>0</v>
      </c>
      <c r="Z586" s="3">
        <v>2</v>
      </c>
      <c r="AA586" s="3">
        <v>2246</v>
      </c>
      <c r="AB586" s="11">
        <v>2246</v>
      </c>
      <c r="AC586" s="1" t="s">
        <v>2498</v>
      </c>
      <c r="AD586" s="1" t="s">
        <v>2615</v>
      </c>
      <c r="AE586" t="s">
        <v>397</v>
      </c>
      <c r="AF586" t="str">
        <f>CHOOSE(MATCH(E586,公式!$C$16:'公式'!$C$28,0),公式!B$16,公式!B$17,公式!B$18,公式!B$19,公式!B$20,公式!B$21,公式!B$22,公式!B$23,公式!B$24,公式!B$25,公式!B$26,公式!B$27,公式!B$28)</f>
        <v>台74甲線</v>
      </c>
      <c r="AG586" t="str">
        <f>_xlfn.CONCAT(,"(",G586,IF(COUNT(FIND({"端","服務區","休息","站"},G586,1)),"","交流道"),"到",I586,
IF(COUNT(FIND({"端","服務區","休息","站"},I586,1)),"","交流道"),")")</f>
        <v>(牛埔交流道到快官交流道)</v>
      </c>
      <c r="AH586" t="str">
        <f t="shared" si="18"/>
        <v>台74甲線(牛埔交流道到快官交流道)</v>
      </c>
      <c r="AI586" t="str">
        <f>CHOOSE(MATCH(E586,公式!$C$16:'公式'!$C$28,0),公式!A$16,公式!A$17,公式!A$18,公式!A$19,公式!A$20,公式!A$21,公式!A$22,公式!A$23,公式!A$24,公式!A$25,公式!A$26,公式!A$27,公式!A$28)</f>
        <v>快速公路74號甲</v>
      </c>
      <c r="AJ586" t="str">
        <f t="shared" si="19"/>
        <v>快速公路74號甲(牛埔交流道到快官交流道)</v>
      </c>
    </row>
    <row r="587" spans="1:36">
      <c r="A587" s="6" t="s">
        <v>40</v>
      </c>
      <c r="B587" s="5">
        <v>20</v>
      </c>
      <c r="C587" s="23" t="s">
        <v>41</v>
      </c>
      <c r="D587" s="5">
        <v>0</v>
      </c>
      <c r="E587" s="6" t="s">
        <v>63</v>
      </c>
      <c r="F587" s="5">
        <v>2</v>
      </c>
      <c r="G587" s="6" t="s">
        <v>210</v>
      </c>
      <c r="H587" s="18">
        <v>0</v>
      </c>
      <c r="I587" s="6" t="s">
        <v>349</v>
      </c>
      <c r="J587" s="18">
        <v>752</v>
      </c>
      <c r="K587" s="5">
        <v>90</v>
      </c>
      <c r="L587" s="5">
        <v>36</v>
      </c>
      <c r="M587" s="5">
        <v>144</v>
      </c>
      <c r="N587" s="5">
        <v>0</v>
      </c>
      <c r="O587" s="5">
        <v>0</v>
      </c>
      <c r="P587" s="5">
        <v>0</v>
      </c>
      <c r="Q587" s="5">
        <v>74</v>
      </c>
      <c r="R587" s="5">
        <v>0</v>
      </c>
      <c r="S587" s="5">
        <v>0</v>
      </c>
      <c r="T587" s="5">
        <v>0</v>
      </c>
      <c r="U587" s="5">
        <v>6</v>
      </c>
      <c r="V587" s="5">
        <v>35</v>
      </c>
      <c r="W587" s="5">
        <v>2</v>
      </c>
      <c r="X587" s="5">
        <v>0</v>
      </c>
      <c r="Y587" s="5">
        <v>0</v>
      </c>
      <c r="Z587" s="5">
        <v>2</v>
      </c>
      <c r="AA587" s="5">
        <v>2245</v>
      </c>
      <c r="AB587" s="12">
        <v>2245</v>
      </c>
      <c r="AC587" s="1" t="s">
        <v>2499</v>
      </c>
      <c r="AD587" s="1" t="s">
        <v>397</v>
      </c>
      <c r="AE587" t="s">
        <v>2615</v>
      </c>
      <c r="AF587" t="str">
        <f>CHOOSE(MATCH(E587,公式!$C$16:'公式'!$C$28,0),公式!B$16,公式!B$17,公式!B$18,公式!B$19,公式!B$20,公式!B$21,公式!B$22,公式!B$23,公式!B$24,公式!B$25,公式!B$26,公式!B$27,公式!B$28)</f>
        <v>台74甲線</v>
      </c>
      <c r="AG587" t="str">
        <f>_xlfn.CONCAT(,"(",G587,IF(COUNT(FIND({"端","服務區","休息","站"},G587,1)),"","交流道"),"到",I587,
IF(COUNT(FIND({"端","服務區","休息","站"},I587,1)),"","交流道"),")")</f>
        <v>(快官交流道到牛埔交流道)</v>
      </c>
      <c r="AH587" t="str">
        <f t="shared" si="18"/>
        <v>台74甲線(快官交流道到牛埔交流道)</v>
      </c>
      <c r="AI587" t="str">
        <f>CHOOSE(MATCH(E587,公式!$C$16:'公式'!$C$28,0),公式!A$16,公式!A$17,公式!A$18,公式!A$19,公式!A$20,公式!A$21,公式!A$22,公式!A$23,公式!A$24,公式!A$25,公式!A$26,公式!A$27,公式!A$28)</f>
        <v>快速公路74號甲</v>
      </c>
      <c r="AJ587" t="str">
        <f t="shared" si="19"/>
        <v>快速公路74號甲(快官交流道到牛埔交流道)</v>
      </c>
    </row>
    <row r="588" spans="1:36">
      <c r="A588" s="4" t="s">
        <v>40</v>
      </c>
      <c r="B588" s="3">
        <v>20</v>
      </c>
      <c r="C588" s="23" t="s">
        <v>41</v>
      </c>
      <c r="D588" s="3">
        <v>0</v>
      </c>
      <c r="E588" s="3">
        <v>76</v>
      </c>
      <c r="F588" s="3">
        <v>1</v>
      </c>
      <c r="G588" s="4" t="s">
        <v>350</v>
      </c>
      <c r="H588" s="17">
        <v>11400</v>
      </c>
      <c r="I588" s="4" t="s">
        <v>119</v>
      </c>
      <c r="J588" s="17">
        <v>15250</v>
      </c>
      <c r="K588" s="3">
        <v>348</v>
      </c>
      <c r="L588" s="3">
        <v>139</v>
      </c>
      <c r="M588" s="3">
        <v>61</v>
      </c>
      <c r="N588" s="3">
        <v>0</v>
      </c>
      <c r="O588" s="3">
        <v>0</v>
      </c>
      <c r="P588" s="3">
        <v>0</v>
      </c>
      <c r="Q588" s="3">
        <v>80</v>
      </c>
      <c r="R588" s="3">
        <v>0</v>
      </c>
      <c r="S588" s="3">
        <v>0</v>
      </c>
      <c r="T588" s="3">
        <v>0</v>
      </c>
      <c r="U588" s="3">
        <v>1</v>
      </c>
      <c r="V588" s="3">
        <v>168</v>
      </c>
      <c r="W588" s="3">
        <v>1</v>
      </c>
      <c r="X588" s="3">
        <v>0</v>
      </c>
      <c r="Y588" s="3">
        <v>0</v>
      </c>
      <c r="Z588" s="3">
        <v>2</v>
      </c>
      <c r="AA588" s="3">
        <v>2131</v>
      </c>
      <c r="AB588" s="11">
        <v>2131</v>
      </c>
      <c r="AC588" s="1" t="s">
        <v>2500</v>
      </c>
      <c r="AD588" s="1" t="s">
        <v>1698</v>
      </c>
      <c r="AE588" t="s">
        <v>1699</v>
      </c>
      <c r="AF588" t="str">
        <f>CHOOSE(MATCH(E588,公式!$C$16:'公式'!$C$28,0),公式!B$16,公式!B$17,公式!B$18,公式!B$19,公式!B$20,公式!B$21,公式!B$22,公式!B$23,公式!B$24,公式!B$25,公式!B$26,公式!B$27,公式!B$28)</f>
        <v>台76線</v>
      </c>
      <c r="AG588" t="str">
        <f>_xlfn.CONCAT(,"(",G588,IF(COUNT(FIND({"端","服務區","休息","站"},G588,1)),"","交流道"),"到",I588,
IF(COUNT(FIND({"端","服務區","休息","站"},I588,1)),"","交流道"),")")</f>
        <v>(埔鹽交流道到埔鹽系統交流道)</v>
      </c>
      <c r="AH588" t="str">
        <f t="shared" si="18"/>
        <v>台76線(埔鹽交流道到埔鹽系統交流道)</v>
      </c>
      <c r="AI588" t="str">
        <f>CHOOSE(MATCH(E588,公式!$C$16:'公式'!$C$28,0),公式!A$16,公式!A$17,公式!A$18,公式!A$19,公式!A$20,公式!A$21,公式!A$22,公式!A$23,公式!A$24,公式!A$25,公式!A$26,公式!A$27,公式!A$28)</f>
        <v>快速公路76號</v>
      </c>
      <c r="AJ588" t="str">
        <f t="shared" si="19"/>
        <v>快速公路76號(埔鹽交流道到埔鹽系統交流道)</v>
      </c>
    </row>
    <row r="589" spans="1:36">
      <c r="A589" s="6" t="s">
        <v>40</v>
      </c>
      <c r="B589" s="5">
        <v>20</v>
      </c>
      <c r="C589" s="23" t="s">
        <v>41</v>
      </c>
      <c r="D589" s="5">
        <v>0</v>
      </c>
      <c r="E589" s="5">
        <v>76</v>
      </c>
      <c r="F589" s="5">
        <v>1</v>
      </c>
      <c r="G589" s="6" t="s">
        <v>119</v>
      </c>
      <c r="H589" s="18">
        <v>15250</v>
      </c>
      <c r="I589" s="6" t="s">
        <v>351</v>
      </c>
      <c r="J589" s="18">
        <v>19070</v>
      </c>
      <c r="K589" s="5">
        <v>345</v>
      </c>
      <c r="L589" s="5">
        <v>138</v>
      </c>
      <c r="M589" s="5">
        <v>142</v>
      </c>
      <c r="N589" s="5">
        <v>0</v>
      </c>
      <c r="O589" s="5">
        <v>0</v>
      </c>
      <c r="P589" s="5">
        <v>0</v>
      </c>
      <c r="Q589" s="5">
        <v>63</v>
      </c>
      <c r="R589" s="5">
        <v>0</v>
      </c>
      <c r="S589" s="5">
        <v>0</v>
      </c>
      <c r="T589" s="5">
        <v>0</v>
      </c>
      <c r="U589" s="5">
        <v>5</v>
      </c>
      <c r="V589" s="5">
        <v>203</v>
      </c>
      <c r="W589" s="5">
        <v>2</v>
      </c>
      <c r="X589" s="5">
        <v>0</v>
      </c>
      <c r="Y589" s="5">
        <v>0</v>
      </c>
      <c r="Z589" s="5">
        <v>2</v>
      </c>
      <c r="AA589" s="5">
        <v>2133</v>
      </c>
      <c r="AB589" s="12">
        <v>2133</v>
      </c>
      <c r="AC589" s="1" t="s">
        <v>2501</v>
      </c>
      <c r="AD589" s="1" t="s">
        <v>1699</v>
      </c>
      <c r="AE589" t="s">
        <v>1702</v>
      </c>
      <c r="AF589" t="str">
        <f>CHOOSE(MATCH(E589,公式!$C$16:'公式'!$C$28,0),公式!B$16,公式!B$17,公式!B$18,公式!B$19,公式!B$20,公式!B$21,公式!B$22,公式!B$23,公式!B$24,公式!B$25,公式!B$26,公式!B$27,公式!B$28)</f>
        <v>台76線</v>
      </c>
      <c r="AG589" t="str">
        <f>_xlfn.CONCAT(,"(",G589,IF(COUNT(FIND({"端","服務區","休息","站"},G589,1)),"","交流道"),"到",I589,
IF(COUNT(FIND({"端","服務區","休息","站"},I589,1)),"","交流道"),")")</f>
        <v>(埔鹽系統交流道到埔心交流道)</v>
      </c>
      <c r="AH589" t="str">
        <f t="shared" si="18"/>
        <v>台76線(埔鹽系統交流道到埔心交流道)</v>
      </c>
      <c r="AI589" t="str">
        <f>CHOOSE(MATCH(E589,公式!$C$16:'公式'!$C$28,0),公式!A$16,公式!A$17,公式!A$18,公式!A$19,公式!A$20,公式!A$21,公式!A$22,公式!A$23,公式!A$24,公式!A$25,公式!A$26,公式!A$27,公式!A$28)</f>
        <v>快速公路76號</v>
      </c>
      <c r="AJ589" t="str">
        <f t="shared" si="19"/>
        <v>快速公路76號(埔鹽系統交流道到埔心交流道)</v>
      </c>
    </row>
    <row r="590" spans="1:36">
      <c r="A590" s="4" t="s">
        <v>40</v>
      </c>
      <c r="B590" s="3">
        <v>20</v>
      </c>
      <c r="C590" s="23" t="s">
        <v>41</v>
      </c>
      <c r="D590" s="3">
        <v>0</v>
      </c>
      <c r="E590" s="3">
        <v>76</v>
      </c>
      <c r="F590" s="3">
        <v>1</v>
      </c>
      <c r="G590" s="4" t="s">
        <v>351</v>
      </c>
      <c r="H590" s="17">
        <v>19070</v>
      </c>
      <c r="I590" s="4" t="s">
        <v>120</v>
      </c>
      <c r="J590" s="17">
        <v>22880</v>
      </c>
      <c r="K590" s="3">
        <v>342</v>
      </c>
      <c r="L590" s="3">
        <v>137</v>
      </c>
      <c r="M590" s="3">
        <v>56</v>
      </c>
      <c r="N590" s="3">
        <v>0</v>
      </c>
      <c r="O590" s="3">
        <v>0</v>
      </c>
      <c r="P590" s="3">
        <v>0</v>
      </c>
      <c r="Q590" s="3">
        <v>86</v>
      </c>
      <c r="R590" s="3">
        <v>0</v>
      </c>
      <c r="S590" s="3">
        <v>0</v>
      </c>
      <c r="T590" s="3">
        <v>0</v>
      </c>
      <c r="U590" s="3">
        <v>2</v>
      </c>
      <c r="V590" s="3">
        <v>146</v>
      </c>
      <c r="W590" s="3">
        <v>1</v>
      </c>
      <c r="X590" s="3">
        <v>0</v>
      </c>
      <c r="Y590" s="3">
        <v>0</v>
      </c>
      <c r="Z590" s="3">
        <v>2</v>
      </c>
      <c r="AA590" s="3">
        <v>2135</v>
      </c>
      <c r="AB590" s="11">
        <v>2135</v>
      </c>
      <c r="AC590" s="1" t="s">
        <v>2502</v>
      </c>
      <c r="AD590" s="1" t="s">
        <v>1702</v>
      </c>
      <c r="AE590" t="s">
        <v>1705</v>
      </c>
      <c r="AF590" t="str">
        <f>CHOOSE(MATCH(E590,公式!$C$16:'公式'!$C$28,0),公式!B$16,公式!B$17,公式!B$18,公式!B$19,公式!B$20,公式!B$21,公式!B$22,公式!B$23,公式!B$24,公式!B$25,公式!B$26,公式!B$27,公式!B$28)</f>
        <v>台76線</v>
      </c>
      <c r="AG590" t="str">
        <f>_xlfn.CONCAT(,"(",G590,IF(COUNT(FIND({"端","服務區","休息","站"},G590,1)),"","交流道"),"到",I590,
IF(COUNT(FIND({"端","服務區","休息","站"},I590,1)),"","交流道"),")")</f>
        <v>(埔心交流道到員林交流道)</v>
      </c>
      <c r="AH590" t="str">
        <f t="shared" si="18"/>
        <v>台76線(埔心交流道到員林交流道)</v>
      </c>
      <c r="AI590" t="str">
        <f>CHOOSE(MATCH(E590,公式!$C$16:'公式'!$C$28,0),公式!A$16,公式!A$17,公式!A$18,公式!A$19,公式!A$20,公式!A$21,公式!A$22,公式!A$23,公式!A$24,公式!A$25,公式!A$26,公式!A$27,公式!A$28)</f>
        <v>快速公路76號</v>
      </c>
      <c r="AJ590" t="str">
        <f t="shared" si="19"/>
        <v>快速公路76號(埔心交流道到員林交流道)</v>
      </c>
    </row>
    <row r="591" spans="1:36">
      <c r="A591" s="6" t="s">
        <v>40</v>
      </c>
      <c r="B591" s="5">
        <v>20</v>
      </c>
      <c r="C591" s="23" t="s">
        <v>41</v>
      </c>
      <c r="D591" s="5">
        <v>0</v>
      </c>
      <c r="E591" s="5">
        <v>76</v>
      </c>
      <c r="F591" s="5">
        <v>1</v>
      </c>
      <c r="G591" s="6" t="s">
        <v>120</v>
      </c>
      <c r="H591" s="18">
        <v>22880</v>
      </c>
      <c r="I591" s="6" t="s">
        <v>352</v>
      </c>
      <c r="J591" s="18">
        <v>26800</v>
      </c>
      <c r="K591" s="5">
        <v>352</v>
      </c>
      <c r="L591" s="5">
        <v>141</v>
      </c>
      <c r="M591" s="5">
        <v>96</v>
      </c>
      <c r="N591" s="5">
        <v>0</v>
      </c>
      <c r="O591" s="5">
        <v>0</v>
      </c>
      <c r="P591" s="5">
        <v>0</v>
      </c>
      <c r="Q591" s="5">
        <v>81</v>
      </c>
      <c r="R591" s="5">
        <v>0</v>
      </c>
      <c r="S591" s="5">
        <v>0</v>
      </c>
      <c r="T591" s="5">
        <v>0</v>
      </c>
      <c r="U591" s="5">
        <v>3</v>
      </c>
      <c r="V591" s="5">
        <v>169</v>
      </c>
      <c r="W591" s="5">
        <v>1</v>
      </c>
      <c r="X591" s="5">
        <v>0</v>
      </c>
      <c r="Y591" s="5">
        <v>0</v>
      </c>
      <c r="Z591" s="5">
        <v>2</v>
      </c>
      <c r="AA591" s="5">
        <v>2137</v>
      </c>
      <c r="AB591" s="12">
        <v>2137</v>
      </c>
      <c r="AC591" s="1" t="s">
        <v>2503</v>
      </c>
      <c r="AD591" s="1" t="s">
        <v>1705</v>
      </c>
      <c r="AE591" t="s">
        <v>915</v>
      </c>
      <c r="AF591" t="str">
        <f>CHOOSE(MATCH(E591,公式!$C$16:'公式'!$C$28,0),公式!B$16,公式!B$17,公式!B$18,公式!B$19,公式!B$20,公式!B$21,公式!B$22,公式!B$23,公式!B$24,公式!B$25,公式!B$26,公式!B$27,公式!B$28)</f>
        <v>台76線</v>
      </c>
      <c r="AG591" t="str">
        <f>_xlfn.CONCAT(,"(",G591,IF(COUNT(FIND({"端","服務區","休息","站"},G591,1)),"","交流道"),"到",I591,
IF(COUNT(FIND({"端","服務區","休息","站"},I591,1)),"","交流道"),")")</f>
        <v>(員林交流道到林厝交流道)</v>
      </c>
      <c r="AH591" t="str">
        <f t="shared" si="18"/>
        <v>台76線(員林交流道到林厝交流道)</v>
      </c>
      <c r="AI591" t="str">
        <f>CHOOSE(MATCH(E591,公式!$C$16:'公式'!$C$28,0),公式!A$16,公式!A$17,公式!A$18,公式!A$19,公式!A$20,公式!A$21,公式!A$22,公式!A$23,公式!A$24,公式!A$25,公式!A$26,公式!A$27,公式!A$28)</f>
        <v>快速公路76號</v>
      </c>
      <c r="AJ591" t="str">
        <f t="shared" si="19"/>
        <v>快速公路76號(員林交流道到林厝交流道)</v>
      </c>
    </row>
    <row r="592" spans="1:36">
      <c r="A592" s="4" t="s">
        <v>40</v>
      </c>
      <c r="B592" s="3">
        <v>20</v>
      </c>
      <c r="C592" s="23" t="s">
        <v>41</v>
      </c>
      <c r="D592" s="3">
        <v>0</v>
      </c>
      <c r="E592" s="3">
        <v>76</v>
      </c>
      <c r="F592" s="3">
        <v>1</v>
      </c>
      <c r="G592" s="4" t="s">
        <v>352</v>
      </c>
      <c r="H592" s="17">
        <v>26800</v>
      </c>
      <c r="I592" s="4" t="s">
        <v>216</v>
      </c>
      <c r="J592" s="17">
        <v>32600</v>
      </c>
      <c r="K592" s="3">
        <v>522</v>
      </c>
      <c r="L592" s="3">
        <v>209</v>
      </c>
      <c r="M592" s="3">
        <v>43</v>
      </c>
      <c r="N592" s="3">
        <v>0</v>
      </c>
      <c r="O592" s="3">
        <v>0</v>
      </c>
      <c r="P592" s="3">
        <v>0</v>
      </c>
      <c r="Q592" s="3">
        <v>80</v>
      </c>
      <c r="R592" s="3">
        <v>0</v>
      </c>
      <c r="S592" s="3">
        <v>0</v>
      </c>
      <c r="T592" s="3">
        <v>0</v>
      </c>
      <c r="U592" s="3">
        <v>1</v>
      </c>
      <c r="V592" s="3">
        <v>280</v>
      </c>
      <c r="W592" s="3">
        <v>1</v>
      </c>
      <c r="X592" s="3">
        <v>0</v>
      </c>
      <c r="Y592" s="3">
        <v>0</v>
      </c>
      <c r="Z592" s="3">
        <v>2</v>
      </c>
      <c r="AA592" s="3">
        <v>2139</v>
      </c>
      <c r="AB592" s="11">
        <v>2139</v>
      </c>
      <c r="AC592" s="1" t="s">
        <v>2504</v>
      </c>
      <c r="AD592" s="1" t="s">
        <v>915</v>
      </c>
      <c r="AE592" t="s">
        <v>1710</v>
      </c>
      <c r="AF592" t="str">
        <f>CHOOSE(MATCH(E592,公式!$C$16:'公式'!$C$28,0),公式!B$16,公式!B$17,公式!B$18,公式!B$19,公式!B$20,公式!B$21,公式!B$22,公式!B$23,公式!B$24,公式!B$25,公式!B$26,公式!B$27,公式!B$28)</f>
        <v>台76線</v>
      </c>
      <c r="AG592" t="str">
        <f>_xlfn.CONCAT(,"(",G592,IF(COUNT(FIND({"端","服務區","休息","站"},G592,1)),"","交流道"),"到",I592,
IF(COUNT(FIND({"端","服務區","休息","站"},I592,1)),"","交流道"),")")</f>
        <v>(林厝交流道到中興系統交流道)</v>
      </c>
      <c r="AH592" t="str">
        <f t="shared" si="18"/>
        <v>台76線(林厝交流道到中興系統交流道)</v>
      </c>
      <c r="AI592" t="str">
        <f>CHOOSE(MATCH(E592,公式!$C$16:'公式'!$C$28,0),公式!A$16,公式!A$17,公式!A$18,公式!A$19,公式!A$20,公式!A$21,公式!A$22,公式!A$23,公式!A$24,公式!A$25,公式!A$26,公式!A$27,公式!A$28)</f>
        <v>快速公路76號</v>
      </c>
      <c r="AJ592" t="str">
        <f t="shared" si="19"/>
        <v>快速公路76號(林厝交流道到中興系統交流道)</v>
      </c>
    </row>
    <row r="593" spans="1:36">
      <c r="A593" s="6" t="s">
        <v>40</v>
      </c>
      <c r="B593" s="5">
        <v>20</v>
      </c>
      <c r="C593" s="23" t="s">
        <v>41</v>
      </c>
      <c r="D593" s="5">
        <v>0</v>
      </c>
      <c r="E593" s="5">
        <v>76</v>
      </c>
      <c r="F593" s="5">
        <v>2</v>
      </c>
      <c r="G593" s="6" t="s">
        <v>119</v>
      </c>
      <c r="H593" s="18">
        <v>15250</v>
      </c>
      <c r="I593" s="6" t="s">
        <v>350</v>
      </c>
      <c r="J593" s="18">
        <v>11400</v>
      </c>
      <c r="K593" s="5">
        <v>348</v>
      </c>
      <c r="L593" s="5">
        <v>139</v>
      </c>
      <c r="M593" s="5">
        <v>64</v>
      </c>
      <c r="N593" s="5">
        <v>0</v>
      </c>
      <c r="O593" s="5">
        <v>0</v>
      </c>
      <c r="P593" s="5">
        <v>0</v>
      </c>
      <c r="Q593" s="5">
        <v>76</v>
      </c>
      <c r="R593" s="5">
        <v>0</v>
      </c>
      <c r="S593" s="5">
        <v>0</v>
      </c>
      <c r="T593" s="5">
        <v>0</v>
      </c>
      <c r="U593" s="5">
        <v>2</v>
      </c>
      <c r="V593" s="5">
        <v>183</v>
      </c>
      <c r="W593" s="5">
        <v>2</v>
      </c>
      <c r="X593" s="5">
        <v>0</v>
      </c>
      <c r="Y593" s="5">
        <v>0</v>
      </c>
      <c r="Z593" s="5">
        <v>2</v>
      </c>
      <c r="AA593" s="5">
        <v>2132</v>
      </c>
      <c r="AB593" s="12">
        <v>2132</v>
      </c>
      <c r="AC593" s="1" t="s">
        <v>2505</v>
      </c>
      <c r="AD593" s="1" t="s">
        <v>1699</v>
      </c>
      <c r="AE593" t="s">
        <v>1698</v>
      </c>
      <c r="AF593" t="str">
        <f>CHOOSE(MATCH(E593,公式!$C$16:'公式'!$C$28,0),公式!B$16,公式!B$17,公式!B$18,公式!B$19,公式!B$20,公式!B$21,公式!B$22,公式!B$23,公式!B$24,公式!B$25,公式!B$26,公式!B$27,公式!B$28)</f>
        <v>台76線</v>
      </c>
      <c r="AG593" t="str">
        <f>_xlfn.CONCAT(,"(",G593,IF(COUNT(FIND({"端","服務區","休息","站"},G593,1)),"","交流道"),"到",I593,
IF(COUNT(FIND({"端","服務區","休息","站"},I593,1)),"","交流道"),")")</f>
        <v>(埔鹽系統交流道到埔鹽交流道)</v>
      </c>
      <c r="AH593" t="str">
        <f t="shared" si="18"/>
        <v>台76線(埔鹽系統交流道到埔鹽交流道)</v>
      </c>
      <c r="AI593" t="str">
        <f>CHOOSE(MATCH(E593,公式!$C$16:'公式'!$C$28,0),公式!A$16,公式!A$17,公式!A$18,公式!A$19,公式!A$20,公式!A$21,公式!A$22,公式!A$23,公式!A$24,公式!A$25,公式!A$26,公式!A$27,公式!A$28)</f>
        <v>快速公路76號</v>
      </c>
      <c r="AJ593" t="str">
        <f t="shared" si="19"/>
        <v>快速公路76號(埔鹽系統交流道到埔鹽交流道)</v>
      </c>
    </row>
    <row r="594" spans="1:36">
      <c r="A594" s="4" t="s">
        <v>40</v>
      </c>
      <c r="B594" s="3">
        <v>20</v>
      </c>
      <c r="C594" s="23" t="s">
        <v>41</v>
      </c>
      <c r="D594" s="3">
        <v>0</v>
      </c>
      <c r="E594" s="3">
        <v>76</v>
      </c>
      <c r="F594" s="3">
        <v>2</v>
      </c>
      <c r="G594" s="4" t="s">
        <v>351</v>
      </c>
      <c r="H594" s="17">
        <v>19070</v>
      </c>
      <c r="I594" s="4" t="s">
        <v>119</v>
      </c>
      <c r="J594" s="17">
        <v>15250</v>
      </c>
      <c r="K594" s="3">
        <v>345</v>
      </c>
      <c r="L594" s="3">
        <v>138</v>
      </c>
      <c r="M594" s="3">
        <v>164</v>
      </c>
      <c r="N594" s="3">
        <v>0</v>
      </c>
      <c r="O594" s="3">
        <v>0</v>
      </c>
      <c r="P594" s="3">
        <v>0</v>
      </c>
      <c r="Q594" s="3">
        <v>80</v>
      </c>
      <c r="R594" s="3">
        <v>0</v>
      </c>
      <c r="S594" s="3">
        <v>0</v>
      </c>
      <c r="T594" s="3">
        <v>0</v>
      </c>
      <c r="U594" s="3">
        <v>7</v>
      </c>
      <c r="V594" s="3">
        <v>173</v>
      </c>
      <c r="W594" s="3">
        <v>1</v>
      </c>
      <c r="X594" s="3">
        <v>0</v>
      </c>
      <c r="Y594" s="3">
        <v>0</v>
      </c>
      <c r="Z594" s="3">
        <v>2</v>
      </c>
      <c r="AA594" s="3">
        <v>2134</v>
      </c>
      <c r="AB594" s="11">
        <v>2134</v>
      </c>
      <c r="AC594" s="1" t="s">
        <v>2506</v>
      </c>
      <c r="AD594" s="1" t="s">
        <v>1702</v>
      </c>
      <c r="AE594" t="s">
        <v>1699</v>
      </c>
      <c r="AF594" t="str">
        <f>CHOOSE(MATCH(E594,公式!$C$16:'公式'!$C$28,0),公式!B$16,公式!B$17,公式!B$18,公式!B$19,公式!B$20,公式!B$21,公式!B$22,公式!B$23,公式!B$24,公式!B$25,公式!B$26,公式!B$27,公式!B$28)</f>
        <v>台76線</v>
      </c>
      <c r="AG594" t="str">
        <f>_xlfn.CONCAT(,"(",G594,IF(COUNT(FIND({"端","服務區","休息","站"},G594,1)),"","交流道"),"到",I594,
IF(COUNT(FIND({"端","服務區","休息","站"},I594,1)),"","交流道"),")")</f>
        <v>(埔心交流道到埔鹽系統交流道)</v>
      </c>
      <c r="AH594" t="str">
        <f t="shared" si="18"/>
        <v>台76線(埔心交流道到埔鹽系統交流道)</v>
      </c>
      <c r="AI594" t="str">
        <f>CHOOSE(MATCH(E594,公式!$C$16:'公式'!$C$28,0),公式!A$16,公式!A$17,公式!A$18,公式!A$19,公式!A$20,公式!A$21,公式!A$22,公式!A$23,公式!A$24,公式!A$25,公式!A$26,公式!A$27,公式!A$28)</f>
        <v>快速公路76號</v>
      </c>
      <c r="AJ594" t="str">
        <f t="shared" si="19"/>
        <v>快速公路76號(埔心交流道到埔鹽系統交流道)</v>
      </c>
    </row>
    <row r="595" spans="1:36">
      <c r="A595" s="6" t="s">
        <v>40</v>
      </c>
      <c r="B595" s="5">
        <v>20</v>
      </c>
      <c r="C595" s="23" t="s">
        <v>41</v>
      </c>
      <c r="D595" s="5">
        <v>0</v>
      </c>
      <c r="E595" s="5">
        <v>76</v>
      </c>
      <c r="F595" s="5">
        <v>2</v>
      </c>
      <c r="G595" s="6" t="s">
        <v>120</v>
      </c>
      <c r="H595" s="18">
        <v>22880</v>
      </c>
      <c r="I595" s="6" t="s">
        <v>351</v>
      </c>
      <c r="J595" s="18">
        <v>19070</v>
      </c>
      <c r="K595" s="5">
        <v>342</v>
      </c>
      <c r="L595" s="5">
        <v>137</v>
      </c>
      <c r="M595" s="5">
        <v>73</v>
      </c>
      <c r="N595" s="5">
        <v>0</v>
      </c>
      <c r="O595" s="5">
        <v>0</v>
      </c>
      <c r="P595" s="5">
        <v>0</v>
      </c>
      <c r="Q595" s="5">
        <v>85</v>
      </c>
      <c r="R595" s="5">
        <v>0</v>
      </c>
      <c r="S595" s="5">
        <v>0</v>
      </c>
      <c r="T595" s="5">
        <v>0</v>
      </c>
      <c r="U595" s="5">
        <v>2</v>
      </c>
      <c r="V595" s="5">
        <v>159</v>
      </c>
      <c r="W595" s="5">
        <v>1</v>
      </c>
      <c r="X595" s="5">
        <v>0</v>
      </c>
      <c r="Y595" s="5">
        <v>0</v>
      </c>
      <c r="Z595" s="5">
        <v>2</v>
      </c>
      <c r="AA595" s="5">
        <v>2136</v>
      </c>
      <c r="AB595" s="12">
        <v>2136</v>
      </c>
      <c r="AC595" s="1" t="s">
        <v>2507</v>
      </c>
      <c r="AD595" s="1" t="s">
        <v>1705</v>
      </c>
      <c r="AE595" t="s">
        <v>1702</v>
      </c>
      <c r="AF595" t="str">
        <f>CHOOSE(MATCH(E595,公式!$C$16:'公式'!$C$28,0),公式!B$16,公式!B$17,公式!B$18,公式!B$19,公式!B$20,公式!B$21,公式!B$22,公式!B$23,公式!B$24,公式!B$25,公式!B$26,公式!B$27,公式!B$28)</f>
        <v>台76線</v>
      </c>
      <c r="AG595" t="str">
        <f>_xlfn.CONCAT(,"(",G595,IF(COUNT(FIND({"端","服務區","休息","站"},G595,1)),"","交流道"),"到",I595,
IF(COUNT(FIND({"端","服務區","休息","站"},I595,1)),"","交流道"),")")</f>
        <v>(員林交流道到埔心交流道)</v>
      </c>
      <c r="AH595" t="str">
        <f t="shared" si="18"/>
        <v>台76線(員林交流道到埔心交流道)</v>
      </c>
      <c r="AI595" t="str">
        <f>CHOOSE(MATCH(E595,公式!$C$16:'公式'!$C$28,0),公式!A$16,公式!A$17,公式!A$18,公式!A$19,公式!A$20,公式!A$21,公式!A$22,公式!A$23,公式!A$24,公式!A$25,公式!A$26,公式!A$27,公式!A$28)</f>
        <v>快速公路76號</v>
      </c>
      <c r="AJ595" t="str">
        <f t="shared" si="19"/>
        <v>快速公路76號(員林交流道到埔心交流道)</v>
      </c>
    </row>
    <row r="596" spans="1:36">
      <c r="A596" s="4" t="s">
        <v>40</v>
      </c>
      <c r="B596" s="3">
        <v>20</v>
      </c>
      <c r="C596" s="23" t="s">
        <v>41</v>
      </c>
      <c r="D596" s="3">
        <v>0</v>
      </c>
      <c r="E596" s="3">
        <v>76</v>
      </c>
      <c r="F596" s="3">
        <v>2</v>
      </c>
      <c r="G596" s="4" t="s">
        <v>352</v>
      </c>
      <c r="H596" s="17">
        <v>26800</v>
      </c>
      <c r="I596" s="4" t="s">
        <v>120</v>
      </c>
      <c r="J596" s="17">
        <v>22880</v>
      </c>
      <c r="K596" s="3">
        <v>352</v>
      </c>
      <c r="L596" s="3">
        <v>141</v>
      </c>
      <c r="M596" s="3">
        <v>78</v>
      </c>
      <c r="N596" s="3">
        <v>0</v>
      </c>
      <c r="O596" s="3">
        <v>0</v>
      </c>
      <c r="P596" s="3">
        <v>0</v>
      </c>
      <c r="Q596" s="3">
        <v>67</v>
      </c>
      <c r="R596" s="3">
        <v>0</v>
      </c>
      <c r="S596" s="3">
        <v>0</v>
      </c>
      <c r="T596" s="3">
        <v>0</v>
      </c>
      <c r="U596" s="3">
        <v>2</v>
      </c>
      <c r="V596" s="3">
        <v>196</v>
      </c>
      <c r="W596" s="3">
        <v>2</v>
      </c>
      <c r="X596" s="3">
        <v>0</v>
      </c>
      <c r="Y596" s="3">
        <v>0</v>
      </c>
      <c r="Z596" s="3">
        <v>2</v>
      </c>
      <c r="AA596" s="3">
        <v>2138</v>
      </c>
      <c r="AB596" s="11">
        <v>2138</v>
      </c>
      <c r="AC596" s="1" t="s">
        <v>2508</v>
      </c>
      <c r="AD596" s="1" t="s">
        <v>915</v>
      </c>
      <c r="AE596" t="s">
        <v>1705</v>
      </c>
      <c r="AF596" t="str">
        <f>CHOOSE(MATCH(E596,公式!$C$16:'公式'!$C$28,0),公式!B$16,公式!B$17,公式!B$18,公式!B$19,公式!B$20,公式!B$21,公式!B$22,公式!B$23,公式!B$24,公式!B$25,公式!B$26,公式!B$27,公式!B$28)</f>
        <v>台76線</v>
      </c>
      <c r="AG596" t="str">
        <f>_xlfn.CONCAT(,"(",G596,IF(COUNT(FIND({"端","服務區","休息","站"},G596,1)),"","交流道"),"到",I596,
IF(COUNT(FIND({"端","服務區","休息","站"},I596,1)),"","交流道"),")")</f>
        <v>(林厝交流道到員林交流道)</v>
      </c>
      <c r="AH596" t="str">
        <f t="shared" si="18"/>
        <v>台76線(林厝交流道到員林交流道)</v>
      </c>
      <c r="AI596" t="str">
        <f>CHOOSE(MATCH(E596,公式!$C$16:'公式'!$C$28,0),公式!A$16,公式!A$17,公式!A$18,公式!A$19,公式!A$20,公式!A$21,公式!A$22,公式!A$23,公式!A$24,公式!A$25,公式!A$26,公式!A$27,公式!A$28)</f>
        <v>快速公路76號</v>
      </c>
      <c r="AJ596" t="str">
        <f t="shared" si="19"/>
        <v>快速公路76號(林厝交流道到員林交流道)</v>
      </c>
    </row>
    <row r="597" spans="1:36">
      <c r="A597" s="6" t="s">
        <v>40</v>
      </c>
      <c r="B597" s="5">
        <v>20</v>
      </c>
      <c r="C597" s="23" t="s">
        <v>41</v>
      </c>
      <c r="D597" s="5">
        <v>0</v>
      </c>
      <c r="E597" s="5">
        <v>76</v>
      </c>
      <c r="F597" s="5">
        <v>2</v>
      </c>
      <c r="G597" s="6" t="s">
        <v>216</v>
      </c>
      <c r="H597" s="18">
        <v>32600</v>
      </c>
      <c r="I597" s="6" t="s">
        <v>352</v>
      </c>
      <c r="J597" s="18">
        <v>26800</v>
      </c>
      <c r="K597" s="5">
        <v>522</v>
      </c>
      <c r="L597" s="5">
        <v>209</v>
      </c>
      <c r="M597" s="5">
        <v>79</v>
      </c>
      <c r="N597" s="5">
        <v>0</v>
      </c>
      <c r="O597" s="5">
        <v>0</v>
      </c>
      <c r="P597" s="5">
        <v>0</v>
      </c>
      <c r="Q597" s="5">
        <v>88</v>
      </c>
      <c r="R597" s="5">
        <v>0</v>
      </c>
      <c r="S597" s="5">
        <v>0</v>
      </c>
      <c r="T597" s="5">
        <v>0</v>
      </c>
      <c r="U597" s="5">
        <v>2</v>
      </c>
      <c r="V597" s="5">
        <v>239</v>
      </c>
      <c r="W597" s="5">
        <v>1</v>
      </c>
      <c r="X597" s="5">
        <v>0</v>
      </c>
      <c r="Y597" s="5">
        <v>0</v>
      </c>
      <c r="Z597" s="5">
        <v>2</v>
      </c>
      <c r="AA597" s="5">
        <v>2140</v>
      </c>
      <c r="AB597" s="12">
        <v>2140</v>
      </c>
      <c r="AC597" s="1" t="s">
        <v>2509</v>
      </c>
      <c r="AD597" s="1" t="s">
        <v>1710</v>
      </c>
      <c r="AE597" t="s">
        <v>915</v>
      </c>
      <c r="AF597" t="str">
        <f>CHOOSE(MATCH(E597,公式!$C$16:'公式'!$C$28,0),公式!B$16,公式!B$17,公式!B$18,公式!B$19,公式!B$20,公式!B$21,公式!B$22,公式!B$23,公式!B$24,公式!B$25,公式!B$26,公式!B$27,公式!B$28)</f>
        <v>台76線</v>
      </c>
      <c r="AG597" t="str">
        <f>_xlfn.CONCAT(,"(",G597,IF(COUNT(FIND({"端","服務區","休息","站"},G597,1)),"","交流道"),"到",I597,
IF(COUNT(FIND({"端","服務區","休息","站"},I597,1)),"","交流道"),")")</f>
        <v>(中興系統交流道到林厝交流道)</v>
      </c>
      <c r="AH597" t="str">
        <f t="shared" si="18"/>
        <v>台76線(中興系統交流道到林厝交流道)</v>
      </c>
      <c r="AI597" t="str">
        <f>CHOOSE(MATCH(E597,公式!$C$16:'公式'!$C$28,0),公式!A$16,公式!A$17,公式!A$18,公式!A$19,公式!A$20,公式!A$21,公式!A$22,公式!A$23,公式!A$24,公式!A$25,公式!A$26,公式!A$27,公式!A$28)</f>
        <v>快速公路76號</v>
      </c>
      <c r="AJ597" t="str">
        <f t="shared" si="19"/>
        <v>快速公路76號(中興系統交流道到林厝交流道)</v>
      </c>
    </row>
    <row r="598" spans="1:36">
      <c r="A598" s="4" t="s">
        <v>40</v>
      </c>
      <c r="B598" s="3">
        <v>20</v>
      </c>
      <c r="C598" s="23" t="s">
        <v>41</v>
      </c>
      <c r="D598" s="3">
        <v>0</v>
      </c>
      <c r="E598" s="3">
        <v>78</v>
      </c>
      <c r="F598" s="3">
        <v>1</v>
      </c>
      <c r="G598" s="4" t="s">
        <v>353</v>
      </c>
      <c r="H598" s="17">
        <v>0</v>
      </c>
      <c r="I598" s="4" t="s">
        <v>354</v>
      </c>
      <c r="J598" s="17">
        <v>8040</v>
      </c>
      <c r="K598" s="3">
        <v>722</v>
      </c>
      <c r="L598" s="3">
        <v>289</v>
      </c>
      <c r="M598" s="3">
        <v>22</v>
      </c>
      <c r="N598" s="3">
        <v>0</v>
      </c>
      <c r="O598" s="3">
        <v>0</v>
      </c>
      <c r="P598" s="3">
        <v>0</v>
      </c>
      <c r="Q598" s="3">
        <v>94</v>
      </c>
      <c r="R598" s="3">
        <v>0</v>
      </c>
      <c r="S598" s="3">
        <v>0</v>
      </c>
      <c r="T598" s="3">
        <v>0</v>
      </c>
      <c r="U598" s="3">
        <v>1</v>
      </c>
      <c r="V598" s="3">
        <v>309</v>
      </c>
      <c r="W598" s="3">
        <v>1</v>
      </c>
      <c r="X598" s="3">
        <v>0</v>
      </c>
      <c r="Y598" s="3">
        <v>0</v>
      </c>
      <c r="Z598" s="3">
        <v>2</v>
      </c>
      <c r="AA598" s="3">
        <v>2141</v>
      </c>
      <c r="AB598" s="11">
        <v>2141</v>
      </c>
      <c r="AC598" s="1" t="s">
        <v>2510</v>
      </c>
      <c r="AD598" s="1" t="s">
        <v>397</v>
      </c>
      <c r="AE598" t="s">
        <v>1723</v>
      </c>
      <c r="AF598" t="str">
        <f>CHOOSE(MATCH(E598,公式!$C$16:'公式'!$C$28,0),公式!B$16,公式!B$17,公式!B$18,公式!B$19,公式!B$20,公式!B$21,公式!B$22,公式!B$23,公式!B$24,公式!B$25,公式!B$26,公式!B$27,公式!B$28)</f>
        <v>台78線</v>
      </c>
      <c r="AG598" t="str">
        <f>_xlfn.CONCAT(,"(",G598,IF(COUNT(FIND({"端","服務區","休息","站"},G598,1)),"","交流道"),"到",I598,
IF(COUNT(FIND({"端","服務區","休息","站"},I598,1)),"","交流道"),")")</f>
        <v>(台西交流道到東勢交流道)</v>
      </c>
      <c r="AH598" t="str">
        <f t="shared" si="18"/>
        <v>台78線(台西交流道到東勢交流道)</v>
      </c>
      <c r="AI598" t="str">
        <f>CHOOSE(MATCH(E598,公式!$C$16:'公式'!$C$28,0),公式!A$16,公式!A$17,公式!A$18,公式!A$19,公式!A$20,公式!A$21,公式!A$22,公式!A$23,公式!A$24,公式!A$25,公式!A$26,公式!A$27,公式!A$28)</f>
        <v>快速公路78號</v>
      </c>
      <c r="AJ598" t="str">
        <f t="shared" si="19"/>
        <v>快速公路78號(台西交流道到東勢交流道)</v>
      </c>
    </row>
    <row r="599" spans="1:36">
      <c r="A599" s="6" t="s">
        <v>40</v>
      </c>
      <c r="B599" s="5">
        <v>20</v>
      </c>
      <c r="C599" s="23" t="s">
        <v>41</v>
      </c>
      <c r="D599" s="5">
        <v>0</v>
      </c>
      <c r="E599" s="5">
        <v>78</v>
      </c>
      <c r="F599" s="5">
        <v>1</v>
      </c>
      <c r="G599" s="6" t="s">
        <v>354</v>
      </c>
      <c r="H599" s="18">
        <v>8040</v>
      </c>
      <c r="I599" s="6" t="s">
        <v>355</v>
      </c>
      <c r="J599" s="18">
        <v>15230</v>
      </c>
      <c r="K599" s="5">
        <v>648</v>
      </c>
      <c r="L599" s="5">
        <v>259</v>
      </c>
      <c r="M599" s="5">
        <v>34</v>
      </c>
      <c r="N599" s="5">
        <v>0</v>
      </c>
      <c r="O599" s="5">
        <v>0</v>
      </c>
      <c r="P599" s="5">
        <v>0</v>
      </c>
      <c r="Q599" s="5">
        <v>80</v>
      </c>
      <c r="R599" s="5">
        <v>0</v>
      </c>
      <c r="S599" s="5">
        <v>0</v>
      </c>
      <c r="T599" s="5">
        <v>0</v>
      </c>
      <c r="U599" s="5">
        <v>1</v>
      </c>
      <c r="V599" s="5">
        <v>307</v>
      </c>
      <c r="W599" s="5">
        <v>1</v>
      </c>
      <c r="X599" s="5">
        <v>0</v>
      </c>
      <c r="Y599" s="5">
        <v>0</v>
      </c>
      <c r="Z599" s="5">
        <v>2</v>
      </c>
      <c r="AA599" s="5">
        <v>2145</v>
      </c>
      <c r="AB599" s="12">
        <v>2145</v>
      </c>
      <c r="AC599" s="1" t="s">
        <v>2511</v>
      </c>
      <c r="AD599" s="1" t="s">
        <v>1723</v>
      </c>
      <c r="AE599" t="s">
        <v>1726</v>
      </c>
      <c r="AF599" t="str">
        <f>CHOOSE(MATCH(E599,公式!$C$16:'公式'!$C$28,0),公式!B$16,公式!B$17,公式!B$18,公式!B$19,公式!B$20,公式!B$21,公式!B$22,公式!B$23,公式!B$24,公式!B$25,公式!B$26,公式!B$27,公式!B$28)</f>
        <v>台78線</v>
      </c>
      <c r="AG599" t="str">
        <f>_xlfn.CONCAT(,"(",G599,IF(COUNT(FIND({"端","服務區","休息","站"},G599,1)),"","交流道"),"到",I599,
IF(COUNT(FIND({"端","服務區","休息","站"},I599,1)),"","交流道"),")")</f>
        <v>(東勢交流道到元長交流道)</v>
      </c>
      <c r="AH599" t="str">
        <f t="shared" si="18"/>
        <v>台78線(東勢交流道到元長交流道)</v>
      </c>
      <c r="AI599" t="str">
        <f>CHOOSE(MATCH(E599,公式!$C$16:'公式'!$C$28,0),公式!A$16,公式!A$17,公式!A$18,公式!A$19,公式!A$20,公式!A$21,公式!A$22,公式!A$23,公式!A$24,公式!A$25,公式!A$26,公式!A$27,公式!A$28)</f>
        <v>快速公路78號</v>
      </c>
      <c r="AJ599" t="str">
        <f t="shared" si="19"/>
        <v>快速公路78號(東勢交流道到元長交流道)</v>
      </c>
    </row>
    <row r="600" spans="1:36">
      <c r="A600" s="4" t="s">
        <v>40</v>
      </c>
      <c r="B600" s="3">
        <v>20</v>
      </c>
      <c r="C600" s="23" t="s">
        <v>41</v>
      </c>
      <c r="D600" s="3">
        <v>0</v>
      </c>
      <c r="E600" s="3">
        <v>78</v>
      </c>
      <c r="F600" s="3">
        <v>1</v>
      </c>
      <c r="G600" s="4" t="s">
        <v>355</v>
      </c>
      <c r="H600" s="17">
        <v>15230</v>
      </c>
      <c r="I600" s="4" t="s">
        <v>356</v>
      </c>
      <c r="J600" s="17">
        <v>22500</v>
      </c>
      <c r="K600" s="3">
        <v>655</v>
      </c>
      <c r="L600" s="3">
        <v>262</v>
      </c>
      <c r="M600" s="3">
        <v>76</v>
      </c>
      <c r="N600" s="3">
        <v>0</v>
      </c>
      <c r="O600" s="3">
        <v>0</v>
      </c>
      <c r="P600" s="3">
        <v>0</v>
      </c>
      <c r="Q600" s="3">
        <v>90</v>
      </c>
      <c r="R600" s="3">
        <v>0</v>
      </c>
      <c r="S600" s="3">
        <v>0</v>
      </c>
      <c r="T600" s="3">
        <v>0</v>
      </c>
      <c r="U600" s="3">
        <v>2</v>
      </c>
      <c r="V600" s="3">
        <v>283</v>
      </c>
      <c r="W600" s="3">
        <v>1</v>
      </c>
      <c r="X600" s="3">
        <v>0</v>
      </c>
      <c r="Y600" s="3">
        <v>0</v>
      </c>
      <c r="Z600" s="3">
        <v>2</v>
      </c>
      <c r="AA600" s="3">
        <v>2243</v>
      </c>
      <c r="AB600" s="11">
        <v>2243</v>
      </c>
      <c r="AC600" s="1" t="s">
        <v>2512</v>
      </c>
      <c r="AD600" s="1" t="s">
        <v>1726</v>
      </c>
      <c r="AE600" t="s">
        <v>1729</v>
      </c>
      <c r="AF600" t="str">
        <f>CHOOSE(MATCH(E600,公式!$C$16:'公式'!$C$28,0),公式!B$16,公式!B$17,公式!B$18,公式!B$19,公式!B$20,公式!B$21,公式!B$22,公式!B$23,公式!B$24,公式!B$25,公式!B$26,公式!B$27,公式!B$28)</f>
        <v>台78線</v>
      </c>
      <c r="AG600" t="str">
        <f>_xlfn.CONCAT(,"(",G600,IF(COUNT(FIND({"端","服務區","休息","站"},G600,1)),"","交流道"),"到",I600,
IF(COUNT(FIND({"端","服務區","休息","站"},I600,1)),"","交流道"),")")</f>
        <v>(元長交流道到土庫交流道)</v>
      </c>
      <c r="AH600" t="str">
        <f t="shared" si="18"/>
        <v>台78線(元長交流道到土庫交流道)</v>
      </c>
      <c r="AI600" t="str">
        <f>CHOOSE(MATCH(E600,公式!$C$16:'公式'!$C$28,0),公式!A$16,公式!A$17,公式!A$18,公式!A$19,公式!A$20,公式!A$21,公式!A$22,公式!A$23,公式!A$24,公式!A$25,公式!A$26,公式!A$27,公式!A$28)</f>
        <v>快速公路78號</v>
      </c>
      <c r="AJ600" t="str">
        <f t="shared" si="19"/>
        <v>快速公路78號(元長交流道到土庫交流道)</v>
      </c>
    </row>
    <row r="601" spans="1:36">
      <c r="A601" s="6" t="s">
        <v>40</v>
      </c>
      <c r="B601" s="5">
        <v>20</v>
      </c>
      <c r="C601" s="23" t="s">
        <v>41</v>
      </c>
      <c r="D601" s="5">
        <v>0</v>
      </c>
      <c r="E601" s="5">
        <v>78</v>
      </c>
      <c r="F601" s="5">
        <v>1</v>
      </c>
      <c r="G601" s="6" t="s">
        <v>356</v>
      </c>
      <c r="H601" s="18">
        <v>22500</v>
      </c>
      <c r="I601" s="6" t="s">
        <v>124</v>
      </c>
      <c r="J601" s="18">
        <v>25420</v>
      </c>
      <c r="K601" s="5">
        <v>262</v>
      </c>
      <c r="L601" s="5">
        <v>105</v>
      </c>
      <c r="M601" s="5">
        <v>104</v>
      </c>
      <c r="N601" s="5">
        <v>0</v>
      </c>
      <c r="O601" s="5">
        <v>0</v>
      </c>
      <c r="P601" s="5">
        <v>0</v>
      </c>
      <c r="Q601" s="5">
        <v>91</v>
      </c>
      <c r="R601" s="5">
        <v>0</v>
      </c>
      <c r="S601" s="5">
        <v>0</v>
      </c>
      <c r="T601" s="5">
        <v>0</v>
      </c>
      <c r="U601" s="5">
        <v>4</v>
      </c>
      <c r="V601" s="5">
        <v>115</v>
      </c>
      <c r="W601" s="5">
        <v>1</v>
      </c>
      <c r="X601" s="5">
        <v>0</v>
      </c>
      <c r="Y601" s="5">
        <v>0</v>
      </c>
      <c r="Z601" s="5">
        <v>2</v>
      </c>
      <c r="AA601" s="5">
        <v>2147</v>
      </c>
      <c r="AB601" s="12">
        <v>2147</v>
      </c>
      <c r="AC601" s="1" t="s">
        <v>2513</v>
      </c>
      <c r="AD601" s="1" t="s">
        <v>1729</v>
      </c>
      <c r="AE601" t="s">
        <v>1732</v>
      </c>
      <c r="AF601" t="str">
        <f>CHOOSE(MATCH(E601,公式!$C$16:'公式'!$C$28,0),公式!B$16,公式!B$17,公式!B$18,公式!B$19,公式!B$20,公式!B$21,公式!B$22,公式!B$23,公式!B$24,公式!B$25,公式!B$26,公式!B$27,公式!B$28)</f>
        <v>台78線</v>
      </c>
      <c r="AG601" t="str">
        <f>_xlfn.CONCAT(,"(",G601,IF(COUNT(FIND({"端","服務區","休息","站"},G601,1)),"","交流道"),"到",I601,
IF(COUNT(FIND({"端","服務區","休息","站"},I601,1)),"","交流道"),")")</f>
        <v>(土庫交流道到虎尾交流道)</v>
      </c>
      <c r="AH601" t="str">
        <f t="shared" si="18"/>
        <v>台78線(土庫交流道到虎尾交流道)</v>
      </c>
      <c r="AI601" t="str">
        <f>CHOOSE(MATCH(E601,公式!$C$16:'公式'!$C$28,0),公式!A$16,公式!A$17,公式!A$18,公式!A$19,公式!A$20,公式!A$21,公式!A$22,公式!A$23,公式!A$24,公式!A$25,公式!A$26,公式!A$27,公式!A$28)</f>
        <v>快速公路78號</v>
      </c>
      <c r="AJ601" t="str">
        <f t="shared" si="19"/>
        <v>快速公路78號(土庫交流道到虎尾交流道)</v>
      </c>
    </row>
    <row r="602" spans="1:36">
      <c r="A602" s="4" t="s">
        <v>40</v>
      </c>
      <c r="B602" s="3">
        <v>20</v>
      </c>
      <c r="C602" s="23" t="s">
        <v>41</v>
      </c>
      <c r="D602" s="3">
        <v>0</v>
      </c>
      <c r="E602" s="3">
        <v>78</v>
      </c>
      <c r="F602" s="3">
        <v>1</v>
      </c>
      <c r="G602" s="4" t="s">
        <v>124</v>
      </c>
      <c r="H602" s="17">
        <v>25420</v>
      </c>
      <c r="I602" s="4" t="s">
        <v>126</v>
      </c>
      <c r="J602" s="17">
        <v>30430</v>
      </c>
      <c r="K602" s="3">
        <v>450</v>
      </c>
      <c r="L602" s="3">
        <v>180</v>
      </c>
      <c r="M602" s="3">
        <v>71</v>
      </c>
      <c r="N602" s="3">
        <v>0</v>
      </c>
      <c r="O602" s="3">
        <v>0</v>
      </c>
      <c r="P602" s="3">
        <v>0</v>
      </c>
      <c r="Q602" s="3">
        <v>92</v>
      </c>
      <c r="R602" s="3">
        <v>0</v>
      </c>
      <c r="S602" s="3">
        <v>0</v>
      </c>
      <c r="T602" s="3">
        <v>0</v>
      </c>
      <c r="U602" s="3">
        <v>3</v>
      </c>
      <c r="V602" s="3">
        <v>197</v>
      </c>
      <c r="W602" s="3">
        <v>1</v>
      </c>
      <c r="X602" s="3">
        <v>0</v>
      </c>
      <c r="Y602" s="3">
        <v>0</v>
      </c>
      <c r="Z602" s="3">
        <v>2</v>
      </c>
      <c r="AA602" s="3">
        <v>2149</v>
      </c>
      <c r="AB602" s="11">
        <v>2149</v>
      </c>
      <c r="AC602" s="1" t="s">
        <v>2514</v>
      </c>
      <c r="AD602" s="1" t="s">
        <v>1732</v>
      </c>
      <c r="AE602" t="s">
        <v>1735</v>
      </c>
      <c r="AF602" t="str">
        <f>CHOOSE(MATCH(E602,公式!$C$16:'公式'!$C$28,0),公式!B$16,公式!B$17,公式!B$18,公式!B$19,公式!B$20,公式!B$21,公式!B$22,公式!B$23,公式!B$24,公式!B$25,公式!B$26,公式!B$27,公式!B$28)</f>
        <v>台78線</v>
      </c>
      <c r="AG602" t="str">
        <f>_xlfn.CONCAT(,"(",G602,IF(COUNT(FIND({"端","服務區","休息","站"},G602,1)),"","交流道"),"到",I602,
IF(COUNT(FIND({"端","服務區","休息","站"},I602,1)),"","交流道"),")")</f>
        <v>(虎尾交流道到雲林系統交流道)</v>
      </c>
      <c r="AH602" t="str">
        <f t="shared" si="18"/>
        <v>台78線(虎尾交流道到雲林系統交流道)</v>
      </c>
      <c r="AI602" t="str">
        <f>CHOOSE(MATCH(E602,公式!$C$16:'公式'!$C$28,0),公式!A$16,公式!A$17,公式!A$18,公式!A$19,公式!A$20,公式!A$21,公式!A$22,公式!A$23,公式!A$24,公式!A$25,公式!A$26,公式!A$27,公式!A$28)</f>
        <v>快速公路78號</v>
      </c>
      <c r="AJ602" t="str">
        <f t="shared" si="19"/>
        <v>快速公路78號(虎尾交流道到雲林系統交流道)</v>
      </c>
    </row>
    <row r="603" spans="1:36">
      <c r="A603" s="6" t="s">
        <v>40</v>
      </c>
      <c r="B603" s="5">
        <v>20</v>
      </c>
      <c r="C603" s="23" t="s">
        <v>41</v>
      </c>
      <c r="D603" s="5">
        <v>0</v>
      </c>
      <c r="E603" s="5">
        <v>78</v>
      </c>
      <c r="F603" s="5">
        <v>1</v>
      </c>
      <c r="G603" s="6" t="s">
        <v>126</v>
      </c>
      <c r="H603" s="18">
        <v>30430</v>
      </c>
      <c r="I603" s="6" t="s">
        <v>125</v>
      </c>
      <c r="J603" s="18">
        <v>32575</v>
      </c>
      <c r="K603" s="5">
        <v>192</v>
      </c>
      <c r="L603" s="5">
        <v>77</v>
      </c>
      <c r="M603" s="5">
        <v>71</v>
      </c>
      <c r="N603" s="5">
        <v>0</v>
      </c>
      <c r="O603" s="5">
        <v>0</v>
      </c>
      <c r="P603" s="5">
        <v>0</v>
      </c>
      <c r="Q603" s="5">
        <v>91</v>
      </c>
      <c r="R603" s="5">
        <v>0</v>
      </c>
      <c r="S603" s="5">
        <v>0</v>
      </c>
      <c r="T603" s="5">
        <v>0</v>
      </c>
      <c r="U603" s="5">
        <v>2</v>
      </c>
      <c r="V603" s="5">
        <v>85</v>
      </c>
      <c r="W603" s="5">
        <v>1</v>
      </c>
      <c r="X603" s="5">
        <v>0</v>
      </c>
      <c r="Y603" s="5">
        <v>0</v>
      </c>
      <c r="Z603" s="5">
        <v>2</v>
      </c>
      <c r="AA603" s="5">
        <v>2151</v>
      </c>
      <c r="AB603" s="12">
        <v>2151</v>
      </c>
      <c r="AC603" s="1" t="s">
        <v>2515</v>
      </c>
      <c r="AD603" s="1" t="s">
        <v>1735</v>
      </c>
      <c r="AE603" t="s">
        <v>1738</v>
      </c>
      <c r="AF603" t="str">
        <f>CHOOSE(MATCH(E603,公式!$C$16:'公式'!$C$28,0),公式!B$16,公式!B$17,公式!B$18,公式!B$19,公式!B$20,公式!B$21,公式!B$22,公式!B$23,公式!B$24,公式!B$25,公式!B$26,公式!B$27,公式!B$28)</f>
        <v>台78線</v>
      </c>
      <c r="AG603" t="str">
        <f>_xlfn.CONCAT(,"(",G603,IF(COUNT(FIND({"端","服務區","休息","站"},G603,1)),"","交流道"),"到",I603,
IF(COUNT(FIND({"端","服務區","休息","站"},I603,1)),"","交流道"),")")</f>
        <v>(雲林系統交流道到斗南交流道)</v>
      </c>
      <c r="AH603" t="str">
        <f t="shared" si="18"/>
        <v>台78線(雲林系統交流道到斗南交流道)</v>
      </c>
      <c r="AI603" t="str">
        <f>CHOOSE(MATCH(E603,公式!$C$16:'公式'!$C$28,0),公式!A$16,公式!A$17,公式!A$18,公式!A$19,公式!A$20,公式!A$21,公式!A$22,公式!A$23,公式!A$24,公式!A$25,公式!A$26,公式!A$27,公式!A$28)</f>
        <v>快速公路78號</v>
      </c>
      <c r="AJ603" t="str">
        <f t="shared" si="19"/>
        <v>快速公路78號(雲林系統交流道到斗南交流道)</v>
      </c>
    </row>
    <row r="604" spans="1:36">
      <c r="A604" s="4" t="s">
        <v>40</v>
      </c>
      <c r="B604" s="3">
        <v>20</v>
      </c>
      <c r="C604" s="23" t="s">
        <v>41</v>
      </c>
      <c r="D604" s="3">
        <v>0</v>
      </c>
      <c r="E604" s="3">
        <v>78</v>
      </c>
      <c r="F604" s="3">
        <v>1</v>
      </c>
      <c r="G604" s="4" t="s">
        <v>125</v>
      </c>
      <c r="H604" s="17">
        <v>32575</v>
      </c>
      <c r="I604" s="4" t="s">
        <v>357</v>
      </c>
      <c r="J604" s="17">
        <v>39370</v>
      </c>
      <c r="K604" s="3">
        <v>612</v>
      </c>
      <c r="L604" s="3">
        <v>245</v>
      </c>
      <c r="M604" s="3">
        <v>55</v>
      </c>
      <c r="N604" s="3">
        <v>0</v>
      </c>
      <c r="O604" s="3">
        <v>0</v>
      </c>
      <c r="P604" s="3">
        <v>0</v>
      </c>
      <c r="Q604" s="3">
        <v>85</v>
      </c>
      <c r="R604" s="3">
        <v>0</v>
      </c>
      <c r="S604" s="3">
        <v>0</v>
      </c>
      <c r="T604" s="3">
        <v>0</v>
      </c>
      <c r="U604" s="3">
        <v>2</v>
      </c>
      <c r="V604" s="3">
        <v>276</v>
      </c>
      <c r="W604" s="3">
        <v>1</v>
      </c>
      <c r="X604" s="3">
        <v>0</v>
      </c>
      <c r="Y604" s="3">
        <v>0</v>
      </c>
      <c r="Z604" s="3">
        <v>2</v>
      </c>
      <c r="AA604" s="3">
        <v>2153</v>
      </c>
      <c r="AB604" s="11">
        <v>2153</v>
      </c>
      <c r="AC604" s="1" t="s">
        <v>2516</v>
      </c>
      <c r="AD604" s="1" t="s">
        <v>1738</v>
      </c>
      <c r="AE604" t="s">
        <v>1741</v>
      </c>
      <c r="AF604" t="str">
        <f>CHOOSE(MATCH(E604,公式!$C$16:'公式'!$C$28,0),公式!B$16,公式!B$17,公式!B$18,公式!B$19,公式!B$20,公式!B$21,公式!B$22,公式!B$23,公式!B$24,公式!B$25,公式!B$26,公式!B$27,公式!B$28)</f>
        <v>台78線</v>
      </c>
      <c r="AG604" t="str">
        <f>_xlfn.CONCAT(,"(",G604,IF(COUNT(FIND({"端","服務區","休息","站"},G604,1)),"","交流道"),"到",I604,
IF(COUNT(FIND({"端","服務區","休息","站"},I604,1)),"","交流道"),")")</f>
        <v>(斗南交流道到古坑交流道)</v>
      </c>
      <c r="AH604" t="str">
        <f t="shared" si="18"/>
        <v>台78線(斗南交流道到古坑交流道)</v>
      </c>
      <c r="AI604" t="str">
        <f>CHOOSE(MATCH(E604,公式!$C$16:'公式'!$C$28,0),公式!A$16,公式!A$17,公式!A$18,公式!A$19,公式!A$20,公式!A$21,公式!A$22,公式!A$23,公式!A$24,公式!A$25,公式!A$26,公式!A$27,公式!A$28)</f>
        <v>快速公路78號</v>
      </c>
      <c r="AJ604" t="str">
        <f t="shared" si="19"/>
        <v>快速公路78號(斗南交流道到古坑交流道)</v>
      </c>
    </row>
    <row r="605" spans="1:36">
      <c r="A605" s="6" t="s">
        <v>40</v>
      </c>
      <c r="B605" s="5">
        <v>20</v>
      </c>
      <c r="C605" s="23" t="s">
        <v>41</v>
      </c>
      <c r="D605" s="5">
        <v>0</v>
      </c>
      <c r="E605" s="5">
        <v>78</v>
      </c>
      <c r="F605" s="5">
        <v>1</v>
      </c>
      <c r="G605" s="6" t="s">
        <v>357</v>
      </c>
      <c r="H605" s="18">
        <v>39370</v>
      </c>
      <c r="I605" s="6" t="s">
        <v>225</v>
      </c>
      <c r="J605" s="18">
        <v>43520</v>
      </c>
      <c r="K605" s="5">
        <v>372</v>
      </c>
      <c r="L605" s="5">
        <v>149</v>
      </c>
      <c r="M605" s="5">
        <v>47</v>
      </c>
      <c r="N605" s="5">
        <v>0</v>
      </c>
      <c r="O605" s="5">
        <v>0</v>
      </c>
      <c r="P605" s="5">
        <v>0</v>
      </c>
      <c r="Q605" s="5">
        <v>86</v>
      </c>
      <c r="R605" s="5">
        <v>0</v>
      </c>
      <c r="S605" s="5">
        <v>0</v>
      </c>
      <c r="T605" s="5">
        <v>0</v>
      </c>
      <c r="U605" s="5">
        <v>1</v>
      </c>
      <c r="V605" s="5">
        <v>172</v>
      </c>
      <c r="W605" s="5">
        <v>1</v>
      </c>
      <c r="X605" s="5">
        <v>0</v>
      </c>
      <c r="Y605" s="5">
        <v>0</v>
      </c>
      <c r="Z605" s="5">
        <v>2</v>
      </c>
      <c r="AA605" s="5">
        <v>2155</v>
      </c>
      <c r="AB605" s="12">
        <v>2155</v>
      </c>
      <c r="AC605" s="1" t="s">
        <v>2517</v>
      </c>
      <c r="AD605" s="1" t="s">
        <v>1741</v>
      </c>
      <c r="AE605" t="s">
        <v>1744</v>
      </c>
      <c r="AF605" t="str">
        <f>CHOOSE(MATCH(E605,公式!$C$16:'公式'!$C$28,0),公式!B$16,公式!B$17,公式!B$18,公式!B$19,公式!B$20,公式!B$21,公式!B$22,公式!B$23,公式!B$24,公式!B$25,公式!B$26,公式!B$27,公式!B$28)</f>
        <v>台78線</v>
      </c>
      <c r="AG605" t="str">
        <f>_xlfn.CONCAT(,"(",G605,IF(COUNT(FIND({"端","服務區","休息","站"},G605,1)),"","交流道"),"到",I605,
IF(COUNT(FIND({"端","服務區","休息","站"},I605,1)),"","交流道"),")")</f>
        <v>(古坑交流道到古坑系統交流道)</v>
      </c>
      <c r="AH605" t="str">
        <f t="shared" si="18"/>
        <v>台78線(古坑交流道到古坑系統交流道)</v>
      </c>
      <c r="AI605" t="str">
        <f>CHOOSE(MATCH(E605,公式!$C$16:'公式'!$C$28,0),公式!A$16,公式!A$17,公式!A$18,公式!A$19,公式!A$20,公式!A$21,公式!A$22,公式!A$23,公式!A$24,公式!A$25,公式!A$26,公式!A$27,公式!A$28)</f>
        <v>快速公路78號</v>
      </c>
      <c r="AJ605" t="str">
        <f t="shared" si="19"/>
        <v>快速公路78號(古坑交流道到古坑系統交流道)</v>
      </c>
    </row>
    <row r="606" spans="1:36">
      <c r="A606" s="4" t="s">
        <v>40</v>
      </c>
      <c r="B606" s="3">
        <v>20</v>
      </c>
      <c r="C606" s="23" t="s">
        <v>41</v>
      </c>
      <c r="D606" s="3">
        <v>0</v>
      </c>
      <c r="E606" s="3">
        <v>78</v>
      </c>
      <c r="F606" s="3">
        <v>2</v>
      </c>
      <c r="G606" s="4" t="s">
        <v>354</v>
      </c>
      <c r="H606" s="17">
        <v>8040</v>
      </c>
      <c r="I606" s="4" t="s">
        <v>353</v>
      </c>
      <c r="J606" s="17">
        <v>0</v>
      </c>
      <c r="K606" s="3">
        <v>722</v>
      </c>
      <c r="L606" s="3">
        <v>289</v>
      </c>
      <c r="M606" s="3">
        <v>11</v>
      </c>
      <c r="N606" s="3">
        <v>0</v>
      </c>
      <c r="O606" s="3">
        <v>0</v>
      </c>
      <c r="P606" s="3">
        <v>0</v>
      </c>
      <c r="Q606" s="3">
        <v>80</v>
      </c>
      <c r="R606" s="3">
        <v>0</v>
      </c>
      <c r="S606" s="3">
        <v>0</v>
      </c>
      <c r="T606" s="3">
        <v>0</v>
      </c>
      <c r="U606" s="3">
        <v>1</v>
      </c>
      <c r="V606" s="3">
        <v>354</v>
      </c>
      <c r="W606" s="3">
        <v>1</v>
      </c>
      <c r="X606" s="3">
        <v>0</v>
      </c>
      <c r="Y606" s="3">
        <v>0</v>
      </c>
      <c r="Z606" s="3">
        <v>2</v>
      </c>
      <c r="AA606" s="3">
        <v>2142</v>
      </c>
      <c r="AB606" s="11">
        <v>2142</v>
      </c>
      <c r="AC606" s="1" t="s">
        <v>2518</v>
      </c>
      <c r="AD606" s="1" t="s">
        <v>1723</v>
      </c>
      <c r="AE606" t="s">
        <v>397</v>
      </c>
      <c r="AF606" t="str">
        <f>CHOOSE(MATCH(E606,公式!$C$16:'公式'!$C$28,0),公式!B$16,公式!B$17,公式!B$18,公式!B$19,公式!B$20,公式!B$21,公式!B$22,公式!B$23,公式!B$24,公式!B$25,公式!B$26,公式!B$27,公式!B$28)</f>
        <v>台78線</v>
      </c>
      <c r="AG606" t="str">
        <f>_xlfn.CONCAT(,"(",G606,IF(COUNT(FIND({"端","服務區","休息","站"},G606,1)),"","交流道"),"到",I606,
IF(COUNT(FIND({"端","服務區","休息","站"},I606,1)),"","交流道"),")")</f>
        <v>(東勢交流道到台西交流道)</v>
      </c>
      <c r="AH606" t="str">
        <f t="shared" si="18"/>
        <v>台78線(東勢交流道到台西交流道)</v>
      </c>
      <c r="AI606" t="str">
        <f>CHOOSE(MATCH(E606,公式!$C$16:'公式'!$C$28,0),公式!A$16,公式!A$17,公式!A$18,公式!A$19,公式!A$20,公式!A$21,公式!A$22,公式!A$23,公式!A$24,公式!A$25,公式!A$26,公式!A$27,公式!A$28)</f>
        <v>快速公路78號</v>
      </c>
      <c r="AJ606" t="str">
        <f t="shared" si="19"/>
        <v>快速公路78號(東勢交流道到台西交流道)</v>
      </c>
    </row>
    <row r="607" spans="1:36">
      <c r="A607" s="6" t="s">
        <v>40</v>
      </c>
      <c r="B607" s="5">
        <v>20</v>
      </c>
      <c r="C607" s="23" t="s">
        <v>41</v>
      </c>
      <c r="D607" s="5">
        <v>0</v>
      </c>
      <c r="E607" s="5">
        <v>78</v>
      </c>
      <c r="F607" s="5">
        <v>2</v>
      </c>
      <c r="G607" s="6" t="s">
        <v>355</v>
      </c>
      <c r="H607" s="18">
        <v>15230</v>
      </c>
      <c r="I607" s="6" t="s">
        <v>354</v>
      </c>
      <c r="J607" s="18">
        <v>8040</v>
      </c>
      <c r="K607" s="5">
        <v>648</v>
      </c>
      <c r="L607" s="5">
        <v>259</v>
      </c>
      <c r="M607" s="5">
        <v>38</v>
      </c>
      <c r="N607" s="5">
        <v>0</v>
      </c>
      <c r="O607" s="5">
        <v>0</v>
      </c>
      <c r="P607" s="5">
        <v>0</v>
      </c>
      <c r="Q607" s="5">
        <v>83</v>
      </c>
      <c r="R607" s="5">
        <v>0</v>
      </c>
      <c r="S607" s="5">
        <v>0</v>
      </c>
      <c r="T607" s="5">
        <v>0</v>
      </c>
      <c r="U607" s="5">
        <v>1</v>
      </c>
      <c r="V607" s="5">
        <v>301</v>
      </c>
      <c r="W607" s="5">
        <v>1</v>
      </c>
      <c r="X607" s="5">
        <v>0</v>
      </c>
      <c r="Y607" s="5">
        <v>0</v>
      </c>
      <c r="Z607" s="5">
        <v>2</v>
      </c>
      <c r="AA607" s="5">
        <v>2146</v>
      </c>
      <c r="AB607" s="12">
        <v>2146</v>
      </c>
      <c r="AC607" s="1" t="s">
        <v>2519</v>
      </c>
      <c r="AD607" s="1" t="s">
        <v>1726</v>
      </c>
      <c r="AE607" t="s">
        <v>1723</v>
      </c>
      <c r="AF607" t="str">
        <f>CHOOSE(MATCH(E607,公式!$C$16:'公式'!$C$28,0),公式!B$16,公式!B$17,公式!B$18,公式!B$19,公式!B$20,公式!B$21,公式!B$22,公式!B$23,公式!B$24,公式!B$25,公式!B$26,公式!B$27,公式!B$28)</f>
        <v>台78線</v>
      </c>
      <c r="AG607" t="str">
        <f>_xlfn.CONCAT(,"(",G607,IF(COUNT(FIND({"端","服務區","休息","站"},G607,1)),"","交流道"),"到",I607,
IF(COUNT(FIND({"端","服務區","休息","站"},I607,1)),"","交流道"),")")</f>
        <v>(元長交流道到東勢交流道)</v>
      </c>
      <c r="AH607" t="str">
        <f t="shared" si="18"/>
        <v>台78線(元長交流道到東勢交流道)</v>
      </c>
      <c r="AI607" t="str">
        <f>CHOOSE(MATCH(E607,公式!$C$16:'公式'!$C$28,0),公式!A$16,公式!A$17,公式!A$18,公式!A$19,公式!A$20,公式!A$21,公式!A$22,公式!A$23,公式!A$24,公式!A$25,公式!A$26,公式!A$27,公式!A$28)</f>
        <v>快速公路78號</v>
      </c>
      <c r="AJ607" t="str">
        <f t="shared" si="19"/>
        <v>快速公路78號(元長交流道到東勢交流道)</v>
      </c>
    </row>
    <row r="608" spans="1:36">
      <c r="A608" s="4" t="s">
        <v>40</v>
      </c>
      <c r="B608" s="3">
        <v>20</v>
      </c>
      <c r="C608" s="23" t="s">
        <v>41</v>
      </c>
      <c r="D608" s="3">
        <v>0</v>
      </c>
      <c r="E608" s="3">
        <v>78</v>
      </c>
      <c r="F608" s="3">
        <v>2</v>
      </c>
      <c r="G608" s="4" t="s">
        <v>356</v>
      </c>
      <c r="H608" s="17">
        <v>22500</v>
      </c>
      <c r="I608" s="4" t="s">
        <v>355</v>
      </c>
      <c r="J608" s="17">
        <v>15230</v>
      </c>
      <c r="K608" s="3">
        <v>655</v>
      </c>
      <c r="L608" s="3">
        <v>262</v>
      </c>
      <c r="M608" s="3">
        <v>61</v>
      </c>
      <c r="N608" s="3">
        <v>0</v>
      </c>
      <c r="O608" s="3">
        <v>0</v>
      </c>
      <c r="P608" s="3">
        <v>0</v>
      </c>
      <c r="Q608" s="3">
        <v>96</v>
      </c>
      <c r="R608" s="3">
        <v>0</v>
      </c>
      <c r="S608" s="3">
        <v>0</v>
      </c>
      <c r="T608" s="3">
        <v>0</v>
      </c>
      <c r="U608" s="3">
        <v>1</v>
      </c>
      <c r="V608" s="3">
        <v>271</v>
      </c>
      <c r="W608" s="3">
        <v>1</v>
      </c>
      <c r="X608" s="3">
        <v>0</v>
      </c>
      <c r="Y608" s="3">
        <v>0</v>
      </c>
      <c r="Z608" s="3">
        <v>2</v>
      </c>
      <c r="AA608" s="3">
        <v>2244</v>
      </c>
      <c r="AB608" s="11">
        <v>2244</v>
      </c>
      <c r="AC608" s="1" t="s">
        <v>2520</v>
      </c>
      <c r="AD608" s="1" t="s">
        <v>1729</v>
      </c>
      <c r="AE608" t="s">
        <v>1726</v>
      </c>
      <c r="AF608" t="str">
        <f>CHOOSE(MATCH(E608,公式!$C$16:'公式'!$C$28,0),公式!B$16,公式!B$17,公式!B$18,公式!B$19,公式!B$20,公式!B$21,公式!B$22,公式!B$23,公式!B$24,公式!B$25,公式!B$26,公式!B$27,公式!B$28)</f>
        <v>台78線</v>
      </c>
      <c r="AG608" t="str">
        <f>_xlfn.CONCAT(,"(",G608,IF(COUNT(FIND({"端","服務區","休息","站"},G608,1)),"","交流道"),"到",I608,
IF(COUNT(FIND({"端","服務區","休息","站"},I608,1)),"","交流道"),")")</f>
        <v>(土庫交流道到元長交流道)</v>
      </c>
      <c r="AH608" t="str">
        <f t="shared" si="18"/>
        <v>台78線(土庫交流道到元長交流道)</v>
      </c>
      <c r="AI608" t="str">
        <f>CHOOSE(MATCH(E608,公式!$C$16:'公式'!$C$28,0),公式!A$16,公式!A$17,公式!A$18,公式!A$19,公式!A$20,公式!A$21,公式!A$22,公式!A$23,公式!A$24,公式!A$25,公式!A$26,公式!A$27,公式!A$28)</f>
        <v>快速公路78號</v>
      </c>
      <c r="AJ608" t="str">
        <f t="shared" si="19"/>
        <v>快速公路78號(土庫交流道到元長交流道)</v>
      </c>
    </row>
    <row r="609" spans="1:36">
      <c r="A609" s="6" t="s">
        <v>40</v>
      </c>
      <c r="B609" s="5">
        <v>20</v>
      </c>
      <c r="C609" s="23" t="s">
        <v>41</v>
      </c>
      <c r="D609" s="5">
        <v>0</v>
      </c>
      <c r="E609" s="5">
        <v>78</v>
      </c>
      <c r="F609" s="5">
        <v>2</v>
      </c>
      <c r="G609" s="6" t="s">
        <v>124</v>
      </c>
      <c r="H609" s="18">
        <v>25420</v>
      </c>
      <c r="I609" s="6" t="s">
        <v>356</v>
      </c>
      <c r="J609" s="18">
        <v>22500</v>
      </c>
      <c r="K609" s="5">
        <v>262</v>
      </c>
      <c r="L609" s="5">
        <v>105</v>
      </c>
      <c r="M609" s="5">
        <v>59</v>
      </c>
      <c r="N609" s="5">
        <v>0</v>
      </c>
      <c r="O609" s="5">
        <v>0</v>
      </c>
      <c r="P609" s="5">
        <v>0</v>
      </c>
      <c r="Q609" s="5">
        <v>82</v>
      </c>
      <c r="R609" s="5">
        <v>0</v>
      </c>
      <c r="S609" s="5">
        <v>0</v>
      </c>
      <c r="T609" s="5">
        <v>0</v>
      </c>
      <c r="U609" s="5">
        <v>3</v>
      </c>
      <c r="V609" s="5">
        <v>126</v>
      </c>
      <c r="W609" s="5">
        <v>1</v>
      </c>
      <c r="X609" s="5">
        <v>0</v>
      </c>
      <c r="Y609" s="5">
        <v>0</v>
      </c>
      <c r="Z609" s="5">
        <v>2</v>
      </c>
      <c r="AA609" s="5">
        <v>2148</v>
      </c>
      <c r="AB609" s="12">
        <v>2148</v>
      </c>
      <c r="AC609" s="1" t="s">
        <v>2521</v>
      </c>
      <c r="AD609" s="1" t="s">
        <v>1732</v>
      </c>
      <c r="AE609" t="s">
        <v>1729</v>
      </c>
      <c r="AF609" t="str">
        <f>CHOOSE(MATCH(E609,公式!$C$16:'公式'!$C$28,0),公式!B$16,公式!B$17,公式!B$18,公式!B$19,公式!B$20,公式!B$21,公式!B$22,公式!B$23,公式!B$24,公式!B$25,公式!B$26,公式!B$27,公式!B$28)</f>
        <v>台78線</v>
      </c>
      <c r="AG609" t="str">
        <f>_xlfn.CONCAT(,"(",G609,IF(COUNT(FIND({"端","服務區","休息","站"},G609,1)),"","交流道"),"到",I609,
IF(COUNT(FIND({"端","服務區","休息","站"},I609,1)),"","交流道"),")")</f>
        <v>(虎尾交流道到土庫交流道)</v>
      </c>
      <c r="AH609" t="str">
        <f t="shared" si="18"/>
        <v>台78線(虎尾交流道到土庫交流道)</v>
      </c>
      <c r="AI609" t="str">
        <f>CHOOSE(MATCH(E609,公式!$C$16:'公式'!$C$28,0),公式!A$16,公式!A$17,公式!A$18,公式!A$19,公式!A$20,公式!A$21,公式!A$22,公式!A$23,公式!A$24,公式!A$25,公式!A$26,公式!A$27,公式!A$28)</f>
        <v>快速公路78號</v>
      </c>
      <c r="AJ609" t="str">
        <f t="shared" si="19"/>
        <v>快速公路78號(虎尾交流道到土庫交流道)</v>
      </c>
    </row>
    <row r="610" spans="1:36">
      <c r="A610" s="4" t="s">
        <v>40</v>
      </c>
      <c r="B610" s="3">
        <v>20</v>
      </c>
      <c r="C610" s="23" t="s">
        <v>41</v>
      </c>
      <c r="D610" s="3">
        <v>0</v>
      </c>
      <c r="E610" s="3">
        <v>78</v>
      </c>
      <c r="F610" s="3">
        <v>2</v>
      </c>
      <c r="G610" s="4" t="s">
        <v>126</v>
      </c>
      <c r="H610" s="17">
        <v>30430</v>
      </c>
      <c r="I610" s="4" t="s">
        <v>124</v>
      </c>
      <c r="J610" s="17">
        <v>25420</v>
      </c>
      <c r="K610" s="3">
        <v>450</v>
      </c>
      <c r="L610" s="3">
        <v>180</v>
      </c>
      <c r="M610" s="3">
        <v>81</v>
      </c>
      <c r="N610" s="3">
        <v>0</v>
      </c>
      <c r="O610" s="3">
        <v>0</v>
      </c>
      <c r="P610" s="3">
        <v>0</v>
      </c>
      <c r="Q610" s="3">
        <v>91</v>
      </c>
      <c r="R610" s="3">
        <v>0</v>
      </c>
      <c r="S610" s="3">
        <v>0</v>
      </c>
      <c r="T610" s="3">
        <v>0</v>
      </c>
      <c r="U610" s="3">
        <v>3</v>
      </c>
      <c r="V610" s="3">
        <v>195</v>
      </c>
      <c r="W610" s="3">
        <v>1</v>
      </c>
      <c r="X610" s="3">
        <v>0</v>
      </c>
      <c r="Y610" s="3">
        <v>0</v>
      </c>
      <c r="Z610" s="3">
        <v>2</v>
      </c>
      <c r="AA610" s="3">
        <v>2150</v>
      </c>
      <c r="AB610" s="11">
        <v>2150</v>
      </c>
      <c r="AC610" s="1" t="s">
        <v>2522</v>
      </c>
      <c r="AD610" s="1" t="s">
        <v>1735</v>
      </c>
      <c r="AE610" t="s">
        <v>1732</v>
      </c>
      <c r="AF610" t="str">
        <f>CHOOSE(MATCH(E610,公式!$C$16:'公式'!$C$28,0),公式!B$16,公式!B$17,公式!B$18,公式!B$19,公式!B$20,公式!B$21,公式!B$22,公式!B$23,公式!B$24,公式!B$25,公式!B$26,公式!B$27,公式!B$28)</f>
        <v>台78線</v>
      </c>
      <c r="AG610" t="str">
        <f>_xlfn.CONCAT(,"(",G610,IF(COUNT(FIND({"端","服務區","休息","站"},G610,1)),"","交流道"),"到",I610,
IF(COUNT(FIND({"端","服務區","休息","站"},I610,1)),"","交流道"),")")</f>
        <v>(雲林系統交流道到虎尾交流道)</v>
      </c>
      <c r="AH610" t="str">
        <f t="shared" si="18"/>
        <v>台78線(雲林系統交流道到虎尾交流道)</v>
      </c>
      <c r="AI610" t="str">
        <f>CHOOSE(MATCH(E610,公式!$C$16:'公式'!$C$28,0),公式!A$16,公式!A$17,公式!A$18,公式!A$19,公式!A$20,公式!A$21,公式!A$22,公式!A$23,公式!A$24,公式!A$25,公式!A$26,公式!A$27,公式!A$28)</f>
        <v>快速公路78號</v>
      </c>
      <c r="AJ610" t="str">
        <f t="shared" si="19"/>
        <v>快速公路78號(雲林系統交流道到虎尾交流道)</v>
      </c>
    </row>
    <row r="611" spans="1:36">
      <c r="A611" s="6" t="s">
        <v>40</v>
      </c>
      <c r="B611" s="5">
        <v>20</v>
      </c>
      <c r="C611" s="23" t="s">
        <v>41</v>
      </c>
      <c r="D611" s="5">
        <v>0</v>
      </c>
      <c r="E611" s="5">
        <v>78</v>
      </c>
      <c r="F611" s="5">
        <v>2</v>
      </c>
      <c r="G611" s="6" t="s">
        <v>125</v>
      </c>
      <c r="H611" s="18">
        <v>32575</v>
      </c>
      <c r="I611" s="6" t="s">
        <v>126</v>
      </c>
      <c r="J611" s="18">
        <v>30430</v>
      </c>
      <c r="K611" s="5">
        <v>192</v>
      </c>
      <c r="L611" s="5">
        <v>77</v>
      </c>
      <c r="M611" s="5">
        <v>35</v>
      </c>
      <c r="N611" s="5">
        <v>0</v>
      </c>
      <c r="O611" s="5">
        <v>0</v>
      </c>
      <c r="P611" s="5">
        <v>0</v>
      </c>
      <c r="Q611" s="5">
        <v>96</v>
      </c>
      <c r="R611" s="5">
        <v>0</v>
      </c>
      <c r="S611" s="5">
        <v>0</v>
      </c>
      <c r="T611" s="5">
        <v>0</v>
      </c>
      <c r="U611" s="5">
        <v>1</v>
      </c>
      <c r="V611" s="5">
        <v>83</v>
      </c>
      <c r="W611" s="5">
        <v>1</v>
      </c>
      <c r="X611" s="5">
        <v>0</v>
      </c>
      <c r="Y611" s="5">
        <v>0</v>
      </c>
      <c r="Z611" s="5">
        <v>2</v>
      </c>
      <c r="AA611" s="5">
        <v>2152</v>
      </c>
      <c r="AB611" s="12">
        <v>2152</v>
      </c>
      <c r="AC611" s="1" t="s">
        <v>2523</v>
      </c>
      <c r="AD611" s="1" t="s">
        <v>1738</v>
      </c>
      <c r="AE611" t="s">
        <v>1735</v>
      </c>
      <c r="AF611" t="str">
        <f>CHOOSE(MATCH(E611,公式!$C$16:'公式'!$C$28,0),公式!B$16,公式!B$17,公式!B$18,公式!B$19,公式!B$20,公式!B$21,公式!B$22,公式!B$23,公式!B$24,公式!B$25,公式!B$26,公式!B$27,公式!B$28)</f>
        <v>台78線</v>
      </c>
      <c r="AG611" t="str">
        <f>_xlfn.CONCAT(,"(",G611,IF(COUNT(FIND({"端","服務區","休息","站"},G611,1)),"","交流道"),"到",I611,
IF(COUNT(FIND({"端","服務區","休息","站"},I611,1)),"","交流道"),")")</f>
        <v>(斗南交流道到雲林系統交流道)</v>
      </c>
      <c r="AH611" t="str">
        <f t="shared" si="18"/>
        <v>台78線(斗南交流道到雲林系統交流道)</v>
      </c>
      <c r="AI611" t="str">
        <f>CHOOSE(MATCH(E611,公式!$C$16:'公式'!$C$28,0),公式!A$16,公式!A$17,公式!A$18,公式!A$19,公式!A$20,公式!A$21,公式!A$22,公式!A$23,公式!A$24,公式!A$25,公式!A$26,公式!A$27,公式!A$28)</f>
        <v>快速公路78號</v>
      </c>
      <c r="AJ611" t="str">
        <f t="shared" si="19"/>
        <v>快速公路78號(斗南交流道到雲林系統交流道)</v>
      </c>
    </row>
    <row r="612" spans="1:36">
      <c r="A612" s="4" t="s">
        <v>40</v>
      </c>
      <c r="B612" s="3">
        <v>20</v>
      </c>
      <c r="C612" s="23" t="s">
        <v>41</v>
      </c>
      <c r="D612" s="3">
        <v>0</v>
      </c>
      <c r="E612" s="3">
        <v>78</v>
      </c>
      <c r="F612" s="3">
        <v>2</v>
      </c>
      <c r="G612" s="4" t="s">
        <v>357</v>
      </c>
      <c r="H612" s="17">
        <v>39370</v>
      </c>
      <c r="I612" s="4" t="s">
        <v>125</v>
      </c>
      <c r="J612" s="17">
        <v>32575</v>
      </c>
      <c r="K612" s="3">
        <v>612</v>
      </c>
      <c r="L612" s="3">
        <v>245</v>
      </c>
      <c r="M612" s="3">
        <v>65</v>
      </c>
      <c r="N612" s="3">
        <v>0</v>
      </c>
      <c r="O612" s="3">
        <v>0</v>
      </c>
      <c r="P612" s="3">
        <v>0</v>
      </c>
      <c r="Q612" s="3">
        <v>89</v>
      </c>
      <c r="R612" s="3">
        <v>0</v>
      </c>
      <c r="S612" s="3">
        <v>0</v>
      </c>
      <c r="T612" s="3">
        <v>0</v>
      </c>
      <c r="U612" s="3">
        <v>3</v>
      </c>
      <c r="V612" s="3">
        <v>278</v>
      </c>
      <c r="W612" s="3">
        <v>1</v>
      </c>
      <c r="X612" s="3">
        <v>0</v>
      </c>
      <c r="Y612" s="3">
        <v>0</v>
      </c>
      <c r="Z612" s="3">
        <v>2</v>
      </c>
      <c r="AA612" s="3">
        <v>2154</v>
      </c>
      <c r="AB612" s="11">
        <v>2154</v>
      </c>
      <c r="AC612" s="1" t="s">
        <v>2524</v>
      </c>
      <c r="AD612" s="1" t="s">
        <v>1741</v>
      </c>
      <c r="AE612" t="s">
        <v>1738</v>
      </c>
      <c r="AF612" t="str">
        <f>CHOOSE(MATCH(E612,公式!$C$16:'公式'!$C$28,0),公式!B$16,公式!B$17,公式!B$18,公式!B$19,公式!B$20,公式!B$21,公式!B$22,公式!B$23,公式!B$24,公式!B$25,公式!B$26,公式!B$27,公式!B$28)</f>
        <v>台78線</v>
      </c>
      <c r="AG612" t="str">
        <f>_xlfn.CONCAT(,"(",G612,IF(COUNT(FIND({"端","服務區","休息","站"},G612,1)),"","交流道"),"到",I612,
IF(COUNT(FIND({"端","服務區","休息","站"},I612,1)),"","交流道"),")")</f>
        <v>(古坑交流道到斗南交流道)</v>
      </c>
      <c r="AH612" t="str">
        <f t="shared" si="18"/>
        <v>台78線(古坑交流道到斗南交流道)</v>
      </c>
      <c r="AI612" t="str">
        <f>CHOOSE(MATCH(E612,公式!$C$16:'公式'!$C$28,0),公式!A$16,公式!A$17,公式!A$18,公式!A$19,公式!A$20,公式!A$21,公式!A$22,公式!A$23,公式!A$24,公式!A$25,公式!A$26,公式!A$27,公式!A$28)</f>
        <v>快速公路78號</v>
      </c>
      <c r="AJ612" t="str">
        <f t="shared" si="19"/>
        <v>快速公路78號(古坑交流道到斗南交流道)</v>
      </c>
    </row>
    <row r="613" spans="1:36">
      <c r="A613" s="6" t="s">
        <v>40</v>
      </c>
      <c r="B613" s="5">
        <v>20</v>
      </c>
      <c r="C613" s="23" t="s">
        <v>41</v>
      </c>
      <c r="D613" s="5">
        <v>0</v>
      </c>
      <c r="E613" s="5">
        <v>78</v>
      </c>
      <c r="F613" s="5">
        <v>2</v>
      </c>
      <c r="G613" s="6" t="s">
        <v>225</v>
      </c>
      <c r="H613" s="18">
        <v>43520</v>
      </c>
      <c r="I613" s="6" t="s">
        <v>357</v>
      </c>
      <c r="J613" s="18">
        <v>39370</v>
      </c>
      <c r="K613" s="5">
        <v>372</v>
      </c>
      <c r="L613" s="5">
        <v>149</v>
      </c>
      <c r="M613" s="5">
        <v>39</v>
      </c>
      <c r="N613" s="5">
        <v>0</v>
      </c>
      <c r="O613" s="5">
        <v>0</v>
      </c>
      <c r="P613" s="5">
        <v>0</v>
      </c>
      <c r="Q613" s="5">
        <v>99</v>
      </c>
      <c r="R613" s="5">
        <v>0</v>
      </c>
      <c r="S613" s="5">
        <v>0</v>
      </c>
      <c r="T613" s="5">
        <v>0</v>
      </c>
      <c r="U613" s="5">
        <v>1</v>
      </c>
      <c r="V613" s="5">
        <v>151</v>
      </c>
      <c r="W613" s="5">
        <v>1</v>
      </c>
      <c r="X613" s="5">
        <v>0</v>
      </c>
      <c r="Y613" s="5">
        <v>0</v>
      </c>
      <c r="Z613" s="5">
        <v>2</v>
      </c>
      <c r="AA613" s="5">
        <v>2156</v>
      </c>
      <c r="AB613" s="12">
        <v>2156</v>
      </c>
      <c r="AC613" s="1" t="s">
        <v>2525</v>
      </c>
      <c r="AD613" s="1" t="s">
        <v>1744</v>
      </c>
      <c r="AE613" t="s">
        <v>1741</v>
      </c>
      <c r="AF613" t="str">
        <f>CHOOSE(MATCH(E613,公式!$C$16:'公式'!$C$28,0),公式!B$16,公式!B$17,公式!B$18,公式!B$19,公式!B$20,公式!B$21,公式!B$22,公式!B$23,公式!B$24,公式!B$25,公式!B$26,公式!B$27,公式!B$28)</f>
        <v>台78線</v>
      </c>
      <c r="AG613" t="str">
        <f>_xlfn.CONCAT(,"(",G613,IF(COUNT(FIND({"端","服務區","休息","站"},G613,1)),"","交流道"),"到",I613,
IF(COUNT(FIND({"端","服務區","休息","站"},I613,1)),"","交流道"),")")</f>
        <v>(古坑系統交流道到古坑交流道)</v>
      </c>
      <c r="AH613" t="str">
        <f t="shared" si="18"/>
        <v>台78線(古坑系統交流道到古坑交流道)</v>
      </c>
      <c r="AI613" t="str">
        <f>CHOOSE(MATCH(E613,公式!$C$16:'公式'!$C$28,0),公式!A$16,公式!A$17,公式!A$18,公式!A$19,公式!A$20,公式!A$21,公式!A$22,公式!A$23,公式!A$24,公式!A$25,公式!A$26,公式!A$27,公式!A$28)</f>
        <v>快速公路78號</v>
      </c>
      <c r="AJ613" t="str">
        <f t="shared" si="19"/>
        <v>快速公路78號(古坑系統交流道到古坑交流道)</v>
      </c>
    </row>
    <row r="614" spans="1:36">
      <c r="A614" s="4" t="s">
        <v>40</v>
      </c>
      <c r="B614" s="3">
        <v>20</v>
      </c>
      <c r="C614" s="23" t="s">
        <v>41</v>
      </c>
      <c r="D614" s="3">
        <v>0</v>
      </c>
      <c r="E614" s="3">
        <v>82</v>
      </c>
      <c r="F614" s="3">
        <v>1</v>
      </c>
      <c r="G614" s="4" t="s">
        <v>358</v>
      </c>
      <c r="H614" s="17">
        <v>0</v>
      </c>
      <c r="I614" s="4" t="s">
        <v>359</v>
      </c>
      <c r="J614" s="17">
        <v>10150</v>
      </c>
      <c r="K614" s="3">
        <v>912</v>
      </c>
      <c r="L614" s="3">
        <v>365</v>
      </c>
      <c r="M614" s="3">
        <v>34</v>
      </c>
      <c r="N614" s="3">
        <v>0</v>
      </c>
      <c r="O614" s="3">
        <v>0</v>
      </c>
      <c r="P614" s="3">
        <v>0</v>
      </c>
      <c r="Q614" s="3">
        <v>72</v>
      </c>
      <c r="R614" s="3">
        <v>0</v>
      </c>
      <c r="S614" s="3">
        <v>0</v>
      </c>
      <c r="T614" s="3">
        <v>0</v>
      </c>
      <c r="U614" s="3">
        <v>1</v>
      </c>
      <c r="V614" s="3">
        <v>518</v>
      </c>
      <c r="W614" s="3">
        <v>2</v>
      </c>
      <c r="X614" s="3">
        <v>0</v>
      </c>
      <c r="Y614" s="3">
        <v>0</v>
      </c>
      <c r="Z614" s="3">
        <v>2</v>
      </c>
      <c r="AA614" s="3">
        <v>2157</v>
      </c>
      <c r="AB614" s="11">
        <v>2157</v>
      </c>
      <c r="AC614" s="1" t="s">
        <v>2526</v>
      </c>
      <c r="AD614" s="1" t="s">
        <v>397</v>
      </c>
      <c r="AE614" t="s">
        <v>1762</v>
      </c>
      <c r="AF614" t="str">
        <f>CHOOSE(MATCH(E614,公式!$C$16:'公式'!$C$28,0),公式!B$16,公式!B$17,公式!B$18,公式!B$19,公式!B$20,公式!B$21,公式!B$22,公式!B$23,公式!B$24,公式!B$25,公式!B$26,公式!B$27,公式!B$28)</f>
        <v>台82線</v>
      </c>
      <c r="AG614" t="str">
        <f>_xlfn.CONCAT(,"(",G614,IF(COUNT(FIND({"端","服務區","休息","站"},G614,1)),"","交流道"),"到",I614,
IF(COUNT(FIND({"端","服務區","休息","站"},I614,1)),"","交流道"),")")</f>
        <v>(東石交流道到朴子交流道)</v>
      </c>
      <c r="AH614" t="str">
        <f t="shared" si="18"/>
        <v>台82線(東石交流道到朴子交流道)</v>
      </c>
      <c r="AI614" t="str">
        <f>CHOOSE(MATCH(E614,公式!$C$16:'公式'!$C$28,0),公式!A$16,公式!A$17,公式!A$18,公式!A$19,公式!A$20,公式!A$21,公式!A$22,公式!A$23,公式!A$24,公式!A$25,公式!A$26,公式!A$27,公式!A$28)</f>
        <v>快速公路82號</v>
      </c>
      <c r="AJ614" t="str">
        <f t="shared" si="19"/>
        <v>快速公路82號(東石交流道到朴子交流道)</v>
      </c>
    </row>
    <row r="615" spans="1:36">
      <c r="A615" s="6" t="s">
        <v>40</v>
      </c>
      <c r="B615" s="5">
        <v>20</v>
      </c>
      <c r="C615" s="23" t="s">
        <v>41</v>
      </c>
      <c r="D615" s="5">
        <v>0</v>
      </c>
      <c r="E615" s="5">
        <v>82</v>
      </c>
      <c r="F615" s="5">
        <v>1</v>
      </c>
      <c r="G615" s="6" t="s">
        <v>359</v>
      </c>
      <c r="H615" s="18">
        <v>10150</v>
      </c>
      <c r="I615" s="6" t="s">
        <v>360</v>
      </c>
      <c r="J615" s="18">
        <v>14385</v>
      </c>
      <c r="K615" s="5">
        <v>380</v>
      </c>
      <c r="L615" s="5">
        <v>152</v>
      </c>
      <c r="M615" s="5">
        <v>82</v>
      </c>
      <c r="N615" s="5">
        <v>0</v>
      </c>
      <c r="O615" s="5">
        <v>0</v>
      </c>
      <c r="P615" s="5">
        <v>0</v>
      </c>
      <c r="Q615" s="5">
        <v>89</v>
      </c>
      <c r="R615" s="5">
        <v>0</v>
      </c>
      <c r="S615" s="5">
        <v>0</v>
      </c>
      <c r="T615" s="5">
        <v>0</v>
      </c>
      <c r="U615" s="5">
        <v>2</v>
      </c>
      <c r="V615" s="5">
        <v>171</v>
      </c>
      <c r="W615" s="5">
        <v>1</v>
      </c>
      <c r="X615" s="5">
        <v>0</v>
      </c>
      <c r="Y615" s="5">
        <v>0</v>
      </c>
      <c r="Z615" s="5">
        <v>2</v>
      </c>
      <c r="AA615" s="5">
        <v>2163</v>
      </c>
      <c r="AB615" s="12">
        <v>2163</v>
      </c>
      <c r="AC615" s="1" t="s">
        <v>2527</v>
      </c>
      <c r="AD615" s="1" t="s">
        <v>1762</v>
      </c>
      <c r="AE615" t="s">
        <v>1765</v>
      </c>
      <c r="AF615" t="str">
        <f>CHOOSE(MATCH(E615,公式!$C$16:'公式'!$C$28,0),公式!B$16,公式!B$17,公式!B$18,公式!B$19,公式!B$20,公式!B$21,公式!B$22,公式!B$23,公式!B$24,公式!B$25,公式!B$26,公式!B$27,公式!B$28)</f>
        <v>台82線</v>
      </c>
      <c r="AG615" t="str">
        <f>_xlfn.CONCAT(,"(",G615,IF(COUNT(FIND({"端","服務區","休息","站"},G615,1)),"","交流道"),"到",I615,
IF(COUNT(FIND({"端","服務區","休息","站"},I615,1)),"","交流道"),")")</f>
        <v>(朴子交流道到祥和交流道)</v>
      </c>
      <c r="AH615" t="str">
        <f t="shared" si="18"/>
        <v>台82線(朴子交流道到祥和交流道)</v>
      </c>
      <c r="AI615" t="str">
        <f>CHOOSE(MATCH(E615,公式!$C$16:'公式'!$C$28,0),公式!A$16,公式!A$17,公式!A$18,公式!A$19,公式!A$20,公式!A$21,公式!A$22,公式!A$23,公式!A$24,公式!A$25,公式!A$26,公式!A$27,公式!A$28)</f>
        <v>快速公路82號</v>
      </c>
      <c r="AJ615" t="str">
        <f t="shared" si="19"/>
        <v>快速公路82號(朴子交流道到祥和交流道)</v>
      </c>
    </row>
    <row r="616" spans="1:36">
      <c r="A616" s="4" t="s">
        <v>40</v>
      </c>
      <c r="B616" s="3">
        <v>20</v>
      </c>
      <c r="C616" s="23" t="s">
        <v>41</v>
      </c>
      <c r="D616" s="3">
        <v>0</v>
      </c>
      <c r="E616" s="3">
        <v>82</v>
      </c>
      <c r="F616" s="3">
        <v>1</v>
      </c>
      <c r="G616" s="4" t="s">
        <v>360</v>
      </c>
      <c r="H616" s="17">
        <v>14385</v>
      </c>
      <c r="I616" s="4" t="s">
        <v>361</v>
      </c>
      <c r="J616" s="17">
        <v>18620</v>
      </c>
      <c r="K616" s="3">
        <v>380</v>
      </c>
      <c r="L616" s="3">
        <v>152</v>
      </c>
      <c r="M616" s="3">
        <v>70</v>
      </c>
      <c r="N616" s="3">
        <v>0</v>
      </c>
      <c r="O616" s="3">
        <v>0</v>
      </c>
      <c r="P616" s="3">
        <v>0</v>
      </c>
      <c r="Q616" s="3">
        <v>90</v>
      </c>
      <c r="R616" s="3">
        <v>0</v>
      </c>
      <c r="S616" s="3">
        <v>0</v>
      </c>
      <c r="T616" s="3">
        <v>0</v>
      </c>
      <c r="U616" s="3">
        <v>1</v>
      </c>
      <c r="V616" s="3">
        <v>167</v>
      </c>
      <c r="W616" s="3">
        <v>1</v>
      </c>
      <c r="X616" s="3">
        <v>0</v>
      </c>
      <c r="Y616" s="3">
        <v>0</v>
      </c>
      <c r="Z616" s="3">
        <v>2</v>
      </c>
      <c r="AA616" s="3">
        <v>2165</v>
      </c>
      <c r="AB616" s="11">
        <v>2165</v>
      </c>
      <c r="AC616" s="1" t="s">
        <v>2528</v>
      </c>
      <c r="AD616" s="1" t="s">
        <v>1765</v>
      </c>
      <c r="AE616" t="s">
        <v>1768</v>
      </c>
      <c r="AF616" t="str">
        <f>CHOOSE(MATCH(E616,公式!$C$16:'公式'!$C$28,0),公式!B$16,公式!B$17,公式!B$18,公式!B$19,公式!B$20,公式!B$21,公式!B$22,公式!B$23,公式!B$24,公式!B$25,公式!B$26,公式!B$27,公式!B$28)</f>
        <v>台82線</v>
      </c>
      <c r="AG616" t="str">
        <f>_xlfn.CONCAT(,"(",G616,IF(COUNT(FIND({"端","服務區","休息","站"},G616,1)),"","交流道"),"到",I616,
IF(COUNT(FIND({"端","服務區","休息","站"},I616,1)),"","交流道"),")")</f>
        <v>(祥和交流道到鹿草交流道)</v>
      </c>
      <c r="AH616" t="str">
        <f t="shared" si="18"/>
        <v>台82線(祥和交流道到鹿草交流道)</v>
      </c>
      <c r="AI616" t="str">
        <f>CHOOSE(MATCH(E616,公式!$C$16:'公式'!$C$28,0),公式!A$16,公式!A$17,公式!A$18,公式!A$19,公式!A$20,公式!A$21,公式!A$22,公式!A$23,公式!A$24,公式!A$25,公式!A$26,公式!A$27,公式!A$28)</f>
        <v>快速公路82號</v>
      </c>
      <c r="AJ616" t="str">
        <f t="shared" si="19"/>
        <v>快速公路82號(祥和交流道到鹿草交流道)</v>
      </c>
    </row>
    <row r="617" spans="1:36">
      <c r="A617" s="6" t="s">
        <v>40</v>
      </c>
      <c r="B617" s="5">
        <v>20</v>
      </c>
      <c r="C617" s="23" t="s">
        <v>41</v>
      </c>
      <c r="D617" s="5">
        <v>0</v>
      </c>
      <c r="E617" s="5">
        <v>82</v>
      </c>
      <c r="F617" s="5">
        <v>1</v>
      </c>
      <c r="G617" s="6" t="s">
        <v>361</v>
      </c>
      <c r="H617" s="18">
        <v>18620</v>
      </c>
      <c r="I617" s="6" t="s">
        <v>131</v>
      </c>
      <c r="J617" s="18">
        <v>22535</v>
      </c>
      <c r="K617" s="5">
        <v>352</v>
      </c>
      <c r="L617" s="5">
        <v>141</v>
      </c>
      <c r="M617" s="5">
        <v>73</v>
      </c>
      <c r="N617" s="5">
        <v>0</v>
      </c>
      <c r="O617" s="5">
        <v>0</v>
      </c>
      <c r="P617" s="5">
        <v>0</v>
      </c>
      <c r="Q617" s="5">
        <v>82</v>
      </c>
      <c r="R617" s="5">
        <v>0</v>
      </c>
      <c r="S617" s="5">
        <v>0</v>
      </c>
      <c r="T617" s="5">
        <v>0</v>
      </c>
      <c r="U617" s="5">
        <v>3</v>
      </c>
      <c r="V617" s="5">
        <v>166</v>
      </c>
      <c r="W617" s="5">
        <v>1</v>
      </c>
      <c r="X617" s="5">
        <v>0</v>
      </c>
      <c r="Y617" s="5">
        <v>0</v>
      </c>
      <c r="Z617" s="5">
        <v>2</v>
      </c>
      <c r="AA617" s="5">
        <v>2167</v>
      </c>
      <c r="AB617" s="12">
        <v>2167</v>
      </c>
      <c r="AC617" s="1" t="s">
        <v>2529</v>
      </c>
      <c r="AD617" s="1" t="s">
        <v>1768</v>
      </c>
      <c r="AE617" t="s">
        <v>1771</v>
      </c>
      <c r="AF617" t="str">
        <f>CHOOSE(MATCH(E617,公式!$C$16:'公式'!$C$28,0),公式!B$16,公式!B$17,公式!B$18,公式!B$19,公式!B$20,公式!B$21,公式!B$22,公式!B$23,公式!B$24,公式!B$25,公式!B$26,公式!B$27,公式!B$28)</f>
        <v>台82線</v>
      </c>
      <c r="AG617" t="str">
        <f>_xlfn.CONCAT(,"(",G617,IF(COUNT(FIND({"端","服務區","休息","站"},G617,1)),"","交流道"),"到",I617,
IF(COUNT(FIND({"端","服務區","休息","站"},I617,1)),"","交流道"),")")</f>
        <v>(鹿草交流道到嘉義系統交流道)</v>
      </c>
      <c r="AH617" t="str">
        <f t="shared" si="18"/>
        <v>台82線(鹿草交流道到嘉義系統交流道)</v>
      </c>
      <c r="AI617" t="str">
        <f>CHOOSE(MATCH(E617,公式!$C$16:'公式'!$C$28,0),公式!A$16,公式!A$17,公式!A$18,公式!A$19,公式!A$20,公式!A$21,公式!A$22,公式!A$23,公式!A$24,公式!A$25,公式!A$26,公式!A$27,公式!A$28)</f>
        <v>快速公路82號</v>
      </c>
      <c r="AJ617" t="str">
        <f t="shared" si="19"/>
        <v>快速公路82號(鹿草交流道到嘉義系統交流道)</v>
      </c>
    </row>
    <row r="618" spans="1:36">
      <c r="A618" s="4" t="s">
        <v>40</v>
      </c>
      <c r="B618" s="3">
        <v>20</v>
      </c>
      <c r="C618" s="23" t="s">
        <v>41</v>
      </c>
      <c r="D618" s="3">
        <v>0</v>
      </c>
      <c r="E618" s="3">
        <v>82</v>
      </c>
      <c r="F618" s="3">
        <v>1</v>
      </c>
      <c r="G618" s="4" t="s">
        <v>131</v>
      </c>
      <c r="H618" s="17">
        <v>22535</v>
      </c>
      <c r="I618" s="4" t="s">
        <v>130</v>
      </c>
      <c r="J618" s="17">
        <v>25890</v>
      </c>
      <c r="K618" s="3">
        <v>302</v>
      </c>
      <c r="L618" s="3">
        <v>121</v>
      </c>
      <c r="M618" s="3">
        <v>43</v>
      </c>
      <c r="N618" s="3">
        <v>0</v>
      </c>
      <c r="O618" s="3">
        <v>0</v>
      </c>
      <c r="P618" s="3">
        <v>0</v>
      </c>
      <c r="Q618" s="3">
        <v>100</v>
      </c>
      <c r="R618" s="3">
        <v>0</v>
      </c>
      <c r="S618" s="3">
        <v>0</v>
      </c>
      <c r="T618" s="3">
        <v>0</v>
      </c>
      <c r="U618" s="3">
        <v>3</v>
      </c>
      <c r="V618" s="3">
        <v>115</v>
      </c>
      <c r="W618" s="3">
        <v>1</v>
      </c>
      <c r="X618" s="3">
        <v>0</v>
      </c>
      <c r="Y618" s="3">
        <v>0</v>
      </c>
      <c r="Z618" s="3">
        <v>2</v>
      </c>
      <c r="AA618" s="3">
        <v>2169</v>
      </c>
      <c r="AB618" s="11">
        <v>2169</v>
      </c>
      <c r="AC618" s="1" t="s">
        <v>2530</v>
      </c>
      <c r="AD618" s="1" t="s">
        <v>1771</v>
      </c>
      <c r="AE618" t="s">
        <v>1774</v>
      </c>
      <c r="AF618" t="str">
        <f>CHOOSE(MATCH(E618,公式!$C$16:'公式'!$C$28,0),公式!B$16,公式!B$17,公式!B$18,公式!B$19,公式!B$20,公式!B$21,公式!B$22,公式!B$23,公式!B$24,公式!B$25,公式!B$26,公式!B$27,公式!B$28)</f>
        <v>台82線</v>
      </c>
      <c r="AG618" t="str">
        <f>_xlfn.CONCAT(,"(",G618,IF(COUNT(FIND({"端","服務區","休息","站"},G618,1)),"","交流道"),"到",I618,
IF(COUNT(FIND({"端","服務區","休息","站"},I618,1)),"","交流道"),")")</f>
        <v>(嘉義系統交流道到水上交流道)</v>
      </c>
      <c r="AH618" t="str">
        <f t="shared" si="18"/>
        <v>台82線(嘉義系統交流道到水上交流道)</v>
      </c>
      <c r="AI618" t="str">
        <f>CHOOSE(MATCH(E618,公式!$C$16:'公式'!$C$28,0),公式!A$16,公式!A$17,公式!A$18,公式!A$19,公式!A$20,公式!A$21,公式!A$22,公式!A$23,公式!A$24,公式!A$25,公式!A$26,公式!A$27,公式!A$28)</f>
        <v>快速公路82號</v>
      </c>
      <c r="AJ618" t="str">
        <f t="shared" si="19"/>
        <v>快速公路82號(嘉義系統交流道到水上交流道)</v>
      </c>
    </row>
    <row r="619" spans="1:36">
      <c r="A619" s="6" t="s">
        <v>40</v>
      </c>
      <c r="B619" s="5">
        <v>20</v>
      </c>
      <c r="C619" s="23" t="s">
        <v>41</v>
      </c>
      <c r="D619" s="5">
        <v>0</v>
      </c>
      <c r="E619" s="5">
        <v>82</v>
      </c>
      <c r="F619" s="5">
        <v>1</v>
      </c>
      <c r="G619" s="6" t="s">
        <v>130</v>
      </c>
      <c r="H619" s="18">
        <v>25890</v>
      </c>
      <c r="I619" s="6" t="s">
        <v>183</v>
      </c>
      <c r="J619" s="18">
        <v>30570</v>
      </c>
      <c r="K619" s="5">
        <v>420</v>
      </c>
      <c r="L619" s="5">
        <v>168</v>
      </c>
      <c r="M619" s="5">
        <v>108</v>
      </c>
      <c r="N619" s="5">
        <v>0</v>
      </c>
      <c r="O619" s="5">
        <v>0</v>
      </c>
      <c r="P619" s="5">
        <v>0</v>
      </c>
      <c r="Q619" s="5">
        <v>97</v>
      </c>
      <c r="R619" s="5">
        <v>0</v>
      </c>
      <c r="S619" s="5">
        <v>0</v>
      </c>
      <c r="T619" s="5">
        <v>0</v>
      </c>
      <c r="U619" s="5">
        <v>6</v>
      </c>
      <c r="V619" s="5">
        <v>169</v>
      </c>
      <c r="W619" s="5">
        <v>1</v>
      </c>
      <c r="X619" s="5">
        <v>0</v>
      </c>
      <c r="Y619" s="5">
        <v>0</v>
      </c>
      <c r="Z619" s="5">
        <v>2</v>
      </c>
      <c r="AA619" s="5">
        <v>2171</v>
      </c>
      <c r="AB619" s="12">
        <v>2171</v>
      </c>
      <c r="AC619" s="1" t="s">
        <v>2531</v>
      </c>
      <c r="AD619" s="1" t="s">
        <v>1774</v>
      </c>
      <c r="AE619" t="s">
        <v>1777</v>
      </c>
      <c r="AF619" t="str">
        <f>CHOOSE(MATCH(E619,公式!$C$16:'公式'!$C$28,0),公式!B$16,公式!B$17,公式!B$18,公式!B$19,公式!B$20,公式!B$21,公式!B$22,公式!B$23,公式!B$24,公式!B$25,公式!B$26,公式!B$27,公式!B$28)</f>
        <v>台82線</v>
      </c>
      <c r="AG619" t="str">
        <f>_xlfn.CONCAT(,"(",G619,IF(COUNT(FIND({"端","服務區","休息","站"},G619,1)),"","交流道"),"到",I619,
IF(COUNT(FIND({"端","服務區","休息","站"},I619,1)),"","交流道"),")")</f>
        <v>(水上交流道到中和交流道)</v>
      </c>
      <c r="AH619" t="str">
        <f t="shared" si="18"/>
        <v>台82線(水上交流道到中和交流道)</v>
      </c>
      <c r="AI619" t="str">
        <f>CHOOSE(MATCH(E619,公式!$C$16:'公式'!$C$28,0),公式!A$16,公式!A$17,公式!A$18,公式!A$19,公式!A$20,公式!A$21,公式!A$22,公式!A$23,公式!A$24,公式!A$25,公式!A$26,公式!A$27,公式!A$28)</f>
        <v>快速公路82號</v>
      </c>
      <c r="AJ619" t="str">
        <f t="shared" si="19"/>
        <v>快速公路82號(水上交流道到中和交流道)</v>
      </c>
    </row>
    <row r="620" spans="1:36">
      <c r="A620" s="4" t="s">
        <v>40</v>
      </c>
      <c r="B620" s="3">
        <v>20</v>
      </c>
      <c r="C620" s="23" t="s">
        <v>41</v>
      </c>
      <c r="D620" s="3">
        <v>0</v>
      </c>
      <c r="E620" s="3">
        <v>82</v>
      </c>
      <c r="F620" s="3">
        <v>1</v>
      </c>
      <c r="G620" s="4" t="s">
        <v>183</v>
      </c>
      <c r="H620" s="17">
        <v>30570</v>
      </c>
      <c r="I620" s="4" t="s">
        <v>129</v>
      </c>
      <c r="J620" s="17">
        <v>32700</v>
      </c>
      <c r="K620" s="3">
        <v>192</v>
      </c>
      <c r="L620" s="3">
        <v>77</v>
      </c>
      <c r="M620" s="3">
        <v>41</v>
      </c>
      <c r="N620" s="3">
        <v>0</v>
      </c>
      <c r="O620" s="3">
        <v>0</v>
      </c>
      <c r="P620" s="3">
        <v>0</v>
      </c>
      <c r="Q620" s="3">
        <v>98</v>
      </c>
      <c r="R620" s="3">
        <v>0</v>
      </c>
      <c r="S620" s="3">
        <v>0</v>
      </c>
      <c r="T620" s="3">
        <v>0</v>
      </c>
      <c r="U620" s="3">
        <v>3</v>
      </c>
      <c r="V620" s="3">
        <v>79</v>
      </c>
      <c r="W620" s="3">
        <v>1</v>
      </c>
      <c r="X620" s="3">
        <v>0</v>
      </c>
      <c r="Y620" s="3">
        <v>0</v>
      </c>
      <c r="Z620" s="3">
        <v>2</v>
      </c>
      <c r="AA620" s="3">
        <v>2173</v>
      </c>
      <c r="AB620" s="11">
        <v>2173</v>
      </c>
      <c r="AC620" s="1" t="s">
        <v>2532</v>
      </c>
      <c r="AD620" s="1" t="s">
        <v>1777</v>
      </c>
      <c r="AE620" t="s">
        <v>1780</v>
      </c>
      <c r="AF620" t="str">
        <f>CHOOSE(MATCH(E620,公式!$C$16:'公式'!$C$28,0),公式!B$16,公式!B$17,公式!B$18,公式!B$19,公式!B$20,公式!B$21,公式!B$22,公式!B$23,公式!B$24,公式!B$25,公式!B$26,公式!B$27,公式!B$28)</f>
        <v>台82線</v>
      </c>
      <c r="AG620" t="str">
        <f>_xlfn.CONCAT(,"(",G620,IF(COUNT(FIND({"端","服務區","休息","站"},G620,1)),"","交流道"),"到",I620,
IF(COUNT(FIND({"端","服務區","休息","站"},I620,1)),"","交流道"),")")</f>
        <v>(中和交流道到嘉義交流道)</v>
      </c>
      <c r="AH620" t="str">
        <f t="shared" si="18"/>
        <v>台82線(中和交流道到嘉義交流道)</v>
      </c>
      <c r="AI620" t="str">
        <f>CHOOSE(MATCH(E620,公式!$C$16:'公式'!$C$28,0),公式!A$16,公式!A$17,公式!A$18,公式!A$19,公式!A$20,公式!A$21,公式!A$22,公式!A$23,公式!A$24,公式!A$25,公式!A$26,公式!A$27,公式!A$28)</f>
        <v>快速公路82號</v>
      </c>
      <c r="AJ620" t="str">
        <f t="shared" si="19"/>
        <v>快速公路82號(中和交流道到嘉義交流道)</v>
      </c>
    </row>
    <row r="621" spans="1:36">
      <c r="A621" s="6" t="s">
        <v>40</v>
      </c>
      <c r="B621" s="5">
        <v>20</v>
      </c>
      <c r="C621" s="23" t="s">
        <v>41</v>
      </c>
      <c r="D621" s="5">
        <v>0</v>
      </c>
      <c r="E621" s="5">
        <v>82</v>
      </c>
      <c r="F621" s="5">
        <v>1</v>
      </c>
      <c r="G621" s="6" t="s">
        <v>129</v>
      </c>
      <c r="H621" s="18">
        <v>32700</v>
      </c>
      <c r="I621" s="6" t="s">
        <v>231</v>
      </c>
      <c r="J621" s="18">
        <v>34740</v>
      </c>
      <c r="K621" s="5">
        <v>182</v>
      </c>
      <c r="L621" s="5">
        <v>73</v>
      </c>
      <c r="M621" s="5">
        <v>29</v>
      </c>
      <c r="N621" s="5">
        <v>0</v>
      </c>
      <c r="O621" s="5">
        <v>0</v>
      </c>
      <c r="P621" s="5">
        <v>0</v>
      </c>
      <c r="Q621" s="5">
        <v>96</v>
      </c>
      <c r="R621" s="5">
        <v>0</v>
      </c>
      <c r="S621" s="5">
        <v>0</v>
      </c>
      <c r="T621" s="5">
        <v>0</v>
      </c>
      <c r="U621" s="5">
        <v>3</v>
      </c>
      <c r="V621" s="5">
        <v>103</v>
      </c>
      <c r="W621" s="5">
        <v>1</v>
      </c>
      <c r="X621" s="5">
        <v>0</v>
      </c>
      <c r="Y621" s="5">
        <v>0</v>
      </c>
      <c r="Z621" s="5">
        <v>2</v>
      </c>
      <c r="AA621" s="5">
        <v>2175</v>
      </c>
      <c r="AB621" s="12">
        <v>2175</v>
      </c>
      <c r="AC621" s="1" t="s">
        <v>2533</v>
      </c>
      <c r="AD621" s="1" t="s">
        <v>1780</v>
      </c>
      <c r="AE621" t="s">
        <v>1783</v>
      </c>
      <c r="AF621" t="str">
        <f>CHOOSE(MATCH(E621,公式!$C$16:'公式'!$C$28,0),公式!B$16,公式!B$17,公式!B$18,公式!B$19,公式!B$20,公式!B$21,公式!B$22,公式!B$23,公式!B$24,公式!B$25,公式!B$26,公式!B$27,公式!B$28)</f>
        <v>台82線</v>
      </c>
      <c r="AG621" t="str">
        <f>_xlfn.CONCAT(,"(",G621,IF(COUNT(FIND({"端","服務區","休息","站"},G621,1)),"","交流道"),"到",I621,
IF(COUNT(FIND({"端","服務區","休息","站"},I621,1)),"","交流道"),")")</f>
        <v>(嘉義交流道到水上系統交流道)</v>
      </c>
      <c r="AH621" t="str">
        <f t="shared" si="18"/>
        <v>台82線(嘉義交流道到水上系統交流道)</v>
      </c>
      <c r="AI621" t="str">
        <f>CHOOSE(MATCH(E621,公式!$C$16:'公式'!$C$28,0),公式!A$16,公式!A$17,公式!A$18,公式!A$19,公式!A$20,公式!A$21,公式!A$22,公式!A$23,公式!A$24,公式!A$25,公式!A$26,公式!A$27,公式!A$28)</f>
        <v>快速公路82號</v>
      </c>
      <c r="AJ621" t="str">
        <f t="shared" si="19"/>
        <v>快速公路82號(嘉義交流道到水上系統交流道)</v>
      </c>
    </row>
    <row r="622" spans="1:36">
      <c r="A622" s="4" t="s">
        <v>40</v>
      </c>
      <c r="B622" s="3">
        <v>20</v>
      </c>
      <c r="C622" s="23" t="s">
        <v>41</v>
      </c>
      <c r="D622" s="3">
        <v>0</v>
      </c>
      <c r="E622" s="3">
        <v>82</v>
      </c>
      <c r="F622" s="3">
        <v>2</v>
      </c>
      <c r="G622" s="4" t="s">
        <v>359</v>
      </c>
      <c r="H622" s="17">
        <v>10150</v>
      </c>
      <c r="I622" s="4" t="s">
        <v>358</v>
      </c>
      <c r="J622" s="17">
        <v>0</v>
      </c>
      <c r="K622" s="3">
        <v>912</v>
      </c>
      <c r="L622" s="3">
        <v>365</v>
      </c>
      <c r="M622" s="3">
        <v>25</v>
      </c>
      <c r="N622" s="3">
        <v>0</v>
      </c>
      <c r="O622" s="3">
        <v>0</v>
      </c>
      <c r="P622" s="3">
        <v>0</v>
      </c>
      <c r="Q622" s="3">
        <v>76</v>
      </c>
      <c r="R622" s="3">
        <v>0</v>
      </c>
      <c r="S622" s="3">
        <v>0</v>
      </c>
      <c r="T622" s="3">
        <v>0</v>
      </c>
      <c r="U622" s="3">
        <v>1</v>
      </c>
      <c r="V622" s="3">
        <v>502</v>
      </c>
      <c r="W622" s="3">
        <v>2</v>
      </c>
      <c r="X622" s="3">
        <v>0</v>
      </c>
      <c r="Y622" s="3">
        <v>0</v>
      </c>
      <c r="Z622" s="3">
        <v>2</v>
      </c>
      <c r="AA622" s="3">
        <v>2158</v>
      </c>
      <c r="AB622" s="11">
        <v>2158</v>
      </c>
      <c r="AC622" s="1" t="s">
        <v>2534</v>
      </c>
      <c r="AD622" s="1" t="s">
        <v>1762</v>
      </c>
      <c r="AE622" t="s">
        <v>397</v>
      </c>
      <c r="AF622" t="str">
        <f>CHOOSE(MATCH(E622,公式!$C$16:'公式'!$C$28,0),公式!B$16,公式!B$17,公式!B$18,公式!B$19,公式!B$20,公式!B$21,公式!B$22,公式!B$23,公式!B$24,公式!B$25,公式!B$26,公式!B$27,公式!B$28)</f>
        <v>台82線</v>
      </c>
      <c r="AG622" t="str">
        <f>_xlfn.CONCAT(,"(",G622,IF(COUNT(FIND({"端","服務區","休息","站"},G622,1)),"","交流道"),"到",I622,
IF(COUNT(FIND({"端","服務區","休息","站"},I622,1)),"","交流道"),")")</f>
        <v>(朴子交流道到東石交流道)</v>
      </c>
      <c r="AH622" t="str">
        <f t="shared" si="18"/>
        <v>台82線(朴子交流道到東石交流道)</v>
      </c>
      <c r="AI622" t="str">
        <f>CHOOSE(MATCH(E622,公式!$C$16:'公式'!$C$28,0),公式!A$16,公式!A$17,公式!A$18,公式!A$19,公式!A$20,公式!A$21,公式!A$22,公式!A$23,公式!A$24,公式!A$25,公式!A$26,公式!A$27,公式!A$28)</f>
        <v>快速公路82號</v>
      </c>
      <c r="AJ622" t="str">
        <f t="shared" si="19"/>
        <v>快速公路82號(朴子交流道到東石交流道)</v>
      </c>
    </row>
    <row r="623" spans="1:36">
      <c r="A623" s="6" t="s">
        <v>40</v>
      </c>
      <c r="B623" s="5">
        <v>20</v>
      </c>
      <c r="C623" s="23" t="s">
        <v>41</v>
      </c>
      <c r="D623" s="5">
        <v>0</v>
      </c>
      <c r="E623" s="5">
        <v>82</v>
      </c>
      <c r="F623" s="5">
        <v>2</v>
      </c>
      <c r="G623" s="6" t="s">
        <v>360</v>
      </c>
      <c r="H623" s="18">
        <v>14385</v>
      </c>
      <c r="I623" s="6" t="s">
        <v>359</v>
      </c>
      <c r="J623" s="18">
        <v>10150</v>
      </c>
      <c r="K623" s="5">
        <v>380</v>
      </c>
      <c r="L623" s="5">
        <v>152</v>
      </c>
      <c r="M623" s="5">
        <v>49</v>
      </c>
      <c r="N623" s="5">
        <v>0</v>
      </c>
      <c r="O623" s="5">
        <v>0</v>
      </c>
      <c r="P623" s="5">
        <v>0</v>
      </c>
      <c r="Q623" s="5">
        <v>87</v>
      </c>
      <c r="R623" s="5">
        <v>0</v>
      </c>
      <c r="S623" s="5">
        <v>0</v>
      </c>
      <c r="T623" s="5">
        <v>0</v>
      </c>
      <c r="U623" s="5">
        <v>6</v>
      </c>
      <c r="V623" s="5">
        <v>169</v>
      </c>
      <c r="W623" s="5">
        <v>1</v>
      </c>
      <c r="X623" s="5">
        <v>0</v>
      </c>
      <c r="Y623" s="5">
        <v>0</v>
      </c>
      <c r="Z623" s="5">
        <v>2</v>
      </c>
      <c r="AA623" s="5">
        <v>2164</v>
      </c>
      <c r="AB623" s="12">
        <v>2164</v>
      </c>
      <c r="AC623" s="1" t="s">
        <v>2535</v>
      </c>
      <c r="AD623" s="1" t="s">
        <v>1765</v>
      </c>
      <c r="AE623" t="s">
        <v>1762</v>
      </c>
      <c r="AF623" t="str">
        <f>CHOOSE(MATCH(E623,公式!$C$16:'公式'!$C$28,0),公式!B$16,公式!B$17,公式!B$18,公式!B$19,公式!B$20,公式!B$21,公式!B$22,公式!B$23,公式!B$24,公式!B$25,公式!B$26,公式!B$27,公式!B$28)</f>
        <v>台82線</v>
      </c>
      <c r="AG623" t="str">
        <f>_xlfn.CONCAT(,"(",G623,IF(COUNT(FIND({"端","服務區","休息","站"},G623,1)),"","交流道"),"到",I623,
IF(COUNT(FIND({"端","服務區","休息","站"},I623,1)),"","交流道"),")")</f>
        <v>(祥和交流道到朴子交流道)</v>
      </c>
      <c r="AH623" t="str">
        <f t="shared" si="18"/>
        <v>台82線(祥和交流道到朴子交流道)</v>
      </c>
      <c r="AI623" t="str">
        <f>CHOOSE(MATCH(E623,公式!$C$16:'公式'!$C$28,0),公式!A$16,公式!A$17,公式!A$18,公式!A$19,公式!A$20,公式!A$21,公式!A$22,公式!A$23,公式!A$24,公式!A$25,公式!A$26,公式!A$27,公式!A$28)</f>
        <v>快速公路82號</v>
      </c>
      <c r="AJ623" t="str">
        <f t="shared" si="19"/>
        <v>快速公路82號(祥和交流道到朴子交流道)</v>
      </c>
    </row>
    <row r="624" spans="1:36">
      <c r="A624" s="4" t="s">
        <v>40</v>
      </c>
      <c r="B624" s="3">
        <v>20</v>
      </c>
      <c r="C624" s="23" t="s">
        <v>41</v>
      </c>
      <c r="D624" s="3">
        <v>0</v>
      </c>
      <c r="E624" s="3">
        <v>82</v>
      </c>
      <c r="F624" s="3">
        <v>2</v>
      </c>
      <c r="G624" s="4" t="s">
        <v>361</v>
      </c>
      <c r="H624" s="17">
        <v>18620</v>
      </c>
      <c r="I624" s="4" t="s">
        <v>360</v>
      </c>
      <c r="J624" s="17">
        <v>14385</v>
      </c>
      <c r="K624" s="3">
        <v>380</v>
      </c>
      <c r="L624" s="3">
        <v>152</v>
      </c>
      <c r="M624" s="3">
        <v>103</v>
      </c>
      <c r="N624" s="3">
        <v>0</v>
      </c>
      <c r="O624" s="3">
        <v>0</v>
      </c>
      <c r="P624" s="3">
        <v>0</v>
      </c>
      <c r="Q624" s="3">
        <v>104</v>
      </c>
      <c r="R624" s="3">
        <v>0</v>
      </c>
      <c r="S624" s="3">
        <v>0</v>
      </c>
      <c r="T624" s="3">
        <v>0</v>
      </c>
      <c r="U624" s="3">
        <v>4</v>
      </c>
      <c r="V624" s="3">
        <v>145</v>
      </c>
      <c r="W624" s="3">
        <v>1</v>
      </c>
      <c r="X624" s="3">
        <v>0</v>
      </c>
      <c r="Y624" s="3">
        <v>0</v>
      </c>
      <c r="Z624" s="3">
        <v>2</v>
      </c>
      <c r="AA624" s="3">
        <v>2166</v>
      </c>
      <c r="AB624" s="11">
        <v>2166</v>
      </c>
      <c r="AC624" s="1" t="s">
        <v>2536</v>
      </c>
      <c r="AD624" s="1" t="s">
        <v>1768</v>
      </c>
      <c r="AE624" t="s">
        <v>1765</v>
      </c>
      <c r="AF624" t="str">
        <f>CHOOSE(MATCH(E624,公式!$C$16:'公式'!$C$28,0),公式!B$16,公式!B$17,公式!B$18,公式!B$19,公式!B$20,公式!B$21,公式!B$22,公式!B$23,公式!B$24,公式!B$25,公式!B$26,公式!B$27,公式!B$28)</f>
        <v>台82線</v>
      </c>
      <c r="AG624" t="str">
        <f>_xlfn.CONCAT(,"(",G624,IF(COUNT(FIND({"端","服務區","休息","站"},G624,1)),"","交流道"),"到",I624,
IF(COUNT(FIND({"端","服務區","休息","站"},I624,1)),"","交流道"),")")</f>
        <v>(鹿草交流道到祥和交流道)</v>
      </c>
      <c r="AH624" t="str">
        <f t="shared" si="18"/>
        <v>台82線(鹿草交流道到祥和交流道)</v>
      </c>
      <c r="AI624" t="str">
        <f>CHOOSE(MATCH(E624,公式!$C$16:'公式'!$C$28,0),公式!A$16,公式!A$17,公式!A$18,公式!A$19,公式!A$20,公式!A$21,公式!A$22,公式!A$23,公式!A$24,公式!A$25,公式!A$26,公式!A$27,公式!A$28)</f>
        <v>快速公路82號</v>
      </c>
      <c r="AJ624" t="str">
        <f t="shared" si="19"/>
        <v>快速公路82號(鹿草交流道到祥和交流道)</v>
      </c>
    </row>
    <row r="625" spans="1:36">
      <c r="A625" s="6" t="s">
        <v>40</v>
      </c>
      <c r="B625" s="5">
        <v>20</v>
      </c>
      <c r="C625" s="23" t="s">
        <v>41</v>
      </c>
      <c r="D625" s="5">
        <v>0</v>
      </c>
      <c r="E625" s="5">
        <v>82</v>
      </c>
      <c r="F625" s="5">
        <v>2</v>
      </c>
      <c r="G625" s="6" t="s">
        <v>131</v>
      </c>
      <c r="H625" s="18">
        <v>22535</v>
      </c>
      <c r="I625" s="6" t="s">
        <v>361</v>
      </c>
      <c r="J625" s="18">
        <v>18620</v>
      </c>
      <c r="K625" s="5">
        <v>352</v>
      </c>
      <c r="L625" s="5">
        <v>141</v>
      </c>
      <c r="M625" s="5">
        <v>55</v>
      </c>
      <c r="N625" s="5">
        <v>0</v>
      </c>
      <c r="O625" s="5">
        <v>0</v>
      </c>
      <c r="P625" s="5">
        <v>0</v>
      </c>
      <c r="Q625" s="5">
        <v>95</v>
      </c>
      <c r="R625" s="5">
        <v>0</v>
      </c>
      <c r="S625" s="5">
        <v>0</v>
      </c>
      <c r="T625" s="5">
        <v>0</v>
      </c>
      <c r="U625" s="5">
        <v>2</v>
      </c>
      <c r="V625" s="5">
        <v>145</v>
      </c>
      <c r="W625" s="5">
        <v>1</v>
      </c>
      <c r="X625" s="5">
        <v>0</v>
      </c>
      <c r="Y625" s="5">
        <v>0</v>
      </c>
      <c r="Z625" s="5">
        <v>2</v>
      </c>
      <c r="AA625" s="5">
        <v>2168</v>
      </c>
      <c r="AB625" s="12">
        <v>2168</v>
      </c>
      <c r="AC625" s="1" t="s">
        <v>2537</v>
      </c>
      <c r="AD625" s="1" t="s">
        <v>1771</v>
      </c>
      <c r="AE625" t="s">
        <v>1768</v>
      </c>
      <c r="AF625" t="str">
        <f>CHOOSE(MATCH(E625,公式!$C$16:'公式'!$C$28,0),公式!B$16,公式!B$17,公式!B$18,公式!B$19,公式!B$20,公式!B$21,公式!B$22,公式!B$23,公式!B$24,公式!B$25,公式!B$26,公式!B$27,公式!B$28)</f>
        <v>台82線</v>
      </c>
      <c r="AG625" t="str">
        <f>_xlfn.CONCAT(,"(",G625,IF(COUNT(FIND({"端","服務區","休息","站"},G625,1)),"","交流道"),"到",I625,
IF(COUNT(FIND({"端","服務區","休息","站"},I625,1)),"","交流道"),")")</f>
        <v>(嘉義系統交流道到鹿草交流道)</v>
      </c>
      <c r="AH625" t="str">
        <f t="shared" si="18"/>
        <v>台82線(嘉義系統交流道到鹿草交流道)</v>
      </c>
      <c r="AI625" t="str">
        <f>CHOOSE(MATCH(E625,公式!$C$16:'公式'!$C$28,0),公式!A$16,公式!A$17,公式!A$18,公式!A$19,公式!A$20,公式!A$21,公式!A$22,公式!A$23,公式!A$24,公式!A$25,公式!A$26,公式!A$27,公式!A$28)</f>
        <v>快速公路82號</v>
      </c>
      <c r="AJ625" t="str">
        <f t="shared" si="19"/>
        <v>快速公路82號(嘉義系統交流道到鹿草交流道)</v>
      </c>
    </row>
    <row r="626" spans="1:36">
      <c r="A626" s="4" t="s">
        <v>40</v>
      </c>
      <c r="B626" s="3">
        <v>20</v>
      </c>
      <c r="C626" s="23" t="s">
        <v>41</v>
      </c>
      <c r="D626" s="3">
        <v>0</v>
      </c>
      <c r="E626" s="3">
        <v>82</v>
      </c>
      <c r="F626" s="3">
        <v>2</v>
      </c>
      <c r="G626" s="4" t="s">
        <v>130</v>
      </c>
      <c r="H626" s="17">
        <v>25890</v>
      </c>
      <c r="I626" s="4" t="s">
        <v>131</v>
      </c>
      <c r="J626" s="17">
        <v>22535</v>
      </c>
      <c r="K626" s="3">
        <v>302</v>
      </c>
      <c r="L626" s="3">
        <v>121</v>
      </c>
      <c r="M626" s="3">
        <v>65</v>
      </c>
      <c r="N626" s="3">
        <v>0</v>
      </c>
      <c r="O626" s="3">
        <v>0</v>
      </c>
      <c r="P626" s="3">
        <v>0</v>
      </c>
      <c r="Q626" s="3">
        <v>92</v>
      </c>
      <c r="R626" s="3">
        <v>0</v>
      </c>
      <c r="S626" s="3">
        <v>0</v>
      </c>
      <c r="T626" s="3">
        <v>0</v>
      </c>
      <c r="U626" s="3">
        <v>2</v>
      </c>
      <c r="V626" s="3">
        <v>126</v>
      </c>
      <c r="W626" s="3">
        <v>1</v>
      </c>
      <c r="X626" s="3">
        <v>0</v>
      </c>
      <c r="Y626" s="3">
        <v>0</v>
      </c>
      <c r="Z626" s="3">
        <v>2</v>
      </c>
      <c r="AA626" s="3">
        <v>2170</v>
      </c>
      <c r="AB626" s="11">
        <v>2170</v>
      </c>
      <c r="AC626" s="1" t="s">
        <v>2538</v>
      </c>
      <c r="AD626" s="1" t="s">
        <v>1774</v>
      </c>
      <c r="AE626" t="s">
        <v>1771</v>
      </c>
      <c r="AF626" t="str">
        <f>CHOOSE(MATCH(E626,公式!$C$16:'公式'!$C$28,0),公式!B$16,公式!B$17,公式!B$18,公式!B$19,公式!B$20,公式!B$21,公式!B$22,公式!B$23,公式!B$24,公式!B$25,公式!B$26,公式!B$27,公式!B$28)</f>
        <v>台82線</v>
      </c>
      <c r="AG626" t="str">
        <f>_xlfn.CONCAT(,"(",G626,IF(COUNT(FIND({"端","服務區","休息","站"},G626,1)),"","交流道"),"到",I626,
IF(COUNT(FIND({"端","服務區","休息","站"},I626,1)),"","交流道"),")")</f>
        <v>(水上交流道到嘉義系統交流道)</v>
      </c>
      <c r="AH626" t="str">
        <f t="shared" si="18"/>
        <v>台82線(水上交流道到嘉義系統交流道)</v>
      </c>
      <c r="AI626" t="str">
        <f>CHOOSE(MATCH(E626,公式!$C$16:'公式'!$C$28,0),公式!A$16,公式!A$17,公式!A$18,公式!A$19,公式!A$20,公式!A$21,公式!A$22,公式!A$23,公式!A$24,公式!A$25,公式!A$26,公式!A$27,公式!A$28)</f>
        <v>快速公路82號</v>
      </c>
      <c r="AJ626" t="str">
        <f t="shared" si="19"/>
        <v>快速公路82號(水上交流道到嘉義系統交流道)</v>
      </c>
    </row>
    <row r="627" spans="1:36">
      <c r="A627" s="6" t="s">
        <v>40</v>
      </c>
      <c r="B627" s="5">
        <v>20</v>
      </c>
      <c r="C627" s="23" t="s">
        <v>41</v>
      </c>
      <c r="D627" s="5">
        <v>0</v>
      </c>
      <c r="E627" s="5">
        <v>82</v>
      </c>
      <c r="F627" s="5">
        <v>2</v>
      </c>
      <c r="G627" s="6" t="s">
        <v>183</v>
      </c>
      <c r="H627" s="18">
        <v>30570</v>
      </c>
      <c r="I627" s="6" t="s">
        <v>130</v>
      </c>
      <c r="J627" s="18">
        <v>25890</v>
      </c>
      <c r="K627" s="5">
        <v>420</v>
      </c>
      <c r="L627" s="5">
        <v>168</v>
      </c>
      <c r="M627" s="5">
        <v>46</v>
      </c>
      <c r="N627" s="5">
        <v>0</v>
      </c>
      <c r="O627" s="5">
        <v>0</v>
      </c>
      <c r="P627" s="5">
        <v>0</v>
      </c>
      <c r="Q627" s="5">
        <v>90</v>
      </c>
      <c r="R627" s="5">
        <v>0</v>
      </c>
      <c r="S627" s="5">
        <v>0</v>
      </c>
      <c r="T627" s="5">
        <v>0</v>
      </c>
      <c r="U627" s="5">
        <v>5</v>
      </c>
      <c r="V627" s="5">
        <v>177</v>
      </c>
      <c r="W627" s="5">
        <v>1</v>
      </c>
      <c r="X627" s="5">
        <v>0</v>
      </c>
      <c r="Y627" s="5">
        <v>0</v>
      </c>
      <c r="Z627" s="5">
        <v>2</v>
      </c>
      <c r="AA627" s="5">
        <v>2172</v>
      </c>
      <c r="AB627" s="12">
        <v>2172</v>
      </c>
      <c r="AC627" s="1" t="s">
        <v>2539</v>
      </c>
      <c r="AD627" s="1" t="s">
        <v>1777</v>
      </c>
      <c r="AE627" t="s">
        <v>1774</v>
      </c>
      <c r="AF627" t="str">
        <f>CHOOSE(MATCH(E627,公式!$C$16:'公式'!$C$28,0),公式!B$16,公式!B$17,公式!B$18,公式!B$19,公式!B$20,公式!B$21,公式!B$22,公式!B$23,公式!B$24,公式!B$25,公式!B$26,公式!B$27,公式!B$28)</f>
        <v>台82線</v>
      </c>
      <c r="AG627" t="str">
        <f>_xlfn.CONCAT(,"(",G627,IF(COUNT(FIND({"端","服務區","休息","站"},G627,1)),"","交流道"),"到",I627,
IF(COUNT(FIND({"端","服務區","休息","站"},I627,1)),"","交流道"),")")</f>
        <v>(中和交流道到水上交流道)</v>
      </c>
      <c r="AH627" t="str">
        <f t="shared" si="18"/>
        <v>台82線(中和交流道到水上交流道)</v>
      </c>
      <c r="AI627" t="str">
        <f>CHOOSE(MATCH(E627,公式!$C$16:'公式'!$C$28,0),公式!A$16,公式!A$17,公式!A$18,公式!A$19,公式!A$20,公式!A$21,公式!A$22,公式!A$23,公式!A$24,公式!A$25,公式!A$26,公式!A$27,公式!A$28)</f>
        <v>快速公路82號</v>
      </c>
      <c r="AJ627" t="str">
        <f t="shared" si="19"/>
        <v>快速公路82號(中和交流道到水上交流道)</v>
      </c>
    </row>
    <row r="628" spans="1:36">
      <c r="A628" s="4" t="s">
        <v>40</v>
      </c>
      <c r="B628" s="3">
        <v>20</v>
      </c>
      <c r="C628" s="23" t="s">
        <v>41</v>
      </c>
      <c r="D628" s="3">
        <v>0</v>
      </c>
      <c r="E628" s="3">
        <v>82</v>
      </c>
      <c r="F628" s="3">
        <v>2</v>
      </c>
      <c r="G628" s="4" t="s">
        <v>129</v>
      </c>
      <c r="H628" s="17">
        <v>32700</v>
      </c>
      <c r="I628" s="4" t="s">
        <v>183</v>
      </c>
      <c r="J628" s="17">
        <v>30570</v>
      </c>
      <c r="K628" s="3">
        <v>192</v>
      </c>
      <c r="L628" s="3">
        <v>77</v>
      </c>
      <c r="M628" s="3">
        <v>48</v>
      </c>
      <c r="N628" s="3">
        <v>0</v>
      </c>
      <c r="O628" s="3">
        <v>0</v>
      </c>
      <c r="P628" s="3">
        <v>0</v>
      </c>
      <c r="Q628" s="3">
        <v>98</v>
      </c>
      <c r="R628" s="3">
        <v>0</v>
      </c>
      <c r="S628" s="3">
        <v>0</v>
      </c>
      <c r="T628" s="3">
        <v>0</v>
      </c>
      <c r="U628" s="3">
        <v>3</v>
      </c>
      <c r="V628" s="3">
        <v>75</v>
      </c>
      <c r="W628" s="3">
        <v>1</v>
      </c>
      <c r="X628" s="3">
        <v>0</v>
      </c>
      <c r="Y628" s="3">
        <v>0</v>
      </c>
      <c r="Z628" s="3">
        <v>2</v>
      </c>
      <c r="AA628" s="3">
        <v>2174</v>
      </c>
      <c r="AB628" s="11">
        <v>2174</v>
      </c>
      <c r="AC628" s="1" t="s">
        <v>2540</v>
      </c>
      <c r="AD628" s="1" t="s">
        <v>1780</v>
      </c>
      <c r="AE628" t="s">
        <v>1777</v>
      </c>
      <c r="AF628" t="str">
        <f>CHOOSE(MATCH(E628,公式!$C$16:'公式'!$C$28,0),公式!B$16,公式!B$17,公式!B$18,公式!B$19,公式!B$20,公式!B$21,公式!B$22,公式!B$23,公式!B$24,公式!B$25,公式!B$26,公式!B$27,公式!B$28)</f>
        <v>台82線</v>
      </c>
      <c r="AG628" t="str">
        <f>_xlfn.CONCAT(,"(",G628,IF(COUNT(FIND({"端","服務區","休息","站"},G628,1)),"","交流道"),"到",I628,
IF(COUNT(FIND({"端","服務區","休息","站"},I628,1)),"","交流道"),")")</f>
        <v>(嘉義交流道到中和交流道)</v>
      </c>
      <c r="AH628" t="str">
        <f t="shared" si="18"/>
        <v>台82線(嘉義交流道到中和交流道)</v>
      </c>
      <c r="AI628" t="str">
        <f>CHOOSE(MATCH(E628,公式!$C$16:'公式'!$C$28,0),公式!A$16,公式!A$17,公式!A$18,公式!A$19,公式!A$20,公式!A$21,公式!A$22,公式!A$23,公式!A$24,公式!A$25,公式!A$26,公式!A$27,公式!A$28)</f>
        <v>快速公路82號</v>
      </c>
      <c r="AJ628" t="str">
        <f t="shared" si="19"/>
        <v>快速公路82號(嘉義交流道到中和交流道)</v>
      </c>
    </row>
    <row r="629" spans="1:36">
      <c r="A629" s="6" t="s">
        <v>40</v>
      </c>
      <c r="B629" s="5">
        <v>20</v>
      </c>
      <c r="C629" s="23" t="s">
        <v>41</v>
      </c>
      <c r="D629" s="5">
        <v>0</v>
      </c>
      <c r="E629" s="5">
        <v>82</v>
      </c>
      <c r="F629" s="5">
        <v>2</v>
      </c>
      <c r="G629" s="6" t="s">
        <v>231</v>
      </c>
      <c r="H629" s="18">
        <v>34740</v>
      </c>
      <c r="I629" s="6" t="s">
        <v>129</v>
      </c>
      <c r="J629" s="18">
        <v>32700</v>
      </c>
      <c r="K629" s="5">
        <v>182</v>
      </c>
      <c r="L629" s="5">
        <v>73</v>
      </c>
      <c r="M629" s="5">
        <v>54</v>
      </c>
      <c r="N629" s="5">
        <v>0</v>
      </c>
      <c r="O629" s="5">
        <v>0</v>
      </c>
      <c r="P629" s="5">
        <v>0</v>
      </c>
      <c r="Q629" s="5">
        <v>100</v>
      </c>
      <c r="R629" s="5">
        <v>0</v>
      </c>
      <c r="S629" s="5">
        <v>0</v>
      </c>
      <c r="T629" s="5">
        <v>0</v>
      </c>
      <c r="U629" s="5">
        <v>2</v>
      </c>
      <c r="V629" s="5">
        <v>73</v>
      </c>
      <c r="W629" s="5">
        <v>1</v>
      </c>
      <c r="X629" s="5">
        <v>0</v>
      </c>
      <c r="Y629" s="5">
        <v>0</v>
      </c>
      <c r="Z629" s="5">
        <v>2</v>
      </c>
      <c r="AA629" s="5">
        <v>2176</v>
      </c>
      <c r="AB629" s="12">
        <v>2176</v>
      </c>
      <c r="AC629" s="1" t="s">
        <v>2541</v>
      </c>
      <c r="AD629" s="1" t="s">
        <v>1783</v>
      </c>
      <c r="AE629" t="s">
        <v>1780</v>
      </c>
      <c r="AF629" t="str">
        <f>CHOOSE(MATCH(E629,公式!$C$16:'公式'!$C$28,0),公式!B$16,公式!B$17,公式!B$18,公式!B$19,公式!B$20,公式!B$21,公式!B$22,公式!B$23,公式!B$24,公式!B$25,公式!B$26,公式!B$27,公式!B$28)</f>
        <v>台82線</v>
      </c>
      <c r="AG629" t="str">
        <f>_xlfn.CONCAT(,"(",G629,IF(COUNT(FIND({"端","服務區","休息","站"},G629,1)),"","交流道"),"到",I629,
IF(COUNT(FIND({"端","服務區","休息","站"},I629,1)),"","交流道"),")")</f>
        <v>(水上系統交流道到嘉義交流道)</v>
      </c>
      <c r="AH629" t="str">
        <f t="shared" si="18"/>
        <v>台82線(水上系統交流道到嘉義交流道)</v>
      </c>
      <c r="AI629" t="str">
        <f>CHOOSE(MATCH(E629,公式!$C$16:'公式'!$C$28,0),公式!A$16,公式!A$17,公式!A$18,公式!A$19,公式!A$20,公式!A$21,公式!A$22,公式!A$23,公式!A$24,公式!A$25,公式!A$26,公式!A$27,公式!A$28)</f>
        <v>快速公路82號</v>
      </c>
      <c r="AJ629" t="str">
        <f t="shared" si="19"/>
        <v>快速公路82號(水上系統交流道到嘉義交流道)</v>
      </c>
    </row>
    <row r="630" spans="1:36">
      <c r="A630" s="4" t="s">
        <v>40</v>
      </c>
      <c r="B630" s="3">
        <v>20</v>
      </c>
      <c r="C630" s="23" t="s">
        <v>41</v>
      </c>
      <c r="D630" s="3">
        <v>0</v>
      </c>
      <c r="E630" s="3">
        <v>84</v>
      </c>
      <c r="F630" s="3">
        <v>1</v>
      </c>
      <c r="G630" s="4" t="s">
        <v>362</v>
      </c>
      <c r="H630" s="17">
        <v>0</v>
      </c>
      <c r="I630" s="4" t="s">
        <v>363</v>
      </c>
      <c r="J630" s="17">
        <v>8640</v>
      </c>
      <c r="K630" s="3">
        <v>778</v>
      </c>
      <c r="L630" s="3">
        <v>311</v>
      </c>
      <c r="M630" s="3">
        <v>42</v>
      </c>
      <c r="N630" s="3">
        <v>0</v>
      </c>
      <c r="O630" s="3">
        <v>0</v>
      </c>
      <c r="P630" s="3">
        <v>0</v>
      </c>
      <c r="Q630" s="3">
        <v>92</v>
      </c>
      <c r="R630" s="3">
        <v>0</v>
      </c>
      <c r="S630" s="3">
        <v>0</v>
      </c>
      <c r="T630" s="3">
        <v>0</v>
      </c>
      <c r="U630" s="3">
        <v>2</v>
      </c>
      <c r="V630" s="3">
        <v>343</v>
      </c>
      <c r="W630" s="3">
        <v>1</v>
      </c>
      <c r="X630" s="3">
        <v>0</v>
      </c>
      <c r="Y630" s="3">
        <v>0</v>
      </c>
      <c r="Z630" s="3">
        <v>2</v>
      </c>
      <c r="AA630" s="3">
        <v>2179</v>
      </c>
      <c r="AB630" s="11">
        <v>2179</v>
      </c>
      <c r="AC630" s="1" t="s">
        <v>2542</v>
      </c>
      <c r="AD630" s="1" t="s">
        <v>397</v>
      </c>
      <c r="AE630" t="s">
        <v>1802</v>
      </c>
      <c r="AF630" t="str">
        <f>CHOOSE(MATCH(E630,公式!$C$16:'公式'!$C$28,0),公式!B$16,公式!B$17,公式!B$18,公式!B$19,公式!B$20,公式!B$21,公式!B$22,公式!B$23,公式!B$24,公式!B$25,公式!B$26,公式!B$27,公式!B$28)</f>
        <v>台84線</v>
      </c>
      <c r="AG630" t="str">
        <f>_xlfn.CONCAT(,"(",G630,IF(COUNT(FIND({"端","服務區","休息","站"},G630,1)),"","交流道"),"到",I630,
IF(COUNT(FIND({"端","服務區","休息","站"},I630,1)),"","交流道"),")")</f>
        <v>(北門交流道到學甲交流道)</v>
      </c>
      <c r="AH630" t="str">
        <f t="shared" si="18"/>
        <v>台84線(北門交流道到學甲交流道)</v>
      </c>
      <c r="AI630" t="str">
        <f>CHOOSE(MATCH(E630,公式!$C$16:'公式'!$C$28,0),公式!A$16,公式!A$17,公式!A$18,公式!A$19,公式!A$20,公式!A$21,公式!A$22,公式!A$23,公式!A$24,公式!A$25,公式!A$26,公式!A$27,公式!A$28)</f>
        <v>快速公路84號</v>
      </c>
      <c r="AJ630" t="str">
        <f t="shared" si="19"/>
        <v>快速公路84號(北門交流道到學甲交流道)</v>
      </c>
    </row>
    <row r="631" spans="1:36">
      <c r="A631" s="6" t="s">
        <v>40</v>
      </c>
      <c r="B631" s="5">
        <v>20</v>
      </c>
      <c r="C631" s="23" t="s">
        <v>41</v>
      </c>
      <c r="D631" s="5">
        <v>0</v>
      </c>
      <c r="E631" s="5">
        <v>84</v>
      </c>
      <c r="F631" s="5">
        <v>1</v>
      </c>
      <c r="G631" s="6" t="s">
        <v>363</v>
      </c>
      <c r="H631" s="18">
        <v>8640</v>
      </c>
      <c r="I631" s="6" t="s">
        <v>134</v>
      </c>
      <c r="J631" s="18">
        <v>13981</v>
      </c>
      <c r="K631" s="5">
        <v>480</v>
      </c>
      <c r="L631" s="5">
        <v>192</v>
      </c>
      <c r="M631" s="5">
        <v>58</v>
      </c>
      <c r="N631" s="5">
        <v>0</v>
      </c>
      <c r="O631" s="5">
        <v>0</v>
      </c>
      <c r="P631" s="5">
        <v>0</v>
      </c>
      <c r="Q631" s="5">
        <v>92</v>
      </c>
      <c r="R631" s="5">
        <v>0</v>
      </c>
      <c r="S631" s="5">
        <v>0</v>
      </c>
      <c r="T631" s="5">
        <v>0</v>
      </c>
      <c r="U631" s="5">
        <v>3</v>
      </c>
      <c r="V631" s="5">
        <v>204</v>
      </c>
      <c r="W631" s="5">
        <v>1</v>
      </c>
      <c r="X631" s="5">
        <v>0</v>
      </c>
      <c r="Y631" s="5">
        <v>0</v>
      </c>
      <c r="Z631" s="5">
        <v>2</v>
      </c>
      <c r="AA631" s="5">
        <v>2185</v>
      </c>
      <c r="AB631" s="12">
        <v>2185</v>
      </c>
      <c r="AC631" s="1" t="s">
        <v>2543</v>
      </c>
      <c r="AD631" s="1" t="s">
        <v>1802</v>
      </c>
      <c r="AE631" t="s">
        <v>1805</v>
      </c>
      <c r="AF631" t="str">
        <f>CHOOSE(MATCH(E631,公式!$C$16:'公式'!$C$28,0),公式!B$16,公式!B$17,公式!B$18,公式!B$19,公式!B$20,公式!B$21,公式!B$22,公式!B$23,公式!B$24,公式!B$25,公式!B$26,公式!B$27,公式!B$28)</f>
        <v>台84線</v>
      </c>
      <c r="AG631" t="str">
        <f>_xlfn.CONCAT(,"(",G631,IF(COUNT(FIND({"端","服務區","休息","站"},G631,1)),"","交流道"),"到",I631,
IF(COUNT(FIND({"端","服務區","休息","站"},I631,1)),"","交流道"),")")</f>
        <v>(學甲交流道到下營系統交流道)</v>
      </c>
      <c r="AH631" t="str">
        <f t="shared" si="18"/>
        <v>台84線(學甲交流道到下營系統交流道)</v>
      </c>
      <c r="AI631" t="str">
        <f>CHOOSE(MATCH(E631,公式!$C$16:'公式'!$C$28,0),公式!A$16,公式!A$17,公式!A$18,公式!A$19,公式!A$20,公式!A$21,公式!A$22,公式!A$23,公式!A$24,公式!A$25,公式!A$26,公式!A$27,公式!A$28)</f>
        <v>快速公路84號</v>
      </c>
      <c r="AJ631" t="str">
        <f t="shared" si="19"/>
        <v>快速公路84號(學甲交流道到下營系統交流道)</v>
      </c>
    </row>
    <row r="632" spans="1:36">
      <c r="A632" s="4" t="s">
        <v>40</v>
      </c>
      <c r="B632" s="3">
        <v>20</v>
      </c>
      <c r="C632" s="23" t="s">
        <v>41</v>
      </c>
      <c r="D632" s="3">
        <v>0</v>
      </c>
      <c r="E632" s="3">
        <v>84</v>
      </c>
      <c r="F632" s="3">
        <v>1</v>
      </c>
      <c r="G632" s="4" t="s">
        <v>134</v>
      </c>
      <c r="H632" s="17">
        <v>13981</v>
      </c>
      <c r="I632" s="4" t="s">
        <v>135</v>
      </c>
      <c r="J632" s="17">
        <v>17600</v>
      </c>
      <c r="K632" s="3">
        <v>325</v>
      </c>
      <c r="L632" s="3">
        <v>130</v>
      </c>
      <c r="M632" s="3">
        <v>33</v>
      </c>
      <c r="N632" s="3">
        <v>0</v>
      </c>
      <c r="O632" s="3">
        <v>0</v>
      </c>
      <c r="P632" s="3">
        <v>0</v>
      </c>
      <c r="Q632" s="3">
        <v>101</v>
      </c>
      <c r="R632" s="3">
        <v>0</v>
      </c>
      <c r="S632" s="3">
        <v>0</v>
      </c>
      <c r="T632" s="3">
        <v>0</v>
      </c>
      <c r="U632" s="3">
        <v>1</v>
      </c>
      <c r="V632" s="3">
        <v>132</v>
      </c>
      <c r="W632" s="3">
        <v>1</v>
      </c>
      <c r="X632" s="3">
        <v>0</v>
      </c>
      <c r="Y632" s="3">
        <v>0</v>
      </c>
      <c r="Z632" s="3">
        <v>2</v>
      </c>
      <c r="AA632" s="3">
        <v>2187</v>
      </c>
      <c r="AB632" s="11">
        <v>2187</v>
      </c>
      <c r="AC632" s="1" t="s">
        <v>2544</v>
      </c>
      <c r="AD632" s="1" t="s">
        <v>1805</v>
      </c>
      <c r="AE632" t="s">
        <v>1808</v>
      </c>
      <c r="AF632" t="str">
        <f>CHOOSE(MATCH(E632,公式!$C$16:'公式'!$C$28,0),公式!B$16,公式!B$17,公式!B$18,公式!B$19,公式!B$20,公式!B$21,公式!B$22,公式!B$23,公式!B$24,公式!B$25,公式!B$26,公式!B$27,公式!B$28)</f>
        <v>台84線</v>
      </c>
      <c r="AG632" t="str">
        <f>_xlfn.CONCAT(,"(",G632,IF(COUNT(FIND({"端","服務區","休息","站"},G632,1)),"","交流道"),"到",I632,
IF(COUNT(FIND({"端","服務區","休息","站"},I632,1)),"","交流道"),")")</f>
        <v>(下營系統交流道到麻豆交流道)</v>
      </c>
      <c r="AH632" t="str">
        <f t="shared" si="18"/>
        <v>台84線(下營系統交流道到麻豆交流道)</v>
      </c>
      <c r="AI632" t="str">
        <f>CHOOSE(MATCH(E632,公式!$C$16:'公式'!$C$28,0),公式!A$16,公式!A$17,公式!A$18,公式!A$19,公式!A$20,公式!A$21,公式!A$22,公式!A$23,公式!A$24,公式!A$25,公式!A$26,公式!A$27,公式!A$28)</f>
        <v>快速公路84號</v>
      </c>
      <c r="AJ632" t="str">
        <f t="shared" si="19"/>
        <v>快速公路84號(下營系統交流道到麻豆交流道)</v>
      </c>
    </row>
    <row r="633" spans="1:36">
      <c r="A633" s="6" t="s">
        <v>40</v>
      </c>
      <c r="B633" s="5">
        <v>20</v>
      </c>
      <c r="C633" s="23" t="s">
        <v>41</v>
      </c>
      <c r="D633" s="5">
        <v>0</v>
      </c>
      <c r="E633" s="5">
        <v>84</v>
      </c>
      <c r="F633" s="5">
        <v>1</v>
      </c>
      <c r="G633" s="6" t="s">
        <v>135</v>
      </c>
      <c r="H633" s="18">
        <v>17600</v>
      </c>
      <c r="I633" s="6" t="s">
        <v>364</v>
      </c>
      <c r="J633" s="18">
        <v>21183</v>
      </c>
      <c r="K633" s="5">
        <v>322</v>
      </c>
      <c r="L633" s="5">
        <v>129</v>
      </c>
      <c r="M633" s="5">
        <v>38</v>
      </c>
      <c r="N633" s="5">
        <v>0</v>
      </c>
      <c r="O633" s="5">
        <v>0</v>
      </c>
      <c r="P633" s="5">
        <v>0</v>
      </c>
      <c r="Q633" s="5">
        <v>96</v>
      </c>
      <c r="R633" s="5">
        <v>0</v>
      </c>
      <c r="S633" s="5">
        <v>0</v>
      </c>
      <c r="T633" s="5">
        <v>0</v>
      </c>
      <c r="U633" s="5">
        <v>1</v>
      </c>
      <c r="V633" s="5">
        <v>133</v>
      </c>
      <c r="W633" s="5">
        <v>1</v>
      </c>
      <c r="X633" s="5">
        <v>0</v>
      </c>
      <c r="Y633" s="5">
        <v>0</v>
      </c>
      <c r="Z633" s="5">
        <v>2</v>
      </c>
      <c r="AA633" s="5">
        <v>2189</v>
      </c>
      <c r="AB633" s="12">
        <v>2189</v>
      </c>
      <c r="AC633" s="1" t="s">
        <v>2545</v>
      </c>
      <c r="AD633" s="1" t="s">
        <v>1808</v>
      </c>
      <c r="AE633" t="s">
        <v>1811</v>
      </c>
      <c r="AF633" t="str">
        <f>CHOOSE(MATCH(E633,公式!$C$16:'公式'!$C$28,0),公式!B$16,公式!B$17,公式!B$18,公式!B$19,公式!B$20,公式!B$21,公式!B$22,公式!B$23,公式!B$24,公式!B$25,公式!B$26,公式!B$27,公式!B$28)</f>
        <v>台84線</v>
      </c>
      <c r="AG633" t="str">
        <f>_xlfn.CONCAT(,"(",G633,IF(COUNT(FIND({"端","服務區","休息","站"},G633,1)),"","交流道"),"到",I633,
IF(COUNT(FIND({"端","服務區","休息","站"},I633,1)),"","交流道"),")")</f>
        <v>(麻豆交流道到西庄交流道)</v>
      </c>
      <c r="AH633" t="str">
        <f t="shared" si="18"/>
        <v>台84線(麻豆交流道到西庄交流道)</v>
      </c>
      <c r="AI633" t="str">
        <f>CHOOSE(MATCH(E633,公式!$C$16:'公式'!$C$28,0),公式!A$16,公式!A$17,公式!A$18,公式!A$19,公式!A$20,公式!A$21,公式!A$22,公式!A$23,公式!A$24,公式!A$25,公式!A$26,公式!A$27,公式!A$28)</f>
        <v>快速公路84號</v>
      </c>
      <c r="AJ633" t="str">
        <f t="shared" si="19"/>
        <v>快速公路84號(麻豆交流道到西庄交流道)</v>
      </c>
    </row>
    <row r="634" spans="1:36">
      <c r="A634" s="4" t="s">
        <v>40</v>
      </c>
      <c r="B634" s="3">
        <v>20</v>
      </c>
      <c r="C634" s="23" t="s">
        <v>41</v>
      </c>
      <c r="D634" s="3">
        <v>0</v>
      </c>
      <c r="E634" s="3">
        <v>84</v>
      </c>
      <c r="F634" s="3">
        <v>1</v>
      </c>
      <c r="G634" s="4" t="s">
        <v>364</v>
      </c>
      <c r="H634" s="17">
        <v>21183</v>
      </c>
      <c r="I634" s="4" t="s">
        <v>365</v>
      </c>
      <c r="J634" s="17">
        <v>26462</v>
      </c>
      <c r="K634" s="3">
        <v>475</v>
      </c>
      <c r="L634" s="3">
        <v>190</v>
      </c>
      <c r="M634" s="3">
        <v>16</v>
      </c>
      <c r="N634" s="3">
        <v>0</v>
      </c>
      <c r="O634" s="3">
        <v>0</v>
      </c>
      <c r="P634" s="3">
        <v>0</v>
      </c>
      <c r="Q634" s="3">
        <v>90</v>
      </c>
      <c r="R634" s="3">
        <v>0</v>
      </c>
      <c r="S634" s="3">
        <v>0</v>
      </c>
      <c r="T634" s="3">
        <v>0</v>
      </c>
      <c r="U634" s="3">
        <v>1</v>
      </c>
      <c r="V634" s="3">
        <v>214</v>
      </c>
      <c r="W634" s="3">
        <v>1</v>
      </c>
      <c r="X634" s="3">
        <v>0</v>
      </c>
      <c r="Y634" s="3">
        <v>0</v>
      </c>
      <c r="Z634" s="3">
        <v>2</v>
      </c>
      <c r="AA634" s="3">
        <v>2191</v>
      </c>
      <c r="AB634" s="11">
        <v>2191</v>
      </c>
      <c r="AC634" s="1" t="s">
        <v>2546</v>
      </c>
      <c r="AD634" s="1" t="s">
        <v>1811</v>
      </c>
      <c r="AE634" t="s">
        <v>1814</v>
      </c>
      <c r="AF634" t="str">
        <f>CHOOSE(MATCH(E634,公式!$C$16:'公式'!$C$28,0),公式!B$16,公式!B$17,公式!B$18,公式!B$19,公式!B$20,公式!B$21,公式!B$22,公式!B$23,公式!B$24,公式!B$25,公式!B$26,公式!B$27,公式!B$28)</f>
        <v>台84線</v>
      </c>
      <c r="AG634" t="str">
        <f>_xlfn.CONCAT(,"(",G634,IF(COUNT(FIND({"端","服務區","休息","站"},G634,1)),"","交流道"),"到",I634,
IF(COUNT(FIND({"端","服務區","休息","站"},I634,1)),"","交流道"),")")</f>
        <v>(西庄交流道到渡頭交流道)</v>
      </c>
      <c r="AH634" t="str">
        <f t="shared" si="18"/>
        <v>台84線(西庄交流道到渡頭交流道)</v>
      </c>
      <c r="AI634" t="str">
        <f>CHOOSE(MATCH(E634,公式!$C$16:'公式'!$C$28,0),公式!A$16,公式!A$17,公式!A$18,公式!A$19,公式!A$20,公式!A$21,公式!A$22,公式!A$23,公式!A$24,公式!A$25,公式!A$26,公式!A$27,公式!A$28)</f>
        <v>快速公路84號</v>
      </c>
      <c r="AJ634" t="str">
        <f t="shared" si="19"/>
        <v>快速公路84號(西庄交流道到渡頭交流道)</v>
      </c>
    </row>
    <row r="635" spans="1:36">
      <c r="A635" s="6" t="s">
        <v>40</v>
      </c>
      <c r="B635" s="5">
        <v>20</v>
      </c>
      <c r="C635" s="23" t="s">
        <v>41</v>
      </c>
      <c r="D635" s="5">
        <v>0</v>
      </c>
      <c r="E635" s="5">
        <v>84</v>
      </c>
      <c r="F635" s="5">
        <v>1</v>
      </c>
      <c r="G635" s="6" t="s">
        <v>365</v>
      </c>
      <c r="H635" s="18">
        <v>26462</v>
      </c>
      <c r="I635" s="6" t="s">
        <v>236</v>
      </c>
      <c r="J635" s="18">
        <v>27788</v>
      </c>
      <c r="K635" s="5">
        <v>120</v>
      </c>
      <c r="L635" s="5">
        <v>48</v>
      </c>
      <c r="M635" s="5">
        <v>9</v>
      </c>
      <c r="N635" s="5">
        <v>0</v>
      </c>
      <c r="O635" s="5">
        <v>0</v>
      </c>
      <c r="P635" s="5">
        <v>0</v>
      </c>
      <c r="Q635" s="5">
        <v>95</v>
      </c>
      <c r="R635" s="5">
        <v>0</v>
      </c>
      <c r="S635" s="5">
        <v>0</v>
      </c>
      <c r="T635" s="5">
        <v>0</v>
      </c>
      <c r="U635" s="5">
        <v>0</v>
      </c>
      <c r="V635" s="5">
        <v>49</v>
      </c>
      <c r="W635" s="5">
        <v>1</v>
      </c>
      <c r="X635" s="5">
        <v>0</v>
      </c>
      <c r="Y635" s="5">
        <v>0</v>
      </c>
      <c r="Z635" s="5">
        <v>2</v>
      </c>
      <c r="AA635" s="5">
        <v>2193</v>
      </c>
      <c r="AB635" s="12">
        <v>2193</v>
      </c>
      <c r="AC635" s="1" t="s">
        <v>2547</v>
      </c>
      <c r="AD635" s="1" t="s">
        <v>1814</v>
      </c>
      <c r="AE635" t="s">
        <v>1817</v>
      </c>
      <c r="AF635" t="str">
        <f>CHOOSE(MATCH(E635,公式!$C$16:'公式'!$C$28,0),公式!B$16,公式!B$17,公式!B$18,公式!B$19,公式!B$20,公式!B$21,公式!B$22,公式!B$23,公式!B$24,公式!B$25,公式!B$26,公式!B$27,公式!B$28)</f>
        <v>台84線</v>
      </c>
      <c r="AG635" t="str">
        <f>_xlfn.CONCAT(,"(",G635,IF(COUNT(FIND({"端","服務區","休息","站"},G635,1)),"","交流道"),"到",I635,
IF(COUNT(FIND({"端","服務區","休息","站"},I635,1)),"","交流道"),")")</f>
        <v>(渡頭交流道到官田系統交流道)</v>
      </c>
      <c r="AH635" t="str">
        <f t="shared" si="18"/>
        <v>台84線(渡頭交流道到官田系統交流道)</v>
      </c>
      <c r="AI635" t="str">
        <f>CHOOSE(MATCH(E635,公式!$C$16:'公式'!$C$28,0),公式!A$16,公式!A$17,公式!A$18,公式!A$19,公式!A$20,公式!A$21,公式!A$22,公式!A$23,公式!A$24,公式!A$25,公式!A$26,公式!A$27,公式!A$28)</f>
        <v>快速公路84號</v>
      </c>
      <c r="AJ635" t="str">
        <f t="shared" si="19"/>
        <v>快速公路84號(渡頭交流道到官田系統交流道)</v>
      </c>
    </row>
    <row r="636" spans="1:36">
      <c r="A636" s="4" t="s">
        <v>40</v>
      </c>
      <c r="B636" s="3">
        <v>20</v>
      </c>
      <c r="C636" s="23" t="s">
        <v>41</v>
      </c>
      <c r="D636" s="3">
        <v>0</v>
      </c>
      <c r="E636" s="3">
        <v>84</v>
      </c>
      <c r="F636" s="3">
        <v>1</v>
      </c>
      <c r="G636" s="4" t="s">
        <v>236</v>
      </c>
      <c r="H636" s="17">
        <v>27788</v>
      </c>
      <c r="I636" s="4" t="s">
        <v>366</v>
      </c>
      <c r="J636" s="17">
        <v>32487</v>
      </c>
      <c r="K636" s="3">
        <v>422</v>
      </c>
      <c r="L636" s="3">
        <v>169</v>
      </c>
      <c r="M636" s="3">
        <v>11</v>
      </c>
      <c r="N636" s="3">
        <v>0</v>
      </c>
      <c r="O636" s="3">
        <v>0</v>
      </c>
      <c r="P636" s="3">
        <v>0</v>
      </c>
      <c r="Q636" s="3">
        <v>72</v>
      </c>
      <c r="R636" s="3">
        <v>0</v>
      </c>
      <c r="S636" s="3">
        <v>0</v>
      </c>
      <c r="T636" s="3">
        <v>0</v>
      </c>
      <c r="U636" s="3">
        <v>0</v>
      </c>
      <c r="V636" s="3">
        <v>222</v>
      </c>
      <c r="W636" s="3">
        <v>2</v>
      </c>
      <c r="X636" s="3">
        <v>0</v>
      </c>
      <c r="Y636" s="3">
        <v>0</v>
      </c>
      <c r="Z636" s="3">
        <v>2</v>
      </c>
      <c r="AA636" s="3">
        <v>2195</v>
      </c>
      <c r="AB636" s="11">
        <v>2195</v>
      </c>
      <c r="AC636" s="1" t="s">
        <v>2548</v>
      </c>
      <c r="AD636" s="1" t="s">
        <v>1817</v>
      </c>
      <c r="AE636" t="s">
        <v>1820</v>
      </c>
      <c r="AF636" t="str">
        <f>CHOOSE(MATCH(E636,公式!$C$16:'公式'!$C$28,0),公式!B$16,公式!B$17,公式!B$18,公式!B$19,公式!B$20,公式!B$21,公式!B$22,公式!B$23,公式!B$24,公式!B$25,公式!B$26,公式!B$27,公式!B$28)</f>
        <v>台84線</v>
      </c>
      <c r="AG636" t="str">
        <f>_xlfn.CONCAT(,"(",G636,IF(COUNT(FIND({"端","服務區","休息","站"},G636,1)),"","交流道"),"到",I636,
IF(COUNT(FIND({"端","服務區","休息","站"},I636,1)),"","交流道"),")")</f>
        <v>(官田系統交流道到頭社交流道)</v>
      </c>
      <c r="AH636" t="str">
        <f t="shared" si="18"/>
        <v>台84線(官田系統交流道到頭社交流道)</v>
      </c>
      <c r="AI636" t="str">
        <f>CHOOSE(MATCH(E636,公式!$C$16:'公式'!$C$28,0),公式!A$16,公式!A$17,公式!A$18,公式!A$19,公式!A$20,公式!A$21,公式!A$22,公式!A$23,公式!A$24,公式!A$25,公式!A$26,公式!A$27,公式!A$28)</f>
        <v>快速公路84號</v>
      </c>
      <c r="AJ636" t="str">
        <f t="shared" si="19"/>
        <v>快速公路84號(官田系統交流道到頭社交流道)</v>
      </c>
    </row>
    <row r="637" spans="1:36">
      <c r="A637" s="6" t="s">
        <v>40</v>
      </c>
      <c r="B637" s="5">
        <v>20</v>
      </c>
      <c r="C637" s="23" t="s">
        <v>41</v>
      </c>
      <c r="D637" s="5">
        <v>0</v>
      </c>
      <c r="E637" s="5">
        <v>84</v>
      </c>
      <c r="F637" s="5">
        <v>1</v>
      </c>
      <c r="G637" s="6" t="s">
        <v>366</v>
      </c>
      <c r="H637" s="18">
        <v>32487</v>
      </c>
      <c r="I637" s="6" t="s">
        <v>367</v>
      </c>
      <c r="J637" s="18">
        <v>35206</v>
      </c>
      <c r="K637" s="5">
        <v>245</v>
      </c>
      <c r="L637" s="5">
        <v>98</v>
      </c>
      <c r="M637" s="5">
        <v>24</v>
      </c>
      <c r="N637" s="5">
        <v>0</v>
      </c>
      <c r="O637" s="5">
        <v>0</v>
      </c>
      <c r="P637" s="5">
        <v>0</v>
      </c>
      <c r="Q637" s="5">
        <v>96</v>
      </c>
      <c r="R637" s="5">
        <v>0</v>
      </c>
      <c r="S637" s="5">
        <v>0</v>
      </c>
      <c r="T637" s="5">
        <v>0</v>
      </c>
      <c r="U637" s="5">
        <v>1</v>
      </c>
      <c r="V637" s="5">
        <v>98</v>
      </c>
      <c r="W637" s="5">
        <v>1</v>
      </c>
      <c r="X637" s="5">
        <v>0</v>
      </c>
      <c r="Y637" s="5">
        <v>0</v>
      </c>
      <c r="Z637" s="5">
        <v>2</v>
      </c>
      <c r="AA637" s="5">
        <v>2197</v>
      </c>
      <c r="AB637" s="12">
        <v>2197</v>
      </c>
      <c r="AC637" s="1" t="s">
        <v>2549</v>
      </c>
      <c r="AD637" s="1" t="s">
        <v>1820</v>
      </c>
      <c r="AE637" t="s">
        <v>1823</v>
      </c>
      <c r="AF637" t="str">
        <f>CHOOSE(MATCH(E637,公式!$C$16:'公式'!$C$28,0),公式!B$16,公式!B$17,公式!B$18,公式!B$19,公式!B$20,公式!B$21,公式!B$22,公式!B$23,公式!B$24,公式!B$25,公式!B$26,公式!B$27,公式!B$28)</f>
        <v>台84線</v>
      </c>
      <c r="AG637" t="str">
        <f>_xlfn.CONCAT(,"(",G637,IF(COUNT(FIND({"端","服務區","休息","站"},G637,1)),"","交流道"),"到",I637,
IF(COUNT(FIND({"端","服務區","休息","站"},I637,1)),"","交流道"),")")</f>
        <v>(頭社交流道到二溪交流道)</v>
      </c>
      <c r="AH637" t="str">
        <f t="shared" si="18"/>
        <v>台84線(頭社交流道到二溪交流道)</v>
      </c>
      <c r="AI637" t="str">
        <f>CHOOSE(MATCH(E637,公式!$C$16:'公式'!$C$28,0),公式!A$16,公式!A$17,公式!A$18,公式!A$19,公式!A$20,公式!A$21,公式!A$22,公式!A$23,公式!A$24,公式!A$25,公式!A$26,公式!A$27,公式!A$28)</f>
        <v>快速公路84號</v>
      </c>
      <c r="AJ637" t="str">
        <f t="shared" si="19"/>
        <v>快速公路84號(頭社交流道到二溪交流道)</v>
      </c>
    </row>
    <row r="638" spans="1:36">
      <c r="A638" s="4" t="s">
        <v>40</v>
      </c>
      <c r="B638" s="3">
        <v>20</v>
      </c>
      <c r="C638" s="23" t="s">
        <v>41</v>
      </c>
      <c r="D638" s="3">
        <v>0</v>
      </c>
      <c r="E638" s="3">
        <v>84</v>
      </c>
      <c r="F638" s="3">
        <v>1</v>
      </c>
      <c r="G638" s="4" t="s">
        <v>367</v>
      </c>
      <c r="H638" s="17">
        <v>35206</v>
      </c>
      <c r="I638" s="4" t="s">
        <v>368</v>
      </c>
      <c r="J638" s="17">
        <v>41780</v>
      </c>
      <c r="K638" s="3">
        <v>592</v>
      </c>
      <c r="L638" s="3">
        <v>237</v>
      </c>
      <c r="M638" s="3">
        <v>24</v>
      </c>
      <c r="N638" s="3">
        <v>0</v>
      </c>
      <c r="O638" s="3">
        <v>0</v>
      </c>
      <c r="P638" s="3">
        <v>0</v>
      </c>
      <c r="Q638" s="3">
        <v>76</v>
      </c>
      <c r="R638" s="3">
        <v>0</v>
      </c>
      <c r="S638" s="3">
        <v>0</v>
      </c>
      <c r="T638" s="3">
        <v>0</v>
      </c>
      <c r="U638" s="3">
        <v>1</v>
      </c>
      <c r="V638" s="3">
        <v>305</v>
      </c>
      <c r="W638" s="3">
        <v>2</v>
      </c>
      <c r="X638" s="3">
        <v>0</v>
      </c>
      <c r="Y638" s="3">
        <v>0</v>
      </c>
      <c r="Z638" s="3">
        <v>2</v>
      </c>
      <c r="AA638" s="3">
        <v>2199</v>
      </c>
      <c r="AB638" s="11">
        <v>2199</v>
      </c>
      <c r="AC638" s="1" t="s">
        <v>2550</v>
      </c>
      <c r="AD638" s="1" t="s">
        <v>1823</v>
      </c>
      <c r="AE638" t="s">
        <v>1826</v>
      </c>
      <c r="AF638" t="str">
        <f>CHOOSE(MATCH(E638,公式!$C$16:'公式'!$C$28,0),公式!B$16,公式!B$17,公式!B$18,公式!B$19,公式!B$20,公式!B$21,公式!B$22,公式!B$23,公式!B$24,公式!B$25,公式!B$26,公式!B$27,公式!B$28)</f>
        <v>台84線</v>
      </c>
      <c r="AG638" t="str">
        <f>_xlfn.CONCAT(,"(",G638,IF(COUNT(FIND({"端","服務區","休息","站"},G638,1)),"","交流道"),"到",I638,
IF(COUNT(FIND({"端","服務區","休息","站"},I638,1)),"","交流道"),")")</f>
        <v>(二溪交流道到玉井端)</v>
      </c>
      <c r="AH638" t="str">
        <f t="shared" si="18"/>
        <v>台84線(二溪交流道到玉井端)</v>
      </c>
      <c r="AI638" t="str">
        <f>CHOOSE(MATCH(E638,公式!$C$16:'公式'!$C$28,0),公式!A$16,公式!A$17,公式!A$18,公式!A$19,公式!A$20,公式!A$21,公式!A$22,公式!A$23,公式!A$24,公式!A$25,公式!A$26,公式!A$27,公式!A$28)</f>
        <v>快速公路84號</v>
      </c>
      <c r="AJ638" t="str">
        <f t="shared" si="19"/>
        <v>快速公路84號(二溪交流道到玉井端)</v>
      </c>
    </row>
    <row r="639" spans="1:36">
      <c r="A639" s="6" t="s">
        <v>40</v>
      </c>
      <c r="B639" s="5">
        <v>20</v>
      </c>
      <c r="C639" s="23" t="s">
        <v>41</v>
      </c>
      <c r="D639" s="5">
        <v>0</v>
      </c>
      <c r="E639" s="5">
        <v>84</v>
      </c>
      <c r="F639" s="5">
        <v>2</v>
      </c>
      <c r="G639" s="6" t="s">
        <v>363</v>
      </c>
      <c r="H639" s="18">
        <v>8640</v>
      </c>
      <c r="I639" s="6" t="s">
        <v>362</v>
      </c>
      <c r="J639" s="18">
        <v>0</v>
      </c>
      <c r="K639" s="5">
        <v>778</v>
      </c>
      <c r="L639" s="5">
        <v>311</v>
      </c>
      <c r="M639" s="5">
        <v>20</v>
      </c>
      <c r="N639" s="5">
        <v>0</v>
      </c>
      <c r="O639" s="5">
        <v>0</v>
      </c>
      <c r="P639" s="5">
        <v>0</v>
      </c>
      <c r="Q639" s="5">
        <v>94</v>
      </c>
      <c r="R639" s="5">
        <v>0</v>
      </c>
      <c r="S639" s="5">
        <v>0</v>
      </c>
      <c r="T639" s="5">
        <v>0</v>
      </c>
      <c r="U639" s="5">
        <v>1</v>
      </c>
      <c r="V639" s="5">
        <v>337</v>
      </c>
      <c r="W639" s="5">
        <v>1</v>
      </c>
      <c r="X639" s="5">
        <v>0</v>
      </c>
      <c r="Y639" s="5">
        <v>0</v>
      </c>
      <c r="Z639" s="5">
        <v>2</v>
      </c>
      <c r="AA639" s="5">
        <v>2180</v>
      </c>
      <c r="AB639" s="12">
        <v>2180</v>
      </c>
      <c r="AC639" s="1" t="s">
        <v>2551</v>
      </c>
      <c r="AD639" s="1" t="s">
        <v>1802</v>
      </c>
      <c r="AE639" t="s">
        <v>397</v>
      </c>
      <c r="AF639" t="str">
        <f>CHOOSE(MATCH(E639,公式!$C$16:'公式'!$C$28,0),公式!B$16,公式!B$17,公式!B$18,公式!B$19,公式!B$20,公式!B$21,公式!B$22,公式!B$23,公式!B$24,公式!B$25,公式!B$26,公式!B$27,公式!B$28)</f>
        <v>台84線</v>
      </c>
      <c r="AG639" t="str">
        <f>_xlfn.CONCAT(,"(",G639,IF(COUNT(FIND({"端","服務區","休息","站"},G639,1)),"","交流道"),"到",I639,
IF(COUNT(FIND({"端","服務區","休息","站"},I639,1)),"","交流道"),")")</f>
        <v>(學甲交流道到北門交流道)</v>
      </c>
      <c r="AH639" t="str">
        <f t="shared" si="18"/>
        <v>台84線(學甲交流道到北門交流道)</v>
      </c>
      <c r="AI639" t="str">
        <f>CHOOSE(MATCH(E639,公式!$C$16:'公式'!$C$28,0),公式!A$16,公式!A$17,公式!A$18,公式!A$19,公式!A$20,公式!A$21,公式!A$22,公式!A$23,公式!A$24,公式!A$25,公式!A$26,公式!A$27,公式!A$28)</f>
        <v>快速公路84號</v>
      </c>
      <c r="AJ639" t="str">
        <f t="shared" si="19"/>
        <v>快速公路84號(學甲交流道到北門交流道)</v>
      </c>
    </row>
    <row r="640" spans="1:36">
      <c r="A640" s="4" t="s">
        <v>40</v>
      </c>
      <c r="B640" s="3">
        <v>20</v>
      </c>
      <c r="C640" s="23" t="s">
        <v>41</v>
      </c>
      <c r="D640" s="3">
        <v>0</v>
      </c>
      <c r="E640" s="3">
        <v>84</v>
      </c>
      <c r="F640" s="3">
        <v>2</v>
      </c>
      <c r="G640" s="4" t="s">
        <v>134</v>
      </c>
      <c r="H640" s="17">
        <v>13981</v>
      </c>
      <c r="I640" s="4" t="s">
        <v>363</v>
      </c>
      <c r="J640" s="17">
        <v>8640</v>
      </c>
      <c r="K640" s="3">
        <v>480</v>
      </c>
      <c r="L640" s="3">
        <v>192</v>
      </c>
      <c r="M640" s="3">
        <v>41</v>
      </c>
      <c r="N640" s="3">
        <v>0</v>
      </c>
      <c r="O640" s="3">
        <v>0</v>
      </c>
      <c r="P640" s="3">
        <v>0</v>
      </c>
      <c r="Q640" s="3">
        <v>95</v>
      </c>
      <c r="R640" s="3">
        <v>0</v>
      </c>
      <c r="S640" s="3">
        <v>0</v>
      </c>
      <c r="T640" s="3">
        <v>0</v>
      </c>
      <c r="U640" s="3">
        <v>1</v>
      </c>
      <c r="V640" s="3">
        <v>200</v>
      </c>
      <c r="W640" s="3">
        <v>1</v>
      </c>
      <c r="X640" s="3">
        <v>0</v>
      </c>
      <c r="Y640" s="3">
        <v>0</v>
      </c>
      <c r="Z640" s="3">
        <v>2</v>
      </c>
      <c r="AA640" s="3">
        <v>2186</v>
      </c>
      <c r="AB640" s="11">
        <v>2186</v>
      </c>
      <c r="AC640" s="1" t="s">
        <v>2552</v>
      </c>
      <c r="AD640" s="1" t="s">
        <v>1805</v>
      </c>
      <c r="AE640" t="s">
        <v>1802</v>
      </c>
      <c r="AF640" t="str">
        <f>CHOOSE(MATCH(E640,公式!$C$16:'公式'!$C$28,0),公式!B$16,公式!B$17,公式!B$18,公式!B$19,公式!B$20,公式!B$21,公式!B$22,公式!B$23,公式!B$24,公式!B$25,公式!B$26,公式!B$27,公式!B$28)</f>
        <v>台84線</v>
      </c>
      <c r="AG640" t="str">
        <f>_xlfn.CONCAT(,"(",G640,IF(COUNT(FIND({"端","服務區","休息","站"},G640,1)),"","交流道"),"到",I640,
IF(COUNT(FIND({"端","服務區","休息","站"},I640,1)),"","交流道"),")")</f>
        <v>(下營系統交流道到學甲交流道)</v>
      </c>
      <c r="AH640" t="str">
        <f t="shared" si="18"/>
        <v>台84線(下營系統交流道到學甲交流道)</v>
      </c>
      <c r="AI640" t="str">
        <f>CHOOSE(MATCH(E640,公式!$C$16:'公式'!$C$28,0),公式!A$16,公式!A$17,公式!A$18,公式!A$19,公式!A$20,公式!A$21,公式!A$22,公式!A$23,公式!A$24,公式!A$25,公式!A$26,公式!A$27,公式!A$28)</f>
        <v>快速公路84號</v>
      </c>
      <c r="AJ640" t="str">
        <f t="shared" si="19"/>
        <v>快速公路84號(下營系統交流道到學甲交流道)</v>
      </c>
    </row>
    <row r="641" spans="1:36">
      <c r="A641" s="6" t="s">
        <v>40</v>
      </c>
      <c r="B641" s="5">
        <v>20</v>
      </c>
      <c r="C641" s="23" t="s">
        <v>41</v>
      </c>
      <c r="D641" s="5">
        <v>0</v>
      </c>
      <c r="E641" s="5">
        <v>84</v>
      </c>
      <c r="F641" s="5">
        <v>2</v>
      </c>
      <c r="G641" s="6" t="s">
        <v>135</v>
      </c>
      <c r="H641" s="18">
        <v>17600</v>
      </c>
      <c r="I641" s="6" t="s">
        <v>134</v>
      </c>
      <c r="J641" s="18">
        <v>13981</v>
      </c>
      <c r="K641" s="5">
        <v>325</v>
      </c>
      <c r="L641" s="5">
        <v>130</v>
      </c>
      <c r="M641" s="5">
        <v>43</v>
      </c>
      <c r="N641" s="5">
        <v>0</v>
      </c>
      <c r="O641" s="5">
        <v>0</v>
      </c>
      <c r="P641" s="5">
        <v>0</v>
      </c>
      <c r="Q641" s="5">
        <v>85</v>
      </c>
      <c r="R641" s="5">
        <v>0</v>
      </c>
      <c r="S641" s="5">
        <v>0</v>
      </c>
      <c r="T641" s="5">
        <v>0</v>
      </c>
      <c r="U641" s="5">
        <v>2</v>
      </c>
      <c r="V641" s="5">
        <v>148</v>
      </c>
      <c r="W641" s="5">
        <v>1</v>
      </c>
      <c r="X641" s="5">
        <v>0</v>
      </c>
      <c r="Y641" s="5">
        <v>0</v>
      </c>
      <c r="Z641" s="5">
        <v>2</v>
      </c>
      <c r="AA641" s="5">
        <v>2188</v>
      </c>
      <c r="AB641" s="12">
        <v>2188</v>
      </c>
      <c r="AC641" s="1" t="s">
        <v>2553</v>
      </c>
      <c r="AD641" s="1" t="s">
        <v>1808</v>
      </c>
      <c r="AE641" t="s">
        <v>1805</v>
      </c>
      <c r="AF641" t="str">
        <f>CHOOSE(MATCH(E641,公式!$C$16:'公式'!$C$28,0),公式!B$16,公式!B$17,公式!B$18,公式!B$19,公式!B$20,公式!B$21,公式!B$22,公式!B$23,公式!B$24,公式!B$25,公式!B$26,公式!B$27,公式!B$28)</f>
        <v>台84線</v>
      </c>
      <c r="AG641" t="str">
        <f>_xlfn.CONCAT(,"(",G641,IF(COUNT(FIND({"端","服務區","休息","站"},G641,1)),"","交流道"),"到",I641,
IF(COUNT(FIND({"端","服務區","休息","站"},I641,1)),"","交流道"),")")</f>
        <v>(麻豆交流道到下營系統交流道)</v>
      </c>
      <c r="AH641" t="str">
        <f t="shared" si="18"/>
        <v>台84線(麻豆交流道到下營系統交流道)</v>
      </c>
      <c r="AI641" t="str">
        <f>CHOOSE(MATCH(E641,公式!$C$16:'公式'!$C$28,0),公式!A$16,公式!A$17,公式!A$18,公式!A$19,公式!A$20,公式!A$21,公式!A$22,公式!A$23,公式!A$24,公式!A$25,公式!A$26,公式!A$27,公式!A$28)</f>
        <v>快速公路84號</v>
      </c>
      <c r="AJ641" t="str">
        <f t="shared" si="19"/>
        <v>快速公路84號(麻豆交流道到下營系統交流道)</v>
      </c>
    </row>
    <row r="642" spans="1:36">
      <c r="A642" s="4" t="s">
        <v>40</v>
      </c>
      <c r="B642" s="3">
        <v>20</v>
      </c>
      <c r="C642" s="23" t="s">
        <v>41</v>
      </c>
      <c r="D642" s="3">
        <v>0</v>
      </c>
      <c r="E642" s="3">
        <v>84</v>
      </c>
      <c r="F642" s="3">
        <v>2</v>
      </c>
      <c r="G642" s="4" t="s">
        <v>364</v>
      </c>
      <c r="H642" s="17">
        <v>21183</v>
      </c>
      <c r="I642" s="4" t="s">
        <v>135</v>
      </c>
      <c r="J642" s="17">
        <v>17600</v>
      </c>
      <c r="K642" s="3">
        <v>322</v>
      </c>
      <c r="L642" s="3">
        <v>129</v>
      </c>
      <c r="M642" s="3">
        <v>28</v>
      </c>
      <c r="N642" s="3">
        <v>0</v>
      </c>
      <c r="O642" s="3">
        <v>0</v>
      </c>
      <c r="P642" s="3">
        <v>0</v>
      </c>
      <c r="Q642" s="3">
        <v>97</v>
      </c>
      <c r="R642" s="3">
        <v>0</v>
      </c>
      <c r="S642" s="3">
        <v>0</v>
      </c>
      <c r="T642" s="3">
        <v>0</v>
      </c>
      <c r="U642" s="3">
        <v>1</v>
      </c>
      <c r="V642" s="3">
        <v>133</v>
      </c>
      <c r="W642" s="3">
        <v>1</v>
      </c>
      <c r="X642" s="3">
        <v>0</v>
      </c>
      <c r="Y642" s="3">
        <v>0</v>
      </c>
      <c r="Z642" s="3">
        <v>2</v>
      </c>
      <c r="AA642" s="3">
        <v>2190</v>
      </c>
      <c r="AB642" s="11">
        <v>2190</v>
      </c>
      <c r="AC642" s="1" t="s">
        <v>2554</v>
      </c>
      <c r="AD642" s="1" t="s">
        <v>1811</v>
      </c>
      <c r="AE642" t="s">
        <v>1808</v>
      </c>
      <c r="AF642" t="str">
        <f>CHOOSE(MATCH(E642,公式!$C$16:'公式'!$C$28,0),公式!B$16,公式!B$17,公式!B$18,公式!B$19,公式!B$20,公式!B$21,公式!B$22,公式!B$23,公式!B$24,公式!B$25,公式!B$26,公式!B$27,公式!B$28)</f>
        <v>台84線</v>
      </c>
      <c r="AG642" t="str">
        <f>_xlfn.CONCAT(,"(",G642,IF(COUNT(FIND({"端","服務區","休息","站"},G642,1)),"","交流道"),"到",I642,
IF(COUNT(FIND({"端","服務區","休息","站"},I642,1)),"","交流道"),")")</f>
        <v>(西庄交流道到麻豆交流道)</v>
      </c>
      <c r="AH642" t="str">
        <f t="shared" si="18"/>
        <v>台84線(西庄交流道到麻豆交流道)</v>
      </c>
      <c r="AI642" t="str">
        <f>CHOOSE(MATCH(E642,公式!$C$16:'公式'!$C$28,0),公式!A$16,公式!A$17,公式!A$18,公式!A$19,公式!A$20,公式!A$21,公式!A$22,公式!A$23,公式!A$24,公式!A$25,公式!A$26,公式!A$27,公式!A$28)</f>
        <v>快速公路84號</v>
      </c>
      <c r="AJ642" t="str">
        <f t="shared" si="19"/>
        <v>快速公路84號(西庄交流道到麻豆交流道)</v>
      </c>
    </row>
    <row r="643" spans="1:36">
      <c r="A643" s="6" t="s">
        <v>40</v>
      </c>
      <c r="B643" s="5">
        <v>20</v>
      </c>
      <c r="C643" s="23" t="s">
        <v>41</v>
      </c>
      <c r="D643" s="5">
        <v>0</v>
      </c>
      <c r="E643" s="5">
        <v>84</v>
      </c>
      <c r="F643" s="5">
        <v>2</v>
      </c>
      <c r="G643" s="6" t="s">
        <v>365</v>
      </c>
      <c r="H643" s="18">
        <v>26462</v>
      </c>
      <c r="I643" s="6" t="s">
        <v>364</v>
      </c>
      <c r="J643" s="18">
        <v>21183</v>
      </c>
      <c r="K643" s="5">
        <v>475</v>
      </c>
      <c r="L643" s="5">
        <v>190</v>
      </c>
      <c r="M643" s="5">
        <v>24</v>
      </c>
      <c r="N643" s="5">
        <v>0</v>
      </c>
      <c r="O643" s="5">
        <v>0</v>
      </c>
      <c r="P643" s="5">
        <v>0</v>
      </c>
      <c r="Q643" s="5">
        <v>90</v>
      </c>
      <c r="R643" s="5">
        <v>0</v>
      </c>
      <c r="S643" s="5">
        <v>0</v>
      </c>
      <c r="T643" s="5">
        <v>0</v>
      </c>
      <c r="U643" s="5">
        <v>1</v>
      </c>
      <c r="V643" s="5">
        <v>213</v>
      </c>
      <c r="W643" s="5">
        <v>1</v>
      </c>
      <c r="X643" s="5">
        <v>0</v>
      </c>
      <c r="Y643" s="5">
        <v>0</v>
      </c>
      <c r="Z643" s="5">
        <v>2</v>
      </c>
      <c r="AA643" s="5">
        <v>2192</v>
      </c>
      <c r="AB643" s="12">
        <v>2192</v>
      </c>
      <c r="AC643" s="1" t="s">
        <v>2555</v>
      </c>
      <c r="AD643" s="1" t="s">
        <v>1814</v>
      </c>
      <c r="AE643" t="s">
        <v>1811</v>
      </c>
      <c r="AF643" t="str">
        <f>CHOOSE(MATCH(E643,公式!$C$16:'公式'!$C$28,0),公式!B$16,公式!B$17,公式!B$18,公式!B$19,公式!B$20,公式!B$21,公式!B$22,公式!B$23,公式!B$24,公式!B$25,公式!B$26,公式!B$27,公式!B$28)</f>
        <v>台84線</v>
      </c>
      <c r="AG643" t="str">
        <f>_xlfn.CONCAT(,"(",G643,IF(COUNT(FIND({"端","服務區","休息","站"},G643,1)),"","交流道"),"到",I643,
IF(COUNT(FIND({"端","服務區","休息","站"},I643,1)),"","交流道"),")")</f>
        <v>(渡頭交流道到西庄交流道)</v>
      </c>
      <c r="AH643" t="str">
        <f t="shared" ref="AH643:AH675" si="20">_xlfn.CONCAT(AF643,AG643)</f>
        <v>台84線(渡頭交流道到西庄交流道)</v>
      </c>
      <c r="AI643" t="str">
        <f>CHOOSE(MATCH(E643,公式!$C$16:'公式'!$C$28,0),公式!A$16,公式!A$17,公式!A$18,公式!A$19,公式!A$20,公式!A$21,公式!A$22,公式!A$23,公式!A$24,公式!A$25,公式!A$26,公式!A$27,公式!A$28)</f>
        <v>快速公路84號</v>
      </c>
      <c r="AJ643" t="str">
        <f t="shared" ref="AJ643:AJ675" si="21">_xlfn.CONCAT(AI643,AG643)</f>
        <v>快速公路84號(渡頭交流道到西庄交流道)</v>
      </c>
    </row>
    <row r="644" spans="1:36">
      <c r="A644" s="4" t="s">
        <v>40</v>
      </c>
      <c r="B644" s="3">
        <v>20</v>
      </c>
      <c r="C644" s="23" t="s">
        <v>41</v>
      </c>
      <c r="D644" s="3">
        <v>0</v>
      </c>
      <c r="E644" s="3">
        <v>84</v>
      </c>
      <c r="F644" s="3">
        <v>2</v>
      </c>
      <c r="G644" s="4" t="s">
        <v>236</v>
      </c>
      <c r="H644" s="17">
        <v>27788</v>
      </c>
      <c r="I644" s="4" t="s">
        <v>365</v>
      </c>
      <c r="J644" s="17">
        <v>26462</v>
      </c>
      <c r="K644" s="3">
        <v>120</v>
      </c>
      <c r="L644" s="3">
        <v>48</v>
      </c>
      <c r="M644" s="3">
        <v>0</v>
      </c>
      <c r="N644" s="3">
        <v>0</v>
      </c>
      <c r="O644" s="3">
        <v>0</v>
      </c>
      <c r="P644" s="3">
        <v>0</v>
      </c>
      <c r="Q644" s="3">
        <v>250</v>
      </c>
      <c r="R644" s="3">
        <v>0</v>
      </c>
      <c r="S644" s="3">
        <v>0</v>
      </c>
      <c r="T644" s="3">
        <v>0</v>
      </c>
      <c r="U644" s="3">
        <v>0</v>
      </c>
      <c r="V644" s="3">
        <v>52</v>
      </c>
      <c r="W644" s="3">
        <v>5</v>
      </c>
      <c r="X644" s="3">
        <v>0</v>
      </c>
      <c r="Y644" s="3">
        <v>0</v>
      </c>
      <c r="Z644" s="3">
        <v>2</v>
      </c>
      <c r="AA644" s="3">
        <v>2194</v>
      </c>
      <c r="AB644" s="11">
        <v>2194</v>
      </c>
      <c r="AC644" s="1" t="s">
        <v>2556</v>
      </c>
      <c r="AD644" s="1" t="s">
        <v>1817</v>
      </c>
      <c r="AE644" t="s">
        <v>1814</v>
      </c>
      <c r="AF644" t="str">
        <f>CHOOSE(MATCH(E644,公式!$C$16:'公式'!$C$28,0),公式!B$16,公式!B$17,公式!B$18,公式!B$19,公式!B$20,公式!B$21,公式!B$22,公式!B$23,公式!B$24,公式!B$25,公式!B$26,公式!B$27,公式!B$28)</f>
        <v>台84線</v>
      </c>
      <c r="AG644" t="str">
        <f>_xlfn.CONCAT(,"(",G644,IF(COUNT(FIND({"端","服務區","休息","站"},G644,1)),"","交流道"),"到",I644,
IF(COUNT(FIND({"端","服務區","休息","站"},I644,1)),"","交流道"),")")</f>
        <v>(官田系統交流道到渡頭交流道)</v>
      </c>
      <c r="AH644" t="str">
        <f t="shared" si="20"/>
        <v>台84線(官田系統交流道到渡頭交流道)</v>
      </c>
      <c r="AI644" t="str">
        <f>CHOOSE(MATCH(E644,公式!$C$16:'公式'!$C$28,0),公式!A$16,公式!A$17,公式!A$18,公式!A$19,公式!A$20,公式!A$21,公式!A$22,公式!A$23,公式!A$24,公式!A$25,公式!A$26,公式!A$27,公式!A$28)</f>
        <v>快速公路84號</v>
      </c>
      <c r="AJ644" t="str">
        <f t="shared" si="21"/>
        <v>快速公路84號(官田系統交流道到渡頭交流道)</v>
      </c>
    </row>
    <row r="645" spans="1:36">
      <c r="A645" s="6" t="s">
        <v>40</v>
      </c>
      <c r="B645" s="5">
        <v>20</v>
      </c>
      <c r="C645" s="23" t="s">
        <v>41</v>
      </c>
      <c r="D645" s="5">
        <v>0</v>
      </c>
      <c r="E645" s="5">
        <v>84</v>
      </c>
      <c r="F645" s="5">
        <v>2</v>
      </c>
      <c r="G645" s="6" t="s">
        <v>366</v>
      </c>
      <c r="H645" s="18">
        <v>32487</v>
      </c>
      <c r="I645" s="6" t="s">
        <v>236</v>
      </c>
      <c r="J645" s="18">
        <v>27788</v>
      </c>
      <c r="K645" s="5">
        <v>422</v>
      </c>
      <c r="L645" s="5">
        <v>169</v>
      </c>
      <c r="M645" s="5">
        <v>20</v>
      </c>
      <c r="N645" s="5">
        <v>0</v>
      </c>
      <c r="O645" s="5">
        <v>0</v>
      </c>
      <c r="P645" s="5">
        <v>0</v>
      </c>
      <c r="Q645" s="5">
        <v>87</v>
      </c>
      <c r="R645" s="5">
        <v>0</v>
      </c>
      <c r="S645" s="5">
        <v>0</v>
      </c>
      <c r="T645" s="5">
        <v>0</v>
      </c>
      <c r="U645" s="5">
        <v>1</v>
      </c>
      <c r="V645" s="5">
        <v>195</v>
      </c>
      <c r="W645" s="5">
        <v>1</v>
      </c>
      <c r="X645" s="5">
        <v>0</v>
      </c>
      <c r="Y645" s="5">
        <v>0</v>
      </c>
      <c r="Z645" s="5">
        <v>2</v>
      </c>
      <c r="AA645" s="5">
        <v>2196</v>
      </c>
      <c r="AB645" s="12">
        <v>2196</v>
      </c>
      <c r="AC645" s="1" t="s">
        <v>2557</v>
      </c>
      <c r="AD645" s="1" t="s">
        <v>1820</v>
      </c>
      <c r="AE645" t="s">
        <v>1817</v>
      </c>
      <c r="AF645" t="str">
        <f>CHOOSE(MATCH(E645,公式!$C$16:'公式'!$C$28,0),公式!B$16,公式!B$17,公式!B$18,公式!B$19,公式!B$20,公式!B$21,公式!B$22,公式!B$23,公式!B$24,公式!B$25,公式!B$26,公式!B$27,公式!B$28)</f>
        <v>台84線</v>
      </c>
      <c r="AG645" t="str">
        <f>_xlfn.CONCAT(,"(",G645,IF(COUNT(FIND({"端","服務區","休息","站"},G645,1)),"","交流道"),"到",I645,
IF(COUNT(FIND({"端","服務區","休息","站"},I645,1)),"","交流道"),")")</f>
        <v>(頭社交流道到官田系統交流道)</v>
      </c>
      <c r="AH645" t="str">
        <f t="shared" si="20"/>
        <v>台84線(頭社交流道到官田系統交流道)</v>
      </c>
      <c r="AI645" t="str">
        <f>CHOOSE(MATCH(E645,公式!$C$16:'公式'!$C$28,0),公式!A$16,公式!A$17,公式!A$18,公式!A$19,公式!A$20,公式!A$21,公式!A$22,公式!A$23,公式!A$24,公式!A$25,公式!A$26,公式!A$27,公式!A$28)</f>
        <v>快速公路84號</v>
      </c>
      <c r="AJ645" t="str">
        <f t="shared" si="21"/>
        <v>快速公路84號(頭社交流道到官田系統交流道)</v>
      </c>
    </row>
    <row r="646" spans="1:36">
      <c r="A646" s="4" t="s">
        <v>40</v>
      </c>
      <c r="B646" s="3">
        <v>20</v>
      </c>
      <c r="C646" s="23" t="s">
        <v>41</v>
      </c>
      <c r="D646" s="3">
        <v>0</v>
      </c>
      <c r="E646" s="3">
        <v>84</v>
      </c>
      <c r="F646" s="3">
        <v>2</v>
      </c>
      <c r="G646" s="4" t="s">
        <v>367</v>
      </c>
      <c r="H646" s="17">
        <v>35206</v>
      </c>
      <c r="I646" s="4" t="s">
        <v>366</v>
      </c>
      <c r="J646" s="17">
        <v>32487</v>
      </c>
      <c r="K646" s="3">
        <v>245</v>
      </c>
      <c r="L646" s="3">
        <v>98</v>
      </c>
      <c r="M646" s="3">
        <v>22</v>
      </c>
      <c r="N646" s="3">
        <v>0</v>
      </c>
      <c r="O646" s="3">
        <v>0</v>
      </c>
      <c r="P646" s="3">
        <v>0</v>
      </c>
      <c r="Q646" s="3">
        <v>93</v>
      </c>
      <c r="R646" s="3">
        <v>0</v>
      </c>
      <c r="S646" s="3">
        <v>0</v>
      </c>
      <c r="T646" s="3">
        <v>0</v>
      </c>
      <c r="U646" s="3">
        <v>1</v>
      </c>
      <c r="V646" s="3">
        <v>100</v>
      </c>
      <c r="W646" s="3">
        <v>1</v>
      </c>
      <c r="X646" s="3">
        <v>0</v>
      </c>
      <c r="Y646" s="3">
        <v>0</v>
      </c>
      <c r="Z646" s="3">
        <v>2</v>
      </c>
      <c r="AA646" s="3">
        <v>2198</v>
      </c>
      <c r="AB646" s="11">
        <v>2198</v>
      </c>
      <c r="AC646" s="1" t="s">
        <v>2558</v>
      </c>
      <c r="AD646" s="1" t="s">
        <v>1823</v>
      </c>
      <c r="AE646" t="s">
        <v>1820</v>
      </c>
      <c r="AF646" t="str">
        <f>CHOOSE(MATCH(E646,公式!$C$16:'公式'!$C$28,0),公式!B$16,公式!B$17,公式!B$18,公式!B$19,公式!B$20,公式!B$21,公式!B$22,公式!B$23,公式!B$24,公式!B$25,公式!B$26,公式!B$27,公式!B$28)</f>
        <v>台84線</v>
      </c>
      <c r="AG646" t="str">
        <f>_xlfn.CONCAT(,"(",G646,IF(COUNT(FIND({"端","服務區","休息","站"},G646,1)),"","交流道"),"到",I646,
IF(COUNT(FIND({"端","服務區","休息","站"},I646,1)),"","交流道"),")")</f>
        <v>(二溪交流道到頭社交流道)</v>
      </c>
      <c r="AH646" t="str">
        <f t="shared" si="20"/>
        <v>台84線(二溪交流道到頭社交流道)</v>
      </c>
      <c r="AI646" t="str">
        <f>CHOOSE(MATCH(E646,公式!$C$16:'公式'!$C$28,0),公式!A$16,公式!A$17,公式!A$18,公式!A$19,公式!A$20,公式!A$21,公式!A$22,公式!A$23,公式!A$24,公式!A$25,公式!A$26,公式!A$27,公式!A$28)</f>
        <v>快速公路84號</v>
      </c>
      <c r="AJ646" t="str">
        <f t="shared" si="21"/>
        <v>快速公路84號(二溪交流道到頭社交流道)</v>
      </c>
    </row>
    <row r="647" spans="1:36">
      <c r="A647" s="6" t="s">
        <v>40</v>
      </c>
      <c r="B647" s="5">
        <v>20</v>
      </c>
      <c r="C647" s="23" t="s">
        <v>41</v>
      </c>
      <c r="D647" s="5">
        <v>0</v>
      </c>
      <c r="E647" s="5">
        <v>84</v>
      </c>
      <c r="F647" s="5">
        <v>2</v>
      </c>
      <c r="G647" s="6" t="s">
        <v>368</v>
      </c>
      <c r="H647" s="18">
        <v>41780</v>
      </c>
      <c r="I647" s="6" t="s">
        <v>367</v>
      </c>
      <c r="J647" s="18">
        <v>35206</v>
      </c>
      <c r="K647" s="5">
        <v>592</v>
      </c>
      <c r="L647" s="5">
        <v>237</v>
      </c>
      <c r="M647" s="5">
        <v>15</v>
      </c>
      <c r="N647" s="5">
        <v>0</v>
      </c>
      <c r="O647" s="5">
        <v>0</v>
      </c>
      <c r="P647" s="5">
        <v>0</v>
      </c>
      <c r="Q647" s="5">
        <v>86</v>
      </c>
      <c r="R647" s="5">
        <v>0</v>
      </c>
      <c r="S647" s="5">
        <v>0</v>
      </c>
      <c r="T647" s="5">
        <v>0</v>
      </c>
      <c r="U647" s="5">
        <v>0</v>
      </c>
      <c r="V647" s="5">
        <v>271</v>
      </c>
      <c r="W647" s="5">
        <v>1</v>
      </c>
      <c r="X647" s="5">
        <v>0</v>
      </c>
      <c r="Y647" s="5">
        <v>0</v>
      </c>
      <c r="Z647" s="5">
        <v>2</v>
      </c>
      <c r="AA647" s="5">
        <v>2200</v>
      </c>
      <c r="AB647" s="12">
        <v>2200</v>
      </c>
      <c r="AC647" s="1" t="s">
        <v>2559</v>
      </c>
      <c r="AD647" s="1" t="s">
        <v>1826</v>
      </c>
      <c r="AE647" t="s">
        <v>1823</v>
      </c>
      <c r="AF647" t="str">
        <f>CHOOSE(MATCH(E647,公式!$C$16:'公式'!$C$28,0),公式!B$16,公式!B$17,公式!B$18,公式!B$19,公式!B$20,公式!B$21,公式!B$22,公式!B$23,公式!B$24,公式!B$25,公式!B$26,公式!B$27,公式!B$28)</f>
        <v>台84線</v>
      </c>
      <c r="AG647" t="str">
        <f>_xlfn.CONCAT(,"(",G647,IF(COUNT(FIND({"端","服務區","休息","站"},G647,1)),"","交流道"),"到",I647,
IF(COUNT(FIND({"端","服務區","休息","站"},I647,1)),"","交流道"),")")</f>
        <v>(玉井端到二溪交流道)</v>
      </c>
      <c r="AH647" t="str">
        <f t="shared" si="20"/>
        <v>台84線(玉井端到二溪交流道)</v>
      </c>
      <c r="AI647" t="str">
        <f>CHOOSE(MATCH(E647,公式!$C$16:'公式'!$C$28,0),公式!A$16,公式!A$17,公式!A$18,公式!A$19,公式!A$20,公式!A$21,公式!A$22,公式!A$23,公式!A$24,公式!A$25,公式!A$26,公式!A$27,公式!A$28)</f>
        <v>快速公路84號</v>
      </c>
      <c r="AJ647" t="str">
        <f t="shared" si="21"/>
        <v>快速公路84號(玉井端到二溪交流道)</v>
      </c>
    </row>
    <row r="648" spans="1:36">
      <c r="A648" s="4" t="s">
        <v>40</v>
      </c>
      <c r="B648" s="3">
        <v>20</v>
      </c>
      <c r="C648" s="23" t="s">
        <v>41</v>
      </c>
      <c r="D648" s="3">
        <v>0</v>
      </c>
      <c r="E648" s="3">
        <v>86</v>
      </c>
      <c r="F648" s="3">
        <v>1</v>
      </c>
      <c r="G648" s="4" t="s">
        <v>279</v>
      </c>
      <c r="H648" s="17">
        <v>0</v>
      </c>
      <c r="I648" s="4" t="s">
        <v>369</v>
      </c>
      <c r="J648" s="17">
        <v>2000</v>
      </c>
      <c r="K648" s="3">
        <v>180</v>
      </c>
      <c r="L648" s="3">
        <v>72</v>
      </c>
      <c r="M648" s="3">
        <v>94</v>
      </c>
      <c r="N648" s="3">
        <v>0</v>
      </c>
      <c r="O648" s="3">
        <v>0</v>
      </c>
      <c r="P648" s="3">
        <v>0</v>
      </c>
      <c r="Q648" s="3">
        <v>88</v>
      </c>
      <c r="R648" s="3">
        <v>0</v>
      </c>
      <c r="S648" s="3">
        <v>0</v>
      </c>
      <c r="T648" s="3">
        <v>0</v>
      </c>
      <c r="U648" s="3">
        <v>3</v>
      </c>
      <c r="V648" s="3">
        <v>82</v>
      </c>
      <c r="W648" s="3">
        <v>1</v>
      </c>
      <c r="X648" s="3">
        <v>0</v>
      </c>
      <c r="Y648" s="3">
        <v>0</v>
      </c>
      <c r="Z648" s="3">
        <v>2</v>
      </c>
      <c r="AA648" s="3">
        <v>2203</v>
      </c>
      <c r="AB648" s="11">
        <v>2203</v>
      </c>
      <c r="AC648" s="1" t="s">
        <v>2560</v>
      </c>
      <c r="AD648" s="1" t="s">
        <v>397</v>
      </c>
      <c r="AE648" t="s">
        <v>1847</v>
      </c>
      <c r="AF648" t="str">
        <f>CHOOSE(MATCH(E648,公式!$C$16:'公式'!$C$28,0),公式!B$16,公式!B$17,公式!B$18,公式!B$19,公式!B$20,公式!B$21,公式!B$22,公式!B$23,公式!B$24,公式!B$25,公式!B$26,公式!B$27,公式!B$28)</f>
        <v>台86線</v>
      </c>
      <c r="AG648" t="str">
        <f>_xlfn.CONCAT(,"(",G648,IF(COUNT(FIND({"端","服務區","休息","站"},G648,1)),"","交流道"),"到",I648,
IF(COUNT(FIND({"端","服務區","休息","站"},I648,1)),"","交流道"),")")</f>
        <v>(台南端到灣裡交流道)</v>
      </c>
      <c r="AH648" t="str">
        <f t="shared" si="20"/>
        <v>台86線(台南端到灣裡交流道)</v>
      </c>
      <c r="AI648" t="str">
        <f>CHOOSE(MATCH(E648,公式!$C$16:'公式'!$C$28,0),公式!A$16,公式!A$17,公式!A$18,公式!A$19,公式!A$20,公式!A$21,公式!A$22,公式!A$23,公式!A$24,公式!A$25,公式!A$26,公式!A$27,公式!A$28)</f>
        <v>快速公路86號</v>
      </c>
      <c r="AJ648" t="str">
        <f t="shared" si="21"/>
        <v>快速公路86號(台南端到灣裡交流道)</v>
      </c>
    </row>
    <row r="649" spans="1:36">
      <c r="A649" s="6" t="s">
        <v>40</v>
      </c>
      <c r="B649" s="5">
        <v>20</v>
      </c>
      <c r="C649" s="23" t="s">
        <v>41</v>
      </c>
      <c r="D649" s="5">
        <v>0</v>
      </c>
      <c r="E649" s="5">
        <v>86</v>
      </c>
      <c r="F649" s="5">
        <v>1</v>
      </c>
      <c r="G649" s="6" t="s">
        <v>369</v>
      </c>
      <c r="H649" s="18">
        <v>2000</v>
      </c>
      <c r="I649" s="6" t="s">
        <v>370</v>
      </c>
      <c r="J649" s="18">
        <v>5310</v>
      </c>
      <c r="K649" s="5">
        <v>298</v>
      </c>
      <c r="L649" s="5">
        <v>119</v>
      </c>
      <c r="M649" s="5">
        <v>149</v>
      </c>
      <c r="N649" s="5">
        <v>0</v>
      </c>
      <c r="O649" s="5">
        <v>0</v>
      </c>
      <c r="P649" s="5">
        <v>0</v>
      </c>
      <c r="Q649" s="5">
        <v>80</v>
      </c>
      <c r="R649" s="5">
        <v>0</v>
      </c>
      <c r="S649" s="5">
        <v>0</v>
      </c>
      <c r="T649" s="5">
        <v>0</v>
      </c>
      <c r="U649" s="5">
        <v>7</v>
      </c>
      <c r="V649" s="5">
        <v>145</v>
      </c>
      <c r="W649" s="5">
        <v>1</v>
      </c>
      <c r="X649" s="5">
        <v>0</v>
      </c>
      <c r="Y649" s="5">
        <v>0</v>
      </c>
      <c r="Z649" s="5">
        <v>2</v>
      </c>
      <c r="AA649" s="5">
        <v>2205</v>
      </c>
      <c r="AB649" s="12">
        <v>2205</v>
      </c>
      <c r="AC649" s="1" t="s">
        <v>2561</v>
      </c>
      <c r="AD649" s="1" t="s">
        <v>1847</v>
      </c>
      <c r="AE649" t="s">
        <v>1850</v>
      </c>
      <c r="AF649" t="str">
        <f>CHOOSE(MATCH(E649,公式!$C$16:'公式'!$C$28,0),公式!B$16,公式!B$17,公式!B$18,公式!B$19,公式!B$20,公式!B$21,公式!B$22,公式!B$23,公式!B$24,公式!B$25,公式!B$26,公式!B$27,公式!B$28)</f>
        <v>台86線</v>
      </c>
      <c r="AG649" t="str">
        <f>_xlfn.CONCAT(,"(",G649,IF(COUNT(FIND({"端","服務區","休息","站"},G649,1)),"","交流道"),"到",I649,
IF(COUNT(FIND({"端","服務區","休息","站"},I649,1)),"","交流道"),")")</f>
        <v>(灣裡交流道到台南交流道)</v>
      </c>
      <c r="AH649" t="str">
        <f t="shared" si="20"/>
        <v>台86線(灣裡交流道到台南交流道)</v>
      </c>
      <c r="AI649" t="str">
        <f>CHOOSE(MATCH(E649,公式!$C$16:'公式'!$C$28,0),公式!A$16,公式!A$17,公式!A$18,公式!A$19,公式!A$20,公式!A$21,公式!A$22,公式!A$23,公式!A$24,公式!A$25,公式!A$26,公式!A$27,公式!A$28)</f>
        <v>快速公路86號</v>
      </c>
      <c r="AJ649" t="str">
        <f t="shared" si="21"/>
        <v>快速公路86號(灣裡交流道到台南交流道)</v>
      </c>
    </row>
    <row r="650" spans="1:36">
      <c r="A650" s="4" t="s">
        <v>40</v>
      </c>
      <c r="B650" s="3">
        <v>20</v>
      </c>
      <c r="C650" s="23" t="s">
        <v>41</v>
      </c>
      <c r="D650" s="3">
        <v>0</v>
      </c>
      <c r="E650" s="3">
        <v>86</v>
      </c>
      <c r="F650" s="3">
        <v>1</v>
      </c>
      <c r="G650" s="4" t="s">
        <v>370</v>
      </c>
      <c r="H650" s="17">
        <v>5310</v>
      </c>
      <c r="I650" s="4" t="s">
        <v>141</v>
      </c>
      <c r="J650" s="17">
        <v>8740</v>
      </c>
      <c r="K650" s="3">
        <v>308</v>
      </c>
      <c r="L650" s="3">
        <v>123</v>
      </c>
      <c r="M650" s="3">
        <v>190</v>
      </c>
      <c r="N650" s="3">
        <v>0</v>
      </c>
      <c r="O650" s="3">
        <v>0</v>
      </c>
      <c r="P650" s="3">
        <v>0</v>
      </c>
      <c r="Q650" s="3">
        <v>79</v>
      </c>
      <c r="R650" s="3">
        <v>0</v>
      </c>
      <c r="S650" s="3">
        <v>0</v>
      </c>
      <c r="T650" s="3">
        <v>0</v>
      </c>
      <c r="U650" s="3">
        <v>12</v>
      </c>
      <c r="V650" s="3">
        <v>154</v>
      </c>
      <c r="W650" s="3">
        <v>2</v>
      </c>
      <c r="X650" s="3">
        <v>0</v>
      </c>
      <c r="Y650" s="3">
        <v>0</v>
      </c>
      <c r="Z650" s="3">
        <v>2</v>
      </c>
      <c r="AA650" s="3">
        <v>2207</v>
      </c>
      <c r="AB650" s="11">
        <v>2207</v>
      </c>
      <c r="AC650" s="1" t="s">
        <v>2562</v>
      </c>
      <c r="AD650" s="1" t="s">
        <v>1850</v>
      </c>
      <c r="AE650" t="s">
        <v>1853</v>
      </c>
      <c r="AF650" t="str">
        <f>CHOOSE(MATCH(E650,公式!$C$16:'公式'!$C$28,0),公式!B$16,公式!B$17,公式!B$18,公式!B$19,公式!B$20,公式!B$21,公式!B$22,公式!B$23,公式!B$24,公式!B$25,公式!B$26,公式!B$27,公式!B$28)</f>
        <v>台86線</v>
      </c>
      <c r="AG650" t="str">
        <f>_xlfn.CONCAT(,"(",G650,IF(COUNT(FIND({"端","服務區","休息","站"},G650,1)),"","交流道"),"到",I650,
IF(COUNT(FIND({"端","服務區","休息","站"},I650,1)),"","交流道"),")")</f>
        <v>(台南交流道到仁德系統交流道)</v>
      </c>
      <c r="AH650" t="str">
        <f t="shared" si="20"/>
        <v>台86線(台南交流道到仁德系統交流道)</v>
      </c>
      <c r="AI650" t="str">
        <f>CHOOSE(MATCH(E650,公式!$C$16:'公式'!$C$28,0),公式!A$16,公式!A$17,公式!A$18,公式!A$19,公式!A$20,公式!A$21,公式!A$22,公式!A$23,公式!A$24,公式!A$25,公式!A$26,公式!A$27,公式!A$28)</f>
        <v>快速公路86號</v>
      </c>
      <c r="AJ650" t="str">
        <f t="shared" si="21"/>
        <v>快速公路86號(台南交流道到仁德系統交流道)</v>
      </c>
    </row>
    <row r="651" spans="1:36">
      <c r="A651" s="6" t="s">
        <v>40</v>
      </c>
      <c r="B651" s="5">
        <v>20</v>
      </c>
      <c r="C651" s="23" t="s">
        <v>41</v>
      </c>
      <c r="D651" s="5">
        <v>0</v>
      </c>
      <c r="E651" s="5">
        <v>86</v>
      </c>
      <c r="F651" s="5">
        <v>1</v>
      </c>
      <c r="G651" s="6" t="s">
        <v>141</v>
      </c>
      <c r="H651" s="18">
        <v>8740</v>
      </c>
      <c r="I651" s="6" t="s">
        <v>371</v>
      </c>
      <c r="J651" s="18">
        <v>10260</v>
      </c>
      <c r="K651" s="5">
        <v>138</v>
      </c>
      <c r="L651" s="5">
        <v>55</v>
      </c>
      <c r="M651" s="5">
        <v>99</v>
      </c>
      <c r="N651" s="5">
        <v>0</v>
      </c>
      <c r="O651" s="5">
        <v>0</v>
      </c>
      <c r="P651" s="5">
        <v>0</v>
      </c>
      <c r="Q651" s="5">
        <v>85</v>
      </c>
      <c r="R651" s="5">
        <v>0</v>
      </c>
      <c r="S651" s="5">
        <v>0</v>
      </c>
      <c r="T651" s="5">
        <v>0</v>
      </c>
      <c r="U651" s="5">
        <v>6</v>
      </c>
      <c r="V651" s="5">
        <v>61</v>
      </c>
      <c r="W651" s="5">
        <v>1</v>
      </c>
      <c r="X651" s="5">
        <v>0</v>
      </c>
      <c r="Y651" s="5">
        <v>0</v>
      </c>
      <c r="Z651" s="5">
        <v>2</v>
      </c>
      <c r="AA651" s="5">
        <v>2209</v>
      </c>
      <c r="AB651" s="12">
        <v>2209</v>
      </c>
      <c r="AC651" s="1" t="s">
        <v>2563</v>
      </c>
      <c r="AD651" s="1" t="s">
        <v>1853</v>
      </c>
      <c r="AE651" t="s">
        <v>1856</v>
      </c>
      <c r="AF651" t="str">
        <f>CHOOSE(MATCH(E651,公式!$C$16:'公式'!$C$28,0),公式!B$16,公式!B$17,公式!B$18,公式!B$19,公式!B$20,公式!B$21,公式!B$22,公式!B$23,公式!B$24,公式!B$25,公式!B$26,公式!B$27,公式!B$28)</f>
        <v>台86線</v>
      </c>
      <c r="AG651" t="str">
        <f>_xlfn.CONCAT(,"(",G651,IF(COUNT(FIND({"端","服務區","休息","站"},G651,1)),"","交流道"),"到",I651,
IF(COUNT(FIND({"端","服務區","休息","站"},I651,1)),"","交流道"),")")</f>
        <v>(仁德系統交流道到上崙交流道)</v>
      </c>
      <c r="AH651" t="str">
        <f t="shared" si="20"/>
        <v>台86線(仁德系統交流道到上崙交流道)</v>
      </c>
      <c r="AI651" t="str">
        <f>CHOOSE(MATCH(E651,公式!$C$16:'公式'!$C$28,0),公式!A$16,公式!A$17,公式!A$18,公式!A$19,公式!A$20,公式!A$21,公式!A$22,公式!A$23,公式!A$24,公式!A$25,公式!A$26,公式!A$27,公式!A$28)</f>
        <v>快速公路86號</v>
      </c>
      <c r="AJ651" t="str">
        <f t="shared" si="21"/>
        <v>快速公路86號(仁德系統交流道到上崙交流道)</v>
      </c>
    </row>
    <row r="652" spans="1:36">
      <c r="A652" s="4" t="s">
        <v>40</v>
      </c>
      <c r="B652" s="3">
        <v>20</v>
      </c>
      <c r="C652" s="23" t="s">
        <v>41</v>
      </c>
      <c r="D652" s="3">
        <v>0</v>
      </c>
      <c r="E652" s="3">
        <v>86</v>
      </c>
      <c r="F652" s="3">
        <v>1</v>
      </c>
      <c r="G652" s="4" t="s">
        <v>371</v>
      </c>
      <c r="H652" s="17">
        <v>10260</v>
      </c>
      <c r="I652" s="4" t="s">
        <v>372</v>
      </c>
      <c r="J652" s="17">
        <v>11800</v>
      </c>
      <c r="K652" s="3">
        <v>138</v>
      </c>
      <c r="L652" s="3">
        <v>55</v>
      </c>
      <c r="M652" s="3">
        <v>73</v>
      </c>
      <c r="N652" s="3">
        <v>0</v>
      </c>
      <c r="O652" s="3">
        <v>0</v>
      </c>
      <c r="P652" s="3">
        <v>0</v>
      </c>
      <c r="Q652" s="3">
        <v>83</v>
      </c>
      <c r="R652" s="3">
        <v>0</v>
      </c>
      <c r="S652" s="3">
        <v>0</v>
      </c>
      <c r="T652" s="3">
        <v>0</v>
      </c>
      <c r="U652" s="3">
        <v>5</v>
      </c>
      <c r="V652" s="3">
        <v>68</v>
      </c>
      <c r="W652" s="3">
        <v>1</v>
      </c>
      <c r="X652" s="3">
        <v>0</v>
      </c>
      <c r="Y652" s="3">
        <v>0</v>
      </c>
      <c r="Z652" s="3">
        <v>2</v>
      </c>
      <c r="AA652" s="3">
        <v>2211</v>
      </c>
      <c r="AB652" s="11">
        <v>2211</v>
      </c>
      <c r="AC652" s="1" t="s">
        <v>2564</v>
      </c>
      <c r="AD652" s="1" t="s">
        <v>1856</v>
      </c>
      <c r="AE652" t="s">
        <v>1859</v>
      </c>
      <c r="AF652" t="str">
        <f>CHOOSE(MATCH(E652,公式!$C$16:'公式'!$C$28,0),公式!B$16,公式!B$17,公式!B$18,公式!B$19,公式!B$20,公式!B$21,公式!B$22,公式!B$23,公式!B$24,公式!B$25,公式!B$26,公式!B$27,公式!B$28)</f>
        <v>台86線</v>
      </c>
      <c r="AG652" t="str">
        <f>_xlfn.CONCAT(,"(",G652,IF(COUNT(FIND({"端","服務區","休息","站"},G652,1)),"","交流道"),"到",I652,
IF(COUNT(FIND({"端","服務區","休息","站"},I652,1)),"","交流道"),")")</f>
        <v>(上崙交流道到大潭交流道)</v>
      </c>
      <c r="AH652" t="str">
        <f t="shared" si="20"/>
        <v>台86線(上崙交流道到大潭交流道)</v>
      </c>
      <c r="AI652" t="str">
        <f>CHOOSE(MATCH(E652,公式!$C$16:'公式'!$C$28,0),公式!A$16,公式!A$17,公式!A$18,公式!A$19,公式!A$20,公式!A$21,公式!A$22,公式!A$23,公式!A$24,公式!A$25,公式!A$26,公式!A$27,公式!A$28)</f>
        <v>快速公路86號</v>
      </c>
      <c r="AJ652" t="str">
        <f t="shared" si="21"/>
        <v>快速公路86號(上崙交流道到大潭交流道)</v>
      </c>
    </row>
    <row r="653" spans="1:36">
      <c r="A653" s="6" t="s">
        <v>40</v>
      </c>
      <c r="B653" s="5">
        <v>20</v>
      </c>
      <c r="C653" s="23" t="s">
        <v>41</v>
      </c>
      <c r="D653" s="5">
        <v>0</v>
      </c>
      <c r="E653" s="5">
        <v>86</v>
      </c>
      <c r="F653" s="5">
        <v>1</v>
      </c>
      <c r="G653" s="6" t="s">
        <v>372</v>
      </c>
      <c r="H653" s="18">
        <v>11800</v>
      </c>
      <c r="I653" s="6" t="s">
        <v>373</v>
      </c>
      <c r="J653" s="18">
        <v>16900</v>
      </c>
      <c r="K653" s="5">
        <v>460</v>
      </c>
      <c r="L653" s="5">
        <v>184</v>
      </c>
      <c r="M653" s="5">
        <v>65</v>
      </c>
      <c r="N653" s="5">
        <v>0</v>
      </c>
      <c r="O653" s="5">
        <v>0</v>
      </c>
      <c r="P653" s="5">
        <v>0</v>
      </c>
      <c r="Q653" s="5">
        <v>73</v>
      </c>
      <c r="R653" s="5">
        <v>0</v>
      </c>
      <c r="S653" s="5">
        <v>0</v>
      </c>
      <c r="T653" s="5">
        <v>0</v>
      </c>
      <c r="U653" s="5">
        <v>4</v>
      </c>
      <c r="V653" s="5">
        <v>243</v>
      </c>
      <c r="W653" s="5">
        <v>2</v>
      </c>
      <c r="X653" s="5">
        <v>0</v>
      </c>
      <c r="Y653" s="5">
        <v>0</v>
      </c>
      <c r="Z653" s="5">
        <v>2</v>
      </c>
      <c r="AA653" s="5">
        <v>2213</v>
      </c>
      <c r="AB653" s="12">
        <v>2213</v>
      </c>
      <c r="AC653" s="1" t="s">
        <v>2565</v>
      </c>
      <c r="AD653" s="1" t="s">
        <v>1859</v>
      </c>
      <c r="AE653" t="s">
        <v>1862</v>
      </c>
      <c r="AF653" t="str">
        <f>CHOOSE(MATCH(E653,公式!$C$16:'公式'!$C$28,0),公式!B$16,公式!B$17,公式!B$18,公式!B$19,公式!B$20,公式!B$21,公式!B$22,公式!B$23,公式!B$24,公式!B$25,公式!B$26,公式!B$27,公式!B$28)</f>
        <v>台86線</v>
      </c>
      <c r="AG653" t="str">
        <f>_xlfn.CONCAT(,"(",G653,IF(COUNT(FIND({"端","服務區","休息","站"},G653,1)),"","交流道"),"到",I653,
IF(COUNT(FIND({"端","服務區","休息","站"},I653,1)),"","交流道"),")")</f>
        <v>(大潭交流道到歸仁交流道)</v>
      </c>
      <c r="AH653" t="str">
        <f t="shared" si="20"/>
        <v>台86線(大潭交流道到歸仁交流道)</v>
      </c>
      <c r="AI653" t="str">
        <f>CHOOSE(MATCH(E653,公式!$C$16:'公式'!$C$28,0),公式!A$16,公式!A$17,公式!A$18,公式!A$19,公式!A$20,公式!A$21,公式!A$22,公式!A$23,公式!A$24,公式!A$25,公式!A$26,公式!A$27,公式!A$28)</f>
        <v>快速公路86號</v>
      </c>
      <c r="AJ653" t="str">
        <f t="shared" si="21"/>
        <v>快速公路86號(大潭交流道到歸仁交流道)</v>
      </c>
    </row>
    <row r="654" spans="1:36">
      <c r="A654" s="4" t="s">
        <v>40</v>
      </c>
      <c r="B654" s="3">
        <v>20</v>
      </c>
      <c r="C654" s="23" t="s">
        <v>41</v>
      </c>
      <c r="D654" s="3">
        <v>0</v>
      </c>
      <c r="E654" s="3">
        <v>86</v>
      </c>
      <c r="F654" s="3">
        <v>1</v>
      </c>
      <c r="G654" s="4" t="s">
        <v>373</v>
      </c>
      <c r="H654" s="17">
        <v>16900</v>
      </c>
      <c r="I654" s="4" t="s">
        <v>374</v>
      </c>
      <c r="J654" s="17">
        <v>18900</v>
      </c>
      <c r="K654" s="3">
        <v>180</v>
      </c>
      <c r="L654" s="3">
        <v>72</v>
      </c>
      <c r="M654" s="3">
        <v>64</v>
      </c>
      <c r="N654" s="3">
        <v>0</v>
      </c>
      <c r="O654" s="3">
        <v>0</v>
      </c>
      <c r="P654" s="3">
        <v>0</v>
      </c>
      <c r="Q654" s="3">
        <v>65</v>
      </c>
      <c r="R654" s="3">
        <v>0</v>
      </c>
      <c r="S654" s="3">
        <v>0</v>
      </c>
      <c r="T654" s="3">
        <v>0</v>
      </c>
      <c r="U654" s="3">
        <v>6</v>
      </c>
      <c r="V654" s="3">
        <v>111</v>
      </c>
      <c r="W654" s="3">
        <v>2</v>
      </c>
      <c r="X654" s="3">
        <v>0</v>
      </c>
      <c r="Y654" s="3">
        <v>0</v>
      </c>
      <c r="Z654" s="3">
        <v>2</v>
      </c>
      <c r="AA654" s="3">
        <v>2215</v>
      </c>
      <c r="AB654" s="11">
        <v>2215</v>
      </c>
      <c r="AC654" s="1" t="s">
        <v>2566</v>
      </c>
      <c r="AD654" s="1" t="s">
        <v>1862</v>
      </c>
      <c r="AE654" t="s">
        <v>1865</v>
      </c>
      <c r="AF654" t="str">
        <f>CHOOSE(MATCH(E654,公式!$C$16:'公式'!$C$28,0),公式!B$16,公式!B$17,公式!B$18,公式!B$19,公式!B$20,公式!B$21,公式!B$22,公式!B$23,公式!B$24,公式!B$25,公式!B$26,公式!B$27,公式!B$28)</f>
        <v>台86線</v>
      </c>
      <c r="AG654" t="str">
        <f>_xlfn.CONCAT(,"(",G654,IF(COUNT(FIND({"端","服務區","休息","站"},G654,1)),"","交流道"),"到",I654,
IF(COUNT(FIND({"端","服務區","休息","站"},I654,1)),"","交流道"),")")</f>
        <v>(歸仁交流道到台19甲交流道)</v>
      </c>
      <c r="AH654" t="str">
        <f t="shared" si="20"/>
        <v>台86線(歸仁交流道到台19甲交流道)</v>
      </c>
      <c r="AI654" t="str">
        <f>CHOOSE(MATCH(E654,公式!$C$16:'公式'!$C$28,0),公式!A$16,公式!A$17,公式!A$18,公式!A$19,公式!A$20,公式!A$21,公式!A$22,公式!A$23,公式!A$24,公式!A$25,公式!A$26,公式!A$27,公式!A$28)</f>
        <v>快速公路86號</v>
      </c>
      <c r="AJ654" t="str">
        <f t="shared" si="21"/>
        <v>快速公路86號(歸仁交流道到台19甲交流道)</v>
      </c>
    </row>
    <row r="655" spans="1:36">
      <c r="A655" s="6" t="s">
        <v>40</v>
      </c>
      <c r="B655" s="5">
        <v>20</v>
      </c>
      <c r="C655" s="23" t="s">
        <v>41</v>
      </c>
      <c r="D655" s="5">
        <v>0</v>
      </c>
      <c r="E655" s="5">
        <v>86</v>
      </c>
      <c r="F655" s="5">
        <v>1</v>
      </c>
      <c r="G655" s="6" t="s">
        <v>374</v>
      </c>
      <c r="H655" s="18">
        <v>18900</v>
      </c>
      <c r="I655" s="6" t="s">
        <v>240</v>
      </c>
      <c r="J655" s="18">
        <v>20000</v>
      </c>
      <c r="K655" s="5">
        <v>100</v>
      </c>
      <c r="L655" s="5">
        <v>40</v>
      </c>
      <c r="M655" s="5">
        <v>32</v>
      </c>
      <c r="N655" s="5">
        <v>0</v>
      </c>
      <c r="O655" s="5">
        <v>0</v>
      </c>
      <c r="P655" s="5">
        <v>0</v>
      </c>
      <c r="Q655" s="5">
        <v>88</v>
      </c>
      <c r="R655" s="5">
        <v>0</v>
      </c>
      <c r="S655" s="5">
        <v>0</v>
      </c>
      <c r="T655" s="5">
        <v>0</v>
      </c>
      <c r="U655" s="5">
        <v>2</v>
      </c>
      <c r="V655" s="5">
        <v>45</v>
      </c>
      <c r="W655" s="5">
        <v>1</v>
      </c>
      <c r="X655" s="5">
        <v>0</v>
      </c>
      <c r="Y655" s="5">
        <v>0</v>
      </c>
      <c r="Z655" s="5">
        <v>2</v>
      </c>
      <c r="AA655" s="5">
        <v>2217</v>
      </c>
      <c r="AB655" s="12">
        <v>2217</v>
      </c>
      <c r="AC655" s="1" t="s">
        <v>2567</v>
      </c>
      <c r="AD655" s="1" t="s">
        <v>1865</v>
      </c>
      <c r="AE655" t="s">
        <v>1533</v>
      </c>
      <c r="AF655" t="str">
        <f>CHOOSE(MATCH(E655,公式!$C$16:'公式'!$C$28,0),公式!B$16,公式!B$17,公式!B$18,公式!B$19,公式!B$20,公式!B$21,公式!B$22,公式!B$23,公式!B$24,公式!B$25,公式!B$26,公式!B$27,公式!B$28)</f>
        <v>台86線</v>
      </c>
      <c r="AG655" t="str">
        <f>_xlfn.CONCAT(,"(",G655,IF(COUNT(FIND({"端","服務區","休息","站"},G655,1)),"","交流道"),"到",I655,
IF(COUNT(FIND({"端","服務區","休息","站"},I655,1)),"","交流道"),")")</f>
        <v>(台19甲交流道到關廟交流道)</v>
      </c>
      <c r="AH655" t="str">
        <f t="shared" si="20"/>
        <v>台86線(台19甲交流道到關廟交流道)</v>
      </c>
      <c r="AI655" t="str">
        <f>CHOOSE(MATCH(E655,公式!$C$16:'公式'!$C$28,0),公式!A$16,公式!A$17,公式!A$18,公式!A$19,公式!A$20,公式!A$21,公式!A$22,公式!A$23,公式!A$24,公式!A$25,公式!A$26,公式!A$27,公式!A$28)</f>
        <v>快速公路86號</v>
      </c>
      <c r="AJ655" t="str">
        <f t="shared" si="21"/>
        <v>快速公路86號(台19甲交流道到關廟交流道)</v>
      </c>
    </row>
    <row r="656" spans="1:36">
      <c r="A656" s="4" t="s">
        <v>40</v>
      </c>
      <c r="B656" s="3">
        <v>20</v>
      </c>
      <c r="C656" s="23" t="s">
        <v>41</v>
      </c>
      <c r="D656" s="3">
        <v>0</v>
      </c>
      <c r="E656" s="3">
        <v>86</v>
      </c>
      <c r="F656" s="3">
        <v>2</v>
      </c>
      <c r="G656" s="4" t="s">
        <v>369</v>
      </c>
      <c r="H656" s="17">
        <v>2000</v>
      </c>
      <c r="I656" s="4" t="s">
        <v>279</v>
      </c>
      <c r="J656" s="17">
        <v>0</v>
      </c>
      <c r="K656" s="3">
        <v>180</v>
      </c>
      <c r="L656" s="3">
        <v>72</v>
      </c>
      <c r="M656" s="3">
        <v>70</v>
      </c>
      <c r="N656" s="3">
        <v>0</v>
      </c>
      <c r="O656" s="3">
        <v>0</v>
      </c>
      <c r="P656" s="3">
        <v>0</v>
      </c>
      <c r="Q656" s="3">
        <v>91</v>
      </c>
      <c r="R656" s="3">
        <v>0</v>
      </c>
      <c r="S656" s="3">
        <v>0</v>
      </c>
      <c r="T656" s="3">
        <v>0</v>
      </c>
      <c r="U656" s="3">
        <v>1</v>
      </c>
      <c r="V656" s="3">
        <v>78</v>
      </c>
      <c r="W656" s="3">
        <v>1</v>
      </c>
      <c r="X656" s="3">
        <v>0</v>
      </c>
      <c r="Y656" s="3">
        <v>0</v>
      </c>
      <c r="Z656" s="3">
        <v>2</v>
      </c>
      <c r="AA656" s="3">
        <v>2204</v>
      </c>
      <c r="AB656" s="11">
        <v>2204</v>
      </c>
      <c r="AC656" s="1" t="s">
        <v>2568</v>
      </c>
      <c r="AD656" s="1" t="s">
        <v>1847</v>
      </c>
      <c r="AE656" t="s">
        <v>397</v>
      </c>
      <c r="AF656" t="str">
        <f>CHOOSE(MATCH(E656,公式!$C$16:'公式'!$C$28,0),公式!B$16,公式!B$17,公式!B$18,公式!B$19,公式!B$20,公式!B$21,公式!B$22,公式!B$23,公式!B$24,公式!B$25,公式!B$26,公式!B$27,公式!B$28)</f>
        <v>台86線</v>
      </c>
      <c r="AG656" t="str">
        <f>_xlfn.CONCAT(,"(",G656,IF(COUNT(FIND({"端","服務區","休息","站"},G656,1)),"","交流道"),"到",I656,
IF(COUNT(FIND({"端","服務區","休息","站"},I656,1)),"","交流道"),")")</f>
        <v>(灣裡交流道到台南端)</v>
      </c>
      <c r="AH656" t="str">
        <f t="shared" si="20"/>
        <v>台86線(灣裡交流道到台南端)</v>
      </c>
      <c r="AI656" t="str">
        <f>CHOOSE(MATCH(E656,公式!$C$16:'公式'!$C$28,0),公式!A$16,公式!A$17,公式!A$18,公式!A$19,公式!A$20,公式!A$21,公式!A$22,公式!A$23,公式!A$24,公式!A$25,公式!A$26,公式!A$27,公式!A$28)</f>
        <v>快速公路86號</v>
      </c>
      <c r="AJ656" t="str">
        <f t="shared" si="21"/>
        <v>快速公路86號(灣裡交流道到台南端)</v>
      </c>
    </row>
    <row r="657" spans="1:36">
      <c r="A657" s="6" t="s">
        <v>40</v>
      </c>
      <c r="B657" s="5">
        <v>20</v>
      </c>
      <c r="C657" s="23" t="s">
        <v>41</v>
      </c>
      <c r="D657" s="5">
        <v>0</v>
      </c>
      <c r="E657" s="5">
        <v>86</v>
      </c>
      <c r="F657" s="5">
        <v>2</v>
      </c>
      <c r="G657" s="6" t="s">
        <v>370</v>
      </c>
      <c r="H657" s="18">
        <v>5310</v>
      </c>
      <c r="I657" s="6" t="s">
        <v>369</v>
      </c>
      <c r="J657" s="18">
        <v>2000</v>
      </c>
      <c r="K657" s="5">
        <v>298</v>
      </c>
      <c r="L657" s="5">
        <v>119</v>
      </c>
      <c r="M657" s="5">
        <v>149</v>
      </c>
      <c r="N657" s="5">
        <v>0</v>
      </c>
      <c r="O657" s="5">
        <v>0</v>
      </c>
      <c r="P657" s="5">
        <v>0</v>
      </c>
      <c r="Q657" s="5">
        <v>81</v>
      </c>
      <c r="R657" s="5">
        <v>0</v>
      </c>
      <c r="S657" s="5">
        <v>0</v>
      </c>
      <c r="T657" s="5">
        <v>0</v>
      </c>
      <c r="U657" s="5">
        <v>4</v>
      </c>
      <c r="V657" s="5">
        <v>144</v>
      </c>
      <c r="W657" s="5">
        <v>1</v>
      </c>
      <c r="X657" s="5">
        <v>0</v>
      </c>
      <c r="Y657" s="5">
        <v>0</v>
      </c>
      <c r="Z657" s="5">
        <v>2</v>
      </c>
      <c r="AA657" s="5">
        <v>2206</v>
      </c>
      <c r="AB657" s="12">
        <v>2206</v>
      </c>
      <c r="AC657" s="1" t="s">
        <v>2569</v>
      </c>
      <c r="AD657" s="1" t="s">
        <v>1850</v>
      </c>
      <c r="AE657" t="s">
        <v>1847</v>
      </c>
      <c r="AF657" t="str">
        <f>CHOOSE(MATCH(E657,公式!$C$16:'公式'!$C$28,0),公式!B$16,公式!B$17,公式!B$18,公式!B$19,公式!B$20,公式!B$21,公式!B$22,公式!B$23,公式!B$24,公式!B$25,公式!B$26,公式!B$27,公式!B$28)</f>
        <v>台86線</v>
      </c>
      <c r="AG657" t="str">
        <f>_xlfn.CONCAT(,"(",G657,IF(COUNT(FIND({"端","服務區","休息","站"},G657,1)),"","交流道"),"到",I657,
IF(COUNT(FIND({"端","服務區","休息","站"},I657,1)),"","交流道"),")")</f>
        <v>(台南交流道到灣裡交流道)</v>
      </c>
      <c r="AH657" t="str">
        <f t="shared" si="20"/>
        <v>台86線(台南交流道到灣裡交流道)</v>
      </c>
      <c r="AI657" t="str">
        <f>CHOOSE(MATCH(E657,公式!$C$16:'公式'!$C$28,0),公式!A$16,公式!A$17,公式!A$18,公式!A$19,公式!A$20,公式!A$21,公式!A$22,公式!A$23,公式!A$24,公式!A$25,公式!A$26,公式!A$27,公式!A$28)</f>
        <v>快速公路86號</v>
      </c>
      <c r="AJ657" t="str">
        <f t="shared" si="21"/>
        <v>快速公路86號(台南交流道到灣裡交流道)</v>
      </c>
    </row>
    <row r="658" spans="1:36">
      <c r="A658" s="4" t="s">
        <v>40</v>
      </c>
      <c r="B658" s="3">
        <v>20</v>
      </c>
      <c r="C658" s="23" t="s">
        <v>41</v>
      </c>
      <c r="D658" s="3">
        <v>0</v>
      </c>
      <c r="E658" s="3">
        <v>86</v>
      </c>
      <c r="F658" s="3">
        <v>2</v>
      </c>
      <c r="G658" s="4" t="s">
        <v>141</v>
      </c>
      <c r="H658" s="17">
        <v>8740</v>
      </c>
      <c r="I658" s="4" t="s">
        <v>370</v>
      </c>
      <c r="J658" s="17">
        <v>5310</v>
      </c>
      <c r="K658" s="3">
        <v>308</v>
      </c>
      <c r="L658" s="3">
        <v>123</v>
      </c>
      <c r="M658" s="3">
        <v>124</v>
      </c>
      <c r="N658" s="3">
        <v>0</v>
      </c>
      <c r="O658" s="3">
        <v>0</v>
      </c>
      <c r="P658" s="3">
        <v>0</v>
      </c>
      <c r="Q658" s="3">
        <v>82</v>
      </c>
      <c r="R658" s="3">
        <v>0</v>
      </c>
      <c r="S658" s="3">
        <v>0</v>
      </c>
      <c r="T658" s="3">
        <v>0</v>
      </c>
      <c r="U658" s="3">
        <v>12</v>
      </c>
      <c r="V658" s="3">
        <v>152</v>
      </c>
      <c r="W658" s="3">
        <v>1</v>
      </c>
      <c r="X658" s="3">
        <v>0</v>
      </c>
      <c r="Y658" s="3">
        <v>0</v>
      </c>
      <c r="Z658" s="3">
        <v>2</v>
      </c>
      <c r="AA658" s="3">
        <v>2208</v>
      </c>
      <c r="AB658" s="11">
        <v>2208</v>
      </c>
      <c r="AC658" s="1" t="s">
        <v>2570</v>
      </c>
      <c r="AD658" s="1" t="s">
        <v>1853</v>
      </c>
      <c r="AE658" t="s">
        <v>1850</v>
      </c>
      <c r="AF658" t="str">
        <f>CHOOSE(MATCH(E658,公式!$C$16:'公式'!$C$28,0),公式!B$16,公式!B$17,公式!B$18,公式!B$19,公式!B$20,公式!B$21,公式!B$22,公式!B$23,公式!B$24,公式!B$25,公式!B$26,公式!B$27,公式!B$28)</f>
        <v>台86線</v>
      </c>
      <c r="AG658" t="str">
        <f>_xlfn.CONCAT(,"(",G658,IF(COUNT(FIND({"端","服務區","休息","站"},G658,1)),"","交流道"),"到",I658,
IF(COUNT(FIND({"端","服務區","休息","站"},I658,1)),"","交流道"),")")</f>
        <v>(仁德系統交流道到台南交流道)</v>
      </c>
      <c r="AH658" t="str">
        <f t="shared" si="20"/>
        <v>台86線(仁德系統交流道到台南交流道)</v>
      </c>
      <c r="AI658" t="str">
        <f>CHOOSE(MATCH(E658,公式!$C$16:'公式'!$C$28,0),公式!A$16,公式!A$17,公式!A$18,公式!A$19,公式!A$20,公式!A$21,公式!A$22,公式!A$23,公式!A$24,公式!A$25,公式!A$26,公式!A$27,公式!A$28)</f>
        <v>快速公路86號</v>
      </c>
      <c r="AJ658" t="str">
        <f t="shared" si="21"/>
        <v>快速公路86號(仁德系統交流道到台南交流道)</v>
      </c>
    </row>
    <row r="659" spans="1:36">
      <c r="A659" s="6" t="s">
        <v>40</v>
      </c>
      <c r="B659" s="5">
        <v>20</v>
      </c>
      <c r="C659" s="23" t="s">
        <v>41</v>
      </c>
      <c r="D659" s="5">
        <v>0</v>
      </c>
      <c r="E659" s="5">
        <v>86</v>
      </c>
      <c r="F659" s="5">
        <v>2</v>
      </c>
      <c r="G659" s="6" t="s">
        <v>371</v>
      </c>
      <c r="H659" s="18">
        <v>10260</v>
      </c>
      <c r="I659" s="6" t="s">
        <v>141</v>
      </c>
      <c r="J659" s="18">
        <v>8740</v>
      </c>
      <c r="K659" s="5">
        <v>138</v>
      </c>
      <c r="L659" s="5">
        <v>55</v>
      </c>
      <c r="M659" s="5">
        <v>64</v>
      </c>
      <c r="N659" s="5">
        <v>0</v>
      </c>
      <c r="O659" s="5">
        <v>0</v>
      </c>
      <c r="P659" s="5">
        <v>0</v>
      </c>
      <c r="Q659" s="5">
        <v>84</v>
      </c>
      <c r="R659" s="5">
        <v>0</v>
      </c>
      <c r="S659" s="5">
        <v>0</v>
      </c>
      <c r="T659" s="5">
        <v>0</v>
      </c>
      <c r="U659" s="5">
        <v>10</v>
      </c>
      <c r="V659" s="5">
        <v>63</v>
      </c>
      <c r="W659" s="5">
        <v>1</v>
      </c>
      <c r="X659" s="5">
        <v>0</v>
      </c>
      <c r="Y659" s="5">
        <v>0</v>
      </c>
      <c r="Z659" s="5">
        <v>2</v>
      </c>
      <c r="AA659" s="5">
        <v>2210</v>
      </c>
      <c r="AB659" s="12">
        <v>2210</v>
      </c>
      <c r="AC659" s="1" t="s">
        <v>2571</v>
      </c>
      <c r="AD659" s="1" t="s">
        <v>1856</v>
      </c>
      <c r="AE659" t="s">
        <v>1853</v>
      </c>
      <c r="AF659" t="str">
        <f>CHOOSE(MATCH(E659,公式!$C$16:'公式'!$C$28,0),公式!B$16,公式!B$17,公式!B$18,公式!B$19,公式!B$20,公式!B$21,公式!B$22,公式!B$23,公式!B$24,公式!B$25,公式!B$26,公式!B$27,公式!B$28)</f>
        <v>台86線</v>
      </c>
      <c r="AG659" t="str">
        <f>_xlfn.CONCAT(,"(",G659,IF(COUNT(FIND({"端","服務區","休息","站"},G659,1)),"","交流道"),"到",I659,
IF(COUNT(FIND({"端","服務區","休息","站"},I659,1)),"","交流道"),")")</f>
        <v>(上崙交流道到仁德系統交流道)</v>
      </c>
      <c r="AH659" t="str">
        <f t="shared" si="20"/>
        <v>台86線(上崙交流道到仁德系統交流道)</v>
      </c>
      <c r="AI659" t="str">
        <f>CHOOSE(MATCH(E659,公式!$C$16:'公式'!$C$28,0),公式!A$16,公式!A$17,公式!A$18,公式!A$19,公式!A$20,公式!A$21,公式!A$22,公式!A$23,公式!A$24,公式!A$25,公式!A$26,公式!A$27,公式!A$28)</f>
        <v>快速公路86號</v>
      </c>
      <c r="AJ659" t="str">
        <f t="shared" si="21"/>
        <v>快速公路86號(上崙交流道到仁德系統交流道)</v>
      </c>
    </row>
    <row r="660" spans="1:36">
      <c r="A660" s="4" t="s">
        <v>40</v>
      </c>
      <c r="B660" s="3">
        <v>20</v>
      </c>
      <c r="C660" s="23" t="s">
        <v>41</v>
      </c>
      <c r="D660" s="3">
        <v>0</v>
      </c>
      <c r="E660" s="3">
        <v>86</v>
      </c>
      <c r="F660" s="3">
        <v>2</v>
      </c>
      <c r="G660" s="4" t="s">
        <v>372</v>
      </c>
      <c r="H660" s="17">
        <v>11800</v>
      </c>
      <c r="I660" s="4" t="s">
        <v>371</v>
      </c>
      <c r="J660" s="17">
        <v>10260</v>
      </c>
      <c r="K660" s="3">
        <v>138</v>
      </c>
      <c r="L660" s="3">
        <v>55</v>
      </c>
      <c r="M660" s="3">
        <v>33</v>
      </c>
      <c r="N660" s="3">
        <v>0</v>
      </c>
      <c r="O660" s="3">
        <v>0</v>
      </c>
      <c r="P660" s="3">
        <v>0</v>
      </c>
      <c r="Q660" s="3">
        <v>89</v>
      </c>
      <c r="R660" s="3">
        <v>0</v>
      </c>
      <c r="S660" s="3">
        <v>0</v>
      </c>
      <c r="T660" s="3">
        <v>0</v>
      </c>
      <c r="U660" s="3">
        <v>2</v>
      </c>
      <c r="V660" s="3">
        <v>64</v>
      </c>
      <c r="W660" s="3">
        <v>1</v>
      </c>
      <c r="X660" s="3">
        <v>0</v>
      </c>
      <c r="Y660" s="3">
        <v>0</v>
      </c>
      <c r="Z660" s="3">
        <v>2</v>
      </c>
      <c r="AA660" s="3">
        <v>2212</v>
      </c>
      <c r="AB660" s="11">
        <v>2212</v>
      </c>
      <c r="AC660" s="1" t="s">
        <v>2572</v>
      </c>
      <c r="AD660" s="1" t="s">
        <v>1859</v>
      </c>
      <c r="AE660" t="s">
        <v>1856</v>
      </c>
      <c r="AF660" t="str">
        <f>CHOOSE(MATCH(E660,公式!$C$16:'公式'!$C$28,0),公式!B$16,公式!B$17,公式!B$18,公式!B$19,公式!B$20,公式!B$21,公式!B$22,公式!B$23,公式!B$24,公式!B$25,公式!B$26,公式!B$27,公式!B$28)</f>
        <v>台86線</v>
      </c>
      <c r="AG660" t="str">
        <f>_xlfn.CONCAT(,"(",G660,IF(COUNT(FIND({"端","服務區","休息","站"},G660,1)),"","交流道"),"到",I660,
IF(COUNT(FIND({"端","服務區","休息","站"},I660,1)),"","交流道"),")")</f>
        <v>(大潭交流道到上崙交流道)</v>
      </c>
      <c r="AH660" t="str">
        <f t="shared" si="20"/>
        <v>台86線(大潭交流道到上崙交流道)</v>
      </c>
      <c r="AI660" t="str">
        <f>CHOOSE(MATCH(E660,公式!$C$16:'公式'!$C$28,0),公式!A$16,公式!A$17,公式!A$18,公式!A$19,公式!A$20,公式!A$21,公式!A$22,公式!A$23,公式!A$24,公式!A$25,公式!A$26,公式!A$27,公式!A$28)</f>
        <v>快速公路86號</v>
      </c>
      <c r="AJ660" t="str">
        <f t="shared" si="21"/>
        <v>快速公路86號(大潭交流道到上崙交流道)</v>
      </c>
    </row>
    <row r="661" spans="1:36">
      <c r="A661" s="6" t="s">
        <v>40</v>
      </c>
      <c r="B661" s="5">
        <v>20</v>
      </c>
      <c r="C661" s="23" t="s">
        <v>41</v>
      </c>
      <c r="D661" s="5">
        <v>0</v>
      </c>
      <c r="E661" s="5">
        <v>86</v>
      </c>
      <c r="F661" s="5">
        <v>2</v>
      </c>
      <c r="G661" s="6" t="s">
        <v>373</v>
      </c>
      <c r="H661" s="18">
        <v>16900</v>
      </c>
      <c r="I661" s="6" t="s">
        <v>372</v>
      </c>
      <c r="J661" s="18">
        <v>11800</v>
      </c>
      <c r="K661" s="5">
        <v>460</v>
      </c>
      <c r="L661" s="5">
        <v>184</v>
      </c>
      <c r="M661" s="5">
        <v>57</v>
      </c>
      <c r="N661" s="5">
        <v>0</v>
      </c>
      <c r="O661" s="5">
        <v>0</v>
      </c>
      <c r="P661" s="5">
        <v>0</v>
      </c>
      <c r="Q661" s="5">
        <v>92</v>
      </c>
      <c r="R661" s="5">
        <v>0</v>
      </c>
      <c r="S661" s="5">
        <v>0</v>
      </c>
      <c r="T661" s="5">
        <v>0</v>
      </c>
      <c r="U661" s="5">
        <v>1</v>
      </c>
      <c r="V661" s="5">
        <v>199</v>
      </c>
      <c r="W661" s="5">
        <v>1</v>
      </c>
      <c r="X661" s="5">
        <v>0</v>
      </c>
      <c r="Y661" s="5">
        <v>0</v>
      </c>
      <c r="Z661" s="5">
        <v>2</v>
      </c>
      <c r="AA661" s="5">
        <v>2214</v>
      </c>
      <c r="AB661" s="12">
        <v>2214</v>
      </c>
      <c r="AC661" s="1" t="s">
        <v>2573</v>
      </c>
      <c r="AD661" s="1" t="s">
        <v>1862</v>
      </c>
      <c r="AE661" t="s">
        <v>1859</v>
      </c>
      <c r="AF661" t="str">
        <f>CHOOSE(MATCH(E661,公式!$C$16:'公式'!$C$28,0),公式!B$16,公式!B$17,公式!B$18,公式!B$19,公式!B$20,公式!B$21,公式!B$22,公式!B$23,公式!B$24,公式!B$25,公式!B$26,公式!B$27,公式!B$28)</f>
        <v>台86線</v>
      </c>
      <c r="AG661" t="str">
        <f>_xlfn.CONCAT(,"(",G661,IF(COUNT(FIND({"端","服務區","休息","站"},G661,1)),"","交流道"),"到",I661,
IF(COUNT(FIND({"端","服務區","休息","站"},I661,1)),"","交流道"),")")</f>
        <v>(歸仁交流道到大潭交流道)</v>
      </c>
      <c r="AH661" t="str">
        <f t="shared" si="20"/>
        <v>台86線(歸仁交流道到大潭交流道)</v>
      </c>
      <c r="AI661" t="str">
        <f>CHOOSE(MATCH(E661,公式!$C$16:'公式'!$C$28,0),公式!A$16,公式!A$17,公式!A$18,公式!A$19,公式!A$20,公式!A$21,公式!A$22,公式!A$23,公式!A$24,公式!A$25,公式!A$26,公式!A$27,公式!A$28)</f>
        <v>快速公路86號</v>
      </c>
      <c r="AJ661" t="str">
        <f t="shared" si="21"/>
        <v>快速公路86號(歸仁交流道到大潭交流道)</v>
      </c>
    </row>
    <row r="662" spans="1:36">
      <c r="A662" s="4" t="s">
        <v>40</v>
      </c>
      <c r="B662" s="3">
        <v>20</v>
      </c>
      <c r="C662" s="23" t="s">
        <v>41</v>
      </c>
      <c r="D662" s="3">
        <v>0</v>
      </c>
      <c r="E662" s="3">
        <v>86</v>
      </c>
      <c r="F662" s="3">
        <v>2</v>
      </c>
      <c r="G662" s="4" t="s">
        <v>374</v>
      </c>
      <c r="H662" s="17">
        <v>18900</v>
      </c>
      <c r="I662" s="4" t="s">
        <v>373</v>
      </c>
      <c r="J662" s="17">
        <v>16900</v>
      </c>
      <c r="K662" s="3">
        <v>180</v>
      </c>
      <c r="L662" s="3">
        <v>72</v>
      </c>
      <c r="M662" s="3">
        <v>79</v>
      </c>
      <c r="N662" s="3">
        <v>0</v>
      </c>
      <c r="O662" s="3">
        <v>0</v>
      </c>
      <c r="P662" s="3">
        <v>0</v>
      </c>
      <c r="Q662" s="3">
        <v>62</v>
      </c>
      <c r="R662" s="3">
        <v>0</v>
      </c>
      <c r="S662" s="3">
        <v>0</v>
      </c>
      <c r="T662" s="3">
        <v>0</v>
      </c>
      <c r="U662" s="3">
        <v>13</v>
      </c>
      <c r="V662" s="3">
        <v>115</v>
      </c>
      <c r="W662" s="3">
        <v>2</v>
      </c>
      <c r="X662" s="3">
        <v>0</v>
      </c>
      <c r="Y662" s="3">
        <v>0</v>
      </c>
      <c r="Z662" s="3">
        <v>2</v>
      </c>
      <c r="AA662" s="3">
        <v>2216</v>
      </c>
      <c r="AB662" s="11">
        <v>2216</v>
      </c>
      <c r="AC662" s="1" t="s">
        <v>2574</v>
      </c>
      <c r="AD662" s="1" t="s">
        <v>1865</v>
      </c>
      <c r="AE662" t="s">
        <v>1862</v>
      </c>
      <c r="AF662" t="str">
        <f>CHOOSE(MATCH(E662,公式!$C$16:'公式'!$C$28,0),公式!B$16,公式!B$17,公式!B$18,公式!B$19,公式!B$20,公式!B$21,公式!B$22,公式!B$23,公式!B$24,公式!B$25,公式!B$26,公式!B$27,公式!B$28)</f>
        <v>台86線</v>
      </c>
      <c r="AG662" t="str">
        <f>_xlfn.CONCAT(,"(",G662,IF(COUNT(FIND({"端","服務區","休息","站"},G662,1)),"","交流道"),"到",I662,
IF(COUNT(FIND({"端","服務區","休息","站"},I662,1)),"","交流道"),")")</f>
        <v>(台19甲交流道到歸仁交流道)</v>
      </c>
      <c r="AH662" t="str">
        <f t="shared" si="20"/>
        <v>台86線(台19甲交流道到歸仁交流道)</v>
      </c>
      <c r="AI662" t="str">
        <f>CHOOSE(MATCH(E662,公式!$C$16:'公式'!$C$28,0),公式!A$16,公式!A$17,公式!A$18,公式!A$19,公式!A$20,公式!A$21,公式!A$22,公式!A$23,公式!A$24,公式!A$25,公式!A$26,公式!A$27,公式!A$28)</f>
        <v>快速公路86號</v>
      </c>
      <c r="AJ662" t="str">
        <f t="shared" si="21"/>
        <v>快速公路86號(台19甲交流道到歸仁交流道)</v>
      </c>
    </row>
    <row r="663" spans="1:36">
      <c r="A663" s="6" t="s">
        <v>40</v>
      </c>
      <c r="B663" s="5">
        <v>20</v>
      </c>
      <c r="C663" s="23" t="s">
        <v>41</v>
      </c>
      <c r="D663" s="5">
        <v>0</v>
      </c>
      <c r="E663" s="5">
        <v>86</v>
      </c>
      <c r="F663" s="5">
        <v>2</v>
      </c>
      <c r="G663" s="6" t="s">
        <v>240</v>
      </c>
      <c r="H663" s="18">
        <v>20000</v>
      </c>
      <c r="I663" s="6" t="s">
        <v>374</v>
      </c>
      <c r="J663" s="18">
        <v>18900</v>
      </c>
      <c r="K663" s="5">
        <v>100</v>
      </c>
      <c r="L663" s="5">
        <v>40</v>
      </c>
      <c r="M663" s="5">
        <v>119</v>
      </c>
      <c r="N663" s="5">
        <v>0</v>
      </c>
      <c r="O663" s="5">
        <v>0</v>
      </c>
      <c r="P663" s="5">
        <v>0</v>
      </c>
      <c r="Q663" s="5">
        <v>47</v>
      </c>
      <c r="R663" s="5">
        <v>0</v>
      </c>
      <c r="S663" s="5">
        <v>0</v>
      </c>
      <c r="T663" s="5">
        <v>0</v>
      </c>
      <c r="U663" s="5">
        <v>28</v>
      </c>
      <c r="V663" s="5">
        <v>79</v>
      </c>
      <c r="W663" s="5">
        <v>3</v>
      </c>
      <c r="X663" s="5">
        <v>0</v>
      </c>
      <c r="Y663" s="5">
        <v>0</v>
      </c>
      <c r="Z663" s="5">
        <v>2</v>
      </c>
      <c r="AA663" s="5">
        <v>2218</v>
      </c>
      <c r="AB663" s="12">
        <v>2218</v>
      </c>
      <c r="AC663" s="1" t="s">
        <v>2575</v>
      </c>
      <c r="AD663" s="1" t="s">
        <v>1533</v>
      </c>
      <c r="AE663" t="s">
        <v>1865</v>
      </c>
      <c r="AF663" t="str">
        <f>CHOOSE(MATCH(E663,公式!$C$16:'公式'!$C$28,0),公式!B$16,公式!B$17,公式!B$18,公式!B$19,公式!B$20,公式!B$21,公式!B$22,公式!B$23,公式!B$24,公式!B$25,公式!B$26,公式!B$27,公式!B$28)</f>
        <v>台86線</v>
      </c>
      <c r="AG663" t="str">
        <f>_xlfn.CONCAT(,"(",G663,IF(COUNT(FIND({"端","服務區","休息","站"},G663,1)),"","交流道"),"到",I663,
IF(COUNT(FIND({"端","服務區","休息","站"},I663,1)),"","交流道"),")")</f>
        <v>(關廟交流道到台19甲交流道)</v>
      </c>
      <c r="AH663" t="str">
        <f t="shared" si="20"/>
        <v>台86線(關廟交流道到台19甲交流道)</v>
      </c>
      <c r="AI663" t="str">
        <f>CHOOSE(MATCH(E663,公式!$C$16:'公式'!$C$28,0),公式!A$16,公式!A$17,公式!A$18,公式!A$19,公式!A$20,公式!A$21,公式!A$22,公式!A$23,公式!A$24,公式!A$25,公式!A$26,公式!A$27,公式!A$28)</f>
        <v>快速公路86號</v>
      </c>
      <c r="AJ663" t="str">
        <f t="shared" si="21"/>
        <v>快速公路86號(關廟交流道到台19甲交流道)</v>
      </c>
    </row>
    <row r="664" spans="1:36">
      <c r="A664" s="4" t="s">
        <v>40</v>
      </c>
      <c r="B664" s="3">
        <v>20</v>
      </c>
      <c r="C664" s="23" t="s">
        <v>41</v>
      </c>
      <c r="D664" s="3">
        <v>0</v>
      </c>
      <c r="E664" s="3">
        <v>88</v>
      </c>
      <c r="F664" s="3">
        <v>1</v>
      </c>
      <c r="G664" s="4" t="s">
        <v>150</v>
      </c>
      <c r="H664" s="17">
        <v>0</v>
      </c>
      <c r="I664" s="4" t="s">
        <v>375</v>
      </c>
      <c r="J664" s="17">
        <v>2200</v>
      </c>
      <c r="K664" s="3">
        <v>198</v>
      </c>
      <c r="L664" s="3">
        <v>79</v>
      </c>
      <c r="M664" s="3">
        <v>166</v>
      </c>
      <c r="N664" s="3">
        <v>0</v>
      </c>
      <c r="O664" s="3">
        <v>0</v>
      </c>
      <c r="P664" s="3">
        <v>0</v>
      </c>
      <c r="Q664" s="3">
        <v>81</v>
      </c>
      <c r="R664" s="3">
        <v>0</v>
      </c>
      <c r="S664" s="3">
        <v>0</v>
      </c>
      <c r="T664" s="3">
        <v>0</v>
      </c>
      <c r="U664" s="3">
        <v>8</v>
      </c>
      <c r="V664" s="3">
        <v>99</v>
      </c>
      <c r="W664" s="3">
        <v>1</v>
      </c>
      <c r="X664" s="3">
        <v>0</v>
      </c>
      <c r="Y664" s="3">
        <v>0</v>
      </c>
      <c r="Z664" s="3">
        <v>2</v>
      </c>
      <c r="AA664" s="3">
        <v>2221</v>
      </c>
      <c r="AB664" s="11">
        <v>2221</v>
      </c>
      <c r="AC664" s="1" t="s">
        <v>2576</v>
      </c>
      <c r="AD664" s="1" t="s">
        <v>397</v>
      </c>
      <c r="AE664" t="s">
        <v>1886</v>
      </c>
      <c r="AF664" t="str">
        <f>CHOOSE(MATCH(E664,公式!$C$16:'公式'!$C$28,0),公式!B$16,公式!B$17,公式!B$18,公式!B$19,公式!B$20,公式!B$21,公式!B$22,公式!B$23,公式!B$24,公式!B$25,公式!B$26,公式!B$27,公式!B$28)</f>
        <v>台88線</v>
      </c>
      <c r="AG664" t="str">
        <f>_xlfn.CONCAT(,"(",G664,IF(COUNT(FIND({"端","服務區","休息","站"},G664,1)),"","交流道"),"到",I664,
IF(COUNT(FIND({"端","服務區","休息","站"},I664,1)),"","交流道"),")")</f>
        <v>(五甲系統交流道到鳳山交流道)</v>
      </c>
      <c r="AH664" t="str">
        <f t="shared" si="20"/>
        <v>台88線(五甲系統交流道到鳳山交流道)</v>
      </c>
      <c r="AI664" t="str">
        <f>CHOOSE(MATCH(E664,公式!$C$16:'公式'!$C$28,0),公式!A$16,公式!A$17,公式!A$18,公式!A$19,公式!A$20,公式!A$21,公式!A$22,公式!A$23,公式!A$24,公式!A$25,公式!A$26,公式!A$27,公式!A$28)</f>
        <v>快速公路88號</v>
      </c>
      <c r="AJ664" t="str">
        <f t="shared" si="21"/>
        <v>快速公路88號(五甲系統交流道到鳳山交流道)</v>
      </c>
    </row>
    <row r="665" spans="1:36">
      <c r="A665" s="6" t="s">
        <v>40</v>
      </c>
      <c r="B665" s="5">
        <v>20</v>
      </c>
      <c r="C665" s="23" t="s">
        <v>41</v>
      </c>
      <c r="D665" s="5">
        <v>0</v>
      </c>
      <c r="E665" s="5">
        <v>88</v>
      </c>
      <c r="F665" s="5">
        <v>1</v>
      </c>
      <c r="G665" s="6" t="s">
        <v>375</v>
      </c>
      <c r="H665" s="18">
        <v>2200</v>
      </c>
      <c r="I665" s="6" t="s">
        <v>376</v>
      </c>
      <c r="J665" s="18">
        <v>7025</v>
      </c>
      <c r="K665" s="5">
        <v>435</v>
      </c>
      <c r="L665" s="5">
        <v>174</v>
      </c>
      <c r="M665" s="5">
        <v>229</v>
      </c>
      <c r="N665" s="5">
        <v>0</v>
      </c>
      <c r="O665" s="5">
        <v>0</v>
      </c>
      <c r="P665" s="5">
        <v>0</v>
      </c>
      <c r="Q665" s="5">
        <v>80</v>
      </c>
      <c r="R665" s="5">
        <v>0</v>
      </c>
      <c r="S665" s="5">
        <v>0</v>
      </c>
      <c r="T665" s="5">
        <v>0</v>
      </c>
      <c r="U665" s="5">
        <v>18</v>
      </c>
      <c r="V665" s="5">
        <v>214</v>
      </c>
      <c r="W665" s="5">
        <v>1</v>
      </c>
      <c r="X665" s="5">
        <v>0</v>
      </c>
      <c r="Y665" s="5">
        <v>0</v>
      </c>
      <c r="Z665" s="5">
        <v>2</v>
      </c>
      <c r="AA665" s="5">
        <v>2223</v>
      </c>
      <c r="AB665" s="12">
        <v>2223</v>
      </c>
      <c r="AC665" s="1" t="s">
        <v>2577</v>
      </c>
      <c r="AD665" s="1" t="s">
        <v>1886</v>
      </c>
      <c r="AE665" t="s">
        <v>1889</v>
      </c>
      <c r="AF665" t="str">
        <f>CHOOSE(MATCH(E665,公式!$C$16:'公式'!$C$28,0),公式!B$16,公式!B$17,公式!B$18,公式!B$19,公式!B$20,公式!B$21,公式!B$22,公式!B$23,公式!B$24,公式!B$25,公式!B$26,公式!B$27,公式!B$28)</f>
        <v>台88線</v>
      </c>
      <c r="AG665" t="str">
        <f>_xlfn.CONCAT(,"(",G665,IF(COUNT(FIND({"端","服務區","休息","站"},G665,1)),"","交流道"),"到",I665,
IF(COUNT(FIND({"端","服務區","休息","站"},I665,1)),"","交流道"),")")</f>
        <v>(鳳山交流道到大寮交流道)</v>
      </c>
      <c r="AH665" t="str">
        <f t="shared" si="20"/>
        <v>台88線(鳳山交流道到大寮交流道)</v>
      </c>
      <c r="AI665" t="str">
        <f>CHOOSE(MATCH(E665,公式!$C$16:'公式'!$C$28,0),公式!A$16,公式!A$17,公式!A$18,公式!A$19,公式!A$20,公式!A$21,公式!A$22,公式!A$23,公式!A$24,公式!A$25,公式!A$26,公式!A$27,公式!A$28)</f>
        <v>快速公路88號</v>
      </c>
      <c r="AJ665" t="str">
        <f t="shared" si="21"/>
        <v>快速公路88號(鳳山交流道到大寮交流道)</v>
      </c>
    </row>
    <row r="666" spans="1:36">
      <c r="A666" s="4" t="s">
        <v>40</v>
      </c>
      <c r="B666" s="3">
        <v>20</v>
      </c>
      <c r="C666" s="23" t="s">
        <v>41</v>
      </c>
      <c r="D666" s="3">
        <v>0</v>
      </c>
      <c r="E666" s="3">
        <v>88</v>
      </c>
      <c r="F666" s="3">
        <v>1</v>
      </c>
      <c r="G666" s="4" t="s">
        <v>376</v>
      </c>
      <c r="H666" s="17">
        <v>7025</v>
      </c>
      <c r="I666" s="4" t="s">
        <v>377</v>
      </c>
      <c r="J666" s="17">
        <v>9680</v>
      </c>
      <c r="K666" s="3">
        <v>240</v>
      </c>
      <c r="L666" s="3">
        <v>96</v>
      </c>
      <c r="M666" s="3">
        <v>171</v>
      </c>
      <c r="N666" s="3">
        <v>0</v>
      </c>
      <c r="O666" s="3">
        <v>0</v>
      </c>
      <c r="P666" s="3">
        <v>0</v>
      </c>
      <c r="Q666" s="3">
        <v>76</v>
      </c>
      <c r="R666" s="3">
        <v>0</v>
      </c>
      <c r="S666" s="3">
        <v>0</v>
      </c>
      <c r="T666" s="3">
        <v>0</v>
      </c>
      <c r="U666" s="3">
        <v>12</v>
      </c>
      <c r="V666" s="3">
        <v>124</v>
      </c>
      <c r="W666" s="3">
        <v>2</v>
      </c>
      <c r="X666" s="3">
        <v>0</v>
      </c>
      <c r="Y666" s="3">
        <v>0</v>
      </c>
      <c r="Z666" s="3">
        <v>2</v>
      </c>
      <c r="AA666" s="3">
        <v>2225</v>
      </c>
      <c r="AB666" s="11">
        <v>2225</v>
      </c>
      <c r="AC666" s="1" t="s">
        <v>2578</v>
      </c>
      <c r="AD666" s="1" t="s">
        <v>1889</v>
      </c>
      <c r="AE666" t="s">
        <v>1892</v>
      </c>
      <c r="AF666" t="str">
        <f>CHOOSE(MATCH(E666,公式!$C$16:'公式'!$C$28,0),公式!B$16,公式!B$17,公式!B$18,公式!B$19,公式!B$20,公式!B$21,公式!B$22,公式!B$23,公式!B$24,公式!B$25,公式!B$26,公式!B$27,公式!B$28)</f>
        <v>台88線</v>
      </c>
      <c r="AG666" t="str">
        <f>_xlfn.CONCAT(,"(",G666,IF(COUNT(FIND({"端","服務區","休息","站"},G666,1)),"","交流道"),"到",I666,
IF(COUNT(FIND({"端","服務區","休息","站"},I666,1)),"","交流道"),")")</f>
        <v>(大寮交流道到大發交流道)</v>
      </c>
      <c r="AH666" t="str">
        <f t="shared" si="20"/>
        <v>台88線(大寮交流道到大發交流道)</v>
      </c>
      <c r="AI666" t="str">
        <f>CHOOSE(MATCH(E666,公式!$C$16:'公式'!$C$28,0),公式!A$16,公式!A$17,公式!A$18,公式!A$19,公式!A$20,公式!A$21,公式!A$22,公式!A$23,公式!A$24,公式!A$25,公式!A$26,公式!A$27,公式!A$28)</f>
        <v>快速公路88號</v>
      </c>
      <c r="AJ666" t="str">
        <f t="shared" si="21"/>
        <v>快速公路88號(大寮交流道到大發交流道)</v>
      </c>
    </row>
    <row r="667" spans="1:36">
      <c r="A667" s="6" t="s">
        <v>40</v>
      </c>
      <c r="B667" s="5">
        <v>20</v>
      </c>
      <c r="C667" s="23" t="s">
        <v>41</v>
      </c>
      <c r="D667" s="5">
        <v>0</v>
      </c>
      <c r="E667" s="5">
        <v>88</v>
      </c>
      <c r="F667" s="5">
        <v>1</v>
      </c>
      <c r="G667" s="6" t="s">
        <v>377</v>
      </c>
      <c r="H667" s="18">
        <v>9680</v>
      </c>
      <c r="I667" s="6" t="s">
        <v>378</v>
      </c>
      <c r="J667" s="18">
        <v>15800</v>
      </c>
      <c r="K667" s="5">
        <v>550</v>
      </c>
      <c r="L667" s="5">
        <v>220</v>
      </c>
      <c r="M667" s="5">
        <v>127</v>
      </c>
      <c r="N667" s="5">
        <v>0</v>
      </c>
      <c r="O667" s="5">
        <v>0</v>
      </c>
      <c r="P667" s="5">
        <v>0</v>
      </c>
      <c r="Q667" s="5">
        <v>79</v>
      </c>
      <c r="R667" s="5">
        <v>0</v>
      </c>
      <c r="S667" s="5">
        <v>0</v>
      </c>
      <c r="T667" s="5">
        <v>0</v>
      </c>
      <c r="U667" s="5">
        <v>9</v>
      </c>
      <c r="V667" s="5">
        <v>273</v>
      </c>
      <c r="W667" s="5">
        <v>2</v>
      </c>
      <c r="X667" s="5">
        <v>0</v>
      </c>
      <c r="Y667" s="5">
        <v>0</v>
      </c>
      <c r="Z667" s="5">
        <v>2</v>
      </c>
      <c r="AA667" s="5">
        <v>2227</v>
      </c>
      <c r="AB667" s="12">
        <v>2227</v>
      </c>
      <c r="AC667" s="1" t="s">
        <v>2579</v>
      </c>
      <c r="AD667" s="1" t="s">
        <v>1892</v>
      </c>
      <c r="AE667" t="s">
        <v>1528</v>
      </c>
      <c r="AF667" t="str">
        <f>CHOOSE(MATCH(E667,公式!$C$16:'公式'!$C$28,0),公式!B$16,公式!B$17,公式!B$18,公式!B$19,公式!B$20,公式!B$21,公式!B$22,公式!B$23,公式!B$24,公式!B$25,公式!B$26,公式!B$27,公式!B$28)</f>
        <v>台88線</v>
      </c>
      <c r="AG667" t="str">
        <f>_xlfn.CONCAT(,"(",G667,IF(COUNT(FIND({"端","服務區","休息","站"},G667,1)),"","交流道"),"到",I667,
IF(COUNT(FIND({"端","服務區","休息","站"},I667,1)),"","交流道"),")")</f>
        <v>(大發交流道到萬丹交流道)</v>
      </c>
      <c r="AH667" t="str">
        <f t="shared" si="20"/>
        <v>台88線(大發交流道到萬丹交流道)</v>
      </c>
      <c r="AI667" t="str">
        <f>CHOOSE(MATCH(E667,公式!$C$16:'公式'!$C$28,0),公式!A$16,公式!A$17,公式!A$18,公式!A$19,公式!A$20,公式!A$21,公式!A$22,公式!A$23,公式!A$24,公式!A$25,公式!A$26,公式!A$27,公式!A$28)</f>
        <v>快速公路88號</v>
      </c>
      <c r="AJ667" t="str">
        <f t="shared" si="21"/>
        <v>快速公路88號(大發交流道到萬丹交流道)</v>
      </c>
    </row>
    <row r="668" spans="1:36">
      <c r="A668" s="4" t="s">
        <v>40</v>
      </c>
      <c r="B668" s="3">
        <v>20</v>
      </c>
      <c r="C668" s="23" t="s">
        <v>41</v>
      </c>
      <c r="D668" s="3">
        <v>0</v>
      </c>
      <c r="E668" s="3">
        <v>88</v>
      </c>
      <c r="F668" s="3">
        <v>1</v>
      </c>
      <c r="G668" s="4" t="s">
        <v>378</v>
      </c>
      <c r="H668" s="17">
        <v>15800</v>
      </c>
      <c r="I668" s="4" t="s">
        <v>248</v>
      </c>
      <c r="J668" s="17">
        <v>21150</v>
      </c>
      <c r="K668" s="3">
        <v>482</v>
      </c>
      <c r="L668" s="3">
        <v>193</v>
      </c>
      <c r="M668" s="3">
        <v>160</v>
      </c>
      <c r="N668" s="3">
        <v>0</v>
      </c>
      <c r="O668" s="3">
        <v>0</v>
      </c>
      <c r="P668" s="3">
        <v>0</v>
      </c>
      <c r="Q668" s="3">
        <v>80</v>
      </c>
      <c r="R668" s="3">
        <v>0</v>
      </c>
      <c r="S668" s="3">
        <v>0</v>
      </c>
      <c r="T668" s="3">
        <v>0</v>
      </c>
      <c r="U668" s="3">
        <v>13</v>
      </c>
      <c r="V668" s="3">
        <v>227</v>
      </c>
      <c r="W668" s="3">
        <v>1</v>
      </c>
      <c r="X668" s="3">
        <v>0</v>
      </c>
      <c r="Y668" s="3">
        <v>0</v>
      </c>
      <c r="Z668" s="3">
        <v>2</v>
      </c>
      <c r="AA668" s="3">
        <v>2229</v>
      </c>
      <c r="AB668" s="11">
        <v>2229</v>
      </c>
      <c r="AC668" s="1" t="s">
        <v>2580</v>
      </c>
      <c r="AD668" s="1" t="s">
        <v>1528</v>
      </c>
      <c r="AE668" t="s">
        <v>1897</v>
      </c>
      <c r="AF668" t="str">
        <f>CHOOSE(MATCH(E668,公式!$C$16:'公式'!$C$28,0),公式!B$16,公式!B$17,公式!B$18,公式!B$19,公式!B$20,公式!B$21,公式!B$22,公式!B$23,公式!B$24,公式!B$25,公式!B$26,公式!B$27,公式!B$28)</f>
        <v>台88線</v>
      </c>
      <c r="AG668" t="str">
        <f>_xlfn.CONCAT(,"(",G668,IF(COUNT(FIND({"端","服務區","休息","站"},G668,1)),"","交流道"),"到",I668,
IF(COUNT(FIND({"端","服務區","休息","站"},I668,1)),"","交流道"),")")</f>
        <v>(萬丹交流道到竹田系統交流道)</v>
      </c>
      <c r="AH668" t="str">
        <f t="shared" si="20"/>
        <v>台88線(萬丹交流道到竹田系統交流道)</v>
      </c>
      <c r="AI668" t="str">
        <f>CHOOSE(MATCH(E668,公式!$C$16:'公式'!$C$28,0),公式!A$16,公式!A$17,公式!A$18,公式!A$19,公式!A$20,公式!A$21,公式!A$22,公式!A$23,公式!A$24,公式!A$25,公式!A$26,公式!A$27,公式!A$28)</f>
        <v>快速公路88號</v>
      </c>
      <c r="AJ668" t="str">
        <f t="shared" si="21"/>
        <v>快速公路88號(萬丹交流道到竹田系統交流道)</v>
      </c>
    </row>
    <row r="669" spans="1:36">
      <c r="A669" s="6" t="s">
        <v>40</v>
      </c>
      <c r="B669" s="5">
        <v>20</v>
      </c>
      <c r="C669" s="23" t="s">
        <v>41</v>
      </c>
      <c r="D669" s="5">
        <v>0</v>
      </c>
      <c r="E669" s="5">
        <v>88</v>
      </c>
      <c r="F669" s="5">
        <v>1</v>
      </c>
      <c r="G669" s="6" t="s">
        <v>248</v>
      </c>
      <c r="H669" s="18">
        <v>21150</v>
      </c>
      <c r="I669" s="6" t="s">
        <v>379</v>
      </c>
      <c r="J669" s="18">
        <v>22500</v>
      </c>
      <c r="K669" s="5">
        <v>122</v>
      </c>
      <c r="L669" s="5">
        <v>49</v>
      </c>
      <c r="M669" s="5">
        <v>3</v>
      </c>
      <c r="N669" s="5">
        <v>0</v>
      </c>
      <c r="O669" s="5">
        <v>0</v>
      </c>
      <c r="P669" s="5">
        <v>0</v>
      </c>
      <c r="Q669" s="5">
        <v>87</v>
      </c>
      <c r="R669" s="5">
        <v>0</v>
      </c>
      <c r="S669" s="5">
        <v>0</v>
      </c>
      <c r="T669" s="5">
        <v>0</v>
      </c>
      <c r="U669" s="5">
        <v>0</v>
      </c>
      <c r="V669" s="5">
        <v>55</v>
      </c>
      <c r="W669" s="5">
        <v>1</v>
      </c>
      <c r="X669" s="5">
        <v>0</v>
      </c>
      <c r="Y669" s="5">
        <v>0</v>
      </c>
      <c r="Z669" s="5">
        <v>2</v>
      </c>
      <c r="AA669" s="5">
        <v>2233</v>
      </c>
      <c r="AB669" s="12">
        <v>2233</v>
      </c>
      <c r="AC669" s="1" t="s">
        <v>2581</v>
      </c>
      <c r="AD669" s="1" t="s">
        <v>1897</v>
      </c>
      <c r="AE669" t="s">
        <v>1729</v>
      </c>
      <c r="AF669" t="str">
        <f>CHOOSE(MATCH(E669,公式!$C$16:'公式'!$C$28,0),公式!B$16,公式!B$17,公式!B$18,公式!B$19,公式!B$20,公式!B$21,公式!B$22,公式!B$23,公式!B$24,公式!B$25,公式!B$26,公式!B$27,公式!B$28)</f>
        <v>台88線</v>
      </c>
      <c r="AG669" t="str">
        <f>_xlfn.CONCAT(,"(",G669,IF(COUNT(FIND({"端","服務區","休息","站"},G669,1)),"","交流道"),"到",I669,
IF(COUNT(FIND({"端","服務區","休息","站"},I669,1)),"","交流道"),")")</f>
        <v>(竹田系統交流道到竹田端)</v>
      </c>
      <c r="AH669" t="str">
        <f t="shared" si="20"/>
        <v>台88線(竹田系統交流道到竹田端)</v>
      </c>
      <c r="AI669" t="str">
        <f>CHOOSE(MATCH(E669,公式!$C$16:'公式'!$C$28,0),公式!A$16,公式!A$17,公式!A$18,公式!A$19,公式!A$20,公式!A$21,公式!A$22,公式!A$23,公式!A$24,公式!A$25,公式!A$26,公式!A$27,公式!A$28)</f>
        <v>快速公路88號</v>
      </c>
      <c r="AJ669" t="str">
        <f t="shared" si="21"/>
        <v>快速公路88號(竹田系統交流道到竹田端)</v>
      </c>
    </row>
    <row r="670" spans="1:36">
      <c r="A670" s="4" t="s">
        <v>40</v>
      </c>
      <c r="B670" s="3">
        <v>20</v>
      </c>
      <c r="C670" s="23" t="s">
        <v>41</v>
      </c>
      <c r="D670" s="3">
        <v>0</v>
      </c>
      <c r="E670" s="3">
        <v>88</v>
      </c>
      <c r="F670" s="3">
        <v>2</v>
      </c>
      <c r="G670" s="4" t="s">
        <v>375</v>
      </c>
      <c r="H670" s="17">
        <v>2200</v>
      </c>
      <c r="I670" s="4" t="s">
        <v>150</v>
      </c>
      <c r="J670" s="17">
        <v>0</v>
      </c>
      <c r="K670" s="3">
        <v>198</v>
      </c>
      <c r="L670" s="3">
        <v>79</v>
      </c>
      <c r="M670" s="3">
        <v>179</v>
      </c>
      <c r="N670" s="3">
        <v>0</v>
      </c>
      <c r="O670" s="3">
        <v>0</v>
      </c>
      <c r="P670" s="3">
        <v>0</v>
      </c>
      <c r="Q670" s="3">
        <v>80</v>
      </c>
      <c r="R670" s="3">
        <v>0</v>
      </c>
      <c r="S670" s="3">
        <v>0</v>
      </c>
      <c r="T670" s="3">
        <v>0</v>
      </c>
      <c r="U670" s="3">
        <v>12</v>
      </c>
      <c r="V670" s="3">
        <v>96</v>
      </c>
      <c r="W670" s="3">
        <v>1</v>
      </c>
      <c r="X670" s="3">
        <v>0</v>
      </c>
      <c r="Y670" s="3">
        <v>0</v>
      </c>
      <c r="Z670" s="3">
        <v>2</v>
      </c>
      <c r="AA670" s="3">
        <v>2222</v>
      </c>
      <c r="AB670" s="11">
        <v>2222</v>
      </c>
      <c r="AC670" s="1" t="s">
        <v>2582</v>
      </c>
      <c r="AD670" s="1" t="s">
        <v>1886</v>
      </c>
      <c r="AE670" t="s">
        <v>397</v>
      </c>
      <c r="AF670" t="str">
        <f>CHOOSE(MATCH(E670,公式!$C$16:'公式'!$C$28,0),公式!B$16,公式!B$17,公式!B$18,公式!B$19,公式!B$20,公式!B$21,公式!B$22,公式!B$23,公式!B$24,公式!B$25,公式!B$26,公式!B$27,公式!B$28)</f>
        <v>台88線</v>
      </c>
      <c r="AG670" t="str">
        <f>_xlfn.CONCAT(,"(",G670,IF(COUNT(FIND({"端","服務區","休息","站"},G670,1)),"","交流道"),"到",I670,
IF(COUNT(FIND({"端","服務區","休息","站"},I670,1)),"","交流道"),")")</f>
        <v>(鳳山交流道到五甲系統交流道)</v>
      </c>
      <c r="AH670" t="str">
        <f t="shared" si="20"/>
        <v>台88線(鳳山交流道到五甲系統交流道)</v>
      </c>
      <c r="AI670" t="str">
        <f>CHOOSE(MATCH(E670,公式!$C$16:'公式'!$C$28,0),公式!A$16,公式!A$17,公式!A$18,公式!A$19,公式!A$20,公式!A$21,公式!A$22,公式!A$23,公式!A$24,公式!A$25,公式!A$26,公式!A$27,公式!A$28)</f>
        <v>快速公路88號</v>
      </c>
      <c r="AJ670" t="str">
        <f t="shared" si="21"/>
        <v>快速公路88號(鳳山交流道到五甲系統交流道)</v>
      </c>
    </row>
    <row r="671" spans="1:36">
      <c r="A671" s="6" t="s">
        <v>40</v>
      </c>
      <c r="B671" s="5">
        <v>20</v>
      </c>
      <c r="C671" s="23" t="s">
        <v>41</v>
      </c>
      <c r="D671" s="5">
        <v>0</v>
      </c>
      <c r="E671" s="5">
        <v>88</v>
      </c>
      <c r="F671" s="5">
        <v>2</v>
      </c>
      <c r="G671" s="6" t="s">
        <v>376</v>
      </c>
      <c r="H671" s="18">
        <v>7025</v>
      </c>
      <c r="I671" s="6" t="s">
        <v>375</v>
      </c>
      <c r="J671" s="18">
        <v>2200</v>
      </c>
      <c r="K671" s="5">
        <v>435</v>
      </c>
      <c r="L671" s="5">
        <v>174</v>
      </c>
      <c r="M671" s="5">
        <v>198</v>
      </c>
      <c r="N671" s="5">
        <v>0</v>
      </c>
      <c r="O671" s="5">
        <v>0</v>
      </c>
      <c r="P671" s="5">
        <v>0</v>
      </c>
      <c r="Q671" s="5">
        <v>76</v>
      </c>
      <c r="R671" s="5">
        <v>0</v>
      </c>
      <c r="S671" s="5">
        <v>0</v>
      </c>
      <c r="T671" s="5">
        <v>0</v>
      </c>
      <c r="U671" s="5">
        <v>13</v>
      </c>
      <c r="V671" s="5">
        <v>224</v>
      </c>
      <c r="W671" s="5">
        <v>2</v>
      </c>
      <c r="X671" s="5">
        <v>0</v>
      </c>
      <c r="Y671" s="5">
        <v>0</v>
      </c>
      <c r="Z671" s="5">
        <v>2</v>
      </c>
      <c r="AA671" s="5">
        <v>2224</v>
      </c>
      <c r="AB671" s="12">
        <v>2224</v>
      </c>
      <c r="AC671" s="1" t="s">
        <v>2583</v>
      </c>
      <c r="AD671" s="1" t="s">
        <v>1889</v>
      </c>
      <c r="AE671" t="s">
        <v>1886</v>
      </c>
      <c r="AF671" t="str">
        <f>CHOOSE(MATCH(E671,公式!$C$16:'公式'!$C$28,0),公式!B$16,公式!B$17,公式!B$18,公式!B$19,公式!B$20,公式!B$21,公式!B$22,公式!B$23,公式!B$24,公式!B$25,公式!B$26,公式!B$27,公式!B$28)</f>
        <v>台88線</v>
      </c>
      <c r="AG671" t="str">
        <f>_xlfn.CONCAT(,"(",G671,IF(COUNT(FIND({"端","服務區","休息","站"},G671,1)),"","交流道"),"到",I671,
IF(COUNT(FIND({"端","服務區","休息","站"},I671,1)),"","交流道"),")")</f>
        <v>(大寮交流道到鳳山交流道)</v>
      </c>
      <c r="AH671" t="str">
        <f t="shared" si="20"/>
        <v>台88線(大寮交流道到鳳山交流道)</v>
      </c>
      <c r="AI671" t="str">
        <f>CHOOSE(MATCH(E671,公式!$C$16:'公式'!$C$28,0),公式!A$16,公式!A$17,公式!A$18,公式!A$19,公式!A$20,公式!A$21,公式!A$22,公式!A$23,公式!A$24,公式!A$25,公式!A$26,公式!A$27,公式!A$28)</f>
        <v>快速公路88號</v>
      </c>
      <c r="AJ671" t="str">
        <f t="shared" si="21"/>
        <v>快速公路88號(大寮交流道到鳳山交流道)</v>
      </c>
    </row>
    <row r="672" spans="1:36">
      <c r="A672" s="4" t="s">
        <v>40</v>
      </c>
      <c r="B672" s="3">
        <v>20</v>
      </c>
      <c r="C672" s="23" t="s">
        <v>41</v>
      </c>
      <c r="D672" s="3">
        <v>0</v>
      </c>
      <c r="E672" s="3">
        <v>88</v>
      </c>
      <c r="F672" s="3">
        <v>2</v>
      </c>
      <c r="G672" s="4" t="s">
        <v>377</v>
      </c>
      <c r="H672" s="17">
        <v>9680</v>
      </c>
      <c r="I672" s="4" t="s">
        <v>376</v>
      </c>
      <c r="J672" s="17">
        <v>7025</v>
      </c>
      <c r="K672" s="3">
        <v>240</v>
      </c>
      <c r="L672" s="3">
        <v>96</v>
      </c>
      <c r="M672" s="3">
        <v>123</v>
      </c>
      <c r="N672" s="3">
        <v>0</v>
      </c>
      <c r="O672" s="3">
        <v>0</v>
      </c>
      <c r="P672" s="3">
        <v>0</v>
      </c>
      <c r="Q672" s="3">
        <v>80</v>
      </c>
      <c r="R672" s="3">
        <v>0</v>
      </c>
      <c r="S672" s="3">
        <v>0</v>
      </c>
      <c r="T672" s="3">
        <v>0</v>
      </c>
      <c r="U672" s="3">
        <v>9</v>
      </c>
      <c r="V672" s="3">
        <v>120</v>
      </c>
      <c r="W672" s="3">
        <v>1</v>
      </c>
      <c r="X672" s="3">
        <v>0</v>
      </c>
      <c r="Y672" s="3">
        <v>0</v>
      </c>
      <c r="Z672" s="3">
        <v>2</v>
      </c>
      <c r="AA672" s="3">
        <v>2226</v>
      </c>
      <c r="AB672" s="11">
        <v>2226</v>
      </c>
      <c r="AC672" s="1" t="s">
        <v>2584</v>
      </c>
      <c r="AD672" s="1" t="s">
        <v>1892</v>
      </c>
      <c r="AE672" t="s">
        <v>1889</v>
      </c>
      <c r="AF672" t="str">
        <f>CHOOSE(MATCH(E672,公式!$C$16:'公式'!$C$28,0),公式!B$16,公式!B$17,公式!B$18,公式!B$19,公式!B$20,公式!B$21,公式!B$22,公式!B$23,公式!B$24,公式!B$25,公式!B$26,公式!B$27,公式!B$28)</f>
        <v>台88線</v>
      </c>
      <c r="AG672" t="str">
        <f>_xlfn.CONCAT(,"(",G672,IF(COUNT(FIND({"端","服務區","休息","站"},G672,1)),"","交流道"),"到",I672,
IF(COUNT(FIND({"端","服務區","休息","站"},I672,1)),"","交流道"),")")</f>
        <v>(大發交流道到大寮交流道)</v>
      </c>
      <c r="AH672" t="str">
        <f t="shared" si="20"/>
        <v>台88線(大發交流道到大寮交流道)</v>
      </c>
      <c r="AI672" t="str">
        <f>CHOOSE(MATCH(E672,公式!$C$16:'公式'!$C$28,0),公式!A$16,公式!A$17,公式!A$18,公式!A$19,公式!A$20,公式!A$21,公式!A$22,公式!A$23,公式!A$24,公式!A$25,公式!A$26,公式!A$27,公式!A$28)</f>
        <v>快速公路88號</v>
      </c>
      <c r="AJ672" t="str">
        <f t="shared" si="21"/>
        <v>快速公路88號(大發交流道到大寮交流道)</v>
      </c>
    </row>
    <row r="673" spans="1:36">
      <c r="A673" s="6" t="s">
        <v>40</v>
      </c>
      <c r="B673" s="5">
        <v>20</v>
      </c>
      <c r="C673" s="23" t="s">
        <v>41</v>
      </c>
      <c r="D673" s="5">
        <v>0</v>
      </c>
      <c r="E673" s="5">
        <v>88</v>
      </c>
      <c r="F673" s="5">
        <v>2</v>
      </c>
      <c r="G673" s="6" t="s">
        <v>378</v>
      </c>
      <c r="H673" s="18">
        <v>15800</v>
      </c>
      <c r="I673" s="6" t="s">
        <v>377</v>
      </c>
      <c r="J673" s="18">
        <v>9680</v>
      </c>
      <c r="K673" s="5">
        <v>550</v>
      </c>
      <c r="L673" s="5">
        <v>220</v>
      </c>
      <c r="M673" s="5">
        <v>83</v>
      </c>
      <c r="N673" s="5">
        <v>0</v>
      </c>
      <c r="O673" s="5">
        <v>0</v>
      </c>
      <c r="P673" s="5">
        <v>0</v>
      </c>
      <c r="Q673" s="5">
        <v>84</v>
      </c>
      <c r="R673" s="5">
        <v>0</v>
      </c>
      <c r="S673" s="5">
        <v>0</v>
      </c>
      <c r="T673" s="5">
        <v>0</v>
      </c>
      <c r="U673" s="5">
        <v>8</v>
      </c>
      <c r="V673" s="5">
        <v>280</v>
      </c>
      <c r="W673" s="5">
        <v>1</v>
      </c>
      <c r="X673" s="5">
        <v>0</v>
      </c>
      <c r="Y673" s="5">
        <v>0</v>
      </c>
      <c r="Z673" s="5">
        <v>2</v>
      </c>
      <c r="AA673" s="5">
        <v>2228</v>
      </c>
      <c r="AB673" s="12">
        <v>2228</v>
      </c>
      <c r="AC673" s="1" t="s">
        <v>2585</v>
      </c>
      <c r="AD673" s="1" t="s">
        <v>1528</v>
      </c>
      <c r="AE673" t="s">
        <v>1892</v>
      </c>
      <c r="AF673" t="str">
        <f>CHOOSE(MATCH(E673,公式!$C$16:'公式'!$C$28,0),公式!B$16,公式!B$17,公式!B$18,公式!B$19,公式!B$20,公式!B$21,公式!B$22,公式!B$23,公式!B$24,公式!B$25,公式!B$26,公式!B$27,公式!B$28)</f>
        <v>台88線</v>
      </c>
      <c r="AG673" t="str">
        <f>_xlfn.CONCAT(,"(",G673,IF(COUNT(FIND({"端","服務區","休息","站"},G673,1)),"","交流道"),"到",I673,
IF(COUNT(FIND({"端","服務區","休息","站"},I673,1)),"","交流道"),")")</f>
        <v>(萬丹交流道到大發交流道)</v>
      </c>
      <c r="AH673" t="str">
        <f t="shared" si="20"/>
        <v>台88線(萬丹交流道到大發交流道)</v>
      </c>
      <c r="AI673" t="str">
        <f>CHOOSE(MATCH(E673,公式!$C$16:'公式'!$C$28,0),公式!A$16,公式!A$17,公式!A$18,公式!A$19,公式!A$20,公式!A$21,公式!A$22,公式!A$23,公式!A$24,公式!A$25,公式!A$26,公式!A$27,公式!A$28)</f>
        <v>快速公路88號</v>
      </c>
      <c r="AJ673" t="str">
        <f t="shared" si="21"/>
        <v>快速公路88號(萬丹交流道到大發交流道)</v>
      </c>
    </row>
    <row r="674" spans="1:36">
      <c r="A674" s="4" t="s">
        <v>40</v>
      </c>
      <c r="B674" s="3">
        <v>20</v>
      </c>
      <c r="C674" s="23" t="s">
        <v>41</v>
      </c>
      <c r="D674" s="3">
        <v>0</v>
      </c>
      <c r="E674" s="3">
        <v>88</v>
      </c>
      <c r="F674" s="3">
        <v>2</v>
      </c>
      <c r="G674" s="4" t="s">
        <v>248</v>
      </c>
      <c r="H674" s="17">
        <v>21150</v>
      </c>
      <c r="I674" s="4" t="s">
        <v>378</v>
      </c>
      <c r="J674" s="17">
        <v>15800</v>
      </c>
      <c r="K674" s="3">
        <v>482</v>
      </c>
      <c r="L674" s="3">
        <v>193</v>
      </c>
      <c r="M674" s="3">
        <v>64</v>
      </c>
      <c r="N674" s="3">
        <v>0</v>
      </c>
      <c r="O674" s="3">
        <v>0</v>
      </c>
      <c r="P674" s="3">
        <v>0</v>
      </c>
      <c r="Q674" s="3">
        <v>81</v>
      </c>
      <c r="R674" s="3">
        <v>0</v>
      </c>
      <c r="S674" s="3">
        <v>0</v>
      </c>
      <c r="T674" s="3">
        <v>0</v>
      </c>
      <c r="U674" s="3">
        <v>7</v>
      </c>
      <c r="V674" s="3">
        <v>231</v>
      </c>
      <c r="W674" s="3">
        <v>1</v>
      </c>
      <c r="X674" s="3">
        <v>0</v>
      </c>
      <c r="Y674" s="3">
        <v>0</v>
      </c>
      <c r="Z674" s="3">
        <v>2</v>
      </c>
      <c r="AA674" s="3">
        <v>2230</v>
      </c>
      <c r="AB674" s="11">
        <v>2230</v>
      </c>
      <c r="AC674" s="1" t="s">
        <v>2586</v>
      </c>
      <c r="AD674" s="1" t="s">
        <v>1897</v>
      </c>
      <c r="AE674" t="s">
        <v>1528</v>
      </c>
      <c r="AF674" t="str">
        <f>CHOOSE(MATCH(E674,公式!$C$16:'公式'!$C$28,0),公式!B$16,公式!B$17,公式!B$18,公式!B$19,公式!B$20,公式!B$21,公式!B$22,公式!B$23,公式!B$24,公式!B$25,公式!B$26,公式!B$27,公式!B$28)</f>
        <v>台88線</v>
      </c>
      <c r="AG674" t="str">
        <f>_xlfn.CONCAT(,"(",G674,IF(COUNT(FIND({"端","服務區","休息","站"},G674,1)),"","交流道"),"到",I674,
IF(COUNT(FIND({"端","服務區","休息","站"},I674,1)),"","交流道"),")")</f>
        <v>(竹田系統交流道到萬丹交流道)</v>
      </c>
      <c r="AH674" t="str">
        <f t="shared" si="20"/>
        <v>台88線(竹田系統交流道到萬丹交流道)</v>
      </c>
      <c r="AI674" t="str">
        <f>CHOOSE(MATCH(E674,公式!$C$16:'公式'!$C$28,0),公式!A$16,公式!A$17,公式!A$18,公式!A$19,公式!A$20,公式!A$21,公式!A$22,公式!A$23,公式!A$24,公式!A$25,公式!A$26,公式!A$27,公式!A$28)</f>
        <v>快速公路88號</v>
      </c>
      <c r="AJ674" t="str">
        <f t="shared" si="21"/>
        <v>快速公路88號(竹田系統交流道到萬丹交流道)</v>
      </c>
    </row>
    <row r="675" spans="1:36">
      <c r="A675" s="6" t="s">
        <v>40</v>
      </c>
      <c r="B675" s="5">
        <v>20</v>
      </c>
      <c r="C675" s="23" t="s">
        <v>41</v>
      </c>
      <c r="D675" s="5">
        <v>0</v>
      </c>
      <c r="E675" s="5">
        <v>88</v>
      </c>
      <c r="F675" s="5">
        <v>2</v>
      </c>
      <c r="G675" s="6" t="s">
        <v>379</v>
      </c>
      <c r="H675" s="18">
        <v>22500</v>
      </c>
      <c r="I675" s="6" t="s">
        <v>248</v>
      </c>
      <c r="J675" s="18">
        <v>21150</v>
      </c>
      <c r="K675" s="5">
        <v>122</v>
      </c>
      <c r="L675" s="5">
        <v>49</v>
      </c>
      <c r="M675" s="5">
        <v>6</v>
      </c>
      <c r="N675" s="5">
        <v>0</v>
      </c>
      <c r="O675" s="5">
        <v>0</v>
      </c>
      <c r="P675" s="5">
        <v>0</v>
      </c>
      <c r="Q675" s="5">
        <v>83</v>
      </c>
      <c r="R675" s="5">
        <v>0</v>
      </c>
      <c r="S675" s="5">
        <v>0</v>
      </c>
      <c r="T675" s="5">
        <v>0</v>
      </c>
      <c r="U675" s="5">
        <v>0</v>
      </c>
      <c r="V675" s="5">
        <v>55</v>
      </c>
      <c r="W675" s="5">
        <v>1</v>
      </c>
      <c r="X675" s="5">
        <v>0</v>
      </c>
      <c r="Y675" s="5">
        <v>0</v>
      </c>
      <c r="Z675" s="5">
        <v>2</v>
      </c>
      <c r="AA675" s="5">
        <v>2234</v>
      </c>
      <c r="AB675" s="12">
        <v>2234</v>
      </c>
      <c r="AC675" s="1" t="s">
        <v>2587</v>
      </c>
      <c r="AD675" s="1" t="s">
        <v>1729</v>
      </c>
      <c r="AE675" t="s">
        <v>1897</v>
      </c>
      <c r="AF675" t="str">
        <f>CHOOSE(MATCH(E675,公式!$C$16:'公式'!$C$28,0),公式!B$16,公式!B$17,公式!B$18,公式!B$19,公式!B$20,公式!B$21,公式!B$22,公式!B$23,公式!B$24,公式!B$25,公式!B$26,公式!B$27,公式!B$28)</f>
        <v>台88線</v>
      </c>
      <c r="AG675" t="str">
        <f>_xlfn.CONCAT(,"(",G675,IF(COUNT(FIND({"端","服務區","休息","站"},G675,1)),"","交流道"),"到",I675,
IF(COUNT(FIND({"端","服務區","休息","站"},I675,1)),"","交流道"),")")</f>
        <v>(竹田端到竹田系統交流道)</v>
      </c>
      <c r="AH675" t="str">
        <f t="shared" si="20"/>
        <v>台88線(竹田端到竹田系統交流道)</v>
      </c>
      <c r="AI675" t="str">
        <f>CHOOSE(MATCH(E675,公式!$C$16:'公式'!$C$28,0),公式!A$16,公式!A$17,公式!A$18,公式!A$19,公式!A$20,公式!A$21,公式!A$22,公式!A$23,公式!A$24,公式!A$25,公式!A$26,公式!A$27,公式!A$28)</f>
        <v>快速公路88號</v>
      </c>
      <c r="AJ675" t="str">
        <f t="shared" si="21"/>
        <v>快速公路88號(竹田端到竹田系統交流道)</v>
      </c>
    </row>
  </sheetData>
  <autoFilter ref="A1:AI675" xr:uid="{E21D155E-41EC-4846-B05D-4DD699A4217B}"/>
  <phoneticPr fontId="1" type="noConversion"/>
  <pageMargins left="0.7" right="0.7" top="0.75" bottom="0.75" header="0.3" footer="0.3"/>
  <pageSetup paperSize="9" orientation="portrait" horizontalDpi="30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FA274-F5B6-49D7-B0A3-22AD68AF3861}">
  <dimension ref="A1:O28"/>
  <sheetViews>
    <sheetView zoomScale="130" zoomScaleNormal="130" workbookViewId="0">
      <selection activeCell="N1" sqref="N1"/>
    </sheetView>
  </sheetViews>
  <sheetFormatPr defaultRowHeight="16.2"/>
  <cols>
    <col min="1" max="1" width="16.88671875" bestFit="1" customWidth="1"/>
    <col min="2" max="2" width="12.88671875" bestFit="1" customWidth="1"/>
  </cols>
  <sheetData>
    <row r="1" spans="1:15">
      <c r="A1" t="s">
        <v>3069</v>
      </c>
      <c r="B1" t="s">
        <v>3068</v>
      </c>
      <c r="C1" t="s">
        <v>2672</v>
      </c>
      <c r="D1" t="s">
        <v>2667</v>
      </c>
    </row>
    <row r="2" spans="1:15">
      <c r="A2" t="s">
        <v>2797</v>
      </c>
      <c r="B2" t="s">
        <v>2797</v>
      </c>
      <c r="C2">
        <v>1</v>
      </c>
      <c r="D2" t="s">
        <v>2664</v>
      </c>
    </row>
    <row r="3" spans="1:15">
      <c r="A3" t="s">
        <v>2798</v>
      </c>
      <c r="B3" t="s">
        <v>2798</v>
      </c>
      <c r="C3">
        <v>10</v>
      </c>
      <c r="D3" t="s">
        <v>2666</v>
      </c>
      <c r="L3" t="str">
        <f>CHOOSE(MATCH('1968'!D445,公式!$C$2:'公式'!$C$28),公式!B$2,公式!B$3,公式!B$4,公式!B$5,公式!B$6,公式!B$7,公式!B$8,公式!B$9,公式!B$10,公式!B$11,公式!B$12,公式!B$13,公式!B$14,公式!B$15)</f>
        <v>國道8號</v>
      </c>
    </row>
    <row r="4" spans="1:15">
      <c r="A4" t="s">
        <v>2802</v>
      </c>
      <c r="B4" t="s">
        <v>2802</v>
      </c>
      <c r="C4">
        <v>2</v>
      </c>
      <c r="D4" t="s">
        <v>2668</v>
      </c>
      <c r="O4" t="s">
        <v>2665</v>
      </c>
    </row>
    <row r="5" spans="1:15">
      <c r="A5" t="s">
        <v>2801</v>
      </c>
      <c r="B5" t="s">
        <v>2801</v>
      </c>
      <c r="C5">
        <v>3</v>
      </c>
      <c r="D5" t="s">
        <v>2669</v>
      </c>
      <c r="O5" s="53" t="s">
        <v>2809</v>
      </c>
    </row>
    <row r="6" spans="1:15">
      <c r="A6" t="s">
        <v>2803</v>
      </c>
      <c r="B6" t="s">
        <v>2803</v>
      </c>
      <c r="C6">
        <v>4</v>
      </c>
      <c r="D6">
        <v>100</v>
      </c>
    </row>
    <row r="7" spans="1:15">
      <c r="A7" t="s">
        <v>3066</v>
      </c>
      <c r="B7" t="s">
        <v>3066</v>
      </c>
      <c r="C7">
        <v>5</v>
      </c>
      <c r="D7" t="s">
        <v>2670</v>
      </c>
    </row>
    <row r="8" spans="1:15">
      <c r="A8" t="s">
        <v>2799</v>
      </c>
      <c r="B8" t="s">
        <v>2799</v>
      </c>
      <c r="C8">
        <v>6</v>
      </c>
      <c r="D8">
        <v>100</v>
      </c>
    </row>
    <row r="9" spans="1:15">
      <c r="A9" t="s">
        <v>2800</v>
      </c>
      <c r="B9" t="s">
        <v>2800</v>
      </c>
      <c r="C9">
        <v>8</v>
      </c>
      <c r="D9" t="s">
        <v>2671</v>
      </c>
      <c r="L9" t="str">
        <f>CHOOSE(MATCH('1968'!D443,公式!$C$2:'公式'!$C$28),公式!B$2,公式!B$3,公式!B$4,公式!B$5,公式!B$6,公式!B$7,公式!B$8,公式!B$9,公式!B$10,公式!B$11,公式!B$12,公式!B$13,公式!B$14,公式!B$15)</f>
        <v>國道8號</v>
      </c>
    </row>
    <row r="10" spans="1:15">
      <c r="A10" t="s">
        <v>2796</v>
      </c>
      <c r="B10" t="s">
        <v>2796</v>
      </c>
      <c r="C10" t="s">
        <v>2673</v>
      </c>
      <c r="D10">
        <v>100</v>
      </c>
    </row>
    <row r="11" spans="1:15">
      <c r="A11" s="60" t="s">
        <v>3152</v>
      </c>
      <c r="B11" s="61" t="s">
        <v>3150</v>
      </c>
      <c r="C11" t="s">
        <v>3067</v>
      </c>
      <c r="D11" s="52">
        <v>60</v>
      </c>
      <c r="E11" t="s">
        <v>3151</v>
      </c>
    </row>
    <row r="12" spans="1:15">
      <c r="A12" t="s">
        <v>3072</v>
      </c>
      <c r="B12" t="s">
        <v>2794</v>
      </c>
      <c r="C12" t="s">
        <v>2674</v>
      </c>
      <c r="D12">
        <v>80</v>
      </c>
    </row>
    <row r="13" spans="1:15">
      <c r="A13" t="s">
        <v>3071</v>
      </c>
      <c r="B13" t="s">
        <v>2793</v>
      </c>
      <c r="C13" t="s">
        <v>2675</v>
      </c>
      <c r="D13">
        <v>80</v>
      </c>
    </row>
    <row r="14" spans="1:15">
      <c r="A14" t="s">
        <v>3074</v>
      </c>
      <c r="B14" t="s">
        <v>3073</v>
      </c>
      <c r="C14" t="s">
        <v>2676</v>
      </c>
      <c r="D14">
        <v>50</v>
      </c>
    </row>
    <row r="15" spans="1:15">
      <c r="A15" t="s">
        <v>3076</v>
      </c>
      <c r="B15" t="s">
        <v>2678</v>
      </c>
      <c r="C15" t="s">
        <v>2677</v>
      </c>
      <c r="D15">
        <v>70</v>
      </c>
    </row>
    <row r="16" spans="1:15">
      <c r="A16" t="s">
        <v>3078</v>
      </c>
      <c r="B16" t="s">
        <v>2815</v>
      </c>
      <c r="C16">
        <v>62</v>
      </c>
      <c r="D16">
        <v>80</v>
      </c>
    </row>
    <row r="17" spans="1:4">
      <c r="A17" t="s">
        <v>3085</v>
      </c>
      <c r="B17" t="s">
        <v>2816</v>
      </c>
      <c r="C17">
        <v>64</v>
      </c>
    </row>
    <row r="18" spans="1:4">
      <c r="A18" t="s">
        <v>3084</v>
      </c>
      <c r="B18" t="s">
        <v>2721</v>
      </c>
      <c r="C18">
        <v>66</v>
      </c>
    </row>
    <row r="19" spans="1:4">
      <c r="A19" t="s">
        <v>3083</v>
      </c>
      <c r="B19" t="s">
        <v>2817</v>
      </c>
      <c r="C19">
        <v>68</v>
      </c>
    </row>
    <row r="20" spans="1:4">
      <c r="A20" t="s">
        <v>3082</v>
      </c>
      <c r="B20" t="s">
        <v>2818</v>
      </c>
      <c r="C20">
        <v>72</v>
      </c>
    </row>
    <row r="21" spans="1:4">
      <c r="A21" t="s">
        <v>3081</v>
      </c>
      <c r="B21" t="s">
        <v>2814</v>
      </c>
      <c r="C21">
        <v>74</v>
      </c>
      <c r="D21">
        <v>80</v>
      </c>
    </row>
    <row r="22" spans="1:4">
      <c r="A22" t="s">
        <v>3080</v>
      </c>
      <c r="B22" t="s">
        <v>2813</v>
      </c>
      <c r="C22" t="s">
        <v>2790</v>
      </c>
    </row>
    <row r="23" spans="1:4">
      <c r="A23" t="s">
        <v>3092</v>
      </c>
      <c r="B23" t="s">
        <v>2819</v>
      </c>
      <c r="C23">
        <v>76</v>
      </c>
    </row>
    <row r="24" spans="1:4">
      <c r="A24" t="s">
        <v>3087</v>
      </c>
      <c r="B24" t="s">
        <v>2820</v>
      </c>
      <c r="C24">
        <v>78</v>
      </c>
      <c r="D24">
        <v>100</v>
      </c>
    </row>
    <row r="25" spans="1:4">
      <c r="A25" t="s">
        <v>3086</v>
      </c>
      <c r="B25" t="s">
        <v>2821</v>
      </c>
      <c r="C25">
        <v>82</v>
      </c>
    </row>
    <row r="26" spans="1:4">
      <c r="A26" t="s">
        <v>3088</v>
      </c>
      <c r="B26" t="s">
        <v>2822</v>
      </c>
      <c r="C26">
        <v>84</v>
      </c>
    </row>
    <row r="27" spans="1:4">
      <c r="A27" t="s">
        <v>3089</v>
      </c>
      <c r="B27" t="s">
        <v>2823</v>
      </c>
      <c r="C27">
        <v>86</v>
      </c>
    </row>
    <row r="28" spans="1:4">
      <c r="A28" t="s">
        <v>3090</v>
      </c>
      <c r="B28" t="s">
        <v>2824</v>
      </c>
      <c r="C28">
        <v>88</v>
      </c>
      <c r="D28">
        <v>90</v>
      </c>
    </row>
  </sheetData>
  <phoneticPr fontId="1" type="noConversion"/>
  <hyperlinks>
    <hyperlink ref="O5" r:id="rId1" xr:uid="{84EFA767-AD7F-4715-AA6E-67B0D68FD8FF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4D0C3-DDB1-4072-8D8C-76BC82F440D1}">
  <sheetPr>
    <tabColor rgb="FFFFFF00"/>
  </sheetPr>
  <dimension ref="A1:N675"/>
  <sheetViews>
    <sheetView zoomScaleNormal="100" workbookViewId="0">
      <pane ySplit="1" topLeftCell="A583" activePane="bottomLeft" state="frozen"/>
      <selection pane="bottomLeft" activeCell="L310" sqref="L310"/>
    </sheetView>
  </sheetViews>
  <sheetFormatPr defaultRowHeight="16.2"/>
  <cols>
    <col min="2" max="2" width="15.33203125" bestFit="1" customWidth="1"/>
    <col min="3" max="3" width="19.77734375" style="20" bestFit="1" customWidth="1"/>
    <col min="5" max="5" width="9.6640625" bestFit="1" customWidth="1"/>
    <col min="6" max="6" width="6.77734375" customWidth="1"/>
    <col min="7" max="7" width="6.109375" customWidth="1"/>
    <col min="8" max="8" width="5" customWidth="1"/>
    <col min="9" max="9" width="4.77734375" customWidth="1"/>
    <col min="10" max="10" width="53.44140625" bestFit="1" customWidth="1"/>
    <col min="11" max="11" width="10.77734375" bestFit="1" customWidth="1"/>
    <col min="12" max="12" width="10.44140625" bestFit="1" customWidth="1"/>
    <col min="13" max="13" width="10.109375" customWidth="1"/>
    <col min="14" max="14" width="12.21875" bestFit="1" customWidth="1"/>
  </cols>
  <sheetData>
    <row r="1" spans="1:14" ht="15.6" customHeight="1">
      <c r="A1" t="s">
        <v>380</v>
      </c>
      <c r="B1" t="s">
        <v>381</v>
      </c>
      <c r="C1" s="20" t="s">
        <v>382</v>
      </c>
      <c r="D1" t="s">
        <v>383</v>
      </c>
      <c r="E1" s="7" t="s">
        <v>384</v>
      </c>
      <c r="F1" t="s">
        <v>385</v>
      </c>
      <c r="G1" t="s">
        <v>386</v>
      </c>
      <c r="H1" t="s">
        <v>387</v>
      </c>
      <c r="I1" t="s">
        <v>388</v>
      </c>
      <c r="J1" s="15" t="s">
        <v>389</v>
      </c>
      <c r="K1" t="s">
        <v>390</v>
      </c>
      <c r="L1" t="s">
        <v>391</v>
      </c>
      <c r="M1" t="s">
        <v>392</v>
      </c>
      <c r="N1" t="s">
        <v>393</v>
      </c>
    </row>
    <row r="2" spans="1:14">
      <c r="A2" s="8">
        <v>1.1000000000000001</v>
      </c>
      <c r="B2" s="9" t="s">
        <v>394</v>
      </c>
      <c r="C2" s="21">
        <f>'1968'!C2</f>
        <v>44936.654861111114</v>
      </c>
      <c r="D2" s="10">
        <v>86400</v>
      </c>
      <c r="E2" t="str">
        <f>_xlfn.CONCAT("nfb",'1968'!AC2)</f>
        <v>nfb0001</v>
      </c>
      <c r="F2" t="s">
        <v>396</v>
      </c>
      <c r="G2">
        <v>0</v>
      </c>
      <c r="H2">
        <v>0</v>
      </c>
      <c r="I2">
        <v>0</v>
      </c>
      <c r="J2" t="s">
        <v>2812</v>
      </c>
      <c r="K2">
        <f>IF('1968'!D2&lt;&gt;0,1,2)</f>
        <v>1</v>
      </c>
      <c r="L2" s="1" t="str">
        <f>'1968'!AD2</f>
        <v>0K+000</v>
      </c>
      <c r="M2" s="1" t="str">
        <f>'1968'!AE2</f>
        <v>1K+100</v>
      </c>
      <c r="N2">
        <f>CHOOSE(MATCH('1968'!J2,速限!$D$4:'速限'!$D$8),速限!F$4,速限!F$5,速限!F$6,速限!F$7,速限!F$8)</f>
        <v>100</v>
      </c>
    </row>
    <row r="3" spans="1:14">
      <c r="A3" s="8">
        <v>1.1000000000000001</v>
      </c>
      <c r="B3" s="9" t="s">
        <v>394</v>
      </c>
      <c r="C3" s="21">
        <v>44936.654861111114</v>
      </c>
      <c r="D3" s="10">
        <v>86400</v>
      </c>
      <c r="E3" t="str">
        <f>_xlfn.CONCAT("nfb",'1968'!AC3)</f>
        <v>nfb0003</v>
      </c>
      <c r="F3" t="s">
        <v>396</v>
      </c>
      <c r="G3">
        <v>0</v>
      </c>
      <c r="H3">
        <v>0</v>
      </c>
      <c r="I3">
        <v>0</v>
      </c>
      <c r="J3" t="s">
        <v>400</v>
      </c>
      <c r="K3">
        <f>IF('1968'!D3&lt;&gt;0,1,2)</f>
        <v>1</v>
      </c>
      <c r="L3" s="1" t="str">
        <f>'1968'!AD3</f>
        <v>1K+100</v>
      </c>
      <c r="M3" s="1" t="str">
        <f>'1968'!AE3</f>
        <v>2K+600</v>
      </c>
      <c r="N3">
        <f>CHOOSE(MATCH('1968'!J3,速限!$D$4:'速限'!$D$8),速限!F$4,速限!F$5,速限!F$6,速限!F$7,速限!F$8)</f>
        <v>100</v>
      </c>
    </row>
    <row r="4" spans="1:14">
      <c r="A4" s="8">
        <v>1.1000000000000001</v>
      </c>
      <c r="B4" s="9" t="s">
        <v>394</v>
      </c>
      <c r="C4" s="21">
        <v>44937.654861111114</v>
      </c>
      <c r="D4" s="10">
        <v>86400</v>
      </c>
      <c r="E4" t="str">
        <f>_xlfn.CONCAT("nfb",'1968'!AC4)</f>
        <v>nfb0005</v>
      </c>
      <c r="F4" t="s">
        <v>396</v>
      </c>
      <c r="G4">
        <v>0</v>
      </c>
      <c r="H4">
        <v>0</v>
      </c>
      <c r="I4">
        <v>0</v>
      </c>
      <c r="J4" t="s">
        <v>403</v>
      </c>
      <c r="K4">
        <f>IF('1968'!D4&lt;&gt;0,1,2)</f>
        <v>1</v>
      </c>
      <c r="L4" s="1" t="str">
        <f>'1968'!AD4</f>
        <v>2K+600</v>
      </c>
      <c r="M4" s="1" t="str">
        <f>'1968'!AE4</f>
        <v>5K+000</v>
      </c>
      <c r="N4">
        <f>CHOOSE(MATCH('1968'!J4,速限!$D$4:'速限'!$D$8),速限!F$4,速限!F$5,速限!F$6,速限!F$7,速限!F$8)</f>
        <v>100</v>
      </c>
    </row>
    <row r="5" spans="1:14">
      <c r="A5" s="8">
        <v>1.1000000000000001</v>
      </c>
      <c r="B5" s="9" t="s">
        <v>394</v>
      </c>
      <c r="C5" s="21">
        <v>44938.654861111114</v>
      </c>
      <c r="D5" s="10">
        <v>86400</v>
      </c>
      <c r="E5" t="str">
        <f>_xlfn.CONCAT("nfb",'1968'!AC5)</f>
        <v>nfb0419</v>
      </c>
      <c r="F5" t="s">
        <v>396</v>
      </c>
      <c r="G5">
        <v>0</v>
      </c>
      <c r="H5">
        <v>0</v>
      </c>
      <c r="I5">
        <v>0</v>
      </c>
      <c r="J5" t="s">
        <v>406</v>
      </c>
      <c r="K5">
        <f>IF('1968'!D5&lt;&gt;0,1,2)</f>
        <v>1</v>
      </c>
      <c r="L5" s="1" t="str">
        <f>'1968'!AD5</f>
        <v>5K+000</v>
      </c>
      <c r="M5" s="1" t="str">
        <f>'1968'!AE5</f>
        <v>6K+800</v>
      </c>
      <c r="N5">
        <f>CHOOSE(MATCH('1968'!J5,速限!$D$4:'速限'!$D$8),速限!F$4,速限!F$5,速限!F$6,速限!F$7,速限!F$8)</f>
        <v>100</v>
      </c>
    </row>
    <row r="6" spans="1:14">
      <c r="A6" s="8">
        <v>1.1000000000000001</v>
      </c>
      <c r="B6" s="9" t="s">
        <v>394</v>
      </c>
      <c r="C6" s="21">
        <v>44939.654861111114</v>
      </c>
      <c r="D6" s="10">
        <v>86400</v>
      </c>
      <c r="E6" t="str">
        <f>_xlfn.CONCAT("nfb",'1968'!AC6)</f>
        <v>nfb0007</v>
      </c>
      <c r="F6" t="s">
        <v>396</v>
      </c>
      <c r="G6">
        <v>0</v>
      </c>
      <c r="H6">
        <v>0</v>
      </c>
      <c r="I6">
        <v>0</v>
      </c>
      <c r="J6" t="s">
        <v>409</v>
      </c>
      <c r="K6">
        <f>IF('1968'!D6&lt;&gt;0,1,2)</f>
        <v>1</v>
      </c>
      <c r="L6" s="1" t="str">
        <f>'1968'!AD6</f>
        <v>6K+800</v>
      </c>
      <c r="M6" s="1" t="str">
        <f>'1968'!AE6</f>
        <v>10K+500</v>
      </c>
      <c r="N6">
        <f>CHOOSE(MATCH('1968'!J6,速限!$D$4:'速限'!$D$8),速限!F$4,速限!F$5,速限!F$6,速限!F$7,速限!F$8)</f>
        <v>100</v>
      </c>
    </row>
    <row r="7" spans="1:14">
      <c r="A7" s="8">
        <v>1.1000000000000001</v>
      </c>
      <c r="B7" s="9" t="s">
        <v>394</v>
      </c>
      <c r="C7" s="21">
        <v>44940.654861111114</v>
      </c>
      <c r="D7" s="10">
        <v>86400</v>
      </c>
      <c r="E7" t="str">
        <f>_xlfn.CONCAT("nfb",'1968'!AC7)</f>
        <v>nfb0011</v>
      </c>
      <c r="F7" t="s">
        <v>396</v>
      </c>
      <c r="G7">
        <v>0</v>
      </c>
      <c r="H7">
        <v>0</v>
      </c>
      <c r="I7">
        <v>0</v>
      </c>
      <c r="J7" t="s">
        <v>412</v>
      </c>
      <c r="K7">
        <f>IF('1968'!D7&lt;&gt;0,1,2)</f>
        <v>1</v>
      </c>
      <c r="L7" s="1" t="str">
        <f>'1968'!AD7</f>
        <v>10K+500</v>
      </c>
      <c r="M7" s="1" t="str">
        <f>'1968'!AE7</f>
        <v>11K+500</v>
      </c>
      <c r="N7">
        <f>CHOOSE(MATCH('1968'!J7,速限!$D$4:'速限'!$D$8),速限!F$4,速限!F$5,速限!F$6,速限!F$7,速限!F$8)</f>
        <v>100</v>
      </c>
    </row>
    <row r="8" spans="1:14">
      <c r="A8" s="8">
        <v>1.1000000000000001</v>
      </c>
      <c r="B8" s="9" t="s">
        <v>394</v>
      </c>
      <c r="C8" s="21">
        <v>44941.654861111114</v>
      </c>
      <c r="D8" s="10">
        <v>86400</v>
      </c>
      <c r="E8" t="str">
        <f>_xlfn.CONCAT("nfb",'1968'!AC8)</f>
        <v>nfb0013</v>
      </c>
      <c r="F8" t="s">
        <v>396</v>
      </c>
      <c r="G8">
        <v>0</v>
      </c>
      <c r="H8">
        <v>0</v>
      </c>
      <c r="I8">
        <v>0</v>
      </c>
      <c r="J8" t="s">
        <v>415</v>
      </c>
      <c r="K8">
        <f>IF('1968'!D8&lt;&gt;0,1,2)</f>
        <v>1</v>
      </c>
      <c r="L8" s="1" t="str">
        <f>'1968'!AD8</f>
        <v>11K+500</v>
      </c>
      <c r="M8" s="1" t="str">
        <f>'1968'!AE8</f>
        <v>14K+000</v>
      </c>
      <c r="N8">
        <f>CHOOSE(MATCH('1968'!J8,速限!$D$4:'速限'!$D$8),速限!F$4,速限!F$5,速限!F$6,速限!F$7,速限!F$8)</f>
        <v>100</v>
      </c>
    </row>
    <row r="9" spans="1:14">
      <c r="A9" s="8">
        <v>1.1000000000000001</v>
      </c>
      <c r="B9" s="9" t="s">
        <v>394</v>
      </c>
      <c r="C9" s="21">
        <v>44942.654861111114</v>
      </c>
      <c r="D9" s="10">
        <v>86400</v>
      </c>
      <c r="E9" t="str">
        <f>_xlfn.CONCAT("nfb",'1968'!AC9)</f>
        <v>nfb0015</v>
      </c>
      <c r="F9" t="s">
        <v>396</v>
      </c>
      <c r="G9">
        <v>0</v>
      </c>
      <c r="H9">
        <v>0</v>
      </c>
      <c r="I9">
        <v>0</v>
      </c>
      <c r="J9" t="s">
        <v>418</v>
      </c>
      <c r="K9">
        <f>IF('1968'!D9&lt;&gt;0,1,2)</f>
        <v>1</v>
      </c>
      <c r="L9" s="1" t="str">
        <f>'1968'!AD9</f>
        <v>14K+000</v>
      </c>
      <c r="M9" s="1" t="str">
        <f>'1968'!AE9</f>
        <v>15K+200</v>
      </c>
      <c r="N9">
        <f>CHOOSE(MATCH('1968'!J9,速限!$D$4:'速限'!$D$8),速限!F$4,速限!F$5,速限!F$6,速限!F$7,速限!F$8)</f>
        <v>100</v>
      </c>
    </row>
    <row r="10" spans="1:14">
      <c r="A10" s="8">
        <v>1.1000000000000001</v>
      </c>
      <c r="B10" s="9" t="s">
        <v>394</v>
      </c>
      <c r="C10" s="21">
        <v>44943.654861111114</v>
      </c>
      <c r="D10" s="10">
        <v>86400</v>
      </c>
      <c r="E10" t="str">
        <f>_xlfn.CONCAT("nfb",'1968'!AC10)</f>
        <v>nfb0017</v>
      </c>
      <c r="F10" t="s">
        <v>396</v>
      </c>
      <c r="G10">
        <v>0</v>
      </c>
      <c r="H10">
        <v>0</v>
      </c>
      <c r="I10">
        <v>0</v>
      </c>
      <c r="J10" t="s">
        <v>421</v>
      </c>
      <c r="K10">
        <f>IF('1968'!D10&lt;&gt;0,1,2)</f>
        <v>1</v>
      </c>
      <c r="L10" s="1" t="str">
        <f>'1968'!AD10</f>
        <v>15K+200</v>
      </c>
      <c r="M10" s="1" t="str">
        <f>'1968'!AE10</f>
        <v>16K+800</v>
      </c>
      <c r="N10">
        <f>CHOOSE(MATCH('1968'!J10,速限!$D$4:'速限'!$D$8),速限!F$4,速限!F$5,速限!F$6,速限!F$7,速限!F$8)</f>
        <v>100</v>
      </c>
    </row>
    <row r="11" spans="1:14">
      <c r="A11" s="8">
        <v>1.1000000000000001</v>
      </c>
      <c r="B11" s="9" t="s">
        <v>394</v>
      </c>
      <c r="C11" s="21">
        <v>44944.654861111114</v>
      </c>
      <c r="D11" s="10">
        <v>86400</v>
      </c>
      <c r="E11" t="str">
        <f>_xlfn.CONCAT("nfb",'1968'!AC11)</f>
        <v>nfb0019</v>
      </c>
      <c r="F11" t="s">
        <v>396</v>
      </c>
      <c r="G11">
        <v>0</v>
      </c>
      <c r="H11">
        <v>0</v>
      </c>
      <c r="I11">
        <v>0</v>
      </c>
      <c r="J11" t="s">
        <v>424</v>
      </c>
      <c r="K11">
        <f>IF('1968'!D11&lt;&gt;0,1,2)</f>
        <v>1</v>
      </c>
      <c r="L11" s="1" t="str">
        <f>'1968'!AD11</f>
        <v>16K+800</v>
      </c>
      <c r="M11" s="1" t="str">
        <f>'1968'!AE11</f>
        <v>23K+200</v>
      </c>
      <c r="N11">
        <f>CHOOSE(MATCH('1968'!J11,速限!$D$4:'速限'!$D$8),速限!F$4,速限!F$5,速限!F$6,速限!F$7,速限!F$8)</f>
        <v>100</v>
      </c>
    </row>
    <row r="12" spans="1:14">
      <c r="A12" s="8">
        <v>1.1000000000000001</v>
      </c>
      <c r="B12" s="9" t="s">
        <v>394</v>
      </c>
      <c r="C12" s="21">
        <v>44945.654861111114</v>
      </c>
      <c r="D12" s="10">
        <v>86400</v>
      </c>
      <c r="E12" t="str">
        <f>_xlfn.CONCAT("nfb",'1968'!AC12)</f>
        <v>nfb0021</v>
      </c>
      <c r="F12" t="s">
        <v>396</v>
      </c>
      <c r="G12">
        <v>0</v>
      </c>
      <c r="H12">
        <v>0</v>
      </c>
      <c r="I12">
        <v>0</v>
      </c>
      <c r="J12" t="s">
        <v>427</v>
      </c>
      <c r="K12">
        <f>IF('1968'!D12&lt;&gt;0,1,2)</f>
        <v>1</v>
      </c>
      <c r="L12" s="1" t="str">
        <f>'1968'!AD12</f>
        <v>23K+200</v>
      </c>
      <c r="M12" s="1" t="str">
        <f>'1968'!AE12</f>
        <v>25K+100</v>
      </c>
      <c r="N12">
        <f>CHOOSE(MATCH('1968'!J12,速限!$D$4:'速限'!$D$8),速限!F$4,速限!F$5,速限!F$6,速限!F$7,速限!F$8)</f>
        <v>100</v>
      </c>
    </row>
    <row r="13" spans="1:14">
      <c r="A13" s="8">
        <v>1.1000000000000001</v>
      </c>
      <c r="B13" s="9" t="s">
        <v>394</v>
      </c>
      <c r="C13" s="21">
        <v>44946.654861111114</v>
      </c>
      <c r="D13" s="10">
        <v>86400</v>
      </c>
      <c r="E13" t="str">
        <f>_xlfn.CONCAT("nfb",'1968'!AC13)</f>
        <v>nfb0023</v>
      </c>
      <c r="F13" t="s">
        <v>396</v>
      </c>
      <c r="G13">
        <v>0</v>
      </c>
      <c r="H13">
        <v>0</v>
      </c>
      <c r="I13">
        <v>0</v>
      </c>
      <c r="J13" t="s">
        <v>430</v>
      </c>
      <c r="K13">
        <f>IF('1968'!D13&lt;&gt;0,1,2)</f>
        <v>1</v>
      </c>
      <c r="L13" s="1" t="str">
        <f>'1968'!AD13</f>
        <v>25K+100</v>
      </c>
      <c r="M13" s="1" t="str">
        <f>'1968'!AE13</f>
        <v>27K+100</v>
      </c>
      <c r="N13">
        <f>CHOOSE(MATCH('1968'!J13,速限!$D$4:'速限'!$D$8),速限!F$4,速限!F$5,速限!F$6,速限!F$7,速限!F$8)</f>
        <v>100</v>
      </c>
    </row>
    <row r="14" spans="1:14">
      <c r="A14" s="8">
        <v>1.1000000000000001</v>
      </c>
      <c r="B14" s="9" t="s">
        <v>394</v>
      </c>
      <c r="C14" s="21">
        <v>44947.654861111114</v>
      </c>
      <c r="D14" s="10">
        <v>86400</v>
      </c>
      <c r="E14" t="str">
        <f>_xlfn.CONCAT("nfb",'1968'!AC14)</f>
        <v>nfb0025</v>
      </c>
      <c r="F14" t="s">
        <v>396</v>
      </c>
      <c r="G14">
        <v>0</v>
      </c>
      <c r="H14">
        <v>0</v>
      </c>
      <c r="I14">
        <v>0</v>
      </c>
      <c r="J14" t="s">
        <v>433</v>
      </c>
      <c r="K14">
        <f>IF('1968'!D14&lt;&gt;0,1,2)</f>
        <v>1</v>
      </c>
      <c r="L14" s="1" t="str">
        <f>'1968'!AD14</f>
        <v>27K+100</v>
      </c>
      <c r="M14" s="1" t="str">
        <f>'1968'!AE14</f>
        <v>32K+100</v>
      </c>
      <c r="N14">
        <f>CHOOSE(MATCH('1968'!J14,速限!$D$4:'速限'!$D$8),速限!F$4,速限!F$5,速限!F$6,速限!F$7,速限!F$8)</f>
        <v>100</v>
      </c>
    </row>
    <row r="15" spans="1:14">
      <c r="A15" s="8">
        <v>1.1000000000000001</v>
      </c>
      <c r="B15" s="9" t="s">
        <v>394</v>
      </c>
      <c r="C15" s="21">
        <v>44948.654861111114</v>
      </c>
      <c r="D15" s="10">
        <v>86400</v>
      </c>
      <c r="E15" t="str">
        <f>_xlfn.CONCAT("nfb",'1968'!AC15)</f>
        <v>nfb0027</v>
      </c>
      <c r="F15" t="s">
        <v>396</v>
      </c>
      <c r="G15">
        <v>0</v>
      </c>
      <c r="H15">
        <v>0</v>
      </c>
      <c r="I15">
        <v>0</v>
      </c>
      <c r="J15" t="s">
        <v>436</v>
      </c>
      <c r="K15">
        <f>IF('1968'!D15&lt;&gt;0,1,2)</f>
        <v>1</v>
      </c>
      <c r="L15" s="1" t="str">
        <f>'1968'!AD15</f>
        <v>32K+100</v>
      </c>
      <c r="M15" s="1" t="str">
        <f>'1968'!AE15</f>
        <v>33K+100</v>
      </c>
      <c r="N15">
        <f>CHOOSE(MATCH('1968'!J15,速限!$D$4:'速限'!$D$8),速限!F$4,速限!F$5,速限!F$6,速限!F$7,速限!F$8)</f>
        <v>100</v>
      </c>
    </row>
    <row r="16" spans="1:14">
      <c r="A16" s="8">
        <v>1.1000000000000001</v>
      </c>
      <c r="B16" s="9" t="s">
        <v>394</v>
      </c>
      <c r="C16" s="21">
        <v>44949.654861111114</v>
      </c>
      <c r="D16" s="10">
        <v>86400</v>
      </c>
      <c r="E16" t="str">
        <f>_xlfn.CONCAT("nfb",'1968'!AC16)</f>
        <v>nfb0029</v>
      </c>
      <c r="F16" t="s">
        <v>396</v>
      </c>
      <c r="G16">
        <v>0</v>
      </c>
      <c r="H16">
        <v>0</v>
      </c>
      <c r="I16">
        <v>0</v>
      </c>
      <c r="J16" t="s">
        <v>439</v>
      </c>
      <c r="K16">
        <f>IF('1968'!D16&lt;&gt;0,1,2)</f>
        <v>1</v>
      </c>
      <c r="L16" s="1" t="str">
        <f>'1968'!AD16</f>
        <v>33K+100</v>
      </c>
      <c r="M16" s="1" t="str">
        <f>'1968'!AE16</f>
        <v>34K+300</v>
      </c>
      <c r="N16">
        <f>CHOOSE(MATCH('1968'!J16,速限!$D$4:'速限'!$D$8),速限!F$4,速限!F$5,速限!F$6,速限!F$7,速限!F$8)</f>
        <v>100</v>
      </c>
    </row>
    <row r="17" spans="1:14">
      <c r="A17" s="8">
        <v>1.1000000000000001</v>
      </c>
      <c r="B17" s="9" t="s">
        <v>394</v>
      </c>
      <c r="C17" s="21">
        <v>44950.654861111114</v>
      </c>
      <c r="D17" s="10">
        <v>86400</v>
      </c>
      <c r="E17" t="str">
        <f>_xlfn.CONCAT("nfb",'1968'!AC17)</f>
        <v>nfb0031</v>
      </c>
      <c r="F17" t="s">
        <v>396</v>
      </c>
      <c r="G17">
        <v>0</v>
      </c>
      <c r="H17">
        <v>0</v>
      </c>
      <c r="I17">
        <v>0</v>
      </c>
      <c r="J17" t="s">
        <v>442</v>
      </c>
      <c r="K17">
        <f>IF('1968'!D17&lt;&gt;0,1,2)</f>
        <v>1</v>
      </c>
      <c r="L17" s="1" t="str">
        <f>'1968'!AD17</f>
        <v>34K+300</v>
      </c>
      <c r="M17" s="1" t="str">
        <f>'1968'!AE17</f>
        <v>36K+000</v>
      </c>
      <c r="N17">
        <f>CHOOSE(MATCH('1968'!J17,速限!$D$4:'速限'!$D$8),速限!F$4,速限!F$5,速限!F$6,速限!F$7,速限!F$8)</f>
        <v>100</v>
      </c>
    </row>
    <row r="18" spans="1:14">
      <c r="A18" s="8">
        <v>1.1000000000000001</v>
      </c>
      <c r="B18" s="9" t="s">
        <v>394</v>
      </c>
      <c r="C18" s="21">
        <v>44951.654861111114</v>
      </c>
      <c r="D18" s="10">
        <v>86400</v>
      </c>
      <c r="E18" t="str">
        <f>_xlfn.CONCAT("nfb",'1968'!AC18)</f>
        <v>nfb0425</v>
      </c>
      <c r="F18" t="s">
        <v>396</v>
      </c>
      <c r="G18">
        <v>0</v>
      </c>
      <c r="H18">
        <v>0</v>
      </c>
      <c r="I18">
        <v>0</v>
      </c>
      <c r="J18" t="s">
        <v>445</v>
      </c>
      <c r="K18">
        <f>IF('1968'!D18&lt;&gt;0,1,2)</f>
        <v>1</v>
      </c>
      <c r="L18" s="1" t="str">
        <f>'1968'!AD18</f>
        <v>36K+000</v>
      </c>
      <c r="M18" s="1" t="str">
        <f>'1968'!AE18</f>
        <v>41K+500</v>
      </c>
      <c r="N18">
        <f>CHOOSE(MATCH('1968'!J18,速限!$D$4:'速限'!$D$8),速限!F$4,速限!F$5,速限!F$6,速限!F$7,速限!F$8)</f>
        <v>100</v>
      </c>
    </row>
    <row r="19" spans="1:14">
      <c r="A19" s="8">
        <v>1.1000000000000001</v>
      </c>
      <c r="B19" s="9" t="s">
        <v>394</v>
      </c>
      <c r="C19" s="21">
        <v>44952.654861111114</v>
      </c>
      <c r="D19" s="10">
        <v>86400</v>
      </c>
      <c r="E19" t="str">
        <f>_xlfn.CONCAT("nfb",'1968'!AC19)</f>
        <v>nfb0033</v>
      </c>
      <c r="F19" t="s">
        <v>396</v>
      </c>
      <c r="G19">
        <v>0</v>
      </c>
      <c r="H19">
        <v>0</v>
      </c>
      <c r="I19">
        <v>0</v>
      </c>
      <c r="J19" t="s">
        <v>448</v>
      </c>
      <c r="K19">
        <f>IF('1968'!D19&lt;&gt;0,1,2)</f>
        <v>1</v>
      </c>
      <c r="L19" s="1" t="str">
        <f>'1968'!AD19</f>
        <v>41K+500</v>
      </c>
      <c r="M19" s="1" t="str">
        <f>'1968'!AE19</f>
        <v>49K+100</v>
      </c>
      <c r="N19">
        <f>CHOOSE(MATCH('1968'!J19,速限!$D$4:'速限'!$D$8),速限!F$4,速限!F$5,速限!F$6,速限!F$7,速限!F$8)</f>
        <v>100</v>
      </c>
    </row>
    <row r="20" spans="1:14">
      <c r="A20" s="8">
        <v>1.1000000000000001</v>
      </c>
      <c r="B20" s="9" t="s">
        <v>394</v>
      </c>
      <c r="C20" s="21">
        <v>44953.654861111114</v>
      </c>
      <c r="D20" s="10">
        <v>86400</v>
      </c>
      <c r="E20" t="str">
        <f>_xlfn.CONCAT("nfb",'1968'!AC20)</f>
        <v>nfb0035</v>
      </c>
      <c r="F20" t="s">
        <v>396</v>
      </c>
      <c r="G20">
        <v>0</v>
      </c>
      <c r="H20">
        <v>0</v>
      </c>
      <c r="I20">
        <v>0</v>
      </c>
      <c r="J20" t="s">
        <v>451</v>
      </c>
      <c r="K20">
        <f>IF('1968'!D20&lt;&gt;0,1,2)</f>
        <v>1</v>
      </c>
      <c r="L20" s="1" t="str">
        <f>'1968'!AD20</f>
        <v>49K+100</v>
      </c>
      <c r="M20" s="1" t="str">
        <f>'1968'!AE20</f>
        <v>52K+500</v>
      </c>
      <c r="N20">
        <f>CHOOSE(MATCH('1968'!J20,速限!$D$4:'速限'!$D$8),速限!F$4,速限!F$5,速限!F$6,速限!F$7,速限!F$8)</f>
        <v>100</v>
      </c>
    </row>
    <row r="21" spans="1:14">
      <c r="A21" s="8">
        <v>1.1000000000000001</v>
      </c>
      <c r="B21" s="9" t="s">
        <v>394</v>
      </c>
      <c r="C21" s="21">
        <v>44954.654861111114</v>
      </c>
      <c r="D21" s="10">
        <v>86400</v>
      </c>
      <c r="E21" t="str">
        <f>_xlfn.CONCAT("nfb",'1968'!AC21)</f>
        <v>nfb0037</v>
      </c>
      <c r="F21" t="s">
        <v>396</v>
      </c>
      <c r="G21">
        <v>0</v>
      </c>
      <c r="H21">
        <v>0</v>
      </c>
      <c r="I21">
        <v>0</v>
      </c>
      <c r="J21" t="s">
        <v>454</v>
      </c>
      <c r="K21">
        <f>IF('1968'!D21&lt;&gt;0,1,2)</f>
        <v>1</v>
      </c>
      <c r="L21" s="1" t="str">
        <f>'1968'!AD21</f>
        <v>52K+500</v>
      </c>
      <c r="M21" s="1" t="str">
        <f>'1968'!AE21</f>
        <v>55K+100</v>
      </c>
      <c r="N21">
        <f>CHOOSE(MATCH('1968'!J21,速限!$D$4:'速限'!$D$8),速限!F$4,速限!F$5,速限!F$6,速限!F$7,速限!F$8)</f>
        <v>100</v>
      </c>
    </row>
    <row r="22" spans="1:14">
      <c r="A22" s="8">
        <v>1.1000000000000001</v>
      </c>
      <c r="B22" s="9" t="s">
        <v>394</v>
      </c>
      <c r="C22" s="21">
        <v>44955.654861111114</v>
      </c>
      <c r="D22" s="10">
        <v>86400</v>
      </c>
      <c r="E22" t="str">
        <f>_xlfn.CONCAT("nfb",'1968'!AC22)</f>
        <v>nfb0039</v>
      </c>
      <c r="F22" t="s">
        <v>396</v>
      </c>
      <c r="G22">
        <v>0</v>
      </c>
      <c r="H22">
        <v>0</v>
      </c>
      <c r="I22">
        <v>0</v>
      </c>
      <c r="J22" t="s">
        <v>457</v>
      </c>
      <c r="K22">
        <f>IF('1968'!D22&lt;&gt;0,1,2)</f>
        <v>1</v>
      </c>
      <c r="L22" s="1" t="str">
        <f>'1968'!AD22</f>
        <v>55K+100</v>
      </c>
      <c r="M22" s="1" t="str">
        <f>'1968'!AE22</f>
        <v>57K+000</v>
      </c>
      <c r="N22">
        <f>CHOOSE(MATCH('1968'!J22,速限!$D$4:'速限'!$D$8),速限!F$4,速限!F$5,速限!F$6,速限!F$7,速限!F$8)</f>
        <v>100</v>
      </c>
    </row>
    <row r="23" spans="1:14">
      <c r="A23" s="8">
        <v>1.1000000000000001</v>
      </c>
      <c r="B23" s="9" t="s">
        <v>394</v>
      </c>
      <c r="C23" s="21">
        <v>44956.654861111114</v>
      </c>
      <c r="D23" s="10">
        <v>86400</v>
      </c>
      <c r="E23" t="str">
        <f>_xlfn.CONCAT("nfb",'1968'!AC23)</f>
        <v>nfb0041</v>
      </c>
      <c r="F23" t="s">
        <v>396</v>
      </c>
      <c r="G23">
        <v>0</v>
      </c>
      <c r="H23">
        <v>0</v>
      </c>
      <c r="I23">
        <v>0</v>
      </c>
      <c r="J23" t="s">
        <v>460</v>
      </c>
      <c r="K23">
        <f>IF('1968'!D23&lt;&gt;0,1,2)</f>
        <v>1</v>
      </c>
      <c r="L23" s="1" t="str">
        <f>'1968'!AD23</f>
        <v>57K+000</v>
      </c>
      <c r="M23" s="1" t="str">
        <f>'1968'!AE23</f>
        <v>58K+650</v>
      </c>
      <c r="N23">
        <f>CHOOSE(MATCH('1968'!J23,速限!$D$4:'速限'!$D$8),速限!F$4,速限!F$5,速限!F$6,速限!F$7,速限!F$8)</f>
        <v>100</v>
      </c>
    </row>
    <row r="24" spans="1:14">
      <c r="A24" s="8">
        <v>1.1000000000000001</v>
      </c>
      <c r="B24" s="9" t="s">
        <v>394</v>
      </c>
      <c r="C24" s="21">
        <v>44957.654861111114</v>
      </c>
      <c r="D24" s="10">
        <v>86400</v>
      </c>
      <c r="E24" t="str">
        <f>_xlfn.CONCAT("nfb",'1968'!AC24)</f>
        <v>nfb0427</v>
      </c>
      <c r="F24" t="s">
        <v>396</v>
      </c>
      <c r="G24">
        <v>0</v>
      </c>
      <c r="H24">
        <v>0</v>
      </c>
      <c r="I24">
        <v>0</v>
      </c>
      <c r="J24" t="s">
        <v>463</v>
      </c>
      <c r="K24">
        <f>IF('1968'!D24&lt;&gt;0,1,2)</f>
        <v>1</v>
      </c>
      <c r="L24" s="1" t="str">
        <f>'1968'!AD24</f>
        <v>58K+650</v>
      </c>
      <c r="M24" s="1" t="str">
        <f>'1968'!AE24</f>
        <v>60K+300</v>
      </c>
      <c r="N24">
        <f>CHOOSE(MATCH('1968'!J24,速限!$D$4:'速限'!$D$8),速限!F$4,速限!F$5,速限!F$6,速限!F$7,速限!F$8)</f>
        <v>100</v>
      </c>
    </row>
    <row r="25" spans="1:14">
      <c r="A25" s="8">
        <v>1.1000000000000001</v>
      </c>
      <c r="B25" s="9" t="s">
        <v>394</v>
      </c>
      <c r="C25" s="21">
        <v>44958.654861111114</v>
      </c>
      <c r="D25" s="10">
        <v>86400</v>
      </c>
      <c r="E25" t="str">
        <f>_xlfn.CONCAT("nfb",'1968'!AC25)</f>
        <v>nfb0429</v>
      </c>
      <c r="F25" t="s">
        <v>396</v>
      </c>
      <c r="G25">
        <v>0</v>
      </c>
      <c r="H25">
        <v>0</v>
      </c>
      <c r="I25">
        <v>0</v>
      </c>
      <c r="J25" t="s">
        <v>466</v>
      </c>
      <c r="K25">
        <f>IF('1968'!D25&lt;&gt;0,1,2)</f>
        <v>1</v>
      </c>
      <c r="L25" s="1" t="str">
        <f>'1968'!AD25</f>
        <v>60K+300</v>
      </c>
      <c r="M25" s="1" t="str">
        <f>'1968'!AE25</f>
        <v>62K+400</v>
      </c>
      <c r="N25">
        <f>CHOOSE(MATCH('1968'!J25,速限!$D$4:'速限'!$D$8),速限!F$4,速限!F$5,速限!F$6,速限!F$7,速限!F$8)</f>
        <v>100</v>
      </c>
    </row>
    <row r="26" spans="1:14">
      <c r="A26" s="8">
        <v>1.1000000000000001</v>
      </c>
      <c r="B26" s="9" t="s">
        <v>394</v>
      </c>
      <c r="C26" s="21">
        <v>44959.654861111114</v>
      </c>
      <c r="D26" s="10">
        <v>86400</v>
      </c>
      <c r="E26" t="str">
        <f>_xlfn.CONCAT("nfb",'1968'!AC26)</f>
        <v>nfb0043</v>
      </c>
      <c r="F26" t="s">
        <v>396</v>
      </c>
      <c r="G26">
        <v>0</v>
      </c>
      <c r="H26">
        <v>0</v>
      </c>
      <c r="I26">
        <v>0</v>
      </c>
      <c r="J26" t="s">
        <v>469</v>
      </c>
      <c r="K26">
        <f>IF('1968'!D26&lt;&gt;0,1,2)</f>
        <v>1</v>
      </c>
      <c r="L26" s="1" t="str">
        <f>'1968'!AD26</f>
        <v>62K+400</v>
      </c>
      <c r="M26" s="1" t="str">
        <f>'1968'!AE26</f>
        <v>65K+000</v>
      </c>
      <c r="N26">
        <f>CHOOSE(MATCH('1968'!J26,速限!$D$4:'速限'!$D$8),速限!F$4,速限!F$5,速限!F$6,速限!F$7,速限!F$8)</f>
        <v>100</v>
      </c>
    </row>
    <row r="27" spans="1:14">
      <c r="A27" s="8">
        <v>1.1000000000000001</v>
      </c>
      <c r="B27" s="9" t="s">
        <v>394</v>
      </c>
      <c r="C27" s="21">
        <v>44960.654861111114</v>
      </c>
      <c r="D27" s="10">
        <v>86400</v>
      </c>
      <c r="E27" t="str">
        <f>_xlfn.CONCAT("nfb",'1968'!AC27)</f>
        <v>nfb0045</v>
      </c>
      <c r="F27" t="s">
        <v>396</v>
      </c>
      <c r="G27">
        <v>0</v>
      </c>
      <c r="H27">
        <v>0</v>
      </c>
      <c r="I27">
        <v>0</v>
      </c>
      <c r="J27" t="s">
        <v>472</v>
      </c>
      <c r="K27">
        <f>IF('1968'!D27&lt;&gt;0,1,2)</f>
        <v>1</v>
      </c>
      <c r="L27" s="1" t="str">
        <f>'1968'!AD27</f>
        <v>65K+000</v>
      </c>
      <c r="M27" s="1" t="str">
        <f>'1968'!AE27</f>
        <v>67K+300</v>
      </c>
      <c r="N27">
        <f>CHOOSE(MATCH('1968'!J27,速限!$D$4:'速限'!$D$8),速限!F$4,速限!F$5,速限!F$6,速限!F$7,速限!F$8)</f>
        <v>100</v>
      </c>
    </row>
    <row r="28" spans="1:14">
      <c r="A28" s="8">
        <v>1.1000000000000001</v>
      </c>
      <c r="B28" s="9" t="s">
        <v>394</v>
      </c>
      <c r="C28" s="21">
        <v>44961.654861111114</v>
      </c>
      <c r="D28" s="10">
        <v>86400</v>
      </c>
      <c r="E28" t="str">
        <f>_xlfn.CONCAT("nfb",'1968'!AC28)</f>
        <v>nfb0047</v>
      </c>
      <c r="F28" t="s">
        <v>396</v>
      </c>
      <c r="G28">
        <v>0</v>
      </c>
      <c r="H28">
        <v>0</v>
      </c>
      <c r="I28">
        <v>0</v>
      </c>
      <c r="J28" t="s">
        <v>475</v>
      </c>
      <c r="K28">
        <f>IF('1968'!D28&lt;&gt;0,1,2)</f>
        <v>1</v>
      </c>
      <c r="L28" s="1" t="str">
        <f>'1968'!AD28</f>
        <v>67K+300</v>
      </c>
      <c r="M28" s="1" t="str">
        <f>'1968'!AE28</f>
        <v>69K+200</v>
      </c>
      <c r="N28">
        <f>CHOOSE(MATCH('1968'!J28,速限!$D$4:'速限'!$D$8),速限!F$4,速限!F$5,速限!F$6,速限!F$7,速限!F$8)</f>
        <v>100</v>
      </c>
    </row>
    <row r="29" spans="1:14">
      <c r="A29" s="8">
        <v>1.1000000000000001</v>
      </c>
      <c r="B29" s="9" t="s">
        <v>394</v>
      </c>
      <c r="C29" s="21">
        <v>44962.654861111114</v>
      </c>
      <c r="D29" s="10">
        <v>86400</v>
      </c>
      <c r="E29" t="str">
        <f>_xlfn.CONCAT("nfb",'1968'!AC29)</f>
        <v>nfb0049</v>
      </c>
      <c r="F29" t="s">
        <v>396</v>
      </c>
      <c r="G29">
        <v>0</v>
      </c>
      <c r="H29">
        <v>0</v>
      </c>
      <c r="I29">
        <v>0</v>
      </c>
      <c r="J29" t="s">
        <v>478</v>
      </c>
      <c r="K29">
        <f>IF('1968'!D29&lt;&gt;0,1,2)</f>
        <v>1</v>
      </c>
      <c r="L29" s="1" t="str">
        <f>'1968'!AD29</f>
        <v>69K+200</v>
      </c>
      <c r="M29" s="1" t="str">
        <f>'1968'!AE29</f>
        <v>71K+000</v>
      </c>
      <c r="N29">
        <f>CHOOSE(MATCH('1968'!J29,速限!$D$4:'速限'!$D$8),速限!F$4,速限!F$5,速限!F$6,速限!F$7,速限!F$8)</f>
        <v>100</v>
      </c>
    </row>
    <row r="30" spans="1:14">
      <c r="A30" s="8">
        <v>1.1000000000000001</v>
      </c>
      <c r="B30" s="9" t="s">
        <v>394</v>
      </c>
      <c r="C30" s="21">
        <v>44963.654861111114</v>
      </c>
      <c r="D30" s="10">
        <v>86400</v>
      </c>
      <c r="E30" t="str">
        <f>_xlfn.CONCAT("nfb",'1968'!AC30)</f>
        <v>nfb0431</v>
      </c>
      <c r="F30" t="s">
        <v>396</v>
      </c>
      <c r="G30">
        <v>0</v>
      </c>
      <c r="H30">
        <v>0</v>
      </c>
      <c r="I30">
        <v>0</v>
      </c>
      <c r="J30" t="s">
        <v>481</v>
      </c>
      <c r="K30">
        <f>IF('1968'!D30&lt;&gt;0,1,2)</f>
        <v>1</v>
      </c>
      <c r="L30" s="1" t="str">
        <f>'1968'!AD30</f>
        <v>71K+000</v>
      </c>
      <c r="M30" s="1" t="str">
        <f>'1968'!AE30</f>
        <v>83K+800</v>
      </c>
      <c r="N30">
        <f>CHOOSE(MATCH('1968'!J30,速限!$D$4:'速限'!$D$8),速限!F$4,速限!F$5,速限!F$6,速限!F$7,速限!F$8)</f>
        <v>100</v>
      </c>
    </row>
    <row r="31" spans="1:14">
      <c r="A31" s="8">
        <v>1.1000000000000001</v>
      </c>
      <c r="B31" s="9" t="s">
        <v>394</v>
      </c>
      <c r="C31" s="21">
        <v>44964.654861111114</v>
      </c>
      <c r="D31" s="10">
        <v>86400</v>
      </c>
      <c r="E31" t="str">
        <f>_xlfn.CONCAT("nfb",'1968'!AC31)</f>
        <v>nfb0053</v>
      </c>
      <c r="F31" t="s">
        <v>396</v>
      </c>
      <c r="G31">
        <v>0</v>
      </c>
      <c r="H31">
        <v>0</v>
      </c>
      <c r="I31">
        <v>0</v>
      </c>
      <c r="J31" t="s">
        <v>484</v>
      </c>
      <c r="K31">
        <f>IF('1968'!D31&lt;&gt;0,1,2)</f>
        <v>1</v>
      </c>
      <c r="L31" s="1" t="str">
        <f>'1968'!AD31</f>
        <v>83K+800</v>
      </c>
      <c r="M31" s="1" t="str">
        <f>'1968'!AE31</f>
        <v>86K+500</v>
      </c>
      <c r="N31">
        <f>CHOOSE(MATCH('1968'!J31,速限!$D$4:'速限'!$D$8),速限!F$4,速限!F$5,速限!F$6,速限!F$7,速限!F$8)</f>
        <v>100</v>
      </c>
    </row>
    <row r="32" spans="1:14">
      <c r="A32" s="8">
        <v>1.1000000000000001</v>
      </c>
      <c r="B32" s="9" t="s">
        <v>394</v>
      </c>
      <c r="C32" s="21">
        <v>44965.654861111114</v>
      </c>
      <c r="D32" s="10">
        <v>86400</v>
      </c>
      <c r="E32" t="str">
        <f>_xlfn.CONCAT("nfb",'1968'!AC32)</f>
        <v>nfb0055</v>
      </c>
      <c r="F32" t="s">
        <v>396</v>
      </c>
      <c r="G32">
        <v>0</v>
      </c>
      <c r="H32">
        <v>0</v>
      </c>
      <c r="I32">
        <v>0</v>
      </c>
      <c r="J32" t="s">
        <v>487</v>
      </c>
      <c r="K32">
        <f>IF('1968'!D32&lt;&gt;0,1,2)</f>
        <v>1</v>
      </c>
      <c r="L32" s="1" t="str">
        <f>'1968'!AD32</f>
        <v>86K+500</v>
      </c>
      <c r="M32" s="1" t="str">
        <f>'1968'!AE32</f>
        <v>91K+000</v>
      </c>
      <c r="N32">
        <f>CHOOSE(MATCH('1968'!J32,速限!$D$4:'速限'!$D$8),速限!F$4,速限!F$5,速限!F$6,速限!F$7,速限!F$8)</f>
        <v>100</v>
      </c>
    </row>
    <row r="33" spans="1:14">
      <c r="A33" s="8">
        <v>1.1000000000000001</v>
      </c>
      <c r="B33" s="9" t="s">
        <v>394</v>
      </c>
      <c r="C33" s="21">
        <v>44966.654861111114</v>
      </c>
      <c r="D33" s="10">
        <v>86400</v>
      </c>
      <c r="E33" t="str">
        <f>_xlfn.CONCAT("nfb",'1968'!AC33)</f>
        <v>nfb0057</v>
      </c>
      <c r="F33" t="s">
        <v>396</v>
      </c>
      <c r="G33">
        <v>0</v>
      </c>
      <c r="H33">
        <v>0</v>
      </c>
      <c r="I33">
        <v>0</v>
      </c>
      <c r="J33" t="s">
        <v>490</v>
      </c>
      <c r="K33">
        <f>IF('1968'!D33&lt;&gt;0,1,2)</f>
        <v>1</v>
      </c>
      <c r="L33" s="1" t="str">
        <f>'1968'!AD33</f>
        <v>91K+000</v>
      </c>
      <c r="M33" s="1" t="str">
        <f>'1968'!AE33</f>
        <v>95K+400</v>
      </c>
      <c r="N33">
        <f>CHOOSE(MATCH('1968'!J33,速限!$D$4:'速限'!$D$8),速限!F$4,速限!F$5,速限!F$6,速限!F$7,速限!F$8)</f>
        <v>100</v>
      </c>
    </row>
    <row r="34" spans="1:14">
      <c r="A34" s="8">
        <v>1.1000000000000001</v>
      </c>
      <c r="B34" s="9" t="s">
        <v>394</v>
      </c>
      <c r="C34" s="21">
        <v>44967.654861111114</v>
      </c>
      <c r="D34" s="10">
        <v>86400</v>
      </c>
      <c r="E34" t="str">
        <f>_xlfn.CONCAT("nfb",'1968'!AC34)</f>
        <v>nfb0059</v>
      </c>
      <c r="F34" t="s">
        <v>396</v>
      </c>
      <c r="G34">
        <v>0</v>
      </c>
      <c r="H34">
        <v>0</v>
      </c>
      <c r="I34">
        <v>0</v>
      </c>
      <c r="J34" t="s">
        <v>493</v>
      </c>
      <c r="K34">
        <f>IF('1968'!D34&lt;&gt;0,1,2)</f>
        <v>1</v>
      </c>
      <c r="L34" s="1" t="str">
        <f>'1968'!AD34</f>
        <v>95K+400</v>
      </c>
      <c r="M34" s="1" t="str">
        <f>'1968'!AE34</f>
        <v>99K+400</v>
      </c>
      <c r="N34">
        <f>CHOOSE(MATCH('1968'!J34,速限!$D$4:'速限'!$D$8),速限!F$4,速限!F$5,速限!F$6,速限!F$7,速限!F$8)</f>
        <v>100</v>
      </c>
    </row>
    <row r="35" spans="1:14">
      <c r="A35" s="8">
        <v>1.1000000000000001</v>
      </c>
      <c r="B35" s="9" t="s">
        <v>394</v>
      </c>
      <c r="C35" s="21">
        <v>44968.654861111114</v>
      </c>
      <c r="D35" s="10">
        <v>86400</v>
      </c>
      <c r="E35" t="str">
        <f>_xlfn.CONCAT("nfb",'1968'!AC35)</f>
        <v>nfb0061</v>
      </c>
      <c r="F35" t="s">
        <v>396</v>
      </c>
      <c r="G35">
        <v>0</v>
      </c>
      <c r="H35">
        <v>0</v>
      </c>
      <c r="I35">
        <v>0</v>
      </c>
      <c r="J35" t="s">
        <v>496</v>
      </c>
      <c r="K35">
        <f>IF('1968'!D35&lt;&gt;0,1,2)</f>
        <v>1</v>
      </c>
      <c r="L35" s="1" t="str">
        <f>'1968'!AD35</f>
        <v>99K+400</v>
      </c>
      <c r="M35" s="1" t="str">
        <f>'1968'!AE35</f>
        <v>110K+400</v>
      </c>
      <c r="N35">
        <f>CHOOSE(MATCH('1968'!J35,速限!$D$4:'速限'!$D$8),速限!F$4,速限!F$5,速限!F$6,速限!F$7,速限!F$8)</f>
        <v>100</v>
      </c>
    </row>
    <row r="36" spans="1:14">
      <c r="A36" s="8">
        <v>1.1000000000000001</v>
      </c>
      <c r="B36" s="9" t="s">
        <v>394</v>
      </c>
      <c r="C36" s="21">
        <v>44969.654861111114</v>
      </c>
      <c r="D36" s="10">
        <v>86400</v>
      </c>
      <c r="E36" t="str">
        <f>_xlfn.CONCAT("nfb",'1968'!AC36)</f>
        <v>nfb0063</v>
      </c>
      <c r="F36" t="s">
        <v>396</v>
      </c>
      <c r="G36">
        <v>0</v>
      </c>
      <c r="H36">
        <v>0</v>
      </c>
      <c r="I36">
        <v>0</v>
      </c>
      <c r="J36" t="s">
        <v>499</v>
      </c>
      <c r="K36">
        <f>IF('1968'!D36&lt;&gt;0,1,2)</f>
        <v>1</v>
      </c>
      <c r="L36" s="1" t="str">
        <f>'1968'!AD36</f>
        <v>110K+400</v>
      </c>
      <c r="M36" s="1" t="str">
        <f>'1968'!AE36</f>
        <v>126K+200</v>
      </c>
      <c r="N36">
        <f>CHOOSE(MATCH('1968'!J36,速限!$D$4:'速限'!$D$8),速限!F$4,速限!F$5,速限!F$6,速限!F$7,速限!F$8)</f>
        <v>100</v>
      </c>
    </row>
    <row r="37" spans="1:14">
      <c r="A37" s="8">
        <v>1.1000000000000001</v>
      </c>
      <c r="B37" s="9" t="s">
        <v>394</v>
      </c>
      <c r="C37" s="21">
        <v>44970.654861111114</v>
      </c>
      <c r="D37" s="10">
        <v>86400</v>
      </c>
      <c r="E37" t="str">
        <f>_xlfn.CONCAT("nfb",'1968'!AC37)</f>
        <v>nfb0445</v>
      </c>
      <c r="F37" t="s">
        <v>396</v>
      </c>
      <c r="G37">
        <v>0</v>
      </c>
      <c r="H37">
        <v>0</v>
      </c>
      <c r="I37">
        <v>0</v>
      </c>
      <c r="J37" t="s">
        <v>502</v>
      </c>
      <c r="K37">
        <f>IF('1968'!D37&lt;&gt;0,1,2)</f>
        <v>1</v>
      </c>
      <c r="L37" s="1" t="str">
        <f>'1968'!AD37</f>
        <v>126K+200</v>
      </c>
      <c r="M37" s="1" t="str">
        <f>'1968'!AE37</f>
        <v>132K+800</v>
      </c>
      <c r="N37">
        <f>CHOOSE(MATCH('1968'!J37,速限!$D$4:'速限'!$D$8),速限!F$4,速限!F$5,速限!F$6,速限!F$7,速限!F$8)</f>
        <v>100</v>
      </c>
    </row>
    <row r="38" spans="1:14">
      <c r="A38" s="8">
        <v>1.1000000000000001</v>
      </c>
      <c r="B38" s="9" t="s">
        <v>394</v>
      </c>
      <c r="C38" s="21">
        <v>44971.654861111114</v>
      </c>
      <c r="D38" s="10">
        <v>86400</v>
      </c>
      <c r="E38" t="str">
        <f>_xlfn.CONCAT("nfb",'1968'!AC38)</f>
        <v>nfb0067</v>
      </c>
      <c r="F38" t="s">
        <v>396</v>
      </c>
      <c r="G38">
        <v>0</v>
      </c>
      <c r="H38">
        <v>0</v>
      </c>
      <c r="I38">
        <v>0</v>
      </c>
      <c r="J38" t="s">
        <v>505</v>
      </c>
      <c r="K38">
        <f>IF('1968'!D38&lt;&gt;0,1,2)</f>
        <v>1</v>
      </c>
      <c r="L38" s="1" t="str">
        <f>'1968'!AD38</f>
        <v>132K+800</v>
      </c>
      <c r="M38" s="1" t="str">
        <f>'1968'!AE38</f>
        <v>140K+080</v>
      </c>
      <c r="N38">
        <f>CHOOSE(MATCH('1968'!J38,速限!$D$4:'速限'!$D$8),速限!F$4,速限!F$5,速限!F$6,速限!F$7,速限!F$8)</f>
        <v>100</v>
      </c>
    </row>
    <row r="39" spans="1:14">
      <c r="A39" s="8">
        <v>1.1000000000000001</v>
      </c>
      <c r="B39" s="9" t="s">
        <v>394</v>
      </c>
      <c r="C39" s="21">
        <v>44972.654861111114</v>
      </c>
      <c r="D39" s="10">
        <v>86400</v>
      </c>
      <c r="E39" t="str">
        <f>_xlfn.CONCAT("nfb",'1968'!AC39)</f>
        <v>nfb0443</v>
      </c>
      <c r="F39" t="s">
        <v>396</v>
      </c>
      <c r="G39">
        <v>0</v>
      </c>
      <c r="H39">
        <v>0</v>
      </c>
      <c r="I39">
        <v>0</v>
      </c>
      <c r="J39" t="s">
        <v>508</v>
      </c>
      <c r="K39">
        <f>IF('1968'!D39&lt;&gt;0,1,2)</f>
        <v>1</v>
      </c>
      <c r="L39" s="1" t="str">
        <f>'1968'!AD39</f>
        <v>140K+080</v>
      </c>
      <c r="M39" s="1" t="str">
        <f>'1968'!AE39</f>
        <v>150K+200</v>
      </c>
      <c r="N39">
        <f>CHOOSE(MATCH('1968'!J39,速限!$D$4:'速限'!$D$8),速限!F$4,速限!F$5,速限!F$6,速限!F$7,速限!F$8)</f>
        <v>100</v>
      </c>
    </row>
    <row r="40" spans="1:14">
      <c r="A40" s="8">
        <v>1.1000000000000001</v>
      </c>
      <c r="B40" s="9" t="s">
        <v>394</v>
      </c>
      <c r="C40" s="21">
        <v>44973.654861111114</v>
      </c>
      <c r="D40" s="10">
        <v>86400</v>
      </c>
      <c r="E40" t="str">
        <f>_xlfn.CONCAT("nfb",'1968'!AC40)</f>
        <v>nfb0069</v>
      </c>
      <c r="F40" t="s">
        <v>396</v>
      </c>
      <c r="G40">
        <v>0</v>
      </c>
      <c r="H40">
        <v>0</v>
      </c>
      <c r="I40">
        <v>0</v>
      </c>
      <c r="J40" t="s">
        <v>511</v>
      </c>
      <c r="K40">
        <f>IF('1968'!D40&lt;&gt;0,1,2)</f>
        <v>1</v>
      </c>
      <c r="L40" s="1" t="str">
        <f>'1968'!AD40</f>
        <v>150K+200</v>
      </c>
      <c r="M40" s="1" t="str">
        <f>'1968'!AE40</f>
        <v>159K+500</v>
      </c>
      <c r="N40">
        <f>CHOOSE(MATCH('1968'!J40,速限!$D$4:'速限'!$D$8),速限!F$4,速限!F$5,速限!F$6,速限!F$7,速限!F$8)</f>
        <v>110</v>
      </c>
    </row>
    <row r="41" spans="1:14">
      <c r="A41" s="8">
        <v>1.1000000000000001</v>
      </c>
      <c r="B41" s="9" t="s">
        <v>394</v>
      </c>
      <c r="C41" s="21">
        <v>44974.654861111114</v>
      </c>
      <c r="D41" s="10">
        <v>86400</v>
      </c>
      <c r="E41" t="str">
        <f>_xlfn.CONCAT("nfb",'1968'!AC41)</f>
        <v>nfb0071</v>
      </c>
      <c r="F41" t="s">
        <v>396</v>
      </c>
      <c r="G41">
        <v>0</v>
      </c>
      <c r="H41">
        <v>0</v>
      </c>
      <c r="I41">
        <v>0</v>
      </c>
      <c r="J41" t="s">
        <v>514</v>
      </c>
      <c r="K41">
        <f>IF('1968'!D41&lt;&gt;0,1,2)</f>
        <v>1</v>
      </c>
      <c r="L41" s="1" t="str">
        <f>'1968'!AD41</f>
        <v>159K+500</v>
      </c>
      <c r="M41" s="1" t="str">
        <f>'1968'!AE41</f>
        <v>160K+600</v>
      </c>
      <c r="N41">
        <f>CHOOSE(MATCH('1968'!J41,速限!$D$4:'速限'!$D$8),速限!F$4,速限!F$5,速限!F$6,速限!F$7,速限!F$8)</f>
        <v>110</v>
      </c>
    </row>
    <row r="42" spans="1:14">
      <c r="A42" s="8">
        <v>1.1000000000000001</v>
      </c>
      <c r="B42" s="9" t="s">
        <v>394</v>
      </c>
      <c r="C42" s="21">
        <v>44975.654861111114</v>
      </c>
      <c r="D42" s="10">
        <v>86400</v>
      </c>
      <c r="E42" t="str">
        <f>_xlfn.CONCAT("nfb",'1968'!AC42)</f>
        <v>nfb0073</v>
      </c>
      <c r="F42" t="s">
        <v>396</v>
      </c>
      <c r="G42">
        <v>0</v>
      </c>
      <c r="H42">
        <v>0</v>
      </c>
      <c r="I42">
        <v>0</v>
      </c>
      <c r="J42" t="s">
        <v>517</v>
      </c>
      <c r="K42">
        <f>IF('1968'!D42&lt;&gt;0,1,2)</f>
        <v>1</v>
      </c>
      <c r="L42" s="1" t="str">
        <f>'1968'!AD42</f>
        <v>160K+600</v>
      </c>
      <c r="M42" s="1" t="str">
        <f>'1968'!AE42</f>
        <v>165K+500</v>
      </c>
      <c r="N42">
        <f>CHOOSE(MATCH('1968'!J42,速限!$D$4:'速限'!$D$8),速限!F$4,速限!F$5,速限!F$6,速限!F$7,速限!F$8)</f>
        <v>110</v>
      </c>
    </row>
    <row r="43" spans="1:14">
      <c r="A43" s="8">
        <v>1.1000000000000001</v>
      </c>
      <c r="B43" s="9" t="s">
        <v>394</v>
      </c>
      <c r="C43" s="21">
        <v>44976.654861111114</v>
      </c>
      <c r="D43" s="10">
        <v>86400</v>
      </c>
      <c r="E43" t="str">
        <f>_xlfn.CONCAT("nfb",'1968'!AC43)</f>
        <v>nfb0077</v>
      </c>
      <c r="F43" t="s">
        <v>396</v>
      </c>
      <c r="G43">
        <v>0</v>
      </c>
      <c r="H43">
        <v>0</v>
      </c>
      <c r="I43">
        <v>0</v>
      </c>
      <c r="J43" t="s">
        <v>520</v>
      </c>
      <c r="K43">
        <f>IF('1968'!D43&lt;&gt;0,1,2)</f>
        <v>1</v>
      </c>
      <c r="L43" s="1" t="str">
        <f>'1968'!AD43</f>
        <v>165K+500</v>
      </c>
      <c r="M43" s="1" t="str">
        <f>'1968'!AE43</f>
        <v>168K+100</v>
      </c>
      <c r="N43">
        <f>CHOOSE(MATCH('1968'!J43,速限!$D$4:'速限'!$D$8),速限!F$4,速限!F$5,速限!F$6,速限!F$7,速限!F$8)</f>
        <v>110</v>
      </c>
    </row>
    <row r="44" spans="1:14">
      <c r="A44" s="8">
        <v>1.1000000000000001</v>
      </c>
      <c r="B44" s="9" t="s">
        <v>394</v>
      </c>
      <c r="C44" s="21">
        <v>44977.654861111114</v>
      </c>
      <c r="D44" s="10">
        <v>86400</v>
      </c>
      <c r="E44" t="str">
        <f>_xlfn.CONCAT("nfb",'1968'!AC44)</f>
        <v>nfb0079</v>
      </c>
      <c r="F44" t="s">
        <v>396</v>
      </c>
      <c r="G44">
        <v>0</v>
      </c>
      <c r="H44">
        <v>0</v>
      </c>
      <c r="I44">
        <v>0</v>
      </c>
      <c r="J44" t="s">
        <v>523</v>
      </c>
      <c r="K44">
        <f>IF('1968'!D44&lt;&gt;0,1,2)</f>
        <v>1</v>
      </c>
      <c r="L44" s="1" t="str">
        <f>'1968'!AD44</f>
        <v>168K+100</v>
      </c>
      <c r="M44" s="1" t="str">
        <f>'1968'!AE44</f>
        <v>174K+200</v>
      </c>
      <c r="N44">
        <f>CHOOSE(MATCH('1968'!J44,速限!$D$4:'速限'!$D$8),速限!F$4,速限!F$5,速限!F$6,速限!F$7,速限!F$8)</f>
        <v>110</v>
      </c>
    </row>
    <row r="45" spans="1:14">
      <c r="A45" s="8">
        <v>1.1000000000000001</v>
      </c>
      <c r="B45" s="9" t="s">
        <v>394</v>
      </c>
      <c r="C45" s="21">
        <v>44978.654861111114</v>
      </c>
      <c r="D45" s="10">
        <v>86400</v>
      </c>
      <c r="E45" t="str">
        <f>_xlfn.CONCAT("nfb",'1968'!AC45)</f>
        <v>nfb0081</v>
      </c>
      <c r="F45" t="s">
        <v>396</v>
      </c>
      <c r="G45">
        <v>0</v>
      </c>
      <c r="H45">
        <v>0</v>
      </c>
      <c r="I45">
        <v>0</v>
      </c>
      <c r="J45" t="s">
        <v>526</v>
      </c>
      <c r="K45">
        <f>IF('1968'!D45&lt;&gt;0,1,2)</f>
        <v>1</v>
      </c>
      <c r="L45" s="1" t="str">
        <f>'1968'!AD45</f>
        <v>174K+200</v>
      </c>
      <c r="M45" s="1" t="str">
        <f>'1968'!AE45</f>
        <v>178K+600</v>
      </c>
      <c r="N45">
        <f>CHOOSE(MATCH('1968'!J45,速限!$D$4:'速限'!$D$8),速限!F$4,速限!F$5,速限!F$6,速限!F$7,速限!F$8)</f>
        <v>110</v>
      </c>
    </row>
    <row r="46" spans="1:14">
      <c r="A46" s="8">
        <v>1.1000000000000001</v>
      </c>
      <c r="B46" s="9" t="s">
        <v>394</v>
      </c>
      <c r="C46" s="21">
        <v>44979.654861111114</v>
      </c>
      <c r="D46" s="10">
        <v>86400</v>
      </c>
      <c r="E46" t="str">
        <f>_xlfn.CONCAT("nfb",'1968'!AC46)</f>
        <v>nfb0083</v>
      </c>
      <c r="F46" t="s">
        <v>396</v>
      </c>
      <c r="G46">
        <v>0</v>
      </c>
      <c r="H46">
        <v>0</v>
      </c>
      <c r="I46">
        <v>0</v>
      </c>
      <c r="J46" t="s">
        <v>529</v>
      </c>
      <c r="K46">
        <f>IF('1968'!D46&lt;&gt;0,1,2)</f>
        <v>1</v>
      </c>
      <c r="L46" s="1" t="str">
        <f>'1968'!AD46</f>
        <v>178K+600</v>
      </c>
      <c r="M46" s="1" t="str">
        <f>'1968'!AE46</f>
        <v>181K+400</v>
      </c>
      <c r="N46">
        <f>CHOOSE(MATCH('1968'!J46,速限!$D$4:'速限'!$D$8),速限!F$4,速限!F$5,速限!F$6,速限!F$7,速限!F$8)</f>
        <v>110</v>
      </c>
    </row>
    <row r="47" spans="1:14">
      <c r="A47" s="8">
        <v>1.1000000000000001</v>
      </c>
      <c r="B47" s="9" t="s">
        <v>394</v>
      </c>
      <c r="C47" s="21">
        <v>44980.654861111114</v>
      </c>
      <c r="D47" s="10">
        <v>86400</v>
      </c>
      <c r="E47" t="str">
        <f>_xlfn.CONCAT("nfb",'1968'!AC47)</f>
        <v>nfb0085</v>
      </c>
      <c r="F47" t="s">
        <v>396</v>
      </c>
      <c r="G47">
        <v>0</v>
      </c>
      <c r="H47">
        <v>0</v>
      </c>
      <c r="I47">
        <v>0</v>
      </c>
      <c r="J47" t="s">
        <v>532</v>
      </c>
      <c r="K47">
        <f>IF('1968'!D47&lt;&gt;0,1,2)</f>
        <v>1</v>
      </c>
      <c r="L47" s="1" t="str">
        <f>'1968'!AD47</f>
        <v>181K+400</v>
      </c>
      <c r="M47" s="1" t="str">
        <f>'1968'!AE47</f>
        <v>189K+400</v>
      </c>
      <c r="N47">
        <f>CHOOSE(MATCH('1968'!J47,速限!$D$4:'速限'!$D$8),速限!F$4,速限!F$5,速限!F$6,速限!F$7,速限!F$8)</f>
        <v>110</v>
      </c>
    </row>
    <row r="48" spans="1:14">
      <c r="A48" s="8">
        <v>1.1000000000000001</v>
      </c>
      <c r="B48" s="9" t="s">
        <v>394</v>
      </c>
      <c r="C48" s="21">
        <v>44981.654861111114</v>
      </c>
      <c r="D48" s="10">
        <v>86400</v>
      </c>
      <c r="E48" t="str">
        <f>_xlfn.CONCAT("nfb",'1968'!AC48)</f>
        <v>nfb0087</v>
      </c>
      <c r="F48" t="s">
        <v>396</v>
      </c>
      <c r="G48">
        <v>0</v>
      </c>
      <c r="H48">
        <v>0</v>
      </c>
      <c r="I48">
        <v>0</v>
      </c>
      <c r="J48" t="s">
        <v>535</v>
      </c>
      <c r="K48">
        <f>IF('1968'!D48&lt;&gt;0,1,2)</f>
        <v>1</v>
      </c>
      <c r="L48" s="1" t="str">
        <f>'1968'!AD48</f>
        <v>189K+400</v>
      </c>
      <c r="M48" s="1" t="str">
        <f>'1968'!AE48</f>
        <v>192K+800</v>
      </c>
      <c r="N48">
        <f>CHOOSE(MATCH('1968'!J48,速限!$D$4:'速限'!$D$8),速限!F$4,速限!F$5,速限!F$6,速限!F$7,速限!F$8)</f>
        <v>110</v>
      </c>
    </row>
    <row r="49" spans="1:14">
      <c r="A49" s="8">
        <v>1.1000000000000001</v>
      </c>
      <c r="B49" s="9" t="s">
        <v>394</v>
      </c>
      <c r="C49" s="21">
        <v>44982.654861111114</v>
      </c>
      <c r="D49" s="10">
        <v>86400</v>
      </c>
      <c r="E49" t="str">
        <f>_xlfn.CONCAT("nfb",'1968'!AC49)</f>
        <v>nfb0089</v>
      </c>
      <c r="F49" t="s">
        <v>396</v>
      </c>
      <c r="G49">
        <v>0</v>
      </c>
      <c r="H49">
        <v>0</v>
      </c>
      <c r="I49">
        <v>0</v>
      </c>
      <c r="J49" t="s">
        <v>538</v>
      </c>
      <c r="K49">
        <f>IF('1968'!D49&lt;&gt;0,1,2)</f>
        <v>1</v>
      </c>
      <c r="L49" s="1" t="str">
        <f>'1968'!AD49</f>
        <v>192K+800</v>
      </c>
      <c r="M49" s="1" t="str">
        <f>'1968'!AE49</f>
        <v>198K+400</v>
      </c>
      <c r="N49">
        <f>CHOOSE(MATCH('1968'!J49,速限!$D$4:'速限'!$D$8),速限!F$4,速限!F$5,速限!F$6,速限!F$7,速限!F$8)</f>
        <v>110</v>
      </c>
    </row>
    <row r="50" spans="1:14">
      <c r="A50" s="8">
        <v>1.1000000000000001</v>
      </c>
      <c r="B50" s="9" t="s">
        <v>394</v>
      </c>
      <c r="C50" s="21">
        <v>44983.654861111114</v>
      </c>
      <c r="D50" s="10">
        <v>86400</v>
      </c>
      <c r="E50" t="str">
        <f>_xlfn.CONCAT("nfb",'1968'!AC50)</f>
        <v>nfb0091</v>
      </c>
      <c r="F50" t="s">
        <v>396</v>
      </c>
      <c r="G50">
        <v>0</v>
      </c>
      <c r="H50">
        <v>0</v>
      </c>
      <c r="I50">
        <v>0</v>
      </c>
      <c r="J50" t="s">
        <v>541</v>
      </c>
      <c r="K50">
        <f>IF('1968'!D50&lt;&gt;0,1,2)</f>
        <v>1</v>
      </c>
      <c r="L50" s="1" t="str">
        <f>'1968'!AD50</f>
        <v>198K+400</v>
      </c>
      <c r="M50" s="1" t="str">
        <f>'1968'!AE50</f>
        <v>207K+700</v>
      </c>
      <c r="N50">
        <f>CHOOSE(MATCH('1968'!J50,速限!$D$4:'速限'!$D$8),速限!F$4,速限!F$5,速限!F$6,速限!F$7,速限!F$8)</f>
        <v>110</v>
      </c>
    </row>
    <row r="51" spans="1:14">
      <c r="A51" s="8">
        <v>1.1000000000000001</v>
      </c>
      <c r="B51" s="9" t="s">
        <v>394</v>
      </c>
      <c r="C51" s="21">
        <v>44984.654861111114</v>
      </c>
      <c r="D51" s="10">
        <v>86400</v>
      </c>
      <c r="E51" t="str">
        <f>_xlfn.CONCAT("nfb",'1968'!AC51)</f>
        <v>nfb0093</v>
      </c>
      <c r="F51" t="s">
        <v>396</v>
      </c>
      <c r="G51">
        <v>0</v>
      </c>
      <c r="H51">
        <v>0</v>
      </c>
      <c r="I51">
        <v>0</v>
      </c>
      <c r="J51" t="s">
        <v>544</v>
      </c>
      <c r="K51">
        <f>IF('1968'!D51&lt;&gt;0,1,2)</f>
        <v>1</v>
      </c>
      <c r="L51" s="1" t="str">
        <f>'1968'!AD51</f>
        <v>207K+700</v>
      </c>
      <c r="M51" s="1" t="str">
        <f>'1968'!AE51</f>
        <v>211K+000</v>
      </c>
      <c r="N51">
        <f>CHOOSE(MATCH('1968'!J51,速限!$D$4:'速限'!$D$8),速限!F$4,速限!F$5,速限!F$6,速限!F$7,速限!F$8)</f>
        <v>110</v>
      </c>
    </row>
    <row r="52" spans="1:14">
      <c r="A52" s="8">
        <v>1.1000000000000001</v>
      </c>
      <c r="B52" s="9" t="s">
        <v>394</v>
      </c>
      <c r="C52" s="21">
        <v>44985.654861111114</v>
      </c>
      <c r="D52" s="10">
        <v>86400</v>
      </c>
      <c r="E52" t="str">
        <f>_xlfn.CONCAT("nfb",'1968'!AC52)</f>
        <v>nfb0095</v>
      </c>
      <c r="F52" t="s">
        <v>396</v>
      </c>
      <c r="G52">
        <v>0</v>
      </c>
      <c r="H52">
        <v>0</v>
      </c>
      <c r="I52">
        <v>0</v>
      </c>
      <c r="J52" t="s">
        <v>547</v>
      </c>
      <c r="K52">
        <f>IF('1968'!D52&lt;&gt;0,1,2)</f>
        <v>1</v>
      </c>
      <c r="L52" s="1" t="str">
        <f>'1968'!AD52</f>
        <v>211K+000</v>
      </c>
      <c r="M52" s="1" t="str">
        <f>'1968'!AE52</f>
        <v>220K+100</v>
      </c>
      <c r="N52">
        <f>CHOOSE(MATCH('1968'!J52,速限!$D$4:'速限'!$D$8),速限!F$4,速限!F$5,速限!F$6,速限!F$7,速限!F$8)</f>
        <v>110</v>
      </c>
    </row>
    <row r="53" spans="1:14">
      <c r="A53" s="8">
        <v>1.1000000000000001</v>
      </c>
      <c r="B53" s="9" t="s">
        <v>394</v>
      </c>
      <c r="C53" s="21">
        <v>44986.654861111114</v>
      </c>
      <c r="D53" s="10">
        <v>86400</v>
      </c>
      <c r="E53" t="str">
        <f>_xlfn.CONCAT("nfb",'1968'!AC53)</f>
        <v>nfb0099</v>
      </c>
      <c r="F53" t="s">
        <v>396</v>
      </c>
      <c r="G53">
        <v>0</v>
      </c>
      <c r="H53">
        <v>0</v>
      </c>
      <c r="I53">
        <v>0</v>
      </c>
      <c r="J53" t="s">
        <v>550</v>
      </c>
      <c r="K53">
        <f>IF('1968'!D53&lt;&gt;0,1,2)</f>
        <v>1</v>
      </c>
      <c r="L53" s="1" t="str">
        <f>'1968'!AD53</f>
        <v>220K+100</v>
      </c>
      <c r="M53" s="1" t="str">
        <f>'1968'!AE53</f>
        <v>228K+800</v>
      </c>
      <c r="N53">
        <f>CHOOSE(MATCH('1968'!J53,速限!$D$4:'速限'!$D$8),速限!F$4,速限!F$5,速限!F$6,速限!F$7,速限!F$8)</f>
        <v>110</v>
      </c>
    </row>
    <row r="54" spans="1:14">
      <c r="A54" s="8">
        <v>1.1000000000000001</v>
      </c>
      <c r="B54" s="9" t="s">
        <v>394</v>
      </c>
      <c r="C54" s="21">
        <v>44987.654861111114</v>
      </c>
      <c r="D54" s="10">
        <v>86400</v>
      </c>
      <c r="E54" t="str">
        <f>_xlfn.CONCAT("nfb",'1968'!AC54)</f>
        <v>nfb0101</v>
      </c>
      <c r="F54" t="s">
        <v>396</v>
      </c>
      <c r="G54">
        <v>0</v>
      </c>
      <c r="H54">
        <v>0</v>
      </c>
      <c r="I54">
        <v>0</v>
      </c>
      <c r="J54" t="s">
        <v>553</v>
      </c>
      <c r="K54">
        <f>IF('1968'!D54&lt;&gt;0,1,2)</f>
        <v>1</v>
      </c>
      <c r="L54" s="1" t="str">
        <f>'1968'!AD54</f>
        <v>228K+800</v>
      </c>
      <c r="M54" s="1" t="str">
        <f>'1968'!AE54</f>
        <v>230K+500</v>
      </c>
      <c r="N54">
        <f>CHOOSE(MATCH('1968'!J54,速限!$D$4:'速限'!$D$8),速限!F$4,速限!F$5,速限!F$6,速限!F$7,速限!F$8)</f>
        <v>110</v>
      </c>
    </row>
    <row r="55" spans="1:14">
      <c r="A55" s="8">
        <v>1.1000000000000001</v>
      </c>
      <c r="B55" s="9" t="s">
        <v>394</v>
      </c>
      <c r="C55" s="21">
        <v>44988.654861111114</v>
      </c>
      <c r="D55" s="10">
        <v>86400</v>
      </c>
      <c r="E55" t="str">
        <f>_xlfn.CONCAT("nfb",'1968'!AC55)</f>
        <v>nfb0103</v>
      </c>
      <c r="F55" t="s">
        <v>396</v>
      </c>
      <c r="G55">
        <v>0</v>
      </c>
      <c r="H55">
        <v>0</v>
      </c>
      <c r="I55">
        <v>0</v>
      </c>
      <c r="J55" t="s">
        <v>556</v>
      </c>
      <c r="K55">
        <f>IF('1968'!D55&lt;&gt;0,1,2)</f>
        <v>1</v>
      </c>
      <c r="L55" s="1" t="str">
        <f>'1968'!AD55</f>
        <v>230K+500</v>
      </c>
      <c r="M55" s="1" t="str">
        <f>'1968'!AE55</f>
        <v>236K+000</v>
      </c>
      <c r="N55">
        <f>CHOOSE(MATCH('1968'!J55,速限!$D$4:'速限'!$D$8),速限!F$4,速限!F$5,速限!F$6,速限!F$7,速限!F$8)</f>
        <v>110</v>
      </c>
    </row>
    <row r="56" spans="1:14">
      <c r="A56" s="8">
        <v>1.1000000000000001</v>
      </c>
      <c r="B56" s="9" t="s">
        <v>394</v>
      </c>
      <c r="C56" s="21">
        <v>44989.654861111114</v>
      </c>
      <c r="D56" s="10">
        <v>86400</v>
      </c>
      <c r="E56" t="str">
        <f>_xlfn.CONCAT("nfb",'1968'!AC56)</f>
        <v>nfb0423</v>
      </c>
      <c r="F56" t="s">
        <v>396</v>
      </c>
      <c r="G56">
        <v>0</v>
      </c>
      <c r="H56">
        <v>0</v>
      </c>
      <c r="I56">
        <v>0</v>
      </c>
      <c r="J56" t="s">
        <v>559</v>
      </c>
      <c r="K56">
        <f>IF('1968'!D56&lt;&gt;0,1,2)</f>
        <v>1</v>
      </c>
      <c r="L56" s="1" t="str">
        <f>'1968'!AD56</f>
        <v>236K+000</v>
      </c>
      <c r="M56" s="1" t="str">
        <f>'1968'!AE56</f>
        <v>240K+600</v>
      </c>
      <c r="N56">
        <f>CHOOSE(MATCH('1968'!J56,速限!$D$4:'速限'!$D$8),速限!F$4,速限!F$5,速限!F$6,速限!F$7,速限!F$8)</f>
        <v>110</v>
      </c>
    </row>
    <row r="57" spans="1:14">
      <c r="A57" s="8">
        <v>1.1000000000000001</v>
      </c>
      <c r="B57" s="9" t="s">
        <v>394</v>
      </c>
      <c r="C57" s="21">
        <v>44990.654861111114</v>
      </c>
      <c r="D57" s="10">
        <v>86400</v>
      </c>
      <c r="E57" t="str">
        <f>_xlfn.CONCAT("nfb",'1968'!AC57)</f>
        <v>nfb0105</v>
      </c>
      <c r="F57" t="s">
        <v>396</v>
      </c>
      <c r="G57">
        <v>0</v>
      </c>
      <c r="H57">
        <v>0</v>
      </c>
      <c r="I57">
        <v>0</v>
      </c>
      <c r="J57" t="s">
        <v>562</v>
      </c>
      <c r="K57">
        <f>IF('1968'!D57&lt;&gt;0,1,2)</f>
        <v>1</v>
      </c>
      <c r="L57" s="1" t="str">
        <f>'1968'!AD57</f>
        <v>240K+600</v>
      </c>
      <c r="M57" s="1" t="str">
        <f>'1968'!AE57</f>
        <v>243K+800</v>
      </c>
      <c r="N57">
        <f>CHOOSE(MATCH('1968'!J57,速限!$D$4:'速限'!$D$8),速限!F$4,速限!F$5,速限!F$6,速限!F$7,速限!F$8)</f>
        <v>110</v>
      </c>
    </row>
    <row r="58" spans="1:14">
      <c r="A58" s="8">
        <v>1.1000000000000001</v>
      </c>
      <c r="B58" s="9" t="s">
        <v>394</v>
      </c>
      <c r="C58" s="21">
        <v>44991.654861111114</v>
      </c>
      <c r="D58" s="10">
        <v>86400</v>
      </c>
      <c r="E58" t="str">
        <f>_xlfn.CONCAT("nfb",'1968'!AC58)</f>
        <v>nfb0107</v>
      </c>
      <c r="F58" t="s">
        <v>396</v>
      </c>
      <c r="G58">
        <v>0</v>
      </c>
      <c r="H58">
        <v>0</v>
      </c>
      <c r="I58">
        <v>0</v>
      </c>
      <c r="J58" t="s">
        <v>565</v>
      </c>
      <c r="K58">
        <f>IF('1968'!D58&lt;&gt;0,1,2)</f>
        <v>1</v>
      </c>
      <c r="L58" s="1" t="str">
        <f>'1968'!AD58</f>
        <v>243K+800</v>
      </c>
      <c r="M58" s="1" t="str">
        <f>'1968'!AE58</f>
        <v>250K+300</v>
      </c>
      <c r="N58">
        <f>CHOOSE(MATCH('1968'!J58,速限!$D$4:'速限'!$D$8),速限!F$4,速限!F$5,速限!F$6,速限!F$7,速限!F$8)</f>
        <v>110</v>
      </c>
    </row>
    <row r="59" spans="1:14">
      <c r="A59" s="8">
        <v>1.1000000000000001</v>
      </c>
      <c r="B59" s="9" t="s">
        <v>394</v>
      </c>
      <c r="C59" s="21">
        <v>44992.654861111114</v>
      </c>
      <c r="D59" s="10">
        <v>86400</v>
      </c>
      <c r="E59" t="str">
        <f>_xlfn.CONCAT("nfb",'1968'!AC59)</f>
        <v>nfb0111</v>
      </c>
      <c r="F59" t="s">
        <v>396</v>
      </c>
      <c r="G59">
        <v>0</v>
      </c>
      <c r="H59">
        <v>0</v>
      </c>
      <c r="I59">
        <v>0</v>
      </c>
      <c r="J59" t="s">
        <v>568</v>
      </c>
      <c r="K59">
        <f>IF('1968'!D59&lt;&gt;0,1,2)</f>
        <v>1</v>
      </c>
      <c r="L59" s="1" t="str">
        <f>'1968'!AD59</f>
        <v>250K+300</v>
      </c>
      <c r="M59" s="1" t="str">
        <f>'1968'!AE59</f>
        <v>257K+200</v>
      </c>
      <c r="N59">
        <f>CHOOSE(MATCH('1968'!J59,速限!$D$4:'速限'!$D$8),速限!F$4,速限!F$5,速限!F$6,速限!F$7,速限!F$8)</f>
        <v>110</v>
      </c>
    </row>
    <row r="60" spans="1:14">
      <c r="A60" s="8">
        <v>1.1000000000000001</v>
      </c>
      <c r="B60" s="9" t="s">
        <v>394</v>
      </c>
      <c r="C60" s="21">
        <v>44993.654861111114</v>
      </c>
      <c r="D60" s="10">
        <v>86400</v>
      </c>
      <c r="E60" t="str">
        <f>_xlfn.CONCAT("nfb",'1968'!AC60)</f>
        <v>nfb0421</v>
      </c>
      <c r="F60" t="s">
        <v>396</v>
      </c>
      <c r="G60">
        <v>0</v>
      </c>
      <c r="H60">
        <v>0</v>
      </c>
      <c r="I60">
        <v>0</v>
      </c>
      <c r="J60" t="s">
        <v>571</v>
      </c>
      <c r="K60">
        <f>IF('1968'!D60&lt;&gt;0,1,2)</f>
        <v>1</v>
      </c>
      <c r="L60" s="1" t="str">
        <f>'1968'!AD60</f>
        <v>257K+200</v>
      </c>
      <c r="M60" s="1" t="str">
        <f>'1968'!AE60</f>
        <v>264K+300</v>
      </c>
      <c r="N60">
        <f>CHOOSE(MATCH('1968'!J60,速限!$D$4:'速限'!$D$8),速限!F$4,速限!F$5,速限!F$6,速限!F$7,速限!F$8)</f>
        <v>110</v>
      </c>
    </row>
    <row r="61" spans="1:14">
      <c r="A61" s="8">
        <v>1.1000000000000001</v>
      </c>
      <c r="B61" s="9" t="s">
        <v>394</v>
      </c>
      <c r="C61" s="21">
        <v>44994.654861111114</v>
      </c>
      <c r="D61" s="10">
        <v>86400</v>
      </c>
      <c r="E61" t="str">
        <f>_xlfn.CONCAT("nfb",'1968'!AC61)</f>
        <v>nfb0113</v>
      </c>
      <c r="F61" t="s">
        <v>396</v>
      </c>
      <c r="G61">
        <v>0</v>
      </c>
      <c r="H61">
        <v>0</v>
      </c>
      <c r="I61">
        <v>0</v>
      </c>
      <c r="J61" t="s">
        <v>574</v>
      </c>
      <c r="K61">
        <f>IF('1968'!D61&lt;&gt;0,1,2)</f>
        <v>1</v>
      </c>
      <c r="L61" s="1" t="str">
        <f>'1968'!AD61</f>
        <v>264K+300</v>
      </c>
      <c r="M61" s="1" t="str">
        <f>'1968'!AE61</f>
        <v>270K+400</v>
      </c>
      <c r="N61">
        <f>CHOOSE(MATCH('1968'!J61,速限!$D$4:'速限'!$D$8),速限!F$4,速限!F$5,速限!F$6,速限!F$7,速限!F$8)</f>
        <v>110</v>
      </c>
    </row>
    <row r="62" spans="1:14">
      <c r="A62" s="8">
        <v>1.1000000000000001</v>
      </c>
      <c r="B62" s="9" t="s">
        <v>394</v>
      </c>
      <c r="C62" s="21">
        <v>44995.654861111114</v>
      </c>
      <c r="D62" s="10">
        <v>86400</v>
      </c>
      <c r="E62" t="str">
        <f>_xlfn.CONCAT("nfb",'1968'!AC62)</f>
        <v>nfb0115</v>
      </c>
      <c r="F62" t="s">
        <v>396</v>
      </c>
      <c r="G62">
        <v>0</v>
      </c>
      <c r="H62">
        <v>0</v>
      </c>
      <c r="I62">
        <v>0</v>
      </c>
      <c r="J62" t="s">
        <v>577</v>
      </c>
      <c r="K62">
        <f>IF('1968'!D62&lt;&gt;0,1,2)</f>
        <v>1</v>
      </c>
      <c r="L62" s="1" t="str">
        <f>'1968'!AD62</f>
        <v>270K+400</v>
      </c>
      <c r="M62" s="1" t="str">
        <f>'1968'!AE62</f>
        <v>272K+900</v>
      </c>
      <c r="N62">
        <f>CHOOSE(MATCH('1968'!J62,速限!$D$4:'速限'!$D$8),速限!F$4,速限!F$5,速限!F$6,速限!F$7,速限!F$8)</f>
        <v>110</v>
      </c>
    </row>
    <row r="63" spans="1:14">
      <c r="A63" s="8">
        <v>1.1000000000000001</v>
      </c>
      <c r="B63" s="9" t="s">
        <v>394</v>
      </c>
      <c r="C63" s="21">
        <v>44996.654861111114</v>
      </c>
      <c r="D63" s="10">
        <v>86400</v>
      </c>
      <c r="E63" t="str">
        <f>_xlfn.CONCAT("nfb",'1968'!AC63)</f>
        <v>nfb0117</v>
      </c>
      <c r="F63" t="s">
        <v>396</v>
      </c>
      <c r="G63">
        <v>0</v>
      </c>
      <c r="H63">
        <v>0</v>
      </c>
      <c r="I63">
        <v>0</v>
      </c>
      <c r="J63" t="s">
        <v>580</v>
      </c>
      <c r="K63">
        <f>IF('1968'!D63&lt;&gt;0,1,2)</f>
        <v>1</v>
      </c>
      <c r="L63" s="1" t="str">
        <f>'1968'!AD63</f>
        <v>272K+900</v>
      </c>
      <c r="M63" s="1" t="str">
        <f>'1968'!AE63</f>
        <v>284K+200</v>
      </c>
      <c r="N63">
        <f>CHOOSE(MATCH('1968'!J63,速限!$D$4:'速限'!$D$8),速限!F$4,速限!F$5,速限!F$6,速限!F$7,速限!F$8)</f>
        <v>110</v>
      </c>
    </row>
    <row r="64" spans="1:14">
      <c r="A64" s="8">
        <v>1.1000000000000001</v>
      </c>
      <c r="B64" s="9" t="s">
        <v>394</v>
      </c>
      <c r="C64" s="21">
        <v>44997.654861111114</v>
      </c>
      <c r="D64" s="10">
        <v>86400</v>
      </c>
      <c r="E64" t="str">
        <f>_xlfn.CONCAT("nfb",'1968'!AC64)</f>
        <v>nfb0121</v>
      </c>
      <c r="F64" t="s">
        <v>396</v>
      </c>
      <c r="G64">
        <v>0</v>
      </c>
      <c r="H64">
        <v>0</v>
      </c>
      <c r="I64">
        <v>0</v>
      </c>
      <c r="J64" t="s">
        <v>583</v>
      </c>
      <c r="K64">
        <f>IF('1968'!D64&lt;&gt;0,1,2)</f>
        <v>1</v>
      </c>
      <c r="L64" s="1" t="str">
        <f>'1968'!AD64</f>
        <v>284K+200</v>
      </c>
      <c r="M64" s="1" t="str">
        <f>'1968'!AE64</f>
        <v>288K+400</v>
      </c>
      <c r="N64">
        <f>CHOOSE(MATCH('1968'!J64,速限!$D$4:'速限'!$D$8),速限!F$4,速限!F$5,速限!F$6,速限!F$7,速限!F$8)</f>
        <v>110</v>
      </c>
    </row>
    <row r="65" spans="1:14">
      <c r="A65" s="8">
        <v>1.1000000000000001</v>
      </c>
      <c r="B65" s="9" t="s">
        <v>394</v>
      </c>
      <c r="C65" s="21">
        <v>44998.654861111114</v>
      </c>
      <c r="D65" s="10">
        <v>86400</v>
      </c>
      <c r="E65" t="str">
        <f>_xlfn.CONCAT("nfb",'1968'!AC65)</f>
        <v>nfb0123</v>
      </c>
      <c r="F65" t="s">
        <v>396</v>
      </c>
      <c r="G65">
        <v>0</v>
      </c>
      <c r="H65">
        <v>0</v>
      </c>
      <c r="I65">
        <v>0</v>
      </c>
      <c r="J65" t="s">
        <v>586</v>
      </c>
      <c r="K65">
        <f>IF('1968'!D65&lt;&gt;0,1,2)</f>
        <v>1</v>
      </c>
      <c r="L65" s="1" t="str">
        <f>'1968'!AD65</f>
        <v>288K+400</v>
      </c>
      <c r="M65" s="1" t="str">
        <f>'1968'!AE65</f>
        <v>299K+570</v>
      </c>
      <c r="N65">
        <f>CHOOSE(MATCH('1968'!J65,速限!$D$4:'速限'!$D$8),速限!F$4,速限!F$5,速限!F$6,速限!F$7,速限!F$8)</f>
        <v>110</v>
      </c>
    </row>
    <row r="66" spans="1:14">
      <c r="A66" s="8">
        <v>1.1000000000000001</v>
      </c>
      <c r="B66" s="9" t="s">
        <v>394</v>
      </c>
      <c r="C66" s="21">
        <v>44999.654861111114</v>
      </c>
      <c r="D66" s="10">
        <v>86400</v>
      </c>
      <c r="E66" t="str">
        <f>_xlfn.CONCAT("nfb",'1968'!AC66)</f>
        <v>nfb0415</v>
      </c>
      <c r="F66" t="s">
        <v>396</v>
      </c>
      <c r="G66">
        <v>0</v>
      </c>
      <c r="H66">
        <v>0</v>
      </c>
      <c r="I66">
        <v>0</v>
      </c>
      <c r="J66" t="s">
        <v>589</v>
      </c>
      <c r="K66">
        <f>IF('1968'!D66&lt;&gt;0,1,2)</f>
        <v>1</v>
      </c>
      <c r="L66" s="1" t="str">
        <f>'1968'!AD66</f>
        <v>299K+570</v>
      </c>
      <c r="M66" s="1" t="str">
        <f>'1968'!AE66</f>
        <v>303K+700</v>
      </c>
      <c r="N66">
        <f>CHOOSE(MATCH('1968'!J66,速限!$D$4:'速限'!$D$8),速限!F$4,速限!F$5,速限!F$6,速限!F$7,速限!F$8)</f>
        <v>110</v>
      </c>
    </row>
    <row r="67" spans="1:14">
      <c r="A67" s="8">
        <v>1.1000000000000001</v>
      </c>
      <c r="B67" s="9" t="s">
        <v>394</v>
      </c>
      <c r="C67" s="21">
        <v>45000.654861111114</v>
      </c>
      <c r="D67" s="10">
        <v>86400</v>
      </c>
      <c r="E67" t="str">
        <f>_xlfn.CONCAT("nfb",'1968'!AC67)</f>
        <v>nfb0125</v>
      </c>
      <c r="F67" t="s">
        <v>396</v>
      </c>
      <c r="G67">
        <v>0</v>
      </c>
      <c r="H67">
        <v>0</v>
      </c>
      <c r="I67">
        <v>0</v>
      </c>
      <c r="J67" t="s">
        <v>592</v>
      </c>
      <c r="K67">
        <f>IF('1968'!D67&lt;&gt;0,1,2)</f>
        <v>1</v>
      </c>
      <c r="L67" s="1" t="str">
        <f>'1968'!AD67</f>
        <v>303K+700</v>
      </c>
      <c r="M67" s="1" t="str">
        <f>'1968'!AE67</f>
        <v>311K+100</v>
      </c>
      <c r="N67">
        <f>CHOOSE(MATCH('1968'!J67,速限!$D$4:'速限'!$D$8),速限!F$4,速限!F$5,速限!F$6,速限!F$7,速限!F$8)</f>
        <v>110</v>
      </c>
    </row>
    <row r="68" spans="1:14">
      <c r="A68" s="8">
        <v>1.1000000000000001</v>
      </c>
      <c r="B68" s="9" t="s">
        <v>394</v>
      </c>
      <c r="C68" s="21">
        <v>45001.654861111114</v>
      </c>
      <c r="D68" s="10">
        <v>86400</v>
      </c>
      <c r="E68" t="str">
        <f>_xlfn.CONCAT("nfb",'1968'!AC68)</f>
        <v>nfb0127</v>
      </c>
      <c r="F68" t="s">
        <v>396</v>
      </c>
      <c r="G68">
        <v>0</v>
      </c>
      <c r="H68">
        <v>0</v>
      </c>
      <c r="I68">
        <v>0</v>
      </c>
      <c r="J68" t="s">
        <v>595</v>
      </c>
      <c r="K68">
        <f>IF('1968'!D68&lt;&gt;0,1,2)</f>
        <v>1</v>
      </c>
      <c r="L68" s="1" t="str">
        <f>'1968'!AD68</f>
        <v>311K+100</v>
      </c>
      <c r="M68" s="1" t="str">
        <f>'1968'!AE68</f>
        <v>315K+500</v>
      </c>
      <c r="N68">
        <f>CHOOSE(MATCH('1968'!J68,速限!$D$4:'速限'!$D$8),速限!F$4,速限!F$5,速限!F$6,速限!F$7,速限!F$8)</f>
        <v>110</v>
      </c>
    </row>
    <row r="69" spans="1:14">
      <c r="A69" s="8">
        <v>1.1000000000000001</v>
      </c>
      <c r="B69" s="9" t="s">
        <v>394</v>
      </c>
      <c r="C69" s="21">
        <v>45002.654861111114</v>
      </c>
      <c r="D69" s="10">
        <v>86400</v>
      </c>
      <c r="E69" t="str">
        <f>_xlfn.CONCAT("nfb",'1968'!AC69)</f>
        <v>nfb0131</v>
      </c>
      <c r="F69" t="s">
        <v>396</v>
      </c>
      <c r="G69">
        <v>0</v>
      </c>
      <c r="H69">
        <v>0</v>
      </c>
      <c r="I69">
        <v>0</v>
      </c>
      <c r="J69" t="s">
        <v>598</v>
      </c>
      <c r="K69">
        <f>IF('1968'!D69&lt;&gt;0,1,2)</f>
        <v>1</v>
      </c>
      <c r="L69" s="1" t="str">
        <f>'1968'!AD69</f>
        <v>315K+500</v>
      </c>
      <c r="M69" s="1" t="str">
        <f>'1968'!AE69</f>
        <v>319K+600</v>
      </c>
      <c r="N69">
        <f>CHOOSE(MATCH('1968'!J69,速限!$D$4:'速限'!$D$8),速限!F$4,速限!F$5,速限!F$6,速限!F$7,速限!F$8)</f>
        <v>110</v>
      </c>
    </row>
    <row r="70" spans="1:14">
      <c r="A70" s="8">
        <v>1.1000000000000001</v>
      </c>
      <c r="B70" s="9" t="s">
        <v>394</v>
      </c>
      <c r="C70" s="21">
        <v>45003.654861111114</v>
      </c>
      <c r="D70" s="10">
        <v>86400</v>
      </c>
      <c r="E70" t="str">
        <f>_xlfn.CONCAT("nfb",'1968'!AC70)</f>
        <v>nfb0133</v>
      </c>
      <c r="F70" t="s">
        <v>396</v>
      </c>
      <c r="G70">
        <v>0</v>
      </c>
      <c r="H70">
        <v>0</v>
      </c>
      <c r="I70">
        <v>0</v>
      </c>
      <c r="J70" t="s">
        <v>601</v>
      </c>
      <c r="K70">
        <f>IF('1968'!D70&lt;&gt;0,1,2)</f>
        <v>1</v>
      </c>
      <c r="L70" s="1" t="str">
        <f>'1968'!AD70</f>
        <v>319K+600</v>
      </c>
      <c r="M70" s="1" t="str">
        <f>'1968'!AE70</f>
        <v>324K+480</v>
      </c>
      <c r="N70">
        <f>CHOOSE(MATCH('1968'!J70,速限!$D$4:'速限'!$D$8),速限!F$4,速限!F$5,速限!F$6,速限!F$7,速限!F$8)</f>
        <v>110</v>
      </c>
    </row>
    <row r="71" spans="1:14">
      <c r="A71" s="8">
        <v>1.1000000000000001</v>
      </c>
      <c r="B71" s="9" t="s">
        <v>394</v>
      </c>
      <c r="C71" s="21">
        <v>45004.654861111114</v>
      </c>
      <c r="D71" s="10">
        <v>86400</v>
      </c>
      <c r="E71" t="str">
        <f>_xlfn.CONCAT("nfb",'1968'!AC71)</f>
        <v>nfb0467</v>
      </c>
      <c r="F71" t="s">
        <v>396</v>
      </c>
      <c r="G71">
        <v>0</v>
      </c>
      <c r="H71">
        <v>0</v>
      </c>
      <c r="I71">
        <v>0</v>
      </c>
      <c r="J71" t="s">
        <v>604</v>
      </c>
      <c r="K71">
        <f>IF('1968'!D71&lt;&gt;0,1,2)</f>
        <v>1</v>
      </c>
      <c r="L71" s="1" t="str">
        <f>'1968'!AD71</f>
        <v>324K+480</v>
      </c>
      <c r="M71" s="1" t="str">
        <f>'1968'!AE71</f>
        <v>327K+400</v>
      </c>
      <c r="N71">
        <f>CHOOSE(MATCH('1968'!J71,速限!$D$4:'速限'!$D$8),速限!F$4,速限!F$5,速限!F$6,速限!F$7,速限!F$8)</f>
        <v>110</v>
      </c>
    </row>
    <row r="72" spans="1:14">
      <c r="A72" s="8">
        <v>1.1000000000000001</v>
      </c>
      <c r="B72" s="9" t="s">
        <v>394</v>
      </c>
      <c r="C72" s="21">
        <v>45005.654861111114</v>
      </c>
      <c r="D72" s="10">
        <v>86400</v>
      </c>
      <c r="E72" t="str">
        <f>_xlfn.CONCAT("nfb",'1968'!AC72)</f>
        <v>nfb0135</v>
      </c>
      <c r="F72" t="s">
        <v>396</v>
      </c>
      <c r="G72">
        <v>0</v>
      </c>
      <c r="H72">
        <v>0</v>
      </c>
      <c r="I72">
        <v>0</v>
      </c>
      <c r="J72" t="s">
        <v>607</v>
      </c>
      <c r="K72">
        <f>IF('1968'!D72&lt;&gt;0,1,2)</f>
        <v>1</v>
      </c>
      <c r="L72" s="1" t="str">
        <f>'1968'!AD72</f>
        <v>327K+400</v>
      </c>
      <c r="M72" s="1" t="str">
        <f>'1968'!AE72</f>
        <v>330K+700</v>
      </c>
      <c r="N72">
        <f>CHOOSE(MATCH('1968'!J72,速限!$D$4:'速限'!$D$8),速限!F$4,速限!F$5,速限!F$6,速限!F$7,速限!F$8)</f>
        <v>110</v>
      </c>
    </row>
    <row r="73" spans="1:14">
      <c r="A73" s="8">
        <v>1.1000000000000001</v>
      </c>
      <c r="B73" s="9" t="s">
        <v>394</v>
      </c>
      <c r="C73" s="21">
        <v>45006.654861111114</v>
      </c>
      <c r="D73" s="10">
        <v>86400</v>
      </c>
      <c r="E73" t="str">
        <f>_xlfn.CONCAT("nfb",'1968'!AC73)</f>
        <v>nfb0137</v>
      </c>
      <c r="F73" t="s">
        <v>396</v>
      </c>
      <c r="G73">
        <v>0</v>
      </c>
      <c r="H73">
        <v>0</v>
      </c>
      <c r="I73">
        <v>0</v>
      </c>
      <c r="J73" t="s">
        <v>610</v>
      </c>
      <c r="K73">
        <f>IF('1968'!D73&lt;&gt;0,1,2)</f>
        <v>1</v>
      </c>
      <c r="L73" s="1" t="str">
        <f>'1968'!AD73</f>
        <v>330K+700</v>
      </c>
      <c r="M73" s="1" t="str">
        <f>'1968'!AE73</f>
        <v>335K+100</v>
      </c>
      <c r="N73">
        <f>CHOOSE(MATCH('1968'!J73,速限!$D$4:'速限'!$D$8),速限!F$4,速限!F$5,速限!F$6,速限!F$7,速限!F$8)</f>
        <v>110</v>
      </c>
    </row>
    <row r="74" spans="1:14">
      <c r="A74" s="8">
        <v>1.1000000000000001</v>
      </c>
      <c r="B74" s="9" t="s">
        <v>394</v>
      </c>
      <c r="C74" s="21">
        <v>45007.654861111114</v>
      </c>
      <c r="D74" s="10">
        <v>86400</v>
      </c>
      <c r="E74" t="str">
        <f>_xlfn.CONCAT("nfb",'1968'!AC74)</f>
        <v>nfb0139</v>
      </c>
      <c r="F74" t="s">
        <v>396</v>
      </c>
      <c r="G74">
        <v>0</v>
      </c>
      <c r="H74">
        <v>0</v>
      </c>
      <c r="I74">
        <v>0</v>
      </c>
      <c r="J74" t="s">
        <v>613</v>
      </c>
      <c r="K74">
        <f>IF('1968'!D74&lt;&gt;0,1,2)</f>
        <v>1</v>
      </c>
      <c r="L74" s="1" t="str">
        <f>'1968'!AD74</f>
        <v>335K+100</v>
      </c>
      <c r="M74" s="1" t="str">
        <f>'1968'!AE74</f>
        <v>338K+300</v>
      </c>
      <c r="N74">
        <f>CHOOSE(MATCH('1968'!J74,速限!$D$4:'速限'!$D$8),速限!F$4,速限!F$5,速限!F$6,速限!F$7,速限!F$8)</f>
        <v>110</v>
      </c>
    </row>
    <row r="75" spans="1:14">
      <c r="A75" s="8">
        <v>1.1000000000000001</v>
      </c>
      <c r="B75" s="9" t="s">
        <v>394</v>
      </c>
      <c r="C75" s="21">
        <v>45008.654861111114</v>
      </c>
      <c r="D75" s="10">
        <v>86400</v>
      </c>
      <c r="E75" t="str">
        <f>_xlfn.CONCAT("nfb",'1968'!AC75)</f>
        <v>nfb0141</v>
      </c>
      <c r="F75" t="s">
        <v>396</v>
      </c>
      <c r="G75">
        <v>0</v>
      </c>
      <c r="H75">
        <v>0</v>
      </c>
      <c r="I75">
        <v>0</v>
      </c>
      <c r="J75" t="s">
        <v>616</v>
      </c>
      <c r="K75">
        <f>IF('1968'!D75&lt;&gt;0,1,2)</f>
        <v>1</v>
      </c>
      <c r="L75" s="1" t="str">
        <f>'1968'!AD75</f>
        <v>338K+300</v>
      </c>
      <c r="M75" s="1" t="str">
        <f>'1968'!AE75</f>
        <v>342K+300</v>
      </c>
      <c r="N75">
        <f>CHOOSE(MATCH('1968'!J75,速限!$D$4:'速限'!$D$8),速限!F$4,速限!F$5,速限!F$6,速限!F$7,速限!F$8)</f>
        <v>110</v>
      </c>
    </row>
    <row r="76" spans="1:14">
      <c r="A76" s="8">
        <v>1.1000000000000001</v>
      </c>
      <c r="B76" s="9" t="s">
        <v>394</v>
      </c>
      <c r="C76" s="21">
        <v>45009.654861111114</v>
      </c>
      <c r="D76" s="10">
        <v>86400</v>
      </c>
      <c r="E76" t="str">
        <f>_xlfn.CONCAT("nfb",'1968'!AC76)</f>
        <v>nfb0413</v>
      </c>
      <c r="F76" t="s">
        <v>396</v>
      </c>
      <c r="G76">
        <v>0</v>
      </c>
      <c r="H76">
        <v>0</v>
      </c>
      <c r="I76">
        <v>0</v>
      </c>
      <c r="J76" t="s">
        <v>619</v>
      </c>
      <c r="K76">
        <f>IF('1968'!D76&lt;&gt;0,1,2)</f>
        <v>1</v>
      </c>
      <c r="L76" s="1" t="str">
        <f>'1968'!AD76</f>
        <v>342K+300</v>
      </c>
      <c r="M76" s="1" t="str">
        <f>'1968'!AE76</f>
        <v>349K+400</v>
      </c>
      <c r="N76">
        <f>CHOOSE(MATCH('1968'!J76,速限!$D$4:'速限'!$D$8),速限!F$4,速限!F$5,速限!F$6,速限!F$7,速限!F$8)</f>
        <v>110</v>
      </c>
    </row>
    <row r="77" spans="1:14">
      <c r="A77" s="8">
        <v>1.1000000000000001</v>
      </c>
      <c r="B77" s="9" t="s">
        <v>394</v>
      </c>
      <c r="C77" s="21">
        <v>45010.654861111114</v>
      </c>
      <c r="D77" s="10">
        <v>86400</v>
      </c>
      <c r="E77" t="str">
        <f>_xlfn.CONCAT("nfb",'1968'!AC77)</f>
        <v>nfb0145</v>
      </c>
      <c r="F77" t="s">
        <v>396</v>
      </c>
      <c r="G77">
        <v>0</v>
      </c>
      <c r="H77">
        <v>0</v>
      </c>
      <c r="I77">
        <v>0</v>
      </c>
      <c r="J77" t="s">
        <v>622</v>
      </c>
      <c r="K77">
        <f>IF('1968'!D77&lt;&gt;0,1,2)</f>
        <v>1</v>
      </c>
      <c r="L77" s="1" t="str">
        <f>'1968'!AD77</f>
        <v>349K+400</v>
      </c>
      <c r="M77" s="1" t="str">
        <f>'1968'!AE77</f>
        <v>356K+200</v>
      </c>
      <c r="N77">
        <f>CHOOSE(MATCH('1968'!J77,速限!$D$4:'速限'!$D$8),速限!F$4,速限!F$5,速限!F$6,速限!F$7,速限!F$8)</f>
        <v>100</v>
      </c>
    </row>
    <row r="78" spans="1:14">
      <c r="A78" s="8">
        <v>1.1000000000000001</v>
      </c>
      <c r="B78" s="9" t="s">
        <v>394</v>
      </c>
      <c r="C78" s="21">
        <v>45011.654861111114</v>
      </c>
      <c r="D78" s="10">
        <v>86400</v>
      </c>
      <c r="E78" t="str">
        <f>_xlfn.CONCAT("nfb",'1968'!AC78)</f>
        <v>nfb0147</v>
      </c>
      <c r="F78" t="s">
        <v>396</v>
      </c>
      <c r="G78">
        <v>0</v>
      </c>
      <c r="H78">
        <v>0</v>
      </c>
      <c r="I78">
        <v>0</v>
      </c>
      <c r="J78" t="s">
        <v>625</v>
      </c>
      <c r="K78">
        <f>IF('1968'!D78&lt;&gt;0,1,2)</f>
        <v>1</v>
      </c>
      <c r="L78" s="1" t="str">
        <f>'1968'!AD78</f>
        <v>356K+200</v>
      </c>
      <c r="M78" s="1" t="str">
        <f>'1968'!AE78</f>
        <v>362K+400</v>
      </c>
      <c r="N78">
        <f>CHOOSE(MATCH('1968'!J78,速限!$D$4:'速限'!$D$8),速限!F$4,速限!F$5,速限!F$6,速限!F$7,速限!F$8)</f>
        <v>100</v>
      </c>
    </row>
    <row r="79" spans="1:14">
      <c r="A79" s="8">
        <v>1.1000000000000001</v>
      </c>
      <c r="B79" s="9" t="s">
        <v>394</v>
      </c>
      <c r="C79" s="21">
        <v>45012.654861111114</v>
      </c>
      <c r="D79" s="10">
        <v>86400</v>
      </c>
      <c r="E79" t="str">
        <f>_xlfn.CONCAT("nfb",'1968'!AC79)</f>
        <v>nfb0149</v>
      </c>
      <c r="F79" t="s">
        <v>396</v>
      </c>
      <c r="G79">
        <v>0</v>
      </c>
      <c r="H79">
        <v>0</v>
      </c>
      <c r="I79">
        <v>0</v>
      </c>
      <c r="J79" t="s">
        <v>628</v>
      </c>
      <c r="K79">
        <f>IF('1968'!D79&lt;&gt;0,1,2)</f>
        <v>1</v>
      </c>
      <c r="L79" s="1" t="str">
        <f>'1968'!AD79</f>
        <v>362K+400</v>
      </c>
      <c r="M79" s="1" t="str">
        <f>'1968'!AE79</f>
        <v>367K+400</v>
      </c>
      <c r="N79">
        <f>CHOOSE(MATCH('1968'!J79,速限!$D$4:'速限'!$D$8),速限!F$4,速限!F$5,速限!F$6,速限!F$7,速限!F$8)</f>
        <v>100</v>
      </c>
    </row>
    <row r="80" spans="1:14">
      <c r="A80" s="8">
        <v>1.1000000000000001</v>
      </c>
      <c r="B80" s="9" t="s">
        <v>394</v>
      </c>
      <c r="C80" s="21">
        <v>45013.654861111114</v>
      </c>
      <c r="D80" s="10">
        <v>86400</v>
      </c>
      <c r="E80" t="str">
        <f>_xlfn.CONCAT("nfb",'1968'!AC80)</f>
        <v>nfb0151</v>
      </c>
      <c r="F80" t="s">
        <v>396</v>
      </c>
      <c r="G80">
        <v>0</v>
      </c>
      <c r="H80">
        <v>0</v>
      </c>
      <c r="I80">
        <v>0</v>
      </c>
      <c r="J80" t="s">
        <v>631</v>
      </c>
      <c r="K80">
        <f>IF('1968'!D80&lt;&gt;0,1,2)</f>
        <v>1</v>
      </c>
      <c r="L80" s="1" t="str">
        <f>'1968'!AD80</f>
        <v>367K+400</v>
      </c>
      <c r="M80" s="1" t="str">
        <f>'1968'!AE80</f>
        <v>369K+600</v>
      </c>
      <c r="N80">
        <f>CHOOSE(MATCH('1968'!J80,速限!$D$4:'速限'!$D$8),速限!F$4,速限!F$5,速限!F$6,速限!F$7,速限!F$8)</f>
        <v>100</v>
      </c>
    </row>
    <row r="81" spans="1:14">
      <c r="A81" s="8">
        <v>1.1000000000000001</v>
      </c>
      <c r="B81" s="9" t="s">
        <v>394</v>
      </c>
      <c r="C81" s="21">
        <v>45014.654861111114</v>
      </c>
      <c r="D81" s="10">
        <v>86400</v>
      </c>
      <c r="E81" t="str">
        <f>_xlfn.CONCAT("nfb",'1968'!AC81)</f>
        <v>nfb0153</v>
      </c>
      <c r="F81" t="s">
        <v>396</v>
      </c>
      <c r="G81">
        <v>0</v>
      </c>
      <c r="H81">
        <v>0</v>
      </c>
      <c r="I81">
        <v>0</v>
      </c>
      <c r="J81" t="s">
        <v>634</v>
      </c>
      <c r="K81">
        <f>IF('1968'!D81&lt;&gt;0,1,2)</f>
        <v>1</v>
      </c>
      <c r="L81" s="1" t="str">
        <f>'1968'!AD81</f>
        <v>369K+600</v>
      </c>
      <c r="M81" s="1" t="str">
        <f>'1968'!AE81</f>
        <v>370K+400</v>
      </c>
      <c r="N81">
        <f>CHOOSE(MATCH('1968'!J81,速限!$D$4:'速限'!$D$8),速限!F$4,速限!F$5,速限!F$6,速限!F$7,速限!F$8)</f>
        <v>100</v>
      </c>
    </row>
    <row r="82" spans="1:14">
      <c r="A82" s="8">
        <v>1.1000000000000001</v>
      </c>
      <c r="B82" s="9" t="s">
        <v>394</v>
      </c>
      <c r="C82" s="21">
        <v>45015.654861111114</v>
      </c>
      <c r="D82" s="10">
        <v>86400</v>
      </c>
      <c r="E82" t="str">
        <f>_xlfn.CONCAT("nfb",'1968'!AC82)</f>
        <v>nfb0155</v>
      </c>
      <c r="F82" t="s">
        <v>396</v>
      </c>
      <c r="G82">
        <v>0</v>
      </c>
      <c r="H82">
        <v>0</v>
      </c>
      <c r="I82">
        <v>0</v>
      </c>
      <c r="J82" t="s">
        <v>637</v>
      </c>
      <c r="K82">
        <f>IF('1968'!D82&lt;&gt;0,1,2)</f>
        <v>1</v>
      </c>
      <c r="L82" s="1" t="str">
        <f>'1968'!AD82</f>
        <v>370K+400</v>
      </c>
      <c r="M82" s="1" t="str">
        <f>'1968'!AE82</f>
        <v>371K+800</v>
      </c>
      <c r="N82">
        <f>CHOOSE(MATCH('1968'!J82,速限!$D$4:'速限'!$D$8),速限!F$4,速限!F$5,速限!F$6,速限!F$7,速限!F$8)</f>
        <v>80</v>
      </c>
    </row>
    <row r="83" spans="1:14">
      <c r="A83" s="8">
        <v>1.1000000000000001</v>
      </c>
      <c r="B83" s="9" t="s">
        <v>394</v>
      </c>
      <c r="C83" s="21">
        <v>45016.654861111114</v>
      </c>
      <c r="D83" s="10">
        <v>86400</v>
      </c>
      <c r="E83" t="str">
        <f>_xlfn.CONCAT("nfb",'1968'!AC83)</f>
        <v>nfb0157</v>
      </c>
      <c r="F83" t="s">
        <v>396</v>
      </c>
      <c r="G83">
        <v>0</v>
      </c>
      <c r="H83">
        <v>0</v>
      </c>
      <c r="I83">
        <v>0</v>
      </c>
      <c r="J83" t="s">
        <v>640</v>
      </c>
      <c r="K83">
        <f>IF('1968'!D83&lt;&gt;0,1,2)</f>
        <v>1</v>
      </c>
      <c r="L83" s="1" t="str">
        <f>'1968'!AD83</f>
        <v>371K+800</v>
      </c>
      <c r="M83" s="1" t="str">
        <f>'1968'!AE83</f>
        <v>372K+800</v>
      </c>
      <c r="N83">
        <f>CHOOSE(MATCH('1968'!J83,速限!$D$4:'速限'!$D$8),速限!F$4,速限!F$5,速限!F$6,速限!F$7,速限!F$8)</f>
        <v>80</v>
      </c>
    </row>
    <row r="84" spans="1:14">
      <c r="A84" s="8">
        <v>1.1000000000000001</v>
      </c>
      <c r="B84" s="9" t="s">
        <v>394</v>
      </c>
      <c r="C84" s="21">
        <v>45017.654861111114</v>
      </c>
      <c r="D84" s="10">
        <v>86400</v>
      </c>
      <c r="E84" t="str">
        <f>_xlfn.CONCAT("nfb",'1968'!AC84)</f>
        <v>nfb0455</v>
      </c>
      <c r="F84" t="s">
        <v>396</v>
      </c>
      <c r="G84">
        <v>0</v>
      </c>
      <c r="H84">
        <v>0</v>
      </c>
      <c r="I84">
        <v>0</v>
      </c>
      <c r="J84" t="s">
        <v>643</v>
      </c>
      <c r="K84">
        <f>IF('1968'!D84&lt;&gt;0,1,2)</f>
        <v>1</v>
      </c>
      <c r="L84" s="1" t="str">
        <f>'1968'!AD84</f>
        <v>372K+800</v>
      </c>
      <c r="M84" s="1" t="str">
        <f>'1968'!AE84</f>
        <v>373K+000</v>
      </c>
      <c r="N84">
        <f>CHOOSE(MATCH('1968'!J84,速限!$D$4:'速限'!$D$8),速限!F$4,速限!F$5,速限!F$6,速限!F$7,速限!F$8)</f>
        <v>60</v>
      </c>
    </row>
    <row r="85" spans="1:14">
      <c r="A85" s="8">
        <v>1.1000000000000001</v>
      </c>
      <c r="B85" s="9" t="s">
        <v>394</v>
      </c>
      <c r="C85" s="21">
        <v>45018.654861111114</v>
      </c>
      <c r="D85" s="10">
        <v>86400</v>
      </c>
      <c r="E85" t="str">
        <f>_xlfn.CONCAT("nfb",'1968'!AC85)</f>
        <v>nfb0457</v>
      </c>
      <c r="F85" t="s">
        <v>396</v>
      </c>
      <c r="G85">
        <v>0</v>
      </c>
      <c r="H85">
        <v>0</v>
      </c>
      <c r="I85">
        <v>0</v>
      </c>
      <c r="J85" t="s">
        <v>646</v>
      </c>
      <c r="K85">
        <f>IF('1968'!D85&lt;&gt;0,1,2)</f>
        <v>1</v>
      </c>
      <c r="L85" s="1" t="str">
        <f>'1968'!AD85</f>
        <v>373K+000</v>
      </c>
      <c r="M85" s="1" t="str">
        <f>'1968'!AE85</f>
        <v>374K+400</v>
      </c>
      <c r="N85">
        <f>CHOOSE(MATCH('1968'!J85,速限!$D$4:'速限'!$D$8),速限!F$4,速限!F$5,速限!F$6,速限!F$7,速限!F$8)</f>
        <v>60</v>
      </c>
    </row>
    <row r="86" spans="1:14">
      <c r="A86" s="8">
        <v>1.1000000000000001</v>
      </c>
      <c r="B86" s="9" t="s">
        <v>394</v>
      </c>
      <c r="C86" s="21">
        <v>45019.654861111114</v>
      </c>
      <c r="D86" s="10">
        <v>86400</v>
      </c>
      <c r="E86" t="str">
        <f>_xlfn.CONCAT("nfb",'1968'!AC86)</f>
        <v>nfb0002</v>
      </c>
      <c r="F86" t="s">
        <v>396</v>
      </c>
      <c r="G86">
        <v>0</v>
      </c>
      <c r="H86">
        <v>0</v>
      </c>
      <c r="I86">
        <v>0</v>
      </c>
      <c r="J86" t="s">
        <v>649</v>
      </c>
      <c r="K86">
        <f>IF('1968'!D86&lt;&gt;0,1,2)</f>
        <v>1</v>
      </c>
      <c r="L86" s="1" t="str">
        <f>'1968'!AD86</f>
        <v>1K+100</v>
      </c>
      <c r="M86" s="1" t="str">
        <f>'1968'!AE86</f>
        <v>0K+000</v>
      </c>
      <c r="N86">
        <f>CHOOSE(MATCH('1968'!J86,速限!$D$4:'速限'!$D$8),速限!F$4,速限!F$5,速限!F$6,速限!F$7,速限!F$8)</f>
        <v>100</v>
      </c>
    </row>
    <row r="87" spans="1:14">
      <c r="A87" s="8">
        <v>1.1000000000000001</v>
      </c>
      <c r="B87" s="9" t="s">
        <v>394</v>
      </c>
      <c r="C87" s="21">
        <v>45020.654861111114</v>
      </c>
      <c r="D87" s="10">
        <v>86400</v>
      </c>
      <c r="E87" t="str">
        <f>_xlfn.CONCAT("nfb",'1968'!AC87)</f>
        <v>nfb0004</v>
      </c>
      <c r="F87" t="s">
        <v>396</v>
      </c>
      <c r="G87">
        <v>0</v>
      </c>
      <c r="H87">
        <v>0</v>
      </c>
      <c r="I87">
        <v>0</v>
      </c>
      <c r="J87" t="s">
        <v>651</v>
      </c>
      <c r="K87">
        <f>IF('1968'!D87&lt;&gt;0,1,2)</f>
        <v>1</v>
      </c>
      <c r="L87" s="1" t="str">
        <f>'1968'!AD87</f>
        <v>2K+600</v>
      </c>
      <c r="M87" s="1" t="str">
        <f>'1968'!AE87</f>
        <v>1K+100</v>
      </c>
      <c r="N87">
        <f>CHOOSE(MATCH('1968'!J87,速限!$D$4:'速限'!$D$8),速限!F$4,速限!F$5,速限!F$6,速限!F$7,速限!F$8)</f>
        <v>100</v>
      </c>
    </row>
    <row r="88" spans="1:14">
      <c r="A88" s="8">
        <v>1.1000000000000001</v>
      </c>
      <c r="B88" s="9" t="s">
        <v>394</v>
      </c>
      <c r="C88" s="21">
        <v>45021.654861111114</v>
      </c>
      <c r="D88" s="10">
        <v>86400</v>
      </c>
      <c r="E88" t="str">
        <f>_xlfn.CONCAT("nfb",'1968'!AC88)</f>
        <v>nfb0006</v>
      </c>
      <c r="F88" t="s">
        <v>396</v>
      </c>
      <c r="G88">
        <v>0</v>
      </c>
      <c r="H88">
        <v>0</v>
      </c>
      <c r="I88">
        <v>0</v>
      </c>
      <c r="J88" t="s">
        <v>653</v>
      </c>
      <c r="K88">
        <f>IF('1968'!D88&lt;&gt;0,1,2)</f>
        <v>1</v>
      </c>
      <c r="L88" s="1" t="str">
        <f>'1968'!AD88</f>
        <v>5K+000</v>
      </c>
      <c r="M88" s="1" t="str">
        <f>'1968'!AE88</f>
        <v>2K+600</v>
      </c>
      <c r="N88">
        <f>CHOOSE(MATCH('1968'!J88,速限!$D$4:'速限'!$D$8),速限!F$4,速限!F$5,速限!F$6,速限!F$7,速限!F$8)</f>
        <v>100</v>
      </c>
    </row>
    <row r="89" spans="1:14">
      <c r="A89" s="8">
        <v>1.1000000000000001</v>
      </c>
      <c r="B89" s="9" t="s">
        <v>394</v>
      </c>
      <c r="C89" s="21">
        <v>45022.654861111114</v>
      </c>
      <c r="D89" s="10">
        <v>86400</v>
      </c>
      <c r="E89" t="str">
        <f>_xlfn.CONCAT("nfb",'1968'!AC89)</f>
        <v>nfb0420</v>
      </c>
      <c r="F89" t="s">
        <v>396</v>
      </c>
      <c r="G89">
        <v>0</v>
      </c>
      <c r="H89">
        <v>0</v>
      </c>
      <c r="I89">
        <v>0</v>
      </c>
      <c r="J89" t="s">
        <v>655</v>
      </c>
      <c r="K89">
        <f>IF('1968'!D89&lt;&gt;0,1,2)</f>
        <v>1</v>
      </c>
      <c r="L89" s="1" t="str">
        <f>'1968'!AD89</f>
        <v>6K+800</v>
      </c>
      <c r="M89" s="1" t="str">
        <f>'1968'!AE89</f>
        <v>5K+000</v>
      </c>
      <c r="N89">
        <f>CHOOSE(MATCH('1968'!J89,速限!$D$4:'速限'!$D$8),速限!F$4,速限!F$5,速限!F$6,速限!F$7,速限!F$8)</f>
        <v>100</v>
      </c>
    </row>
    <row r="90" spans="1:14">
      <c r="A90" s="8">
        <v>1.1000000000000001</v>
      </c>
      <c r="B90" s="9" t="s">
        <v>394</v>
      </c>
      <c r="C90" s="21">
        <v>45023.654861111114</v>
      </c>
      <c r="D90" s="10">
        <v>86400</v>
      </c>
      <c r="E90" t="str">
        <f>_xlfn.CONCAT("nfb",'1968'!AC90)</f>
        <v>nfb0008</v>
      </c>
      <c r="F90" t="s">
        <v>396</v>
      </c>
      <c r="G90">
        <v>0</v>
      </c>
      <c r="H90">
        <v>0</v>
      </c>
      <c r="I90">
        <v>0</v>
      </c>
      <c r="J90" t="s">
        <v>657</v>
      </c>
      <c r="K90">
        <f>IF('1968'!D90&lt;&gt;0,1,2)</f>
        <v>1</v>
      </c>
      <c r="L90" s="1" t="str">
        <f>'1968'!AD90</f>
        <v>10K+500</v>
      </c>
      <c r="M90" s="1" t="str">
        <f>'1968'!AE90</f>
        <v>6K+800</v>
      </c>
      <c r="N90">
        <f>CHOOSE(MATCH('1968'!J90,速限!$D$4:'速限'!$D$8),速限!F$4,速限!F$5,速限!F$6,速限!F$7,速限!F$8)</f>
        <v>100</v>
      </c>
    </row>
    <row r="91" spans="1:14">
      <c r="A91" s="8">
        <v>1.1000000000000001</v>
      </c>
      <c r="B91" s="9" t="s">
        <v>394</v>
      </c>
      <c r="C91" s="21">
        <v>45024.654861111114</v>
      </c>
      <c r="D91" s="10">
        <v>86400</v>
      </c>
      <c r="E91" t="str">
        <f>_xlfn.CONCAT("nfb",'1968'!AC91)</f>
        <v>nfb0012</v>
      </c>
      <c r="F91" t="s">
        <v>396</v>
      </c>
      <c r="G91">
        <v>0</v>
      </c>
      <c r="H91">
        <v>0</v>
      </c>
      <c r="I91">
        <v>0</v>
      </c>
      <c r="J91" t="s">
        <v>659</v>
      </c>
      <c r="K91">
        <f>IF('1968'!D91&lt;&gt;0,1,2)</f>
        <v>1</v>
      </c>
      <c r="L91" s="1" t="str">
        <f>'1968'!AD91</f>
        <v>11K+500</v>
      </c>
      <c r="M91" s="1" t="str">
        <f>'1968'!AE91</f>
        <v>10K+500</v>
      </c>
      <c r="N91">
        <f>CHOOSE(MATCH('1968'!J91,速限!$D$4:'速限'!$D$8),速限!F$4,速限!F$5,速限!F$6,速限!F$7,速限!F$8)</f>
        <v>100</v>
      </c>
    </row>
    <row r="92" spans="1:14">
      <c r="A92" s="8">
        <v>1.1000000000000001</v>
      </c>
      <c r="B92" s="9" t="s">
        <v>394</v>
      </c>
      <c r="C92" s="21">
        <v>45025.654861111114</v>
      </c>
      <c r="D92" s="10">
        <v>86400</v>
      </c>
      <c r="E92" t="str">
        <f>_xlfn.CONCAT("nfb",'1968'!AC92)</f>
        <v>nfb0014</v>
      </c>
      <c r="F92" t="s">
        <v>396</v>
      </c>
      <c r="G92">
        <v>0</v>
      </c>
      <c r="H92">
        <v>0</v>
      </c>
      <c r="I92">
        <v>0</v>
      </c>
      <c r="J92" t="s">
        <v>661</v>
      </c>
      <c r="K92">
        <f>IF('1968'!D92&lt;&gt;0,1,2)</f>
        <v>1</v>
      </c>
      <c r="L92" s="1" t="str">
        <f>'1968'!AD92</f>
        <v>14K+000</v>
      </c>
      <c r="M92" s="1" t="str">
        <f>'1968'!AE92</f>
        <v>11K+500</v>
      </c>
      <c r="N92">
        <f>CHOOSE(MATCH('1968'!J92,速限!$D$4:'速限'!$D$8),速限!F$4,速限!F$5,速限!F$6,速限!F$7,速限!F$8)</f>
        <v>100</v>
      </c>
    </row>
    <row r="93" spans="1:14">
      <c r="A93" s="8">
        <v>1.1000000000000001</v>
      </c>
      <c r="B93" s="9" t="s">
        <v>394</v>
      </c>
      <c r="C93" s="21">
        <v>45026.654861111114</v>
      </c>
      <c r="D93" s="10">
        <v>86400</v>
      </c>
      <c r="E93" t="str">
        <f>_xlfn.CONCAT("nfb",'1968'!AC93)</f>
        <v>nfb0016</v>
      </c>
      <c r="F93" t="s">
        <v>396</v>
      </c>
      <c r="G93">
        <v>0</v>
      </c>
      <c r="H93">
        <v>0</v>
      </c>
      <c r="I93">
        <v>0</v>
      </c>
      <c r="J93" t="s">
        <v>663</v>
      </c>
      <c r="K93">
        <f>IF('1968'!D93&lt;&gt;0,1,2)</f>
        <v>1</v>
      </c>
      <c r="L93" s="1" t="str">
        <f>'1968'!AD93</f>
        <v>15K+200</v>
      </c>
      <c r="M93" s="1" t="str">
        <f>'1968'!AE93</f>
        <v>14K+000</v>
      </c>
      <c r="N93">
        <f>CHOOSE(MATCH('1968'!J93,速限!$D$4:'速限'!$D$8),速限!F$4,速限!F$5,速限!F$6,速限!F$7,速限!F$8)</f>
        <v>100</v>
      </c>
    </row>
    <row r="94" spans="1:14">
      <c r="A94" s="8">
        <v>1.1000000000000001</v>
      </c>
      <c r="B94" s="9" t="s">
        <v>394</v>
      </c>
      <c r="C94" s="21">
        <v>45027.654861111114</v>
      </c>
      <c r="D94" s="10">
        <v>86400</v>
      </c>
      <c r="E94" t="str">
        <f>_xlfn.CONCAT("nfb",'1968'!AC94)</f>
        <v>nfb0018</v>
      </c>
      <c r="F94" t="s">
        <v>396</v>
      </c>
      <c r="G94">
        <v>0</v>
      </c>
      <c r="H94">
        <v>0</v>
      </c>
      <c r="I94">
        <v>0</v>
      </c>
      <c r="J94" t="s">
        <v>665</v>
      </c>
      <c r="K94">
        <f>IF('1968'!D94&lt;&gt;0,1,2)</f>
        <v>1</v>
      </c>
      <c r="L94" s="1" t="str">
        <f>'1968'!AD94</f>
        <v>16K+800</v>
      </c>
      <c r="M94" s="1" t="str">
        <f>'1968'!AE94</f>
        <v>15K+200</v>
      </c>
      <c r="N94">
        <f>CHOOSE(MATCH('1968'!J94,速限!$D$4:'速限'!$D$8),速限!F$4,速限!F$5,速限!F$6,速限!F$7,速限!F$8)</f>
        <v>100</v>
      </c>
    </row>
    <row r="95" spans="1:14">
      <c r="A95" s="8">
        <v>1.1000000000000001</v>
      </c>
      <c r="B95" s="9" t="s">
        <v>394</v>
      </c>
      <c r="C95" s="21">
        <v>45028.654861111114</v>
      </c>
      <c r="D95" s="10">
        <v>86400</v>
      </c>
      <c r="E95" t="str">
        <f>_xlfn.CONCAT("nfb",'1968'!AC95)</f>
        <v>nfb0020</v>
      </c>
      <c r="F95" t="s">
        <v>396</v>
      </c>
      <c r="G95">
        <v>0</v>
      </c>
      <c r="H95">
        <v>0</v>
      </c>
      <c r="I95">
        <v>0</v>
      </c>
      <c r="J95" t="s">
        <v>667</v>
      </c>
      <c r="K95">
        <f>IF('1968'!D95&lt;&gt;0,1,2)</f>
        <v>1</v>
      </c>
      <c r="L95" s="1" t="str">
        <f>'1968'!AD95</f>
        <v>23K+200</v>
      </c>
      <c r="M95" s="1" t="str">
        <f>'1968'!AE95</f>
        <v>16K+800</v>
      </c>
      <c r="N95">
        <f>CHOOSE(MATCH('1968'!J95,速限!$D$4:'速限'!$D$8),速限!F$4,速限!F$5,速限!F$6,速限!F$7,速限!F$8)</f>
        <v>100</v>
      </c>
    </row>
    <row r="96" spans="1:14">
      <c r="A96" s="8">
        <v>1.1000000000000001</v>
      </c>
      <c r="B96" s="9" t="s">
        <v>394</v>
      </c>
      <c r="C96" s="21">
        <v>45029.654861111114</v>
      </c>
      <c r="D96" s="10">
        <v>86400</v>
      </c>
      <c r="E96" t="str">
        <f>_xlfn.CONCAT("nfb",'1968'!AC96)</f>
        <v>nfb0022</v>
      </c>
      <c r="F96" t="s">
        <v>396</v>
      </c>
      <c r="G96">
        <v>0</v>
      </c>
      <c r="H96">
        <v>0</v>
      </c>
      <c r="I96">
        <v>0</v>
      </c>
      <c r="J96" t="s">
        <v>669</v>
      </c>
      <c r="K96">
        <f>IF('1968'!D96&lt;&gt;0,1,2)</f>
        <v>1</v>
      </c>
      <c r="L96" s="1" t="str">
        <f>'1968'!AD96</f>
        <v>25K+100</v>
      </c>
      <c r="M96" s="1" t="str">
        <f>'1968'!AE96</f>
        <v>23K+200</v>
      </c>
      <c r="N96">
        <f>CHOOSE(MATCH('1968'!J96,速限!$D$4:'速限'!$D$8),速限!F$4,速限!F$5,速限!F$6,速限!F$7,速限!F$8)</f>
        <v>100</v>
      </c>
    </row>
    <row r="97" spans="1:14">
      <c r="A97" s="8">
        <v>1.1000000000000001</v>
      </c>
      <c r="B97" s="9" t="s">
        <v>394</v>
      </c>
      <c r="C97" s="21">
        <v>45030.654861111114</v>
      </c>
      <c r="D97" s="10">
        <v>86400</v>
      </c>
      <c r="E97" t="str">
        <f>_xlfn.CONCAT("nfb",'1968'!AC97)</f>
        <v>nfb0024</v>
      </c>
      <c r="F97" t="s">
        <v>396</v>
      </c>
      <c r="G97">
        <v>0</v>
      </c>
      <c r="H97">
        <v>0</v>
      </c>
      <c r="I97">
        <v>0</v>
      </c>
      <c r="J97" t="s">
        <v>671</v>
      </c>
      <c r="K97">
        <f>IF('1968'!D97&lt;&gt;0,1,2)</f>
        <v>1</v>
      </c>
      <c r="L97" s="1" t="str">
        <f>'1968'!AD97</f>
        <v>27K+100</v>
      </c>
      <c r="M97" s="1" t="str">
        <f>'1968'!AE97</f>
        <v>25K+100</v>
      </c>
      <c r="N97">
        <f>CHOOSE(MATCH('1968'!J97,速限!$D$4:'速限'!$D$8),速限!F$4,速限!F$5,速限!F$6,速限!F$7,速限!F$8)</f>
        <v>100</v>
      </c>
    </row>
    <row r="98" spans="1:14">
      <c r="A98" s="8">
        <v>1.1000000000000001</v>
      </c>
      <c r="B98" s="9" t="s">
        <v>394</v>
      </c>
      <c r="C98" s="21">
        <v>45031.654861111114</v>
      </c>
      <c r="D98" s="10">
        <v>86400</v>
      </c>
      <c r="E98" t="str">
        <f>_xlfn.CONCAT("nfb",'1968'!AC98)</f>
        <v>nfb0026</v>
      </c>
      <c r="F98" t="s">
        <v>396</v>
      </c>
      <c r="G98">
        <v>0</v>
      </c>
      <c r="H98">
        <v>0</v>
      </c>
      <c r="I98">
        <v>0</v>
      </c>
      <c r="J98" t="s">
        <v>673</v>
      </c>
      <c r="K98">
        <f>IF('1968'!D98&lt;&gt;0,1,2)</f>
        <v>1</v>
      </c>
      <c r="L98" s="1" t="str">
        <f>'1968'!AD98</f>
        <v>32K+100</v>
      </c>
      <c r="M98" s="1" t="str">
        <f>'1968'!AE98</f>
        <v>27K+100</v>
      </c>
      <c r="N98">
        <f>CHOOSE(MATCH('1968'!J98,速限!$D$4:'速限'!$D$8),速限!F$4,速限!F$5,速限!F$6,速限!F$7,速限!F$8)</f>
        <v>100</v>
      </c>
    </row>
    <row r="99" spans="1:14">
      <c r="A99" s="8">
        <v>1.1000000000000001</v>
      </c>
      <c r="B99" s="9" t="s">
        <v>394</v>
      </c>
      <c r="C99" s="21">
        <v>45032.654861111114</v>
      </c>
      <c r="D99" s="10">
        <v>86400</v>
      </c>
      <c r="E99" t="str">
        <f>_xlfn.CONCAT("nfb",'1968'!AC99)</f>
        <v>nfb0028</v>
      </c>
      <c r="F99" t="s">
        <v>396</v>
      </c>
      <c r="G99">
        <v>0</v>
      </c>
      <c r="H99">
        <v>0</v>
      </c>
      <c r="I99">
        <v>0</v>
      </c>
      <c r="J99" t="s">
        <v>675</v>
      </c>
      <c r="K99">
        <f>IF('1968'!D99&lt;&gt;0,1,2)</f>
        <v>1</v>
      </c>
      <c r="L99" s="1" t="str">
        <f>'1968'!AD99</f>
        <v>33K+100</v>
      </c>
      <c r="M99" s="1" t="str">
        <f>'1968'!AE99</f>
        <v>32K+100</v>
      </c>
      <c r="N99">
        <f>CHOOSE(MATCH('1968'!J99,速限!$D$4:'速限'!$D$8),速限!F$4,速限!F$5,速限!F$6,速限!F$7,速限!F$8)</f>
        <v>100</v>
      </c>
    </row>
    <row r="100" spans="1:14">
      <c r="A100" s="8">
        <v>1.1000000000000001</v>
      </c>
      <c r="B100" s="9" t="s">
        <v>394</v>
      </c>
      <c r="C100" s="21">
        <v>45033.654861111114</v>
      </c>
      <c r="D100" s="10">
        <v>86400</v>
      </c>
      <c r="E100" t="str">
        <f>_xlfn.CONCAT("nfb",'1968'!AC100)</f>
        <v>nfb0030</v>
      </c>
      <c r="F100" t="s">
        <v>396</v>
      </c>
      <c r="G100">
        <v>0</v>
      </c>
      <c r="H100">
        <v>0</v>
      </c>
      <c r="I100">
        <v>0</v>
      </c>
      <c r="J100" t="s">
        <v>677</v>
      </c>
      <c r="K100">
        <f>IF('1968'!D100&lt;&gt;0,1,2)</f>
        <v>1</v>
      </c>
      <c r="L100" s="1" t="str">
        <f>'1968'!AD100</f>
        <v>34K+300</v>
      </c>
      <c r="M100" s="1" t="str">
        <f>'1968'!AE100</f>
        <v>33K+100</v>
      </c>
      <c r="N100">
        <f>CHOOSE(MATCH('1968'!J100,速限!$D$4:'速限'!$D$8),速限!F$4,速限!F$5,速限!F$6,速限!F$7,速限!F$8)</f>
        <v>100</v>
      </c>
    </row>
    <row r="101" spans="1:14">
      <c r="A101" s="8">
        <v>1.1000000000000001</v>
      </c>
      <c r="B101" s="9" t="s">
        <v>394</v>
      </c>
      <c r="C101" s="21">
        <v>45034.654861111114</v>
      </c>
      <c r="D101" s="10">
        <v>86400</v>
      </c>
      <c r="E101" t="str">
        <f>_xlfn.CONCAT("nfb",'1968'!AC101)</f>
        <v>nfb0032</v>
      </c>
      <c r="F101" t="s">
        <v>396</v>
      </c>
      <c r="G101">
        <v>0</v>
      </c>
      <c r="H101">
        <v>0</v>
      </c>
      <c r="I101">
        <v>0</v>
      </c>
      <c r="J101" t="s">
        <v>679</v>
      </c>
      <c r="K101">
        <f>IF('1968'!D101&lt;&gt;0,1,2)</f>
        <v>1</v>
      </c>
      <c r="L101" s="1" t="str">
        <f>'1968'!AD101</f>
        <v>36K+000</v>
      </c>
      <c r="M101" s="1" t="str">
        <f>'1968'!AE101</f>
        <v>34K+300</v>
      </c>
      <c r="N101">
        <f>CHOOSE(MATCH('1968'!J101,速限!$D$4:'速限'!$D$8),速限!F$4,速限!F$5,速限!F$6,速限!F$7,速限!F$8)</f>
        <v>100</v>
      </c>
    </row>
    <row r="102" spans="1:14">
      <c r="A102" s="8">
        <v>1.1000000000000001</v>
      </c>
      <c r="B102" s="9" t="s">
        <v>394</v>
      </c>
      <c r="C102" s="21">
        <v>45035.654861111114</v>
      </c>
      <c r="D102" s="10">
        <v>86400</v>
      </c>
      <c r="E102" t="str">
        <f>_xlfn.CONCAT("nfb",'1968'!AC102)</f>
        <v>nfb0426</v>
      </c>
      <c r="F102" t="s">
        <v>396</v>
      </c>
      <c r="G102">
        <v>0</v>
      </c>
      <c r="H102">
        <v>0</v>
      </c>
      <c r="I102">
        <v>0</v>
      </c>
      <c r="J102" t="s">
        <v>681</v>
      </c>
      <c r="K102">
        <f>IF('1968'!D102&lt;&gt;0,1,2)</f>
        <v>1</v>
      </c>
      <c r="L102" s="1" t="str">
        <f>'1968'!AD102</f>
        <v>41K+500</v>
      </c>
      <c r="M102" s="1" t="str">
        <f>'1968'!AE102</f>
        <v>36K+000</v>
      </c>
      <c r="N102">
        <f>CHOOSE(MATCH('1968'!J102,速限!$D$4:'速限'!$D$8),速限!F$4,速限!F$5,速限!F$6,速限!F$7,速限!F$8)</f>
        <v>100</v>
      </c>
    </row>
    <row r="103" spans="1:14">
      <c r="A103" s="8">
        <v>1.1000000000000001</v>
      </c>
      <c r="B103" s="9" t="s">
        <v>394</v>
      </c>
      <c r="C103" s="21">
        <v>45036.654861111114</v>
      </c>
      <c r="D103" s="10">
        <v>86400</v>
      </c>
      <c r="E103" t="str">
        <f>_xlfn.CONCAT("nfb",'1968'!AC103)</f>
        <v>nfb0034</v>
      </c>
      <c r="F103" t="s">
        <v>396</v>
      </c>
      <c r="G103">
        <v>0</v>
      </c>
      <c r="H103">
        <v>0</v>
      </c>
      <c r="I103">
        <v>0</v>
      </c>
      <c r="J103" t="s">
        <v>683</v>
      </c>
      <c r="K103">
        <f>IF('1968'!D103&lt;&gt;0,1,2)</f>
        <v>1</v>
      </c>
      <c r="L103" s="1" t="str">
        <f>'1968'!AD103</f>
        <v>49K+100</v>
      </c>
      <c r="M103" s="1" t="str">
        <f>'1968'!AE103</f>
        <v>41K+500</v>
      </c>
      <c r="N103">
        <f>CHOOSE(MATCH('1968'!J103,速限!$D$4:'速限'!$D$8),速限!F$4,速限!F$5,速限!F$6,速限!F$7,速限!F$8)</f>
        <v>100</v>
      </c>
    </row>
    <row r="104" spans="1:14">
      <c r="A104" s="8">
        <v>1.1000000000000001</v>
      </c>
      <c r="B104" s="9" t="s">
        <v>394</v>
      </c>
      <c r="C104" s="21">
        <v>45037.654861111114</v>
      </c>
      <c r="D104" s="10">
        <v>86400</v>
      </c>
      <c r="E104" t="str">
        <f>_xlfn.CONCAT("nfb",'1968'!AC104)</f>
        <v>nfb0036</v>
      </c>
      <c r="F104" t="s">
        <v>396</v>
      </c>
      <c r="G104">
        <v>0</v>
      </c>
      <c r="H104">
        <v>0</v>
      </c>
      <c r="I104">
        <v>0</v>
      </c>
      <c r="J104" t="s">
        <v>685</v>
      </c>
      <c r="K104">
        <f>IF('1968'!D104&lt;&gt;0,1,2)</f>
        <v>1</v>
      </c>
      <c r="L104" s="1" t="str">
        <f>'1968'!AD104</f>
        <v>52K+500</v>
      </c>
      <c r="M104" s="1" t="str">
        <f>'1968'!AE104</f>
        <v>49K+100</v>
      </c>
      <c r="N104">
        <f>CHOOSE(MATCH('1968'!J104,速限!$D$4:'速限'!$D$8),速限!F$4,速限!F$5,速限!F$6,速限!F$7,速限!F$8)</f>
        <v>100</v>
      </c>
    </row>
    <row r="105" spans="1:14">
      <c r="A105" s="8">
        <v>1.1000000000000001</v>
      </c>
      <c r="B105" s="9" t="s">
        <v>394</v>
      </c>
      <c r="C105" s="21">
        <v>45038.654861111114</v>
      </c>
      <c r="D105" s="10">
        <v>86400</v>
      </c>
      <c r="E105" t="str">
        <f>_xlfn.CONCAT("nfb",'1968'!AC105)</f>
        <v>nfb0038</v>
      </c>
      <c r="F105" t="s">
        <v>396</v>
      </c>
      <c r="G105">
        <v>0</v>
      </c>
      <c r="H105">
        <v>0</v>
      </c>
      <c r="I105">
        <v>0</v>
      </c>
      <c r="J105" t="s">
        <v>687</v>
      </c>
      <c r="K105">
        <f>IF('1968'!D105&lt;&gt;0,1,2)</f>
        <v>1</v>
      </c>
      <c r="L105" s="1" t="str">
        <f>'1968'!AD105</f>
        <v>55K+100</v>
      </c>
      <c r="M105" s="1" t="str">
        <f>'1968'!AE105</f>
        <v>52K+500</v>
      </c>
      <c r="N105">
        <f>CHOOSE(MATCH('1968'!J105,速限!$D$4:'速限'!$D$8),速限!F$4,速限!F$5,速限!F$6,速限!F$7,速限!F$8)</f>
        <v>100</v>
      </c>
    </row>
    <row r="106" spans="1:14">
      <c r="A106" s="8">
        <v>1.1000000000000001</v>
      </c>
      <c r="B106" s="9" t="s">
        <v>394</v>
      </c>
      <c r="C106" s="21">
        <v>45039.654861111114</v>
      </c>
      <c r="D106" s="10">
        <v>86400</v>
      </c>
      <c r="E106" t="str">
        <f>_xlfn.CONCAT("nfb",'1968'!AC106)</f>
        <v>nfb0040</v>
      </c>
      <c r="F106" t="s">
        <v>396</v>
      </c>
      <c r="G106">
        <v>0</v>
      </c>
      <c r="H106">
        <v>0</v>
      </c>
      <c r="I106">
        <v>0</v>
      </c>
      <c r="J106" t="s">
        <v>689</v>
      </c>
      <c r="K106">
        <f>IF('1968'!D106&lt;&gt;0,1,2)</f>
        <v>1</v>
      </c>
      <c r="L106" s="1" t="str">
        <f>'1968'!AD106</f>
        <v>57K+000</v>
      </c>
      <c r="M106" s="1" t="str">
        <f>'1968'!AE106</f>
        <v>55K+100</v>
      </c>
      <c r="N106">
        <f>CHOOSE(MATCH('1968'!J106,速限!$D$4:'速限'!$D$8),速限!F$4,速限!F$5,速限!F$6,速限!F$7,速限!F$8)</f>
        <v>100</v>
      </c>
    </row>
    <row r="107" spans="1:14">
      <c r="A107" s="8">
        <v>1.1000000000000001</v>
      </c>
      <c r="B107" s="9" t="s">
        <v>394</v>
      </c>
      <c r="C107" s="21">
        <v>45040.654861111114</v>
      </c>
      <c r="D107" s="10">
        <v>86400</v>
      </c>
      <c r="E107" t="str">
        <f>_xlfn.CONCAT("nfb",'1968'!AC107)</f>
        <v>nfb0042</v>
      </c>
      <c r="F107" t="s">
        <v>396</v>
      </c>
      <c r="G107">
        <v>0</v>
      </c>
      <c r="H107">
        <v>0</v>
      </c>
      <c r="I107">
        <v>0</v>
      </c>
      <c r="J107" t="s">
        <v>691</v>
      </c>
      <c r="K107">
        <f>IF('1968'!D107&lt;&gt;0,1,2)</f>
        <v>1</v>
      </c>
      <c r="L107" s="1" t="str">
        <f>'1968'!AD107</f>
        <v>58K+650</v>
      </c>
      <c r="M107" s="1" t="str">
        <f>'1968'!AE107</f>
        <v>57K+000</v>
      </c>
      <c r="N107">
        <f>CHOOSE(MATCH('1968'!J107,速限!$D$4:'速限'!$D$8),速限!F$4,速限!F$5,速限!F$6,速限!F$7,速限!F$8)</f>
        <v>100</v>
      </c>
    </row>
    <row r="108" spans="1:14">
      <c r="A108" s="8">
        <v>1.1000000000000001</v>
      </c>
      <c r="B108" s="9" t="s">
        <v>394</v>
      </c>
      <c r="C108" s="21">
        <v>45041.654861111114</v>
      </c>
      <c r="D108" s="10">
        <v>86400</v>
      </c>
      <c r="E108" t="str">
        <f>_xlfn.CONCAT("nfb",'1968'!AC108)</f>
        <v>nfb0428</v>
      </c>
      <c r="F108" t="s">
        <v>396</v>
      </c>
      <c r="G108">
        <v>0</v>
      </c>
      <c r="H108">
        <v>0</v>
      </c>
      <c r="I108">
        <v>0</v>
      </c>
      <c r="J108" t="s">
        <v>693</v>
      </c>
      <c r="K108">
        <f>IF('1968'!D108&lt;&gt;0,1,2)</f>
        <v>1</v>
      </c>
      <c r="L108" s="1" t="str">
        <f>'1968'!AD108</f>
        <v>60K+300</v>
      </c>
      <c r="M108" s="1" t="str">
        <f>'1968'!AE108</f>
        <v>58K+650</v>
      </c>
      <c r="N108">
        <f>CHOOSE(MATCH('1968'!J108,速限!$D$4:'速限'!$D$8),速限!F$4,速限!F$5,速限!F$6,速限!F$7,速限!F$8)</f>
        <v>100</v>
      </c>
    </row>
    <row r="109" spans="1:14">
      <c r="A109" s="8">
        <v>1.1000000000000001</v>
      </c>
      <c r="B109" s="9" t="s">
        <v>394</v>
      </c>
      <c r="C109" s="21">
        <v>45042.654861111114</v>
      </c>
      <c r="D109" s="10">
        <v>86400</v>
      </c>
      <c r="E109" t="str">
        <f>_xlfn.CONCAT("nfb",'1968'!AC109)</f>
        <v>nfb0430</v>
      </c>
      <c r="F109" t="s">
        <v>396</v>
      </c>
      <c r="G109">
        <v>0</v>
      </c>
      <c r="H109">
        <v>0</v>
      </c>
      <c r="I109">
        <v>0</v>
      </c>
      <c r="J109" t="s">
        <v>695</v>
      </c>
      <c r="K109">
        <f>IF('1968'!D109&lt;&gt;0,1,2)</f>
        <v>1</v>
      </c>
      <c r="L109" s="1" t="str">
        <f>'1968'!AD109</f>
        <v>62K+400</v>
      </c>
      <c r="M109" s="1" t="str">
        <f>'1968'!AE109</f>
        <v>60K+300</v>
      </c>
      <c r="N109">
        <f>CHOOSE(MATCH('1968'!J109,速限!$D$4:'速限'!$D$8),速限!F$4,速限!F$5,速限!F$6,速限!F$7,速限!F$8)</f>
        <v>100</v>
      </c>
    </row>
    <row r="110" spans="1:14">
      <c r="A110" s="8">
        <v>1.1000000000000001</v>
      </c>
      <c r="B110" s="9" t="s">
        <v>394</v>
      </c>
      <c r="C110" s="21">
        <v>45043.654861111114</v>
      </c>
      <c r="D110" s="10">
        <v>86400</v>
      </c>
      <c r="E110" t="str">
        <f>_xlfn.CONCAT("nfb",'1968'!AC110)</f>
        <v>nfb0044</v>
      </c>
      <c r="F110" t="s">
        <v>396</v>
      </c>
      <c r="G110">
        <v>0</v>
      </c>
      <c r="H110">
        <v>0</v>
      </c>
      <c r="I110">
        <v>0</v>
      </c>
      <c r="J110" t="s">
        <v>697</v>
      </c>
      <c r="K110">
        <f>IF('1968'!D110&lt;&gt;0,1,2)</f>
        <v>1</v>
      </c>
      <c r="L110" s="1" t="str">
        <f>'1968'!AD110</f>
        <v>65K+000</v>
      </c>
      <c r="M110" s="1" t="str">
        <f>'1968'!AE110</f>
        <v>62K+400</v>
      </c>
      <c r="N110">
        <f>CHOOSE(MATCH('1968'!J110,速限!$D$4:'速限'!$D$8),速限!F$4,速限!F$5,速限!F$6,速限!F$7,速限!F$8)</f>
        <v>100</v>
      </c>
    </row>
    <row r="111" spans="1:14">
      <c r="A111" s="8">
        <v>1.1000000000000001</v>
      </c>
      <c r="B111" s="9" t="s">
        <v>394</v>
      </c>
      <c r="C111" s="21">
        <v>45044.654861111114</v>
      </c>
      <c r="D111" s="10">
        <v>86400</v>
      </c>
      <c r="E111" t="str">
        <f>_xlfn.CONCAT("nfb",'1968'!AC111)</f>
        <v>nfb0046</v>
      </c>
      <c r="F111" t="s">
        <v>396</v>
      </c>
      <c r="G111">
        <v>0</v>
      </c>
      <c r="H111">
        <v>0</v>
      </c>
      <c r="I111">
        <v>0</v>
      </c>
      <c r="J111" t="s">
        <v>699</v>
      </c>
      <c r="K111">
        <f>IF('1968'!D111&lt;&gt;0,1,2)</f>
        <v>1</v>
      </c>
      <c r="L111" s="1" t="str">
        <f>'1968'!AD111</f>
        <v>67K+300</v>
      </c>
      <c r="M111" s="1" t="str">
        <f>'1968'!AE111</f>
        <v>65K+000</v>
      </c>
      <c r="N111">
        <f>CHOOSE(MATCH('1968'!J111,速限!$D$4:'速限'!$D$8),速限!F$4,速限!F$5,速限!F$6,速限!F$7,速限!F$8)</f>
        <v>100</v>
      </c>
    </row>
    <row r="112" spans="1:14">
      <c r="A112" s="8">
        <v>1.1000000000000001</v>
      </c>
      <c r="B112" s="9" t="s">
        <v>394</v>
      </c>
      <c r="C112" s="21">
        <v>45045.654861111114</v>
      </c>
      <c r="D112" s="10">
        <v>86400</v>
      </c>
      <c r="E112" t="str">
        <f>_xlfn.CONCAT("nfb",'1968'!AC112)</f>
        <v>nfb0048</v>
      </c>
      <c r="F112" t="s">
        <v>396</v>
      </c>
      <c r="G112">
        <v>0</v>
      </c>
      <c r="H112">
        <v>0</v>
      </c>
      <c r="I112">
        <v>0</v>
      </c>
      <c r="J112" t="s">
        <v>701</v>
      </c>
      <c r="K112">
        <f>IF('1968'!D112&lt;&gt;0,1,2)</f>
        <v>1</v>
      </c>
      <c r="L112" s="1" t="str">
        <f>'1968'!AD112</f>
        <v>69K+200</v>
      </c>
      <c r="M112" s="1" t="str">
        <f>'1968'!AE112</f>
        <v>67K+300</v>
      </c>
      <c r="N112">
        <f>CHOOSE(MATCH('1968'!J112,速限!$D$4:'速限'!$D$8),速限!F$4,速限!F$5,速限!F$6,速限!F$7,速限!F$8)</f>
        <v>100</v>
      </c>
    </row>
    <row r="113" spans="1:14">
      <c r="A113" s="8">
        <v>1.1000000000000001</v>
      </c>
      <c r="B113" s="9" t="s">
        <v>394</v>
      </c>
      <c r="C113" s="21">
        <v>45046.654861111114</v>
      </c>
      <c r="D113" s="10">
        <v>86400</v>
      </c>
      <c r="E113" t="str">
        <f>_xlfn.CONCAT("nfb",'1968'!AC113)</f>
        <v>nfb0050</v>
      </c>
      <c r="F113" t="s">
        <v>396</v>
      </c>
      <c r="G113">
        <v>0</v>
      </c>
      <c r="H113">
        <v>0</v>
      </c>
      <c r="I113">
        <v>0</v>
      </c>
      <c r="J113" t="s">
        <v>703</v>
      </c>
      <c r="K113">
        <f>IF('1968'!D113&lt;&gt;0,1,2)</f>
        <v>1</v>
      </c>
      <c r="L113" s="1" t="str">
        <f>'1968'!AD113</f>
        <v>71K+000</v>
      </c>
      <c r="M113" s="1" t="str">
        <f>'1968'!AE113</f>
        <v>69K+200</v>
      </c>
      <c r="N113">
        <f>CHOOSE(MATCH('1968'!J113,速限!$D$4:'速限'!$D$8),速限!F$4,速限!F$5,速限!F$6,速限!F$7,速限!F$8)</f>
        <v>100</v>
      </c>
    </row>
    <row r="114" spans="1:14">
      <c r="A114" s="8">
        <v>1.1000000000000001</v>
      </c>
      <c r="B114" s="9" t="s">
        <v>394</v>
      </c>
      <c r="C114" s="21">
        <v>45047.654861111114</v>
      </c>
      <c r="D114" s="10">
        <v>86400</v>
      </c>
      <c r="E114" t="str">
        <f>_xlfn.CONCAT("nfb",'1968'!AC114)</f>
        <v>nfb0432</v>
      </c>
      <c r="F114" t="s">
        <v>396</v>
      </c>
      <c r="G114">
        <v>0</v>
      </c>
      <c r="H114">
        <v>0</v>
      </c>
      <c r="I114">
        <v>0</v>
      </c>
      <c r="J114" t="s">
        <v>705</v>
      </c>
      <c r="K114">
        <f>IF('1968'!D114&lt;&gt;0,1,2)</f>
        <v>1</v>
      </c>
      <c r="L114" s="1" t="str">
        <f>'1968'!AD114</f>
        <v>83K+800</v>
      </c>
      <c r="M114" s="1" t="str">
        <f>'1968'!AE114</f>
        <v>71K+000</v>
      </c>
      <c r="N114">
        <f>CHOOSE(MATCH('1968'!J114,速限!$D$4:'速限'!$D$8),速限!F$4,速限!F$5,速限!F$6,速限!F$7,速限!F$8)</f>
        <v>100</v>
      </c>
    </row>
    <row r="115" spans="1:14">
      <c r="A115" s="8">
        <v>1.1000000000000001</v>
      </c>
      <c r="B115" s="9" t="s">
        <v>394</v>
      </c>
      <c r="C115" s="21">
        <v>45048.654861111114</v>
      </c>
      <c r="D115" s="10">
        <v>86400</v>
      </c>
      <c r="E115" t="str">
        <f>_xlfn.CONCAT("nfb",'1968'!AC115)</f>
        <v>nfb0054</v>
      </c>
      <c r="F115" t="s">
        <v>396</v>
      </c>
      <c r="G115">
        <v>0</v>
      </c>
      <c r="H115">
        <v>0</v>
      </c>
      <c r="I115">
        <v>0</v>
      </c>
      <c r="J115" t="s">
        <v>707</v>
      </c>
      <c r="K115">
        <f>IF('1968'!D115&lt;&gt;0,1,2)</f>
        <v>1</v>
      </c>
      <c r="L115" s="1" t="str">
        <f>'1968'!AD115</f>
        <v>86K+500</v>
      </c>
      <c r="M115" s="1" t="str">
        <f>'1968'!AE115</f>
        <v>83K+800</v>
      </c>
      <c r="N115">
        <f>CHOOSE(MATCH('1968'!J115,速限!$D$4:'速限'!$D$8),速限!F$4,速限!F$5,速限!F$6,速限!F$7,速限!F$8)</f>
        <v>100</v>
      </c>
    </row>
    <row r="116" spans="1:14">
      <c r="A116" s="8">
        <v>1.1000000000000001</v>
      </c>
      <c r="B116" s="9" t="s">
        <v>394</v>
      </c>
      <c r="C116" s="21">
        <v>45049.654861111114</v>
      </c>
      <c r="D116" s="10">
        <v>86400</v>
      </c>
      <c r="E116" t="str">
        <f>_xlfn.CONCAT("nfb",'1968'!AC116)</f>
        <v>nfb0056</v>
      </c>
      <c r="F116" t="s">
        <v>396</v>
      </c>
      <c r="G116">
        <v>0</v>
      </c>
      <c r="H116">
        <v>0</v>
      </c>
      <c r="I116">
        <v>0</v>
      </c>
      <c r="J116" t="s">
        <v>709</v>
      </c>
      <c r="K116">
        <f>IF('1968'!D116&lt;&gt;0,1,2)</f>
        <v>1</v>
      </c>
      <c r="L116" s="1" t="str">
        <f>'1968'!AD116</f>
        <v>91K+000</v>
      </c>
      <c r="M116" s="1" t="str">
        <f>'1968'!AE116</f>
        <v>86K+500</v>
      </c>
      <c r="N116">
        <f>CHOOSE(MATCH('1968'!J116,速限!$D$4:'速限'!$D$8),速限!F$4,速限!F$5,速限!F$6,速限!F$7,速限!F$8)</f>
        <v>100</v>
      </c>
    </row>
    <row r="117" spans="1:14">
      <c r="A117" s="8">
        <v>1.1000000000000001</v>
      </c>
      <c r="B117" s="9" t="s">
        <v>394</v>
      </c>
      <c r="C117" s="21">
        <v>45050.654861111114</v>
      </c>
      <c r="D117" s="10">
        <v>86400</v>
      </c>
      <c r="E117" t="str">
        <f>_xlfn.CONCAT("nfb",'1968'!AC117)</f>
        <v>nfb0058</v>
      </c>
      <c r="F117" t="s">
        <v>396</v>
      </c>
      <c r="G117">
        <v>0</v>
      </c>
      <c r="H117">
        <v>0</v>
      </c>
      <c r="I117">
        <v>0</v>
      </c>
      <c r="J117" t="s">
        <v>711</v>
      </c>
      <c r="K117">
        <f>IF('1968'!D117&lt;&gt;0,1,2)</f>
        <v>1</v>
      </c>
      <c r="L117" s="1" t="str">
        <f>'1968'!AD117</f>
        <v>95K+400</v>
      </c>
      <c r="M117" s="1" t="str">
        <f>'1968'!AE117</f>
        <v>91K+000</v>
      </c>
      <c r="N117">
        <f>CHOOSE(MATCH('1968'!J117,速限!$D$4:'速限'!$D$8),速限!F$4,速限!F$5,速限!F$6,速限!F$7,速限!F$8)</f>
        <v>100</v>
      </c>
    </row>
    <row r="118" spans="1:14">
      <c r="A118" s="8">
        <v>1.1000000000000001</v>
      </c>
      <c r="B118" s="9" t="s">
        <v>394</v>
      </c>
      <c r="C118" s="21">
        <v>45051.654861111114</v>
      </c>
      <c r="D118" s="10">
        <v>86400</v>
      </c>
      <c r="E118" t="str">
        <f>_xlfn.CONCAT("nfb",'1968'!AC118)</f>
        <v>nfb0060</v>
      </c>
      <c r="F118" t="s">
        <v>396</v>
      </c>
      <c r="G118">
        <v>0</v>
      </c>
      <c r="H118">
        <v>0</v>
      </c>
      <c r="I118">
        <v>0</v>
      </c>
      <c r="J118" t="s">
        <v>713</v>
      </c>
      <c r="K118">
        <f>IF('1968'!D118&lt;&gt;0,1,2)</f>
        <v>1</v>
      </c>
      <c r="L118" s="1" t="str">
        <f>'1968'!AD118</f>
        <v>99K+400</v>
      </c>
      <c r="M118" s="1" t="str">
        <f>'1968'!AE118</f>
        <v>95K+400</v>
      </c>
      <c r="N118">
        <f>CHOOSE(MATCH('1968'!J118,速限!$D$4:'速限'!$D$8),速限!F$4,速限!F$5,速限!F$6,速限!F$7,速限!F$8)</f>
        <v>100</v>
      </c>
    </row>
    <row r="119" spans="1:14">
      <c r="A119" s="8">
        <v>1.1000000000000001</v>
      </c>
      <c r="B119" s="9" t="s">
        <v>394</v>
      </c>
      <c r="C119" s="21">
        <v>45052.654861111114</v>
      </c>
      <c r="D119" s="10">
        <v>86400</v>
      </c>
      <c r="E119" t="str">
        <f>_xlfn.CONCAT("nfb",'1968'!AC119)</f>
        <v>nfb0062</v>
      </c>
      <c r="F119" t="s">
        <v>396</v>
      </c>
      <c r="G119">
        <v>0</v>
      </c>
      <c r="H119">
        <v>0</v>
      </c>
      <c r="I119">
        <v>0</v>
      </c>
      <c r="J119" t="s">
        <v>715</v>
      </c>
      <c r="K119">
        <f>IF('1968'!D119&lt;&gt;0,1,2)</f>
        <v>1</v>
      </c>
      <c r="L119" s="1" t="str">
        <f>'1968'!AD119</f>
        <v>110K+400</v>
      </c>
      <c r="M119" s="1" t="str">
        <f>'1968'!AE119</f>
        <v>99K+400</v>
      </c>
      <c r="N119">
        <f>CHOOSE(MATCH('1968'!J119,速限!$D$4:'速限'!$D$8),速限!F$4,速限!F$5,速限!F$6,速限!F$7,速限!F$8)</f>
        <v>100</v>
      </c>
    </row>
    <row r="120" spans="1:14">
      <c r="A120" s="8">
        <v>1.1000000000000001</v>
      </c>
      <c r="B120" s="9" t="s">
        <v>394</v>
      </c>
      <c r="C120" s="21">
        <v>45053.654861111114</v>
      </c>
      <c r="D120" s="10">
        <v>86400</v>
      </c>
      <c r="E120" t="str">
        <f>_xlfn.CONCAT("nfb",'1968'!AC120)</f>
        <v>nfb0064</v>
      </c>
      <c r="F120" t="s">
        <v>396</v>
      </c>
      <c r="G120">
        <v>0</v>
      </c>
      <c r="H120">
        <v>0</v>
      </c>
      <c r="I120">
        <v>0</v>
      </c>
      <c r="J120" t="s">
        <v>717</v>
      </c>
      <c r="K120">
        <f>IF('1968'!D120&lt;&gt;0,1,2)</f>
        <v>1</v>
      </c>
      <c r="L120" s="1" t="str">
        <f>'1968'!AD120</f>
        <v>126K+200</v>
      </c>
      <c r="M120" s="1" t="str">
        <f>'1968'!AE120</f>
        <v>110K+400</v>
      </c>
      <c r="N120">
        <f>CHOOSE(MATCH('1968'!J120,速限!$D$4:'速限'!$D$8),速限!F$4,速限!F$5,速限!F$6,速限!F$7,速限!F$8)</f>
        <v>100</v>
      </c>
    </row>
    <row r="121" spans="1:14">
      <c r="A121" s="8">
        <v>1.1000000000000001</v>
      </c>
      <c r="B121" s="9" t="s">
        <v>394</v>
      </c>
      <c r="C121" s="21">
        <v>45054.654861111114</v>
      </c>
      <c r="D121" s="10">
        <v>86400</v>
      </c>
      <c r="E121" t="str">
        <f>_xlfn.CONCAT("nfb",'1968'!AC121)</f>
        <v>nfb0446</v>
      </c>
      <c r="F121" t="s">
        <v>396</v>
      </c>
      <c r="G121">
        <v>0</v>
      </c>
      <c r="H121">
        <v>0</v>
      </c>
      <c r="I121">
        <v>0</v>
      </c>
      <c r="J121" t="s">
        <v>719</v>
      </c>
      <c r="K121">
        <f>IF('1968'!D121&lt;&gt;0,1,2)</f>
        <v>1</v>
      </c>
      <c r="L121" s="1" t="str">
        <f>'1968'!AD121</f>
        <v>132K+800</v>
      </c>
      <c r="M121" s="1" t="str">
        <f>'1968'!AE121</f>
        <v>126K+200</v>
      </c>
      <c r="N121">
        <f>CHOOSE(MATCH('1968'!J121,速限!$D$4:'速限'!$D$8),速限!F$4,速限!F$5,速限!F$6,速限!F$7,速限!F$8)</f>
        <v>100</v>
      </c>
    </row>
    <row r="122" spans="1:14">
      <c r="A122" s="8">
        <v>1.1000000000000001</v>
      </c>
      <c r="B122" s="9" t="s">
        <v>394</v>
      </c>
      <c r="C122" s="21">
        <v>45055.654861111114</v>
      </c>
      <c r="D122" s="10">
        <v>86400</v>
      </c>
      <c r="E122" t="str">
        <f>_xlfn.CONCAT("nfb",'1968'!AC122)</f>
        <v>nfb0068</v>
      </c>
      <c r="F122" t="s">
        <v>396</v>
      </c>
      <c r="G122">
        <v>0</v>
      </c>
      <c r="H122">
        <v>0</v>
      </c>
      <c r="I122">
        <v>0</v>
      </c>
      <c r="J122" t="s">
        <v>721</v>
      </c>
      <c r="K122">
        <f>IF('1968'!D122&lt;&gt;0,1,2)</f>
        <v>1</v>
      </c>
      <c r="L122" s="1" t="str">
        <f>'1968'!AD122</f>
        <v>140K+080</v>
      </c>
      <c r="M122" s="1" t="str">
        <f>'1968'!AE122</f>
        <v>132K+800</v>
      </c>
      <c r="N122">
        <f>CHOOSE(MATCH('1968'!J122,速限!$D$4:'速限'!$D$8),速限!F$4,速限!F$5,速限!F$6,速限!F$7,速限!F$8)</f>
        <v>100</v>
      </c>
    </row>
    <row r="123" spans="1:14">
      <c r="A123" s="8">
        <v>1.1000000000000001</v>
      </c>
      <c r="B123" s="9" t="s">
        <v>394</v>
      </c>
      <c r="C123" s="21">
        <v>45056.654861111114</v>
      </c>
      <c r="D123" s="10">
        <v>86400</v>
      </c>
      <c r="E123" t="str">
        <f>_xlfn.CONCAT("nfb",'1968'!AC123)</f>
        <v>nfb0444</v>
      </c>
      <c r="F123" t="s">
        <v>396</v>
      </c>
      <c r="G123">
        <v>0</v>
      </c>
      <c r="H123">
        <v>0</v>
      </c>
      <c r="I123">
        <v>0</v>
      </c>
      <c r="J123" t="s">
        <v>723</v>
      </c>
      <c r="K123">
        <f>IF('1968'!D123&lt;&gt;0,1,2)</f>
        <v>1</v>
      </c>
      <c r="L123" s="1" t="str">
        <f>'1968'!AD123</f>
        <v>150K+200</v>
      </c>
      <c r="M123" s="1" t="str">
        <f>'1968'!AE123</f>
        <v>140K+080</v>
      </c>
      <c r="N123">
        <f>CHOOSE(MATCH('1968'!J123,速限!$D$4:'速限'!$D$8),速限!F$4,速限!F$5,速限!F$6,速限!F$7,速限!F$8)</f>
        <v>100</v>
      </c>
    </row>
    <row r="124" spans="1:14">
      <c r="A124" s="8">
        <v>1.1000000000000001</v>
      </c>
      <c r="B124" s="9" t="s">
        <v>394</v>
      </c>
      <c r="C124" s="21">
        <v>45057.654861111114</v>
      </c>
      <c r="D124" s="10">
        <v>86400</v>
      </c>
      <c r="E124" t="str">
        <f>_xlfn.CONCAT("nfb",'1968'!AC124)</f>
        <v>nfb0070</v>
      </c>
      <c r="F124" t="s">
        <v>396</v>
      </c>
      <c r="G124">
        <v>0</v>
      </c>
      <c r="H124">
        <v>0</v>
      </c>
      <c r="I124">
        <v>0</v>
      </c>
      <c r="J124" t="s">
        <v>725</v>
      </c>
      <c r="K124">
        <f>IF('1968'!D124&lt;&gt;0,1,2)</f>
        <v>1</v>
      </c>
      <c r="L124" s="1" t="str">
        <f>'1968'!AD124</f>
        <v>159K+500</v>
      </c>
      <c r="M124" s="1" t="str">
        <f>'1968'!AE124</f>
        <v>150K+200</v>
      </c>
      <c r="N124">
        <f>CHOOSE(MATCH('1968'!J124,速限!$D$4:'速限'!$D$8),速限!F$4,速限!F$5,速限!F$6,速限!F$7,速限!F$8)</f>
        <v>100</v>
      </c>
    </row>
    <row r="125" spans="1:14">
      <c r="A125" s="8">
        <v>1.1000000000000001</v>
      </c>
      <c r="B125" s="9" t="s">
        <v>394</v>
      </c>
      <c r="C125" s="21">
        <v>45058.654861111114</v>
      </c>
      <c r="D125" s="10">
        <v>86400</v>
      </c>
      <c r="E125" t="str">
        <f>_xlfn.CONCAT("nfb",'1968'!AC125)</f>
        <v>nfb0072</v>
      </c>
      <c r="F125" t="s">
        <v>396</v>
      </c>
      <c r="G125">
        <v>0</v>
      </c>
      <c r="H125">
        <v>0</v>
      </c>
      <c r="I125">
        <v>0</v>
      </c>
      <c r="J125" t="s">
        <v>727</v>
      </c>
      <c r="K125">
        <f>IF('1968'!D125&lt;&gt;0,1,2)</f>
        <v>1</v>
      </c>
      <c r="L125" s="1" t="str">
        <f>'1968'!AD125</f>
        <v>160K+600</v>
      </c>
      <c r="M125" s="1" t="str">
        <f>'1968'!AE125</f>
        <v>159K+500</v>
      </c>
      <c r="N125">
        <f>CHOOSE(MATCH('1968'!J125,速限!$D$4:'速限'!$D$8),速限!F$4,速限!F$5,速限!F$6,速限!F$7,速限!F$8)</f>
        <v>110</v>
      </c>
    </row>
    <row r="126" spans="1:14">
      <c r="A126" s="8">
        <v>1.1000000000000001</v>
      </c>
      <c r="B126" s="9" t="s">
        <v>394</v>
      </c>
      <c r="C126" s="21">
        <v>45059.654861111114</v>
      </c>
      <c r="D126" s="10">
        <v>86400</v>
      </c>
      <c r="E126" t="str">
        <f>_xlfn.CONCAT("nfb",'1968'!AC126)</f>
        <v>nfb0074</v>
      </c>
      <c r="F126" t="s">
        <v>396</v>
      </c>
      <c r="G126">
        <v>0</v>
      </c>
      <c r="H126">
        <v>0</v>
      </c>
      <c r="I126">
        <v>0</v>
      </c>
      <c r="J126" t="s">
        <v>729</v>
      </c>
      <c r="K126">
        <f>IF('1968'!D126&lt;&gt;0,1,2)</f>
        <v>1</v>
      </c>
      <c r="L126" s="1" t="str">
        <f>'1968'!AD126</f>
        <v>165K+500</v>
      </c>
      <c r="M126" s="1" t="str">
        <f>'1968'!AE126</f>
        <v>160K+600</v>
      </c>
      <c r="N126">
        <f>CHOOSE(MATCH('1968'!J126,速限!$D$4:'速限'!$D$8),速限!F$4,速限!F$5,速限!F$6,速限!F$7,速限!F$8)</f>
        <v>110</v>
      </c>
    </row>
    <row r="127" spans="1:14">
      <c r="A127" s="8">
        <v>1.1000000000000001</v>
      </c>
      <c r="B127" s="9" t="s">
        <v>394</v>
      </c>
      <c r="C127" s="21">
        <v>45060.654861111114</v>
      </c>
      <c r="D127" s="10">
        <v>86400</v>
      </c>
      <c r="E127" t="str">
        <f>_xlfn.CONCAT("nfb",'1968'!AC127)</f>
        <v>nfb0078</v>
      </c>
      <c r="F127" t="s">
        <v>396</v>
      </c>
      <c r="G127">
        <v>0</v>
      </c>
      <c r="H127">
        <v>0</v>
      </c>
      <c r="I127">
        <v>0</v>
      </c>
      <c r="J127" t="s">
        <v>731</v>
      </c>
      <c r="K127">
        <f>IF('1968'!D127&lt;&gt;0,1,2)</f>
        <v>1</v>
      </c>
      <c r="L127" s="1" t="str">
        <f>'1968'!AD127</f>
        <v>168K+100</v>
      </c>
      <c r="M127" s="1" t="str">
        <f>'1968'!AE127</f>
        <v>165K+500</v>
      </c>
      <c r="N127">
        <f>CHOOSE(MATCH('1968'!J127,速限!$D$4:'速限'!$D$8),速限!F$4,速限!F$5,速限!F$6,速限!F$7,速限!F$8)</f>
        <v>110</v>
      </c>
    </row>
    <row r="128" spans="1:14">
      <c r="A128" s="8">
        <v>1.1000000000000001</v>
      </c>
      <c r="B128" s="9" t="s">
        <v>394</v>
      </c>
      <c r="C128" s="21">
        <v>45061.654861111114</v>
      </c>
      <c r="D128" s="10">
        <v>86400</v>
      </c>
      <c r="E128" t="str">
        <f>_xlfn.CONCAT("nfb",'1968'!AC128)</f>
        <v>nfb0080</v>
      </c>
      <c r="F128" t="s">
        <v>396</v>
      </c>
      <c r="G128">
        <v>0</v>
      </c>
      <c r="H128">
        <v>0</v>
      </c>
      <c r="I128">
        <v>0</v>
      </c>
      <c r="J128" t="s">
        <v>733</v>
      </c>
      <c r="K128">
        <f>IF('1968'!D128&lt;&gt;0,1,2)</f>
        <v>1</v>
      </c>
      <c r="L128" s="1" t="str">
        <f>'1968'!AD128</f>
        <v>174K+200</v>
      </c>
      <c r="M128" s="1" t="str">
        <f>'1968'!AE128</f>
        <v>168K+100</v>
      </c>
      <c r="N128">
        <f>CHOOSE(MATCH('1968'!J128,速限!$D$4:'速限'!$D$8),速限!F$4,速限!F$5,速限!F$6,速限!F$7,速限!F$8)</f>
        <v>110</v>
      </c>
    </row>
    <row r="129" spans="1:14">
      <c r="A129" s="8">
        <v>1.1000000000000001</v>
      </c>
      <c r="B129" s="9" t="s">
        <v>394</v>
      </c>
      <c r="C129" s="21">
        <v>45062.654861111114</v>
      </c>
      <c r="D129" s="10">
        <v>86400</v>
      </c>
      <c r="E129" t="str">
        <f>_xlfn.CONCAT("nfb",'1968'!AC129)</f>
        <v>nfb0082</v>
      </c>
      <c r="F129" t="s">
        <v>396</v>
      </c>
      <c r="G129">
        <v>0</v>
      </c>
      <c r="H129">
        <v>0</v>
      </c>
      <c r="I129">
        <v>0</v>
      </c>
      <c r="J129" t="s">
        <v>735</v>
      </c>
      <c r="K129">
        <f>IF('1968'!D129&lt;&gt;0,1,2)</f>
        <v>1</v>
      </c>
      <c r="L129" s="1" t="str">
        <f>'1968'!AD129</f>
        <v>178K+600</v>
      </c>
      <c r="M129" s="1" t="str">
        <f>'1968'!AE129</f>
        <v>174K+200</v>
      </c>
      <c r="N129">
        <f>CHOOSE(MATCH('1968'!J129,速限!$D$4:'速限'!$D$8),速限!F$4,速限!F$5,速限!F$6,速限!F$7,速限!F$8)</f>
        <v>110</v>
      </c>
    </row>
    <row r="130" spans="1:14">
      <c r="A130" s="8">
        <v>1.1000000000000001</v>
      </c>
      <c r="B130" s="9" t="s">
        <v>394</v>
      </c>
      <c r="C130" s="21">
        <v>45063.654861111114</v>
      </c>
      <c r="D130" s="10">
        <v>86400</v>
      </c>
      <c r="E130" t="str">
        <f>_xlfn.CONCAT("nfb",'1968'!AC130)</f>
        <v>nfb0084</v>
      </c>
      <c r="F130" t="s">
        <v>396</v>
      </c>
      <c r="G130">
        <v>0</v>
      </c>
      <c r="H130">
        <v>0</v>
      </c>
      <c r="I130">
        <v>0</v>
      </c>
      <c r="J130" t="s">
        <v>737</v>
      </c>
      <c r="K130">
        <f>IF('1968'!D130&lt;&gt;0,1,2)</f>
        <v>1</v>
      </c>
      <c r="L130" s="1" t="str">
        <f>'1968'!AD130</f>
        <v>181K+400</v>
      </c>
      <c r="M130" s="1" t="str">
        <f>'1968'!AE130</f>
        <v>178K+600</v>
      </c>
      <c r="N130">
        <f>CHOOSE(MATCH('1968'!J130,速限!$D$4:'速限'!$D$8),速限!F$4,速限!F$5,速限!F$6,速限!F$7,速限!F$8)</f>
        <v>110</v>
      </c>
    </row>
    <row r="131" spans="1:14">
      <c r="A131" s="8">
        <v>1.1000000000000001</v>
      </c>
      <c r="B131" s="9" t="s">
        <v>394</v>
      </c>
      <c r="C131" s="21">
        <v>45064.654861111114</v>
      </c>
      <c r="D131" s="10">
        <v>86400</v>
      </c>
      <c r="E131" t="str">
        <f>_xlfn.CONCAT("nfb",'1968'!AC131)</f>
        <v>nfb0086</v>
      </c>
      <c r="F131" t="s">
        <v>396</v>
      </c>
      <c r="G131">
        <v>0</v>
      </c>
      <c r="H131">
        <v>0</v>
      </c>
      <c r="I131">
        <v>0</v>
      </c>
      <c r="J131" t="s">
        <v>739</v>
      </c>
      <c r="K131">
        <f>IF('1968'!D131&lt;&gt;0,1,2)</f>
        <v>1</v>
      </c>
      <c r="L131" s="1" t="str">
        <f>'1968'!AD131</f>
        <v>189K+400</v>
      </c>
      <c r="M131" s="1" t="str">
        <f>'1968'!AE131</f>
        <v>181K+400</v>
      </c>
      <c r="N131">
        <f>CHOOSE(MATCH('1968'!J131,速限!$D$4:'速限'!$D$8),速限!F$4,速限!F$5,速限!F$6,速限!F$7,速限!F$8)</f>
        <v>110</v>
      </c>
    </row>
    <row r="132" spans="1:14">
      <c r="A132" s="8">
        <v>1.1000000000000001</v>
      </c>
      <c r="B132" s="9" t="s">
        <v>394</v>
      </c>
      <c r="C132" s="21">
        <v>45065.654861111114</v>
      </c>
      <c r="D132" s="10">
        <v>86400</v>
      </c>
      <c r="E132" t="str">
        <f>_xlfn.CONCAT("nfb",'1968'!AC132)</f>
        <v>nfb0088</v>
      </c>
      <c r="F132" t="s">
        <v>396</v>
      </c>
      <c r="G132">
        <v>0</v>
      </c>
      <c r="H132">
        <v>0</v>
      </c>
      <c r="I132">
        <v>0</v>
      </c>
      <c r="J132" t="s">
        <v>741</v>
      </c>
      <c r="K132">
        <f>IF('1968'!D132&lt;&gt;0,1,2)</f>
        <v>1</v>
      </c>
      <c r="L132" s="1" t="str">
        <f>'1968'!AD132</f>
        <v>192K+800</v>
      </c>
      <c r="M132" s="1" t="str">
        <f>'1968'!AE132</f>
        <v>189K+400</v>
      </c>
      <c r="N132">
        <f>CHOOSE(MATCH('1968'!J132,速限!$D$4:'速限'!$D$8),速限!F$4,速限!F$5,速限!F$6,速限!F$7,速限!F$8)</f>
        <v>110</v>
      </c>
    </row>
    <row r="133" spans="1:14">
      <c r="A133" s="8">
        <v>1.1000000000000001</v>
      </c>
      <c r="B133" s="9" t="s">
        <v>394</v>
      </c>
      <c r="C133" s="21">
        <v>45066.654861111114</v>
      </c>
      <c r="D133" s="10">
        <v>86400</v>
      </c>
      <c r="E133" t="str">
        <f>_xlfn.CONCAT("nfb",'1968'!AC133)</f>
        <v>nfb0090</v>
      </c>
      <c r="F133" t="s">
        <v>396</v>
      </c>
      <c r="G133">
        <v>0</v>
      </c>
      <c r="H133">
        <v>0</v>
      </c>
      <c r="I133">
        <v>0</v>
      </c>
      <c r="J133" t="s">
        <v>743</v>
      </c>
      <c r="K133">
        <f>IF('1968'!D133&lt;&gt;0,1,2)</f>
        <v>1</v>
      </c>
      <c r="L133" s="1" t="str">
        <f>'1968'!AD133</f>
        <v>198K+400</v>
      </c>
      <c r="M133" s="1" t="str">
        <f>'1968'!AE133</f>
        <v>192K+800</v>
      </c>
      <c r="N133">
        <f>CHOOSE(MATCH('1968'!J133,速限!$D$4:'速限'!$D$8),速限!F$4,速限!F$5,速限!F$6,速限!F$7,速限!F$8)</f>
        <v>110</v>
      </c>
    </row>
    <row r="134" spans="1:14">
      <c r="A134" s="8">
        <v>1.1000000000000001</v>
      </c>
      <c r="B134" s="9" t="s">
        <v>394</v>
      </c>
      <c r="C134" s="21">
        <v>45067.654861111114</v>
      </c>
      <c r="D134" s="10">
        <v>86400</v>
      </c>
      <c r="E134" t="str">
        <f>_xlfn.CONCAT("nfb",'1968'!AC134)</f>
        <v>nfb0092</v>
      </c>
      <c r="F134" t="s">
        <v>396</v>
      </c>
      <c r="G134">
        <v>0</v>
      </c>
      <c r="H134">
        <v>0</v>
      </c>
      <c r="I134">
        <v>0</v>
      </c>
      <c r="J134" t="s">
        <v>745</v>
      </c>
      <c r="K134">
        <f>IF('1968'!D134&lt;&gt;0,1,2)</f>
        <v>1</v>
      </c>
      <c r="L134" s="1" t="str">
        <f>'1968'!AD134</f>
        <v>207K+700</v>
      </c>
      <c r="M134" s="1" t="str">
        <f>'1968'!AE134</f>
        <v>198K+400</v>
      </c>
      <c r="N134">
        <f>CHOOSE(MATCH('1968'!J134,速限!$D$4:'速限'!$D$8),速限!F$4,速限!F$5,速限!F$6,速限!F$7,速限!F$8)</f>
        <v>110</v>
      </c>
    </row>
    <row r="135" spans="1:14">
      <c r="A135" s="8">
        <v>1.1000000000000001</v>
      </c>
      <c r="B135" s="9" t="s">
        <v>394</v>
      </c>
      <c r="C135" s="21">
        <v>45068.654861111114</v>
      </c>
      <c r="D135" s="10">
        <v>86400</v>
      </c>
      <c r="E135" t="str">
        <f>_xlfn.CONCAT("nfb",'1968'!AC135)</f>
        <v>nfb0094</v>
      </c>
      <c r="F135" t="s">
        <v>396</v>
      </c>
      <c r="G135">
        <v>0</v>
      </c>
      <c r="H135">
        <v>0</v>
      </c>
      <c r="I135">
        <v>0</v>
      </c>
      <c r="J135" t="s">
        <v>747</v>
      </c>
      <c r="K135">
        <f>IF('1968'!D135&lt;&gt;0,1,2)</f>
        <v>1</v>
      </c>
      <c r="L135" s="1" t="str">
        <f>'1968'!AD135</f>
        <v>211K+000</v>
      </c>
      <c r="M135" s="1" t="str">
        <f>'1968'!AE135</f>
        <v>207K+700</v>
      </c>
      <c r="N135">
        <f>CHOOSE(MATCH('1968'!J135,速限!$D$4:'速限'!$D$8),速限!F$4,速限!F$5,速限!F$6,速限!F$7,速限!F$8)</f>
        <v>110</v>
      </c>
    </row>
    <row r="136" spans="1:14">
      <c r="A136" s="8">
        <v>1.1000000000000001</v>
      </c>
      <c r="B136" s="9" t="s">
        <v>394</v>
      </c>
      <c r="C136" s="21">
        <v>45069.654861111114</v>
      </c>
      <c r="D136" s="10">
        <v>86400</v>
      </c>
      <c r="E136" t="str">
        <f>_xlfn.CONCAT("nfb",'1968'!AC136)</f>
        <v>nfb0096</v>
      </c>
      <c r="F136" t="s">
        <v>396</v>
      </c>
      <c r="G136">
        <v>0</v>
      </c>
      <c r="H136">
        <v>0</v>
      </c>
      <c r="I136">
        <v>0</v>
      </c>
      <c r="J136" t="s">
        <v>749</v>
      </c>
      <c r="K136">
        <f>IF('1968'!D136&lt;&gt;0,1,2)</f>
        <v>1</v>
      </c>
      <c r="L136" s="1" t="str">
        <f>'1968'!AD136</f>
        <v>220K+100</v>
      </c>
      <c r="M136" s="1" t="str">
        <f>'1968'!AE136</f>
        <v>211K+000</v>
      </c>
      <c r="N136">
        <f>CHOOSE(MATCH('1968'!J136,速限!$D$4:'速限'!$D$8),速限!F$4,速限!F$5,速限!F$6,速限!F$7,速限!F$8)</f>
        <v>110</v>
      </c>
    </row>
    <row r="137" spans="1:14">
      <c r="A137" s="8">
        <v>1.1000000000000001</v>
      </c>
      <c r="B137" s="9" t="s">
        <v>394</v>
      </c>
      <c r="C137" s="21">
        <v>45070.654861111114</v>
      </c>
      <c r="D137" s="10">
        <v>86400</v>
      </c>
      <c r="E137" t="str">
        <f>_xlfn.CONCAT("nfb",'1968'!AC137)</f>
        <v>nfb0100</v>
      </c>
      <c r="F137" t="s">
        <v>396</v>
      </c>
      <c r="G137">
        <v>0</v>
      </c>
      <c r="H137">
        <v>0</v>
      </c>
      <c r="I137">
        <v>0</v>
      </c>
      <c r="J137" t="s">
        <v>751</v>
      </c>
      <c r="K137">
        <f>IF('1968'!D137&lt;&gt;0,1,2)</f>
        <v>1</v>
      </c>
      <c r="L137" s="1" t="str">
        <f>'1968'!AD137</f>
        <v>228K+800</v>
      </c>
      <c r="M137" s="1" t="str">
        <f>'1968'!AE137</f>
        <v>220K+100</v>
      </c>
      <c r="N137">
        <f>CHOOSE(MATCH('1968'!J137,速限!$D$4:'速限'!$D$8),速限!F$4,速限!F$5,速限!F$6,速限!F$7,速限!F$8)</f>
        <v>110</v>
      </c>
    </row>
    <row r="138" spans="1:14">
      <c r="A138" s="8">
        <v>1.1000000000000001</v>
      </c>
      <c r="B138" s="9" t="s">
        <v>394</v>
      </c>
      <c r="C138" s="21">
        <v>45071.654861111114</v>
      </c>
      <c r="D138" s="10">
        <v>86400</v>
      </c>
      <c r="E138" t="str">
        <f>_xlfn.CONCAT("nfb",'1968'!AC138)</f>
        <v>nfb0102</v>
      </c>
      <c r="F138" t="s">
        <v>396</v>
      </c>
      <c r="G138">
        <v>0</v>
      </c>
      <c r="H138">
        <v>0</v>
      </c>
      <c r="I138">
        <v>0</v>
      </c>
      <c r="J138" t="s">
        <v>753</v>
      </c>
      <c r="K138">
        <f>IF('1968'!D138&lt;&gt;0,1,2)</f>
        <v>1</v>
      </c>
      <c r="L138" s="1" t="str">
        <f>'1968'!AD138</f>
        <v>230K+500</v>
      </c>
      <c r="M138" s="1" t="str">
        <f>'1968'!AE138</f>
        <v>228K+800</v>
      </c>
      <c r="N138">
        <f>CHOOSE(MATCH('1968'!J138,速限!$D$4:'速限'!$D$8),速限!F$4,速限!F$5,速限!F$6,速限!F$7,速限!F$8)</f>
        <v>110</v>
      </c>
    </row>
    <row r="139" spans="1:14">
      <c r="A139" s="8">
        <v>1.1000000000000001</v>
      </c>
      <c r="B139" s="9" t="s">
        <v>394</v>
      </c>
      <c r="C139" s="21">
        <v>45072.654861111114</v>
      </c>
      <c r="D139" s="10">
        <v>86400</v>
      </c>
      <c r="E139" t="str">
        <f>_xlfn.CONCAT("nfb",'1968'!AC139)</f>
        <v>nfb0104</v>
      </c>
      <c r="F139" t="s">
        <v>396</v>
      </c>
      <c r="G139">
        <v>0</v>
      </c>
      <c r="H139">
        <v>0</v>
      </c>
      <c r="I139">
        <v>0</v>
      </c>
      <c r="J139" t="s">
        <v>755</v>
      </c>
      <c r="K139">
        <f>IF('1968'!D139&lt;&gt;0,1,2)</f>
        <v>1</v>
      </c>
      <c r="L139" s="1" t="str">
        <f>'1968'!AD139</f>
        <v>236K+000</v>
      </c>
      <c r="M139" s="1" t="str">
        <f>'1968'!AE139</f>
        <v>230K+500</v>
      </c>
      <c r="N139">
        <f>CHOOSE(MATCH('1968'!J139,速限!$D$4:'速限'!$D$8),速限!F$4,速限!F$5,速限!F$6,速限!F$7,速限!F$8)</f>
        <v>110</v>
      </c>
    </row>
    <row r="140" spans="1:14">
      <c r="A140" s="8">
        <v>1.1000000000000001</v>
      </c>
      <c r="B140" s="9" t="s">
        <v>394</v>
      </c>
      <c r="C140" s="21">
        <v>45073.654861111114</v>
      </c>
      <c r="D140" s="10">
        <v>86400</v>
      </c>
      <c r="E140" t="str">
        <f>_xlfn.CONCAT("nfb",'1968'!AC140)</f>
        <v>nfb0424</v>
      </c>
      <c r="F140" t="s">
        <v>396</v>
      </c>
      <c r="G140">
        <v>0</v>
      </c>
      <c r="H140">
        <v>0</v>
      </c>
      <c r="I140">
        <v>0</v>
      </c>
      <c r="J140" t="s">
        <v>757</v>
      </c>
      <c r="K140">
        <f>IF('1968'!D140&lt;&gt;0,1,2)</f>
        <v>1</v>
      </c>
      <c r="L140" s="1" t="str">
        <f>'1968'!AD140</f>
        <v>240K+600</v>
      </c>
      <c r="M140" s="1" t="str">
        <f>'1968'!AE140</f>
        <v>236K+000</v>
      </c>
      <c r="N140">
        <f>CHOOSE(MATCH('1968'!J140,速限!$D$4:'速限'!$D$8),速限!F$4,速限!F$5,速限!F$6,速限!F$7,速限!F$8)</f>
        <v>110</v>
      </c>
    </row>
    <row r="141" spans="1:14">
      <c r="A141" s="8">
        <v>1.1000000000000001</v>
      </c>
      <c r="B141" s="9" t="s">
        <v>394</v>
      </c>
      <c r="C141" s="21">
        <v>45074.654861111114</v>
      </c>
      <c r="D141" s="10">
        <v>86400</v>
      </c>
      <c r="E141" t="str">
        <f>_xlfn.CONCAT("nfb",'1968'!AC141)</f>
        <v>nfb0106</v>
      </c>
      <c r="F141" t="s">
        <v>396</v>
      </c>
      <c r="G141">
        <v>0</v>
      </c>
      <c r="H141">
        <v>0</v>
      </c>
      <c r="I141">
        <v>0</v>
      </c>
      <c r="J141" t="s">
        <v>759</v>
      </c>
      <c r="K141">
        <f>IF('1968'!D141&lt;&gt;0,1,2)</f>
        <v>1</v>
      </c>
      <c r="L141" s="1" t="str">
        <f>'1968'!AD141</f>
        <v>243K+800</v>
      </c>
      <c r="M141" s="1" t="str">
        <f>'1968'!AE141</f>
        <v>240K+600</v>
      </c>
      <c r="N141">
        <f>CHOOSE(MATCH('1968'!J141,速限!$D$4:'速限'!$D$8),速限!F$4,速限!F$5,速限!F$6,速限!F$7,速限!F$8)</f>
        <v>110</v>
      </c>
    </row>
    <row r="142" spans="1:14">
      <c r="A142" s="8">
        <v>1.1000000000000001</v>
      </c>
      <c r="B142" s="9" t="s">
        <v>394</v>
      </c>
      <c r="C142" s="21">
        <v>45075.654861111114</v>
      </c>
      <c r="D142" s="10">
        <v>86400</v>
      </c>
      <c r="E142" t="str">
        <f>_xlfn.CONCAT("nfb",'1968'!AC142)</f>
        <v>nfb0108</v>
      </c>
      <c r="F142" t="s">
        <v>396</v>
      </c>
      <c r="G142">
        <v>0</v>
      </c>
      <c r="H142">
        <v>0</v>
      </c>
      <c r="I142">
        <v>0</v>
      </c>
      <c r="J142" t="s">
        <v>761</v>
      </c>
      <c r="K142">
        <f>IF('1968'!D142&lt;&gt;0,1,2)</f>
        <v>1</v>
      </c>
      <c r="L142" s="1" t="str">
        <f>'1968'!AD142</f>
        <v>250K+300</v>
      </c>
      <c r="M142" s="1" t="str">
        <f>'1968'!AE142</f>
        <v>243K+800</v>
      </c>
      <c r="N142">
        <f>CHOOSE(MATCH('1968'!J142,速限!$D$4:'速限'!$D$8),速限!F$4,速限!F$5,速限!F$6,速限!F$7,速限!F$8)</f>
        <v>110</v>
      </c>
    </row>
    <row r="143" spans="1:14">
      <c r="A143" s="8">
        <v>1.1000000000000001</v>
      </c>
      <c r="B143" s="9" t="s">
        <v>394</v>
      </c>
      <c r="C143" s="21">
        <v>45076.654861111114</v>
      </c>
      <c r="D143" s="10">
        <v>86400</v>
      </c>
      <c r="E143" t="str">
        <f>_xlfn.CONCAT("nfb",'1968'!AC143)</f>
        <v>nfb0112</v>
      </c>
      <c r="F143" t="s">
        <v>396</v>
      </c>
      <c r="G143">
        <v>0</v>
      </c>
      <c r="H143">
        <v>0</v>
      </c>
      <c r="I143">
        <v>0</v>
      </c>
      <c r="J143" t="s">
        <v>763</v>
      </c>
      <c r="K143">
        <f>IF('1968'!D143&lt;&gt;0,1,2)</f>
        <v>1</v>
      </c>
      <c r="L143" s="1" t="str">
        <f>'1968'!AD143</f>
        <v>257K+200</v>
      </c>
      <c r="M143" s="1" t="str">
        <f>'1968'!AE143</f>
        <v>250K+300</v>
      </c>
      <c r="N143">
        <f>CHOOSE(MATCH('1968'!J143,速限!$D$4:'速限'!$D$8),速限!F$4,速限!F$5,速限!F$6,速限!F$7,速限!F$8)</f>
        <v>110</v>
      </c>
    </row>
    <row r="144" spans="1:14">
      <c r="A144" s="8">
        <v>1.1000000000000001</v>
      </c>
      <c r="B144" s="9" t="s">
        <v>394</v>
      </c>
      <c r="C144" s="21">
        <v>45077.654861111114</v>
      </c>
      <c r="D144" s="10">
        <v>86400</v>
      </c>
      <c r="E144" t="str">
        <f>_xlfn.CONCAT("nfb",'1968'!AC144)</f>
        <v>nfb0422</v>
      </c>
      <c r="F144" t="s">
        <v>396</v>
      </c>
      <c r="G144">
        <v>0</v>
      </c>
      <c r="H144">
        <v>0</v>
      </c>
      <c r="I144">
        <v>0</v>
      </c>
      <c r="J144" t="s">
        <v>765</v>
      </c>
      <c r="K144">
        <f>IF('1968'!D144&lt;&gt;0,1,2)</f>
        <v>1</v>
      </c>
      <c r="L144" s="1" t="str">
        <f>'1968'!AD144</f>
        <v>264K+300</v>
      </c>
      <c r="M144" s="1" t="str">
        <f>'1968'!AE144</f>
        <v>257K+200</v>
      </c>
      <c r="N144">
        <f>CHOOSE(MATCH('1968'!J144,速限!$D$4:'速限'!$D$8),速限!F$4,速限!F$5,速限!F$6,速限!F$7,速限!F$8)</f>
        <v>110</v>
      </c>
    </row>
    <row r="145" spans="1:14">
      <c r="A145" s="8">
        <v>1.1000000000000001</v>
      </c>
      <c r="B145" s="9" t="s">
        <v>394</v>
      </c>
      <c r="C145" s="21">
        <v>45078.654861111114</v>
      </c>
      <c r="D145" s="10">
        <v>86400</v>
      </c>
      <c r="E145" t="str">
        <f>_xlfn.CONCAT("nfb",'1968'!AC145)</f>
        <v>nfb0114</v>
      </c>
      <c r="F145" t="s">
        <v>396</v>
      </c>
      <c r="G145">
        <v>0</v>
      </c>
      <c r="H145">
        <v>0</v>
      </c>
      <c r="I145">
        <v>0</v>
      </c>
      <c r="J145" t="s">
        <v>767</v>
      </c>
      <c r="K145">
        <f>IF('1968'!D145&lt;&gt;0,1,2)</f>
        <v>1</v>
      </c>
      <c r="L145" s="1" t="str">
        <f>'1968'!AD145</f>
        <v>270K+400</v>
      </c>
      <c r="M145" s="1" t="str">
        <f>'1968'!AE145</f>
        <v>264K+300</v>
      </c>
      <c r="N145">
        <f>CHOOSE(MATCH('1968'!J145,速限!$D$4:'速限'!$D$8),速限!F$4,速限!F$5,速限!F$6,速限!F$7,速限!F$8)</f>
        <v>110</v>
      </c>
    </row>
    <row r="146" spans="1:14">
      <c r="A146" s="8">
        <v>1.1000000000000001</v>
      </c>
      <c r="B146" s="9" t="s">
        <v>394</v>
      </c>
      <c r="C146" s="21">
        <v>45079.654861111114</v>
      </c>
      <c r="D146" s="10">
        <v>86400</v>
      </c>
      <c r="E146" t="str">
        <f>_xlfn.CONCAT("nfb",'1968'!AC146)</f>
        <v>nfb0116</v>
      </c>
      <c r="F146" t="s">
        <v>396</v>
      </c>
      <c r="G146">
        <v>0</v>
      </c>
      <c r="H146">
        <v>0</v>
      </c>
      <c r="I146">
        <v>0</v>
      </c>
      <c r="J146" t="s">
        <v>769</v>
      </c>
      <c r="K146">
        <f>IF('1968'!D146&lt;&gt;0,1,2)</f>
        <v>1</v>
      </c>
      <c r="L146" s="1" t="str">
        <f>'1968'!AD146</f>
        <v>272K+900</v>
      </c>
      <c r="M146" s="1" t="str">
        <f>'1968'!AE146</f>
        <v>270K+400</v>
      </c>
      <c r="N146">
        <f>CHOOSE(MATCH('1968'!J146,速限!$D$4:'速限'!$D$8),速限!F$4,速限!F$5,速限!F$6,速限!F$7,速限!F$8)</f>
        <v>110</v>
      </c>
    </row>
    <row r="147" spans="1:14">
      <c r="A147" s="8">
        <v>1.1000000000000001</v>
      </c>
      <c r="B147" s="9" t="s">
        <v>394</v>
      </c>
      <c r="C147" s="21">
        <v>45080.654861111114</v>
      </c>
      <c r="D147" s="10">
        <v>86400</v>
      </c>
      <c r="E147" t="str">
        <f>_xlfn.CONCAT("nfb",'1968'!AC147)</f>
        <v>nfb0118</v>
      </c>
      <c r="F147" t="s">
        <v>396</v>
      </c>
      <c r="G147">
        <v>0</v>
      </c>
      <c r="H147">
        <v>0</v>
      </c>
      <c r="I147">
        <v>0</v>
      </c>
      <c r="J147" t="s">
        <v>771</v>
      </c>
      <c r="K147">
        <f>IF('1968'!D147&lt;&gt;0,1,2)</f>
        <v>1</v>
      </c>
      <c r="L147" s="1" t="str">
        <f>'1968'!AD147</f>
        <v>284K+200</v>
      </c>
      <c r="M147" s="1" t="str">
        <f>'1968'!AE147</f>
        <v>272K+900</v>
      </c>
      <c r="N147">
        <f>CHOOSE(MATCH('1968'!J147,速限!$D$4:'速限'!$D$8),速限!F$4,速限!F$5,速限!F$6,速限!F$7,速限!F$8)</f>
        <v>110</v>
      </c>
    </row>
    <row r="148" spans="1:14">
      <c r="A148" s="8">
        <v>1.1000000000000001</v>
      </c>
      <c r="B148" s="9" t="s">
        <v>394</v>
      </c>
      <c r="C148" s="21">
        <v>45081.654861111114</v>
      </c>
      <c r="D148" s="10">
        <v>86400</v>
      </c>
      <c r="E148" t="str">
        <f>_xlfn.CONCAT("nfb",'1968'!AC148)</f>
        <v>nfb0122</v>
      </c>
      <c r="F148" t="s">
        <v>396</v>
      </c>
      <c r="G148">
        <v>0</v>
      </c>
      <c r="H148">
        <v>0</v>
      </c>
      <c r="I148">
        <v>0</v>
      </c>
      <c r="J148" t="s">
        <v>773</v>
      </c>
      <c r="K148">
        <f>IF('1968'!D148&lt;&gt;0,1,2)</f>
        <v>1</v>
      </c>
      <c r="L148" s="1" t="str">
        <f>'1968'!AD148</f>
        <v>288K+400</v>
      </c>
      <c r="M148" s="1" t="str">
        <f>'1968'!AE148</f>
        <v>284K+200</v>
      </c>
      <c r="N148">
        <f>CHOOSE(MATCH('1968'!J148,速限!$D$4:'速限'!$D$8),速限!F$4,速限!F$5,速限!F$6,速限!F$7,速限!F$8)</f>
        <v>110</v>
      </c>
    </row>
    <row r="149" spans="1:14">
      <c r="A149" s="8">
        <v>1.1000000000000001</v>
      </c>
      <c r="B149" s="9" t="s">
        <v>394</v>
      </c>
      <c r="C149" s="21">
        <v>45082.654861111114</v>
      </c>
      <c r="D149" s="10">
        <v>86400</v>
      </c>
      <c r="E149" t="str">
        <f>_xlfn.CONCAT("nfb",'1968'!AC149)</f>
        <v>nfb0124</v>
      </c>
      <c r="F149" t="s">
        <v>396</v>
      </c>
      <c r="G149">
        <v>0</v>
      </c>
      <c r="H149">
        <v>0</v>
      </c>
      <c r="I149">
        <v>0</v>
      </c>
      <c r="J149" t="s">
        <v>775</v>
      </c>
      <c r="K149">
        <f>IF('1968'!D149&lt;&gt;0,1,2)</f>
        <v>1</v>
      </c>
      <c r="L149" s="1" t="str">
        <f>'1968'!AD149</f>
        <v>299K+570</v>
      </c>
      <c r="M149" s="1" t="str">
        <f>'1968'!AE149</f>
        <v>288K+400</v>
      </c>
      <c r="N149">
        <f>CHOOSE(MATCH('1968'!J149,速限!$D$4:'速限'!$D$8),速限!F$4,速限!F$5,速限!F$6,速限!F$7,速限!F$8)</f>
        <v>110</v>
      </c>
    </row>
    <row r="150" spans="1:14">
      <c r="A150" s="8">
        <v>1.1000000000000001</v>
      </c>
      <c r="B150" s="9" t="s">
        <v>394</v>
      </c>
      <c r="C150" s="21">
        <v>45083.654861111114</v>
      </c>
      <c r="D150" s="10">
        <v>86400</v>
      </c>
      <c r="E150" t="str">
        <f>_xlfn.CONCAT("nfb",'1968'!AC150)</f>
        <v>nfb0416</v>
      </c>
      <c r="F150" t="s">
        <v>396</v>
      </c>
      <c r="G150">
        <v>0</v>
      </c>
      <c r="H150">
        <v>0</v>
      </c>
      <c r="I150">
        <v>0</v>
      </c>
      <c r="J150" t="s">
        <v>777</v>
      </c>
      <c r="K150">
        <f>IF('1968'!D150&lt;&gt;0,1,2)</f>
        <v>1</v>
      </c>
      <c r="L150" s="1" t="str">
        <f>'1968'!AD150</f>
        <v>303K+700</v>
      </c>
      <c r="M150" s="1" t="str">
        <f>'1968'!AE150</f>
        <v>299K+570</v>
      </c>
      <c r="N150">
        <f>CHOOSE(MATCH('1968'!J150,速限!$D$4:'速限'!$D$8),速限!F$4,速限!F$5,速限!F$6,速限!F$7,速限!F$8)</f>
        <v>110</v>
      </c>
    </row>
    <row r="151" spans="1:14">
      <c r="A151" s="8">
        <v>1.1000000000000001</v>
      </c>
      <c r="B151" s="9" t="s">
        <v>394</v>
      </c>
      <c r="C151" s="21">
        <v>45084.654861111114</v>
      </c>
      <c r="D151" s="10">
        <v>86400</v>
      </c>
      <c r="E151" t="str">
        <f>_xlfn.CONCAT("nfb",'1968'!AC151)</f>
        <v>nfb0126</v>
      </c>
      <c r="F151" t="s">
        <v>396</v>
      </c>
      <c r="G151">
        <v>0</v>
      </c>
      <c r="H151">
        <v>0</v>
      </c>
      <c r="I151">
        <v>0</v>
      </c>
      <c r="J151" t="s">
        <v>779</v>
      </c>
      <c r="K151">
        <f>IF('1968'!D151&lt;&gt;0,1,2)</f>
        <v>1</v>
      </c>
      <c r="L151" s="1" t="str">
        <f>'1968'!AD151</f>
        <v>311K+100</v>
      </c>
      <c r="M151" s="1" t="str">
        <f>'1968'!AE151</f>
        <v>303K+700</v>
      </c>
      <c r="N151">
        <f>CHOOSE(MATCH('1968'!J151,速限!$D$4:'速限'!$D$8),速限!F$4,速限!F$5,速限!F$6,速限!F$7,速限!F$8)</f>
        <v>110</v>
      </c>
    </row>
    <row r="152" spans="1:14">
      <c r="A152" s="8">
        <v>1.1000000000000001</v>
      </c>
      <c r="B152" s="9" t="s">
        <v>394</v>
      </c>
      <c r="C152" s="21">
        <v>45085.654861111114</v>
      </c>
      <c r="D152" s="10">
        <v>86400</v>
      </c>
      <c r="E152" t="str">
        <f>_xlfn.CONCAT("nfb",'1968'!AC152)</f>
        <v>nfb0128</v>
      </c>
      <c r="F152" t="s">
        <v>396</v>
      </c>
      <c r="G152">
        <v>0</v>
      </c>
      <c r="H152">
        <v>0</v>
      </c>
      <c r="I152">
        <v>0</v>
      </c>
      <c r="J152" t="s">
        <v>781</v>
      </c>
      <c r="K152">
        <f>IF('1968'!D152&lt;&gt;0,1,2)</f>
        <v>1</v>
      </c>
      <c r="L152" s="1" t="str">
        <f>'1968'!AD152</f>
        <v>315K+500</v>
      </c>
      <c r="M152" s="1" t="str">
        <f>'1968'!AE152</f>
        <v>311K+100</v>
      </c>
      <c r="N152">
        <f>CHOOSE(MATCH('1968'!J152,速限!$D$4:'速限'!$D$8),速限!F$4,速限!F$5,速限!F$6,速限!F$7,速限!F$8)</f>
        <v>110</v>
      </c>
    </row>
    <row r="153" spans="1:14">
      <c r="A153" s="8">
        <v>1.1000000000000001</v>
      </c>
      <c r="B153" s="9" t="s">
        <v>394</v>
      </c>
      <c r="C153" s="21">
        <v>45086.654861111114</v>
      </c>
      <c r="D153" s="10">
        <v>86400</v>
      </c>
      <c r="E153" t="str">
        <f>_xlfn.CONCAT("nfb",'1968'!AC153)</f>
        <v>nfb0132</v>
      </c>
      <c r="F153" t="s">
        <v>396</v>
      </c>
      <c r="G153">
        <v>0</v>
      </c>
      <c r="H153">
        <v>0</v>
      </c>
      <c r="I153">
        <v>0</v>
      </c>
      <c r="J153" t="s">
        <v>783</v>
      </c>
      <c r="K153">
        <f>IF('1968'!D153&lt;&gt;0,1,2)</f>
        <v>1</v>
      </c>
      <c r="L153" s="1" t="str">
        <f>'1968'!AD153</f>
        <v>319K+600</v>
      </c>
      <c r="M153" s="1" t="str">
        <f>'1968'!AE153</f>
        <v>315K+500</v>
      </c>
      <c r="N153">
        <f>CHOOSE(MATCH('1968'!J153,速限!$D$4:'速限'!$D$8),速限!F$4,速限!F$5,速限!F$6,速限!F$7,速限!F$8)</f>
        <v>110</v>
      </c>
    </row>
    <row r="154" spans="1:14">
      <c r="A154" s="8">
        <v>1.1000000000000001</v>
      </c>
      <c r="B154" s="9" t="s">
        <v>394</v>
      </c>
      <c r="C154" s="21">
        <v>45087.654861111114</v>
      </c>
      <c r="D154" s="10">
        <v>86400</v>
      </c>
      <c r="E154" t="str">
        <f>_xlfn.CONCAT("nfb",'1968'!AC154)</f>
        <v>nfb0134</v>
      </c>
      <c r="F154" t="s">
        <v>396</v>
      </c>
      <c r="G154">
        <v>0</v>
      </c>
      <c r="H154">
        <v>0</v>
      </c>
      <c r="I154">
        <v>0</v>
      </c>
      <c r="J154" t="s">
        <v>785</v>
      </c>
      <c r="K154">
        <f>IF('1968'!D154&lt;&gt;0,1,2)</f>
        <v>1</v>
      </c>
      <c r="L154" s="1" t="str">
        <f>'1968'!AD154</f>
        <v>324K+480</v>
      </c>
      <c r="M154" s="1" t="str">
        <f>'1968'!AE154</f>
        <v>319K+600</v>
      </c>
      <c r="N154">
        <f>CHOOSE(MATCH('1968'!J154,速限!$D$4:'速限'!$D$8),速限!F$4,速限!F$5,速限!F$6,速限!F$7,速限!F$8)</f>
        <v>110</v>
      </c>
    </row>
    <row r="155" spans="1:14">
      <c r="A155" s="8">
        <v>1.1000000000000001</v>
      </c>
      <c r="B155" s="9" t="s">
        <v>394</v>
      </c>
      <c r="C155" s="21">
        <v>45088.654861111114</v>
      </c>
      <c r="D155" s="10">
        <v>86400</v>
      </c>
      <c r="E155" t="str">
        <f>_xlfn.CONCAT("nfb",'1968'!AC155)</f>
        <v>nfb0468</v>
      </c>
      <c r="F155" t="s">
        <v>396</v>
      </c>
      <c r="G155">
        <v>0</v>
      </c>
      <c r="H155">
        <v>0</v>
      </c>
      <c r="I155">
        <v>0</v>
      </c>
      <c r="J155" t="s">
        <v>787</v>
      </c>
      <c r="K155">
        <f>IF('1968'!D155&lt;&gt;0,1,2)</f>
        <v>1</v>
      </c>
      <c r="L155" s="1" t="str">
        <f>'1968'!AD155</f>
        <v>327K+400</v>
      </c>
      <c r="M155" s="1" t="str">
        <f>'1968'!AE155</f>
        <v>324K+480</v>
      </c>
      <c r="N155">
        <f>CHOOSE(MATCH('1968'!J155,速限!$D$4:'速限'!$D$8),速限!F$4,速限!F$5,速限!F$6,速限!F$7,速限!F$8)</f>
        <v>110</v>
      </c>
    </row>
    <row r="156" spans="1:14">
      <c r="A156" s="8">
        <v>1.1000000000000001</v>
      </c>
      <c r="B156" s="9" t="s">
        <v>394</v>
      </c>
      <c r="C156" s="21">
        <v>45089.654861111114</v>
      </c>
      <c r="D156" s="10">
        <v>86400</v>
      </c>
      <c r="E156" t="str">
        <f>_xlfn.CONCAT("nfb",'1968'!AC156)</f>
        <v>nfb0136</v>
      </c>
      <c r="F156" t="s">
        <v>396</v>
      </c>
      <c r="G156">
        <v>0</v>
      </c>
      <c r="H156">
        <v>0</v>
      </c>
      <c r="I156">
        <v>0</v>
      </c>
      <c r="J156" t="s">
        <v>789</v>
      </c>
      <c r="K156">
        <f>IF('1968'!D156&lt;&gt;0,1,2)</f>
        <v>1</v>
      </c>
      <c r="L156" s="1" t="str">
        <f>'1968'!AD156</f>
        <v>330K+700</v>
      </c>
      <c r="M156" s="1" t="str">
        <f>'1968'!AE156</f>
        <v>327K+400</v>
      </c>
      <c r="N156">
        <f>CHOOSE(MATCH('1968'!J156,速限!$D$4:'速限'!$D$8),速限!F$4,速限!F$5,速限!F$6,速限!F$7,速限!F$8)</f>
        <v>110</v>
      </c>
    </row>
    <row r="157" spans="1:14">
      <c r="A157" s="8">
        <v>1.1000000000000001</v>
      </c>
      <c r="B157" s="9" t="s">
        <v>394</v>
      </c>
      <c r="C157" s="21">
        <v>45090.654861111114</v>
      </c>
      <c r="D157" s="10">
        <v>86400</v>
      </c>
      <c r="E157" t="str">
        <f>_xlfn.CONCAT("nfb",'1968'!AC157)</f>
        <v>nfb0138</v>
      </c>
      <c r="F157" t="s">
        <v>396</v>
      </c>
      <c r="G157">
        <v>0</v>
      </c>
      <c r="H157">
        <v>0</v>
      </c>
      <c r="I157">
        <v>0</v>
      </c>
      <c r="J157" t="s">
        <v>791</v>
      </c>
      <c r="K157">
        <f>IF('1968'!D157&lt;&gt;0,1,2)</f>
        <v>1</v>
      </c>
      <c r="L157" s="1" t="str">
        <f>'1968'!AD157</f>
        <v>335K+100</v>
      </c>
      <c r="M157" s="1" t="str">
        <f>'1968'!AE157</f>
        <v>330K+700</v>
      </c>
      <c r="N157">
        <f>CHOOSE(MATCH('1968'!J157,速限!$D$4:'速限'!$D$8),速限!F$4,速限!F$5,速限!F$6,速限!F$7,速限!F$8)</f>
        <v>110</v>
      </c>
    </row>
    <row r="158" spans="1:14">
      <c r="A158" s="8">
        <v>1.1000000000000001</v>
      </c>
      <c r="B158" s="9" t="s">
        <v>394</v>
      </c>
      <c r="C158" s="21">
        <v>45091.654861111114</v>
      </c>
      <c r="D158" s="10">
        <v>86400</v>
      </c>
      <c r="E158" t="str">
        <f>_xlfn.CONCAT("nfb",'1968'!AC158)</f>
        <v>nfb0140</v>
      </c>
      <c r="F158" t="s">
        <v>396</v>
      </c>
      <c r="G158">
        <v>0</v>
      </c>
      <c r="H158">
        <v>0</v>
      </c>
      <c r="I158">
        <v>0</v>
      </c>
      <c r="J158" t="s">
        <v>793</v>
      </c>
      <c r="K158">
        <f>IF('1968'!D158&lt;&gt;0,1,2)</f>
        <v>1</v>
      </c>
      <c r="L158" s="1" t="str">
        <f>'1968'!AD158</f>
        <v>338K+300</v>
      </c>
      <c r="M158" s="1" t="str">
        <f>'1968'!AE158</f>
        <v>335K+100</v>
      </c>
      <c r="N158">
        <f>CHOOSE(MATCH('1968'!J158,速限!$D$4:'速限'!$D$8),速限!F$4,速限!F$5,速限!F$6,速限!F$7,速限!F$8)</f>
        <v>110</v>
      </c>
    </row>
    <row r="159" spans="1:14">
      <c r="A159" s="8">
        <v>1.1000000000000001</v>
      </c>
      <c r="B159" s="9" t="s">
        <v>394</v>
      </c>
      <c r="C159" s="21">
        <v>45092.654861111114</v>
      </c>
      <c r="D159" s="10">
        <v>86400</v>
      </c>
      <c r="E159" t="str">
        <f>_xlfn.CONCAT("nfb",'1968'!AC159)</f>
        <v>nfb0142</v>
      </c>
      <c r="F159" t="s">
        <v>396</v>
      </c>
      <c r="G159">
        <v>0</v>
      </c>
      <c r="H159">
        <v>0</v>
      </c>
      <c r="I159">
        <v>0</v>
      </c>
      <c r="J159" t="s">
        <v>795</v>
      </c>
      <c r="K159">
        <f>IF('1968'!D159&lt;&gt;0,1,2)</f>
        <v>1</v>
      </c>
      <c r="L159" s="1" t="str">
        <f>'1968'!AD159</f>
        <v>342K+300</v>
      </c>
      <c r="M159" s="1" t="str">
        <f>'1968'!AE159</f>
        <v>338K+300</v>
      </c>
      <c r="N159">
        <f>CHOOSE(MATCH('1968'!J159,速限!$D$4:'速限'!$D$8),速限!F$4,速限!F$5,速限!F$6,速限!F$7,速限!F$8)</f>
        <v>110</v>
      </c>
    </row>
    <row r="160" spans="1:14">
      <c r="A160" s="8">
        <v>1.1000000000000001</v>
      </c>
      <c r="B160" s="9" t="s">
        <v>394</v>
      </c>
      <c r="C160" s="21">
        <v>45093.654861111114</v>
      </c>
      <c r="D160" s="10">
        <v>86400</v>
      </c>
      <c r="E160" t="str">
        <f>_xlfn.CONCAT("nfb",'1968'!AC160)</f>
        <v>nfb0414</v>
      </c>
      <c r="F160" t="s">
        <v>396</v>
      </c>
      <c r="G160">
        <v>0</v>
      </c>
      <c r="H160">
        <v>0</v>
      </c>
      <c r="I160">
        <v>0</v>
      </c>
      <c r="J160" t="s">
        <v>797</v>
      </c>
      <c r="K160">
        <f>IF('1968'!D160&lt;&gt;0,1,2)</f>
        <v>1</v>
      </c>
      <c r="L160" s="1" t="str">
        <f>'1968'!AD160</f>
        <v>349K+400</v>
      </c>
      <c r="M160" s="1" t="str">
        <f>'1968'!AE160</f>
        <v>342K+300</v>
      </c>
      <c r="N160">
        <f>CHOOSE(MATCH('1968'!J160,速限!$D$4:'速限'!$D$8),速限!F$4,速限!F$5,速限!F$6,速限!F$7,速限!F$8)</f>
        <v>110</v>
      </c>
    </row>
    <row r="161" spans="1:14">
      <c r="A161" s="8">
        <v>1.1000000000000001</v>
      </c>
      <c r="B161" s="9" t="s">
        <v>394</v>
      </c>
      <c r="C161" s="21">
        <v>45094.654861111114</v>
      </c>
      <c r="D161" s="10">
        <v>86400</v>
      </c>
      <c r="E161" t="str">
        <f>_xlfn.CONCAT("nfb",'1968'!AC161)</f>
        <v>nfb0146</v>
      </c>
      <c r="F161" t="s">
        <v>396</v>
      </c>
      <c r="G161">
        <v>0</v>
      </c>
      <c r="H161">
        <v>0</v>
      </c>
      <c r="I161">
        <v>0</v>
      </c>
      <c r="J161" t="s">
        <v>799</v>
      </c>
      <c r="K161">
        <f>IF('1968'!D161&lt;&gt;0,1,2)</f>
        <v>1</v>
      </c>
      <c r="L161" s="1" t="str">
        <f>'1968'!AD161</f>
        <v>356K+200</v>
      </c>
      <c r="M161" s="1" t="str">
        <f>'1968'!AE161</f>
        <v>349K+400</v>
      </c>
      <c r="N161">
        <f>CHOOSE(MATCH('1968'!J161,速限!$D$4:'速限'!$D$8),速限!F$4,速限!F$5,速限!F$6,速限!F$7,速限!F$8)</f>
        <v>110</v>
      </c>
    </row>
    <row r="162" spans="1:14">
      <c r="A162" s="8">
        <v>1.1000000000000001</v>
      </c>
      <c r="B162" s="9" t="s">
        <v>394</v>
      </c>
      <c r="C162" s="21">
        <v>45095.654861111114</v>
      </c>
      <c r="D162" s="10">
        <v>86400</v>
      </c>
      <c r="E162" t="str">
        <f>_xlfn.CONCAT("nfb",'1968'!AC162)</f>
        <v>nfb0148</v>
      </c>
      <c r="F162" t="s">
        <v>396</v>
      </c>
      <c r="G162">
        <v>0</v>
      </c>
      <c r="H162">
        <v>0</v>
      </c>
      <c r="I162">
        <v>0</v>
      </c>
      <c r="J162" t="s">
        <v>801</v>
      </c>
      <c r="K162">
        <f>IF('1968'!D162&lt;&gt;0,1,2)</f>
        <v>1</v>
      </c>
      <c r="L162" s="1" t="str">
        <f>'1968'!AD162</f>
        <v>362K+400</v>
      </c>
      <c r="M162" s="1" t="str">
        <f>'1968'!AE162</f>
        <v>356K+200</v>
      </c>
      <c r="N162">
        <f>CHOOSE(MATCH('1968'!J162,速限!$D$4:'速限'!$D$8),速限!F$4,速限!F$5,速限!F$6,速限!F$7,速限!F$8)</f>
        <v>100</v>
      </c>
    </row>
    <row r="163" spans="1:14">
      <c r="A163" s="8">
        <v>1.1000000000000001</v>
      </c>
      <c r="B163" s="9" t="s">
        <v>394</v>
      </c>
      <c r="C163" s="21">
        <v>45096.654861111114</v>
      </c>
      <c r="D163" s="10">
        <v>86400</v>
      </c>
      <c r="E163" t="str">
        <f>_xlfn.CONCAT("nfb",'1968'!AC163)</f>
        <v>nfb0150</v>
      </c>
      <c r="F163" t="s">
        <v>396</v>
      </c>
      <c r="G163">
        <v>0</v>
      </c>
      <c r="H163">
        <v>0</v>
      </c>
      <c r="I163">
        <v>0</v>
      </c>
      <c r="J163" t="s">
        <v>803</v>
      </c>
      <c r="K163">
        <f>IF('1968'!D163&lt;&gt;0,1,2)</f>
        <v>1</v>
      </c>
      <c r="L163" s="1" t="str">
        <f>'1968'!AD163</f>
        <v>367K+400</v>
      </c>
      <c r="M163" s="1" t="str">
        <f>'1968'!AE163</f>
        <v>362K+400</v>
      </c>
      <c r="N163">
        <f>CHOOSE(MATCH('1968'!J163,速限!$D$4:'速限'!$D$8),速限!F$4,速限!F$5,速限!F$6,速限!F$7,速限!F$8)</f>
        <v>100</v>
      </c>
    </row>
    <row r="164" spans="1:14">
      <c r="A164" s="8">
        <v>1.1000000000000001</v>
      </c>
      <c r="B164" s="9" t="s">
        <v>394</v>
      </c>
      <c r="C164" s="21">
        <v>45097.654861111114</v>
      </c>
      <c r="D164" s="10">
        <v>86400</v>
      </c>
      <c r="E164" t="str">
        <f>_xlfn.CONCAT("nfb",'1968'!AC164)</f>
        <v>nfb0152</v>
      </c>
      <c r="F164" t="s">
        <v>396</v>
      </c>
      <c r="G164">
        <v>0</v>
      </c>
      <c r="H164">
        <v>0</v>
      </c>
      <c r="I164">
        <v>0</v>
      </c>
      <c r="J164" t="s">
        <v>805</v>
      </c>
      <c r="K164">
        <f>IF('1968'!D164&lt;&gt;0,1,2)</f>
        <v>1</v>
      </c>
      <c r="L164" s="1" t="str">
        <f>'1968'!AD164</f>
        <v>369K+600</v>
      </c>
      <c r="M164" s="1" t="str">
        <f>'1968'!AE164</f>
        <v>367K+400</v>
      </c>
      <c r="N164">
        <f>CHOOSE(MATCH('1968'!J164,速限!$D$4:'速限'!$D$8),速限!F$4,速限!F$5,速限!F$6,速限!F$7,速限!F$8)</f>
        <v>100</v>
      </c>
    </row>
    <row r="165" spans="1:14">
      <c r="A165" s="8">
        <v>1.1000000000000001</v>
      </c>
      <c r="B165" s="9" t="s">
        <v>394</v>
      </c>
      <c r="C165" s="21">
        <v>45098.654861111114</v>
      </c>
      <c r="D165" s="10">
        <v>86400</v>
      </c>
      <c r="E165" t="str">
        <f>_xlfn.CONCAT("nfb",'1968'!AC165)</f>
        <v>nfb0154</v>
      </c>
      <c r="F165" t="s">
        <v>396</v>
      </c>
      <c r="G165">
        <v>0</v>
      </c>
      <c r="H165">
        <v>0</v>
      </c>
      <c r="I165">
        <v>0</v>
      </c>
      <c r="J165" t="s">
        <v>807</v>
      </c>
      <c r="K165">
        <f>IF('1968'!D165&lt;&gt;0,1,2)</f>
        <v>1</v>
      </c>
      <c r="L165" s="1" t="str">
        <f>'1968'!AD165</f>
        <v>370K+400</v>
      </c>
      <c r="M165" s="1" t="str">
        <f>'1968'!AE165</f>
        <v>369K+600</v>
      </c>
      <c r="N165">
        <f>CHOOSE(MATCH('1968'!J165,速限!$D$4:'速限'!$D$8),速限!F$4,速限!F$5,速限!F$6,速限!F$7,速限!F$8)</f>
        <v>100</v>
      </c>
    </row>
    <row r="166" spans="1:14">
      <c r="A166" s="8">
        <v>1.1000000000000001</v>
      </c>
      <c r="B166" s="9" t="s">
        <v>394</v>
      </c>
      <c r="C166" s="21">
        <v>45099.654861111114</v>
      </c>
      <c r="D166" s="10">
        <v>86400</v>
      </c>
      <c r="E166" t="str">
        <f>_xlfn.CONCAT("nfb",'1968'!AC166)</f>
        <v>nfb0156</v>
      </c>
      <c r="F166" t="s">
        <v>396</v>
      </c>
      <c r="G166">
        <v>0</v>
      </c>
      <c r="H166">
        <v>0</v>
      </c>
      <c r="I166">
        <v>0</v>
      </c>
      <c r="J166" t="s">
        <v>809</v>
      </c>
      <c r="K166">
        <f>IF('1968'!D166&lt;&gt;0,1,2)</f>
        <v>1</v>
      </c>
      <c r="L166" s="1" t="str">
        <f>'1968'!AD166</f>
        <v>371K+800</v>
      </c>
      <c r="M166" s="1" t="str">
        <f>'1968'!AE166</f>
        <v>370K+400</v>
      </c>
      <c r="N166">
        <f>CHOOSE(MATCH('1968'!J166,速限!$D$4:'速限'!$D$8),速限!F$4,速限!F$5,速限!F$6,速限!F$7,速限!F$8)</f>
        <v>100</v>
      </c>
    </row>
    <row r="167" spans="1:14">
      <c r="A167" s="8">
        <v>1.1000000000000001</v>
      </c>
      <c r="B167" s="9" t="s">
        <v>394</v>
      </c>
      <c r="C167" s="21">
        <v>45100.654861111114</v>
      </c>
      <c r="D167" s="10">
        <v>86400</v>
      </c>
      <c r="E167" t="str">
        <f>_xlfn.CONCAT("nfb",'1968'!AC167)</f>
        <v>nfb0158</v>
      </c>
      <c r="F167" t="s">
        <v>396</v>
      </c>
      <c r="G167">
        <v>0</v>
      </c>
      <c r="H167">
        <v>0</v>
      </c>
      <c r="I167">
        <v>0</v>
      </c>
      <c r="J167" t="s">
        <v>811</v>
      </c>
      <c r="K167">
        <f>IF('1968'!D167&lt;&gt;0,1,2)</f>
        <v>1</v>
      </c>
      <c r="L167" s="1" t="str">
        <f>'1968'!AD167</f>
        <v>372K+800</v>
      </c>
      <c r="M167" s="1" t="str">
        <f>'1968'!AE167</f>
        <v>371K+800</v>
      </c>
      <c r="N167">
        <f>CHOOSE(MATCH('1968'!J167,速限!$D$4:'速限'!$D$8),速限!F$4,速限!F$5,速限!F$6,速限!F$7,速限!F$8)</f>
        <v>80</v>
      </c>
    </row>
    <row r="168" spans="1:14">
      <c r="A168" s="8">
        <v>1.1000000000000001</v>
      </c>
      <c r="B168" s="9" t="s">
        <v>394</v>
      </c>
      <c r="C168" s="21">
        <v>45101.654861111114</v>
      </c>
      <c r="D168" s="10">
        <v>86400</v>
      </c>
      <c r="E168" t="str">
        <f>_xlfn.CONCAT("nfb",'1968'!AC168)</f>
        <v>nfb0456</v>
      </c>
      <c r="F168" t="s">
        <v>396</v>
      </c>
      <c r="G168">
        <v>0</v>
      </c>
      <c r="H168">
        <v>0</v>
      </c>
      <c r="I168">
        <v>0</v>
      </c>
      <c r="J168" t="s">
        <v>813</v>
      </c>
      <c r="K168">
        <f>IF('1968'!D168&lt;&gt;0,1,2)</f>
        <v>1</v>
      </c>
      <c r="L168" s="1" t="str">
        <f>'1968'!AD168</f>
        <v>373K+000</v>
      </c>
      <c r="M168" s="1" t="str">
        <f>'1968'!AE168</f>
        <v>372K+800</v>
      </c>
      <c r="N168">
        <f>CHOOSE(MATCH('1968'!J168,速限!$D$4:'速限'!$D$8),速限!F$4,速限!F$5,速限!F$6,速限!F$7,速限!F$8)</f>
        <v>80</v>
      </c>
    </row>
    <row r="169" spans="1:14">
      <c r="A169" s="8">
        <v>1.1000000000000001</v>
      </c>
      <c r="B169" s="9" t="s">
        <v>394</v>
      </c>
      <c r="C169" s="21">
        <v>45102.654861111114</v>
      </c>
      <c r="D169" s="10">
        <v>86400</v>
      </c>
      <c r="E169" t="str">
        <f>_xlfn.CONCAT("nfb",'1968'!AC169)</f>
        <v>nfb0458</v>
      </c>
      <c r="F169" t="s">
        <v>396</v>
      </c>
      <c r="G169">
        <v>0</v>
      </c>
      <c r="H169">
        <v>0</v>
      </c>
      <c r="I169">
        <v>0</v>
      </c>
      <c r="J169" t="s">
        <v>815</v>
      </c>
      <c r="K169">
        <f>IF('1968'!D169&lt;&gt;0,1,2)</f>
        <v>1</v>
      </c>
      <c r="L169" s="1" t="str">
        <f>'1968'!AD169</f>
        <v>374K+400</v>
      </c>
      <c r="M169" s="1" t="str">
        <f>'1968'!AE169</f>
        <v>373K+000</v>
      </c>
      <c r="N169">
        <f>CHOOSE(MATCH('1968'!J169,速限!$D$4:'速限'!$D$8),速限!F$4,速限!F$5,速限!F$6,速限!F$7,速限!F$8)</f>
        <v>60</v>
      </c>
    </row>
    <row r="170" spans="1:14">
      <c r="A170" s="8">
        <v>1.1000000000000001</v>
      </c>
      <c r="B170" s="9" t="s">
        <v>394</v>
      </c>
      <c r="C170" s="21">
        <v>45103.654861111114</v>
      </c>
      <c r="D170" s="10">
        <v>86400</v>
      </c>
      <c r="E170" t="str">
        <f>_xlfn.CONCAT("nfb",'1968'!AC170)</f>
        <v>nfb0475</v>
      </c>
      <c r="F170" t="s">
        <v>396</v>
      </c>
      <c r="G170">
        <v>0</v>
      </c>
      <c r="H170">
        <v>0</v>
      </c>
      <c r="I170">
        <v>0</v>
      </c>
      <c r="J170" t="s">
        <v>3093</v>
      </c>
      <c r="K170">
        <f>IF('1968'!D170&lt;&gt;0,1,2)</f>
        <v>1</v>
      </c>
      <c r="L170" s="1" t="str">
        <f>'1968'!AD170</f>
        <v>0K+000</v>
      </c>
      <c r="M170" s="1" t="str">
        <f>'1968'!AE170</f>
        <v>1K+000</v>
      </c>
      <c r="N170">
        <v>60</v>
      </c>
    </row>
    <row r="171" spans="1:14">
      <c r="A171" s="8">
        <v>1.1000000000000001</v>
      </c>
      <c r="B171" s="9" t="s">
        <v>394</v>
      </c>
      <c r="C171" s="21">
        <v>45104.654861111114</v>
      </c>
      <c r="D171" s="10">
        <v>86400</v>
      </c>
      <c r="E171" t="str">
        <f>_xlfn.CONCAT("nfb",'1968'!AC171)</f>
        <v>nfb0477</v>
      </c>
      <c r="F171" t="s">
        <v>396</v>
      </c>
      <c r="G171">
        <v>0</v>
      </c>
      <c r="H171">
        <v>0</v>
      </c>
      <c r="I171">
        <v>0</v>
      </c>
      <c r="J171" t="s">
        <v>3094</v>
      </c>
      <c r="K171">
        <f>IF('1968'!D171&lt;&gt;0,1,2)</f>
        <v>1</v>
      </c>
      <c r="L171" s="1" t="str">
        <f>'1968'!AD171</f>
        <v>1K+000</v>
      </c>
      <c r="M171" s="1" t="str">
        <f>'1968'!AE171</f>
        <v>1K+700</v>
      </c>
      <c r="N171">
        <v>60</v>
      </c>
    </row>
    <row r="172" spans="1:14">
      <c r="A172" s="8">
        <v>1.1000000000000001</v>
      </c>
      <c r="B172" s="9" t="s">
        <v>394</v>
      </c>
      <c r="C172" s="21">
        <v>45105.654861111114</v>
      </c>
      <c r="D172" s="10">
        <v>86400</v>
      </c>
      <c r="E172" t="str">
        <f>_xlfn.CONCAT("nfb",'1968'!AC172)</f>
        <v>nfb0479</v>
      </c>
      <c r="F172" t="s">
        <v>396</v>
      </c>
      <c r="G172">
        <v>0</v>
      </c>
      <c r="H172">
        <v>0</v>
      </c>
      <c r="I172">
        <v>0</v>
      </c>
      <c r="J172" t="s">
        <v>3095</v>
      </c>
      <c r="K172">
        <f>IF('1968'!D172&lt;&gt;0,1,2)</f>
        <v>1</v>
      </c>
      <c r="L172" s="1" t="str">
        <f>'1968'!AD172</f>
        <v>1K+700</v>
      </c>
      <c r="M172" s="1" t="str">
        <f>'1968'!AE172</f>
        <v>2K+500</v>
      </c>
      <c r="N172">
        <v>60</v>
      </c>
    </row>
    <row r="173" spans="1:14">
      <c r="A173" s="8">
        <v>1.1000000000000001</v>
      </c>
      <c r="B173" s="9" t="s">
        <v>394</v>
      </c>
      <c r="C173" s="21">
        <v>45106.654861111114</v>
      </c>
      <c r="D173" s="10">
        <v>86400</v>
      </c>
      <c r="E173" t="str">
        <f>_xlfn.CONCAT("nfb",'1968'!AC173)</f>
        <v>nfb0481</v>
      </c>
      <c r="F173" t="s">
        <v>396</v>
      </c>
      <c r="G173">
        <v>0</v>
      </c>
      <c r="H173">
        <v>0</v>
      </c>
      <c r="I173">
        <v>0</v>
      </c>
      <c r="J173" t="s">
        <v>3096</v>
      </c>
      <c r="K173">
        <f>IF('1968'!D173&lt;&gt;0,1,2)</f>
        <v>1</v>
      </c>
      <c r="L173" s="1" t="str">
        <f>'1968'!AD173</f>
        <v>2K+500</v>
      </c>
      <c r="M173" s="1" t="str">
        <f>'1968'!AE173</f>
        <v>3K+400</v>
      </c>
      <c r="N173">
        <v>60</v>
      </c>
    </row>
    <row r="174" spans="1:14">
      <c r="A174" s="8">
        <v>1.1000000000000001</v>
      </c>
      <c r="B174" s="9" t="s">
        <v>394</v>
      </c>
      <c r="C174" s="21">
        <v>45107.654861111114</v>
      </c>
      <c r="D174" s="10">
        <v>86400</v>
      </c>
      <c r="E174" t="str">
        <f>_xlfn.CONCAT("nfb",'1968'!AC174)</f>
        <v>nfb0476</v>
      </c>
      <c r="F174" t="s">
        <v>396</v>
      </c>
      <c r="G174">
        <v>0</v>
      </c>
      <c r="H174">
        <v>0</v>
      </c>
      <c r="I174">
        <v>0</v>
      </c>
      <c r="J174" t="s">
        <v>3097</v>
      </c>
      <c r="K174">
        <f>IF('1968'!D174&lt;&gt;0,1,2)</f>
        <v>1</v>
      </c>
      <c r="L174" s="1" t="str">
        <f>'1968'!AD174</f>
        <v>1K+000</v>
      </c>
      <c r="M174" s="1" t="str">
        <f>'1968'!AE174</f>
        <v>0K+000</v>
      </c>
      <c r="N174">
        <v>60</v>
      </c>
    </row>
    <row r="175" spans="1:14">
      <c r="A175" s="8">
        <v>1.1000000000000001</v>
      </c>
      <c r="B175" s="9" t="s">
        <v>394</v>
      </c>
      <c r="C175" s="21">
        <v>45108.654861111114</v>
      </c>
      <c r="D175" s="10">
        <v>86400</v>
      </c>
      <c r="E175" t="str">
        <f>_xlfn.CONCAT("nfb",'1968'!AC175)</f>
        <v>nfb0478</v>
      </c>
      <c r="F175" t="s">
        <v>396</v>
      </c>
      <c r="G175">
        <v>0</v>
      </c>
      <c r="H175">
        <v>0</v>
      </c>
      <c r="I175">
        <v>0</v>
      </c>
      <c r="J175" t="s">
        <v>3098</v>
      </c>
      <c r="K175">
        <f>IF('1968'!D175&lt;&gt;0,1,2)</f>
        <v>1</v>
      </c>
      <c r="L175" s="1" t="str">
        <f>'1968'!AD175</f>
        <v>1K+700</v>
      </c>
      <c r="M175" s="1" t="str">
        <f>'1968'!AE175</f>
        <v>1K+000</v>
      </c>
      <c r="N175">
        <v>60</v>
      </c>
    </row>
    <row r="176" spans="1:14">
      <c r="A176" s="8">
        <v>1.1000000000000001</v>
      </c>
      <c r="B176" s="9" t="s">
        <v>394</v>
      </c>
      <c r="C176" s="21">
        <v>45109.654861111114</v>
      </c>
      <c r="D176" s="10">
        <v>86400</v>
      </c>
      <c r="E176" t="str">
        <f>_xlfn.CONCAT("nfb",'1968'!AC176)</f>
        <v>nfb0480</v>
      </c>
      <c r="F176" t="s">
        <v>396</v>
      </c>
      <c r="G176">
        <v>0</v>
      </c>
      <c r="H176">
        <v>0</v>
      </c>
      <c r="I176">
        <v>0</v>
      </c>
      <c r="J176" t="s">
        <v>3099</v>
      </c>
      <c r="K176">
        <f>IF('1968'!D176&lt;&gt;0,1,2)</f>
        <v>1</v>
      </c>
      <c r="L176" s="1" t="str">
        <f>'1968'!AD176</f>
        <v>2K+500</v>
      </c>
      <c r="M176" s="1" t="str">
        <f>'1968'!AE176</f>
        <v>1K+700</v>
      </c>
      <c r="N176">
        <v>60</v>
      </c>
    </row>
    <row r="177" spans="1:14">
      <c r="A177" s="8">
        <v>1.1000000000000001</v>
      </c>
      <c r="B177" s="9" t="s">
        <v>394</v>
      </c>
      <c r="C177" s="21">
        <v>45110.654861111114</v>
      </c>
      <c r="D177" s="10">
        <v>86400</v>
      </c>
      <c r="E177" t="str">
        <f>_xlfn.CONCAT("nfb",'1968'!AC177)</f>
        <v>nfb0482</v>
      </c>
      <c r="F177" t="s">
        <v>396</v>
      </c>
      <c r="G177">
        <v>0</v>
      </c>
      <c r="H177">
        <v>0</v>
      </c>
      <c r="I177">
        <v>0</v>
      </c>
      <c r="J177" t="s">
        <v>3100</v>
      </c>
      <c r="K177">
        <f>IF('1968'!D177&lt;&gt;0,1,2)</f>
        <v>1</v>
      </c>
      <c r="L177" s="1" t="str">
        <f>'1968'!AD177</f>
        <v>3K+400</v>
      </c>
      <c r="M177" s="1" t="str">
        <f>'1968'!AE177</f>
        <v>2K+500</v>
      </c>
      <c r="N177">
        <v>60</v>
      </c>
    </row>
    <row r="178" spans="1:14">
      <c r="A178" s="8">
        <v>1.1000000000000001</v>
      </c>
      <c r="B178" s="9" t="s">
        <v>394</v>
      </c>
      <c r="C178" s="21">
        <v>45111.654861111114</v>
      </c>
      <c r="D178" s="10">
        <v>86400</v>
      </c>
      <c r="E178" t="str">
        <f>_xlfn.CONCAT("nfb",'1968'!AC178)</f>
        <v>nfb0159</v>
      </c>
      <c r="F178" t="s">
        <v>396</v>
      </c>
      <c r="G178">
        <v>0</v>
      </c>
      <c r="H178">
        <v>0</v>
      </c>
      <c r="I178">
        <v>0</v>
      </c>
      <c r="J178" t="s">
        <v>817</v>
      </c>
      <c r="K178">
        <f>IF('1968'!D178&lt;&gt;0,1,2)</f>
        <v>1</v>
      </c>
      <c r="L178" s="1" t="str">
        <f>'1968'!AD178</f>
        <v>13K+080</v>
      </c>
      <c r="M178" s="1" t="str">
        <f>'1968'!AE178</f>
        <v>18K+800</v>
      </c>
      <c r="N178">
        <v>100</v>
      </c>
    </row>
    <row r="179" spans="1:14">
      <c r="A179" s="8">
        <v>1.1000000000000001</v>
      </c>
      <c r="B179" s="9" t="s">
        <v>394</v>
      </c>
      <c r="C179" s="21">
        <v>45112.654861111114</v>
      </c>
      <c r="D179" s="10">
        <v>86400</v>
      </c>
      <c r="E179" t="str">
        <f>_xlfn.CONCAT("nfb",'1968'!AC179)</f>
        <v>nfb0161</v>
      </c>
      <c r="F179" t="s">
        <v>396</v>
      </c>
      <c r="G179">
        <v>0</v>
      </c>
      <c r="H179">
        <v>0</v>
      </c>
      <c r="I179">
        <v>0</v>
      </c>
      <c r="J179" t="s">
        <v>821</v>
      </c>
      <c r="K179">
        <f>IF('1968'!D179&lt;&gt;0,1,2)</f>
        <v>1</v>
      </c>
      <c r="L179" s="1" t="str">
        <f>'1968'!AD179</f>
        <v>18K+800</v>
      </c>
      <c r="M179" s="1" t="str">
        <f>'1968'!AE179</f>
        <v>20K+700</v>
      </c>
      <c r="N179">
        <v>100</v>
      </c>
    </row>
    <row r="180" spans="1:14">
      <c r="A180" s="8">
        <v>1.1000000000000001</v>
      </c>
      <c r="B180" s="9" t="s">
        <v>394</v>
      </c>
      <c r="C180" s="21">
        <v>45113.654861111114</v>
      </c>
      <c r="D180" s="10">
        <v>86400</v>
      </c>
      <c r="E180" t="str">
        <f>_xlfn.CONCAT("nfb",'1968'!AC180)</f>
        <v>nfb0163</v>
      </c>
      <c r="F180" t="s">
        <v>396</v>
      </c>
      <c r="G180">
        <v>0</v>
      </c>
      <c r="H180">
        <v>0</v>
      </c>
      <c r="I180">
        <v>0</v>
      </c>
      <c r="J180" t="s">
        <v>824</v>
      </c>
      <c r="K180">
        <f>IF('1968'!D180&lt;&gt;0,1,2)</f>
        <v>1</v>
      </c>
      <c r="L180" s="1" t="str">
        <f>'1968'!AD180</f>
        <v>20K+700</v>
      </c>
      <c r="M180" s="1" t="str">
        <f>'1968'!AE180</f>
        <v>26K+100</v>
      </c>
      <c r="N180">
        <v>100</v>
      </c>
    </row>
    <row r="181" spans="1:14">
      <c r="A181" s="8">
        <v>1.1000000000000001</v>
      </c>
      <c r="B181" s="9" t="s">
        <v>394</v>
      </c>
      <c r="C181" s="21">
        <v>45114.654861111114</v>
      </c>
      <c r="D181" s="10">
        <v>86400</v>
      </c>
      <c r="E181" t="str">
        <f>_xlfn.CONCAT("nfb",'1968'!AC181)</f>
        <v>nfb0165</v>
      </c>
      <c r="F181" t="s">
        <v>396</v>
      </c>
      <c r="G181">
        <v>0</v>
      </c>
      <c r="H181">
        <v>0</v>
      </c>
      <c r="I181">
        <v>0</v>
      </c>
      <c r="J181" t="s">
        <v>827</v>
      </c>
      <c r="K181">
        <f>IF('1968'!D181&lt;&gt;0,1,2)</f>
        <v>1</v>
      </c>
      <c r="L181" s="1" t="str">
        <f>'1968'!AD181</f>
        <v>26K+100</v>
      </c>
      <c r="M181" s="1" t="str">
        <f>'1968'!AE181</f>
        <v>32K+100</v>
      </c>
      <c r="N181">
        <v>100</v>
      </c>
    </row>
    <row r="182" spans="1:14">
      <c r="A182" s="8">
        <v>1.1000000000000001</v>
      </c>
      <c r="B182" s="9" t="s">
        <v>394</v>
      </c>
      <c r="C182" s="21">
        <v>45115.654861111114</v>
      </c>
      <c r="D182" s="10">
        <v>86400</v>
      </c>
      <c r="E182" t="str">
        <f>_xlfn.CONCAT("nfb",'1968'!AC182)</f>
        <v>nfb0433</v>
      </c>
      <c r="F182" t="s">
        <v>396</v>
      </c>
      <c r="G182">
        <v>0</v>
      </c>
      <c r="H182">
        <v>0</v>
      </c>
      <c r="I182">
        <v>0</v>
      </c>
      <c r="J182" t="s">
        <v>829</v>
      </c>
      <c r="K182">
        <f>IF('1968'!D182&lt;&gt;0,1,2)</f>
        <v>1</v>
      </c>
      <c r="L182" s="1" t="str">
        <f>'1968'!AD182</f>
        <v>32K+100</v>
      </c>
      <c r="M182" s="1" t="str">
        <f>'1968'!AE182</f>
        <v>36K+000</v>
      </c>
      <c r="N182">
        <v>100</v>
      </c>
    </row>
    <row r="183" spans="1:14">
      <c r="A183" s="8">
        <v>1.1000000000000001</v>
      </c>
      <c r="B183" s="9" t="s">
        <v>394</v>
      </c>
      <c r="C183" s="21">
        <v>45116.654861111114</v>
      </c>
      <c r="D183" s="10">
        <v>86400</v>
      </c>
      <c r="E183" t="str">
        <f>_xlfn.CONCAT("nfb",'1968'!AC183)</f>
        <v>nfb0435</v>
      </c>
      <c r="F183" t="s">
        <v>396</v>
      </c>
      <c r="G183">
        <v>0</v>
      </c>
      <c r="H183">
        <v>0</v>
      </c>
      <c r="I183">
        <v>0</v>
      </c>
      <c r="J183" t="s">
        <v>831</v>
      </c>
      <c r="K183">
        <f>IF('1968'!D183&lt;&gt;0,1,2)</f>
        <v>1</v>
      </c>
      <c r="L183" s="1" t="str">
        <f>'1968'!AD183</f>
        <v>36K+000</v>
      </c>
      <c r="M183" s="1" t="str">
        <f>'1968'!AE183</f>
        <v>52K+500</v>
      </c>
      <c r="N183">
        <v>100</v>
      </c>
    </row>
    <row r="184" spans="1:14">
      <c r="A184" s="8">
        <v>1.1000000000000001</v>
      </c>
      <c r="B184" s="9" t="s">
        <v>394</v>
      </c>
      <c r="C184" s="21">
        <v>45117.654861111114</v>
      </c>
      <c r="D184" s="10">
        <v>86400</v>
      </c>
      <c r="E184" t="str">
        <f>_xlfn.CONCAT("nfb",'1968'!AC184)</f>
        <v>nfb0437</v>
      </c>
      <c r="F184" t="s">
        <v>396</v>
      </c>
      <c r="G184">
        <v>0</v>
      </c>
      <c r="H184">
        <v>0</v>
      </c>
      <c r="I184">
        <v>0</v>
      </c>
      <c r="J184" t="s">
        <v>833</v>
      </c>
      <c r="K184">
        <f>IF('1968'!D184&lt;&gt;0,1,2)</f>
        <v>1</v>
      </c>
      <c r="L184" s="1" t="str">
        <f>'1968'!AD184</f>
        <v>52K+500</v>
      </c>
      <c r="M184" s="1" t="str">
        <f>'1968'!AE184</f>
        <v>58K+650</v>
      </c>
      <c r="N184">
        <v>100</v>
      </c>
    </row>
    <row r="185" spans="1:14">
      <c r="A185" s="8">
        <v>1.1000000000000001</v>
      </c>
      <c r="B185" s="9" t="s">
        <v>394</v>
      </c>
      <c r="C185" s="21">
        <v>45118.654861111114</v>
      </c>
      <c r="D185" s="10">
        <v>86400</v>
      </c>
      <c r="E185" t="str">
        <f>_xlfn.CONCAT("nfb",'1968'!AC185)</f>
        <v>nfb0439</v>
      </c>
      <c r="F185" t="s">
        <v>396</v>
      </c>
      <c r="G185">
        <v>0</v>
      </c>
      <c r="H185">
        <v>0</v>
      </c>
      <c r="I185">
        <v>0</v>
      </c>
      <c r="J185" t="s">
        <v>835</v>
      </c>
      <c r="K185">
        <f>IF('1968'!D185&lt;&gt;0,1,2)</f>
        <v>1</v>
      </c>
      <c r="L185" s="1" t="str">
        <f>'1968'!AD185</f>
        <v>58K+650</v>
      </c>
      <c r="M185" s="1" t="str">
        <f>'1968'!AE185</f>
        <v>60K+300</v>
      </c>
      <c r="N185">
        <v>100</v>
      </c>
    </row>
    <row r="186" spans="1:14">
      <c r="A186" s="8">
        <v>1.1000000000000001</v>
      </c>
      <c r="B186" s="9" t="s">
        <v>394</v>
      </c>
      <c r="C186" s="21">
        <v>45119.654861111114</v>
      </c>
      <c r="D186" s="10">
        <v>86400</v>
      </c>
      <c r="E186" t="str">
        <f>_xlfn.CONCAT("nfb",'1968'!AC186)</f>
        <v>nfb0471</v>
      </c>
      <c r="F186" t="s">
        <v>396</v>
      </c>
      <c r="G186">
        <v>0</v>
      </c>
      <c r="H186">
        <v>0</v>
      </c>
      <c r="I186">
        <v>0</v>
      </c>
      <c r="J186" t="s">
        <v>837</v>
      </c>
      <c r="K186">
        <f>IF('1968'!D186&lt;&gt;0,1,2)</f>
        <v>1</v>
      </c>
      <c r="L186" s="1" t="str">
        <f>'1968'!AD186</f>
        <v>60K+300</v>
      </c>
      <c r="M186" s="1" t="str">
        <f>'1968'!AE186</f>
        <v>70K+000</v>
      </c>
      <c r="N186">
        <v>100</v>
      </c>
    </row>
    <row r="187" spans="1:14">
      <c r="A187" s="8">
        <v>1.1000000000000001</v>
      </c>
      <c r="B187" s="9" t="s">
        <v>394</v>
      </c>
      <c r="C187" s="21">
        <v>45120.654861111114</v>
      </c>
      <c r="D187" s="10">
        <v>86400</v>
      </c>
      <c r="E187" t="str">
        <f>_xlfn.CONCAT("nfb",'1968'!AC187)</f>
        <v>nfb0441</v>
      </c>
      <c r="F187" t="s">
        <v>396</v>
      </c>
      <c r="G187">
        <v>0</v>
      </c>
      <c r="H187">
        <v>0</v>
      </c>
      <c r="I187">
        <v>0</v>
      </c>
      <c r="J187" t="s">
        <v>840</v>
      </c>
      <c r="K187">
        <f>IF('1968'!D187&lt;&gt;0,1,2)</f>
        <v>1</v>
      </c>
      <c r="L187" s="1" t="str">
        <f>'1968'!AD187</f>
        <v>70K+000</v>
      </c>
      <c r="M187" s="1" t="str">
        <f>'1968'!AE187</f>
        <v>71K+000</v>
      </c>
      <c r="N187">
        <v>100</v>
      </c>
    </row>
    <row r="188" spans="1:14">
      <c r="A188" s="8">
        <v>1.1000000000000001</v>
      </c>
      <c r="B188" s="9" t="s">
        <v>394</v>
      </c>
      <c r="C188" s="21">
        <v>45121.654861111114</v>
      </c>
      <c r="D188" s="10">
        <v>86400</v>
      </c>
      <c r="E188" t="str">
        <f>_xlfn.CONCAT("nfb",'1968'!AC188)</f>
        <v>nfb0489</v>
      </c>
      <c r="F188" t="s">
        <v>396</v>
      </c>
      <c r="G188">
        <v>0</v>
      </c>
      <c r="H188">
        <v>0</v>
      </c>
      <c r="I188">
        <v>0</v>
      </c>
      <c r="J188" t="s">
        <v>2825</v>
      </c>
      <c r="K188">
        <f>IF('1968'!D188&lt;&gt;0,1,2)</f>
        <v>1</v>
      </c>
      <c r="L188" s="1" t="str">
        <f>'1968'!AD188</f>
        <v>71K+000</v>
      </c>
      <c r="M188" s="1" t="str">
        <f>'1968'!AE188</f>
        <v>71K+350</v>
      </c>
      <c r="N188">
        <v>100</v>
      </c>
    </row>
    <row r="189" spans="1:14">
      <c r="A189" s="8">
        <v>1.1000000000000001</v>
      </c>
      <c r="B189" s="9" t="s">
        <v>394</v>
      </c>
      <c r="C189" s="21">
        <v>45122.654861111114</v>
      </c>
      <c r="D189" s="10">
        <v>86400</v>
      </c>
      <c r="E189" t="str">
        <f>_xlfn.CONCAT("nfb",'1968'!AC189)</f>
        <v>nfb0160</v>
      </c>
      <c r="F189" t="s">
        <v>396</v>
      </c>
      <c r="G189">
        <v>0</v>
      </c>
      <c r="H189">
        <v>0</v>
      </c>
      <c r="I189">
        <v>0</v>
      </c>
      <c r="J189" t="s">
        <v>842</v>
      </c>
      <c r="K189">
        <f>IF('1968'!D189&lt;&gt;0,1,2)</f>
        <v>1</v>
      </c>
      <c r="L189" s="1" t="str">
        <f>'1968'!AD189</f>
        <v>18K+800</v>
      </c>
      <c r="M189" s="1" t="str">
        <f>'1968'!AE189</f>
        <v>13K+080</v>
      </c>
      <c r="N189">
        <v>100</v>
      </c>
    </row>
    <row r="190" spans="1:14">
      <c r="A190" s="8">
        <v>1.1000000000000001</v>
      </c>
      <c r="B190" s="9" t="s">
        <v>394</v>
      </c>
      <c r="C190" s="21">
        <v>45123.654861111114</v>
      </c>
      <c r="D190" s="10">
        <v>86400</v>
      </c>
      <c r="E190" t="str">
        <f>_xlfn.CONCAT("nfb",'1968'!AC190)</f>
        <v>nfb0162</v>
      </c>
      <c r="F190" t="s">
        <v>396</v>
      </c>
      <c r="G190">
        <v>0</v>
      </c>
      <c r="H190">
        <v>0</v>
      </c>
      <c r="I190">
        <v>0</v>
      </c>
      <c r="J190" t="s">
        <v>844</v>
      </c>
      <c r="K190">
        <f>IF('1968'!D190&lt;&gt;0,1,2)</f>
        <v>1</v>
      </c>
      <c r="L190" s="1" t="str">
        <f>'1968'!AD190</f>
        <v>20K+700</v>
      </c>
      <c r="M190" s="1" t="str">
        <f>'1968'!AE190</f>
        <v>18K+800</v>
      </c>
      <c r="N190">
        <v>100</v>
      </c>
    </row>
    <row r="191" spans="1:14">
      <c r="A191" s="8">
        <v>1.1000000000000001</v>
      </c>
      <c r="B191" s="9" t="s">
        <v>394</v>
      </c>
      <c r="C191" s="21">
        <v>45124.654861111114</v>
      </c>
      <c r="D191" s="10">
        <v>86400</v>
      </c>
      <c r="E191" t="str">
        <f>_xlfn.CONCAT("nfb",'1968'!AC191)</f>
        <v>nfb0164</v>
      </c>
      <c r="F191" t="s">
        <v>396</v>
      </c>
      <c r="G191">
        <v>0</v>
      </c>
      <c r="H191">
        <v>0</v>
      </c>
      <c r="I191">
        <v>0</v>
      </c>
      <c r="J191" t="s">
        <v>846</v>
      </c>
      <c r="K191">
        <f>IF('1968'!D191&lt;&gt;0,1,2)</f>
        <v>1</v>
      </c>
      <c r="L191" s="1" t="str">
        <f>'1968'!AD191</f>
        <v>26K+100</v>
      </c>
      <c r="M191" s="1" t="str">
        <f>'1968'!AE191</f>
        <v>20K+700</v>
      </c>
      <c r="N191">
        <v>100</v>
      </c>
    </row>
    <row r="192" spans="1:14">
      <c r="A192" s="8">
        <v>1.1000000000000001</v>
      </c>
      <c r="B192" s="9" t="s">
        <v>394</v>
      </c>
      <c r="C192" s="21">
        <v>45125.654861111114</v>
      </c>
      <c r="D192" s="10">
        <v>86400</v>
      </c>
      <c r="E192" t="str">
        <f>_xlfn.CONCAT("nfb",'1968'!AC192)</f>
        <v>nfb0166</v>
      </c>
      <c r="F192" t="s">
        <v>396</v>
      </c>
      <c r="G192">
        <v>0</v>
      </c>
      <c r="H192">
        <v>0</v>
      </c>
      <c r="I192">
        <v>0</v>
      </c>
      <c r="J192" t="s">
        <v>848</v>
      </c>
      <c r="K192">
        <f>IF('1968'!D192&lt;&gt;0,1,2)</f>
        <v>1</v>
      </c>
      <c r="L192" s="1" t="str">
        <f>'1968'!AD192</f>
        <v>32K+100</v>
      </c>
      <c r="M192" s="1" t="str">
        <f>'1968'!AE192</f>
        <v>26K+100</v>
      </c>
      <c r="N192">
        <v>100</v>
      </c>
    </row>
    <row r="193" spans="1:14">
      <c r="A193" s="8">
        <v>1.1000000000000001</v>
      </c>
      <c r="B193" s="9" t="s">
        <v>394</v>
      </c>
      <c r="C193" s="21">
        <v>45126.654861111114</v>
      </c>
      <c r="D193" s="10">
        <v>86400</v>
      </c>
      <c r="E193" t="str">
        <f>_xlfn.CONCAT("nfb",'1968'!AC193)</f>
        <v>nfb0434</v>
      </c>
      <c r="F193" t="s">
        <v>396</v>
      </c>
      <c r="G193">
        <v>0</v>
      </c>
      <c r="H193">
        <v>0</v>
      </c>
      <c r="I193">
        <v>0</v>
      </c>
      <c r="J193" t="s">
        <v>850</v>
      </c>
      <c r="K193">
        <f>IF('1968'!D193&lt;&gt;0,1,2)</f>
        <v>1</v>
      </c>
      <c r="L193" s="1" t="str">
        <f>'1968'!AD193</f>
        <v>36K+000</v>
      </c>
      <c r="M193" s="1" t="str">
        <f>'1968'!AE193</f>
        <v>32K+100</v>
      </c>
      <c r="N193">
        <v>100</v>
      </c>
    </row>
    <row r="194" spans="1:14">
      <c r="A194" s="8">
        <v>1.1000000000000001</v>
      </c>
      <c r="B194" s="9" t="s">
        <v>394</v>
      </c>
      <c r="C194" s="21">
        <v>45127.654861111114</v>
      </c>
      <c r="D194" s="10">
        <v>86400</v>
      </c>
      <c r="E194" t="str">
        <f>_xlfn.CONCAT("nfb",'1968'!AC194)</f>
        <v>nfb0436</v>
      </c>
      <c r="F194" t="s">
        <v>396</v>
      </c>
      <c r="G194">
        <v>0</v>
      </c>
      <c r="H194">
        <v>0</v>
      </c>
      <c r="I194">
        <v>0</v>
      </c>
      <c r="J194" t="s">
        <v>852</v>
      </c>
      <c r="K194">
        <f>IF('1968'!D194&lt;&gt;0,1,2)</f>
        <v>1</v>
      </c>
      <c r="L194" s="1" t="str">
        <f>'1968'!AD194</f>
        <v>52K+500</v>
      </c>
      <c r="M194" s="1" t="str">
        <f>'1968'!AE194</f>
        <v>36K+000</v>
      </c>
      <c r="N194">
        <v>100</v>
      </c>
    </row>
    <row r="195" spans="1:14">
      <c r="A195" s="8">
        <v>1.1000000000000001</v>
      </c>
      <c r="B195" s="9" t="s">
        <v>394</v>
      </c>
      <c r="C195" s="21">
        <v>45128.654861111114</v>
      </c>
      <c r="D195" s="10">
        <v>86400</v>
      </c>
      <c r="E195" t="str">
        <f>_xlfn.CONCAT("nfb",'1968'!AC195)</f>
        <v>nfb0438</v>
      </c>
      <c r="F195" t="s">
        <v>396</v>
      </c>
      <c r="G195">
        <v>0</v>
      </c>
      <c r="H195">
        <v>0</v>
      </c>
      <c r="I195">
        <v>0</v>
      </c>
      <c r="J195" t="s">
        <v>854</v>
      </c>
      <c r="K195">
        <f>IF('1968'!D195&lt;&gt;0,1,2)</f>
        <v>1</v>
      </c>
      <c r="L195" s="1" t="str">
        <f>'1968'!AD195</f>
        <v>58K+650</v>
      </c>
      <c r="M195" s="1" t="str">
        <f>'1968'!AE195</f>
        <v>52K+500</v>
      </c>
      <c r="N195">
        <v>100</v>
      </c>
    </row>
    <row r="196" spans="1:14">
      <c r="A196" s="8">
        <v>1.1000000000000001</v>
      </c>
      <c r="B196" s="9" t="s">
        <v>394</v>
      </c>
      <c r="C196" s="21">
        <v>45129.654861111114</v>
      </c>
      <c r="D196" s="10">
        <v>86400</v>
      </c>
      <c r="E196" t="str">
        <f>_xlfn.CONCAT("nfb",'1968'!AC196)</f>
        <v>nfb0440</v>
      </c>
      <c r="F196" t="s">
        <v>396</v>
      </c>
      <c r="G196">
        <v>0</v>
      </c>
      <c r="H196">
        <v>0</v>
      </c>
      <c r="I196">
        <v>0</v>
      </c>
      <c r="J196" t="s">
        <v>856</v>
      </c>
      <c r="K196">
        <f>IF('1968'!D196&lt;&gt;0,1,2)</f>
        <v>1</v>
      </c>
      <c r="L196" s="1" t="str">
        <f>'1968'!AD196</f>
        <v>60K+300</v>
      </c>
      <c r="M196" s="1" t="str">
        <f>'1968'!AE196</f>
        <v>58K+650</v>
      </c>
      <c r="N196">
        <v>100</v>
      </c>
    </row>
    <row r="197" spans="1:14">
      <c r="A197" s="8">
        <v>1.1000000000000001</v>
      </c>
      <c r="B197" s="9" t="s">
        <v>394</v>
      </c>
      <c r="C197" s="21">
        <v>45130.654861111114</v>
      </c>
      <c r="D197" s="10">
        <v>86400</v>
      </c>
      <c r="E197" t="str">
        <f>_xlfn.CONCAT("nfb",'1968'!AC197)</f>
        <v>nfb0472</v>
      </c>
      <c r="F197" t="s">
        <v>396</v>
      </c>
      <c r="G197">
        <v>0</v>
      </c>
      <c r="H197">
        <v>0</v>
      </c>
      <c r="I197">
        <v>0</v>
      </c>
      <c r="J197" t="s">
        <v>858</v>
      </c>
      <c r="K197">
        <f>IF('1968'!D197&lt;&gt;0,1,2)</f>
        <v>1</v>
      </c>
      <c r="L197" s="1" t="str">
        <f>'1968'!AD197</f>
        <v>70K+000</v>
      </c>
      <c r="M197" s="1" t="str">
        <f>'1968'!AE197</f>
        <v>60K+300</v>
      </c>
      <c r="N197">
        <v>100</v>
      </c>
    </row>
    <row r="198" spans="1:14">
      <c r="A198" s="8">
        <v>1.1000000000000001</v>
      </c>
      <c r="B198" s="9" t="s">
        <v>394</v>
      </c>
      <c r="C198" s="21">
        <v>45131.654861111114</v>
      </c>
      <c r="D198" s="10">
        <v>86400</v>
      </c>
      <c r="E198" t="str">
        <f>_xlfn.CONCAT("nfb",'1968'!AC198)</f>
        <v>nfb0442</v>
      </c>
      <c r="F198" t="s">
        <v>396</v>
      </c>
      <c r="G198">
        <v>0</v>
      </c>
      <c r="H198">
        <v>0</v>
      </c>
      <c r="I198">
        <v>0</v>
      </c>
      <c r="J198" t="s">
        <v>860</v>
      </c>
      <c r="K198">
        <f>IF('1968'!D198&lt;&gt;0,1,2)</f>
        <v>1</v>
      </c>
      <c r="L198" s="1" t="str">
        <f>'1968'!AD198</f>
        <v>71K+000</v>
      </c>
      <c r="M198" s="1" t="str">
        <f>'1968'!AE198</f>
        <v>70K+000</v>
      </c>
      <c r="N198">
        <v>100</v>
      </c>
    </row>
    <row r="199" spans="1:14">
      <c r="A199" s="8">
        <v>1.1000000000000001</v>
      </c>
      <c r="B199" s="9" t="s">
        <v>394</v>
      </c>
      <c r="C199" s="21">
        <v>45132.654861111114</v>
      </c>
      <c r="D199" s="10">
        <v>86400</v>
      </c>
      <c r="E199" t="str">
        <f>_xlfn.CONCAT("nfb",'1968'!AC199)</f>
        <v>nfb0490</v>
      </c>
      <c r="F199" t="s">
        <v>396</v>
      </c>
      <c r="G199">
        <v>0</v>
      </c>
      <c r="H199">
        <v>0</v>
      </c>
      <c r="I199">
        <v>0</v>
      </c>
      <c r="J199" t="s">
        <v>2826</v>
      </c>
      <c r="K199">
        <f>IF('1968'!D199&lt;&gt;0,1,2)</f>
        <v>1</v>
      </c>
      <c r="L199" s="1" t="str">
        <f>'1968'!AD199</f>
        <v>71K+350</v>
      </c>
      <c r="M199" s="1" t="str">
        <f>'1968'!AE199</f>
        <v>71K+000</v>
      </c>
      <c r="N199">
        <v>100</v>
      </c>
    </row>
    <row r="200" spans="1:14">
      <c r="A200" s="8">
        <v>1.1000000000000001</v>
      </c>
      <c r="B200" s="9" t="s">
        <v>394</v>
      </c>
      <c r="C200" s="21">
        <v>45133.654861111114</v>
      </c>
      <c r="D200" s="10">
        <v>86400</v>
      </c>
      <c r="E200" t="str">
        <f>_xlfn.CONCAT("nfb",'1968'!AC200)</f>
        <v>nfb0167</v>
      </c>
      <c r="F200" t="s">
        <v>396</v>
      </c>
      <c r="G200">
        <v>0</v>
      </c>
      <c r="H200">
        <v>0</v>
      </c>
      <c r="I200">
        <v>0</v>
      </c>
      <c r="J200" t="s">
        <v>862</v>
      </c>
      <c r="K200">
        <f>IF('1968'!D200&lt;&gt;0,1,2)</f>
        <v>1</v>
      </c>
      <c r="L200" s="1" t="str">
        <f>'1968'!AD200</f>
        <v>0K+000</v>
      </c>
      <c r="M200" s="1" t="str">
        <f>'1968'!AE200</f>
        <v>0K+900</v>
      </c>
      <c r="N200">
        <f>CHOOSE(MATCH('1968'!J200,速限!$D$9:'速限'!$D$10),速限!F$9,速限!F$10)</f>
        <v>80</v>
      </c>
    </row>
    <row r="201" spans="1:14">
      <c r="A201" s="8">
        <v>1.1000000000000001</v>
      </c>
      <c r="B201" s="9" t="s">
        <v>394</v>
      </c>
      <c r="C201" s="21">
        <v>45134.654861111114</v>
      </c>
      <c r="D201" s="10">
        <v>86400</v>
      </c>
      <c r="E201" t="str">
        <f>_xlfn.CONCAT("nfb",'1968'!AC201)</f>
        <v>nfb0169</v>
      </c>
      <c r="F201" t="s">
        <v>396</v>
      </c>
      <c r="G201">
        <v>0</v>
      </c>
      <c r="H201">
        <v>0</v>
      </c>
      <c r="I201">
        <v>0</v>
      </c>
      <c r="J201" t="s">
        <v>865</v>
      </c>
      <c r="K201">
        <f>IF('1968'!D201&lt;&gt;0,1,2)</f>
        <v>1</v>
      </c>
      <c r="L201" s="1" t="str">
        <f>'1968'!AD201</f>
        <v>0K+900</v>
      </c>
      <c r="M201" s="1" t="str">
        <f>'1968'!AE201</f>
        <v>5K+000</v>
      </c>
      <c r="N201">
        <f>CHOOSE(MATCH('1968'!J201,速限!$D$9:'速限'!$D$10),速限!F$9,速限!F$10)</f>
        <v>100</v>
      </c>
    </row>
    <row r="202" spans="1:14">
      <c r="A202" s="8">
        <v>1.1000000000000001</v>
      </c>
      <c r="B202" s="9" t="s">
        <v>394</v>
      </c>
      <c r="C202" s="21">
        <v>45135.654861111114</v>
      </c>
      <c r="D202" s="10">
        <v>86400</v>
      </c>
      <c r="E202" t="str">
        <f>_xlfn.CONCAT("nfb",'1968'!AC202)</f>
        <v>nfb0171</v>
      </c>
      <c r="F202" t="s">
        <v>396</v>
      </c>
      <c r="G202">
        <v>0</v>
      </c>
      <c r="H202">
        <v>0</v>
      </c>
      <c r="I202">
        <v>0</v>
      </c>
      <c r="J202" t="s">
        <v>867</v>
      </c>
      <c r="K202">
        <f>IF('1968'!D202&lt;&gt;0,1,2)</f>
        <v>1</v>
      </c>
      <c r="L202" s="1" t="str">
        <f>'1968'!AD202</f>
        <v>5K+000</v>
      </c>
      <c r="M202" s="1" t="str">
        <f>'1968'!AE202</f>
        <v>8K+600</v>
      </c>
      <c r="N202">
        <f>CHOOSE(MATCH('1968'!J202,速限!$D$9:'速限'!$D$10),速限!F$9,速限!F$10)</f>
        <v>100</v>
      </c>
    </row>
    <row r="203" spans="1:14">
      <c r="A203" s="8">
        <v>1.1000000000000001</v>
      </c>
      <c r="B203" s="9" t="s">
        <v>394</v>
      </c>
      <c r="C203" s="21">
        <v>45136.654861111114</v>
      </c>
      <c r="D203" s="10">
        <v>86400</v>
      </c>
      <c r="E203" t="str">
        <f>_xlfn.CONCAT("nfb",'1968'!AC203)</f>
        <v>nfb0173</v>
      </c>
      <c r="F203" t="s">
        <v>396</v>
      </c>
      <c r="G203">
        <v>0</v>
      </c>
      <c r="H203">
        <v>0</v>
      </c>
      <c r="I203">
        <v>0</v>
      </c>
      <c r="J203" t="s">
        <v>870</v>
      </c>
      <c r="K203">
        <f>IF('1968'!D203&lt;&gt;0,1,2)</f>
        <v>1</v>
      </c>
      <c r="L203" s="1" t="str">
        <f>'1968'!AD203</f>
        <v>8K+600</v>
      </c>
      <c r="M203" s="1" t="str">
        <f>'1968'!AE203</f>
        <v>11K+600</v>
      </c>
      <c r="N203">
        <f>CHOOSE(MATCH('1968'!J203,速限!$D$9:'速限'!$D$10),速限!F$9,速限!F$10)</f>
        <v>100</v>
      </c>
    </row>
    <row r="204" spans="1:14">
      <c r="A204" s="8">
        <v>1.1000000000000001</v>
      </c>
      <c r="B204" s="9" t="s">
        <v>394</v>
      </c>
      <c r="C204" s="21">
        <v>45137.654861111114</v>
      </c>
      <c r="D204" s="10">
        <v>86400</v>
      </c>
      <c r="E204" t="str">
        <f>_xlfn.CONCAT("nfb",'1968'!AC204)</f>
        <v>nfb0175</v>
      </c>
      <c r="F204" t="s">
        <v>396</v>
      </c>
      <c r="G204">
        <v>0</v>
      </c>
      <c r="H204">
        <v>0</v>
      </c>
      <c r="I204">
        <v>0</v>
      </c>
      <c r="J204" t="s">
        <v>873</v>
      </c>
      <c r="K204">
        <f>IF('1968'!D204&lt;&gt;0,1,2)</f>
        <v>1</v>
      </c>
      <c r="L204" s="1" t="str">
        <f>'1968'!AD204</f>
        <v>11K+600</v>
      </c>
      <c r="M204" s="1" t="str">
        <f>'1968'!AE204</f>
        <v>18K+500</v>
      </c>
      <c r="N204">
        <f>CHOOSE(MATCH('1968'!J204,速限!$D$9:'速限'!$D$10),速限!F$9,速限!F$10)</f>
        <v>100</v>
      </c>
    </row>
    <row r="205" spans="1:14">
      <c r="A205" s="8">
        <v>1.1000000000000001</v>
      </c>
      <c r="B205" s="9" t="s">
        <v>394</v>
      </c>
      <c r="C205" s="21">
        <v>45138.654861111114</v>
      </c>
      <c r="D205" s="10">
        <v>86400</v>
      </c>
      <c r="E205" t="str">
        <f>_xlfn.CONCAT("nfb",'1968'!AC205)</f>
        <v>nfb0177</v>
      </c>
      <c r="F205" t="s">
        <v>396</v>
      </c>
      <c r="G205">
        <v>0</v>
      </c>
      <c r="H205">
        <v>0</v>
      </c>
      <c r="I205">
        <v>0</v>
      </c>
      <c r="J205" t="s">
        <v>876</v>
      </c>
      <c r="K205">
        <f>IF('1968'!D205&lt;&gt;0,1,2)</f>
        <v>1</v>
      </c>
      <c r="L205" s="1" t="str">
        <f>'1968'!AD205</f>
        <v>18K+500</v>
      </c>
      <c r="M205" s="1" t="str">
        <f>'1968'!AE205</f>
        <v>20K+400</v>
      </c>
      <c r="N205">
        <f>CHOOSE(MATCH('1968'!J205,速限!$D$9:'速限'!$D$10),速限!F$9,速限!F$10)</f>
        <v>100</v>
      </c>
    </row>
    <row r="206" spans="1:14">
      <c r="A206" s="8">
        <v>1.1000000000000001</v>
      </c>
      <c r="B206" s="9" t="s">
        <v>394</v>
      </c>
      <c r="C206" s="21">
        <v>45139.654861111114</v>
      </c>
      <c r="D206" s="10">
        <v>86400</v>
      </c>
      <c r="E206" t="str">
        <f>_xlfn.CONCAT("nfb",'1968'!AC206)</f>
        <v>nfb0168</v>
      </c>
      <c r="F206" t="s">
        <v>396</v>
      </c>
      <c r="G206">
        <v>0</v>
      </c>
      <c r="H206">
        <v>0</v>
      </c>
      <c r="I206">
        <v>0</v>
      </c>
      <c r="J206" t="s">
        <v>879</v>
      </c>
      <c r="K206">
        <f>IF('1968'!D206&lt;&gt;0,1,2)</f>
        <v>1</v>
      </c>
      <c r="L206" s="1" t="str">
        <f>'1968'!AD206</f>
        <v>0K+900</v>
      </c>
      <c r="M206" s="1" t="str">
        <f>'1968'!AE206</f>
        <v>0K+000</v>
      </c>
      <c r="N206">
        <f>CHOOSE(MATCH('1968'!J206,速限!$D$9:'速限'!$D$10),速限!F$9,速限!F$10)</f>
        <v>80</v>
      </c>
    </row>
    <row r="207" spans="1:14">
      <c r="A207" s="8">
        <v>1.1000000000000001</v>
      </c>
      <c r="B207" s="9" t="s">
        <v>394</v>
      </c>
      <c r="C207" s="21">
        <v>45140.654861111114</v>
      </c>
      <c r="D207" s="10">
        <v>86400</v>
      </c>
      <c r="E207" t="str">
        <f>_xlfn.CONCAT("nfb",'1968'!AC207)</f>
        <v>nfb0170</v>
      </c>
      <c r="F207" t="s">
        <v>396</v>
      </c>
      <c r="G207">
        <v>0</v>
      </c>
      <c r="H207">
        <v>0</v>
      </c>
      <c r="I207">
        <v>0</v>
      </c>
      <c r="J207" t="s">
        <v>881</v>
      </c>
      <c r="K207">
        <f>IF('1968'!D207&lt;&gt;0,1,2)</f>
        <v>1</v>
      </c>
      <c r="L207" s="1" t="str">
        <f>'1968'!AD207</f>
        <v>5K+000</v>
      </c>
      <c r="M207" s="1" t="str">
        <f>'1968'!AE207</f>
        <v>0K+900</v>
      </c>
      <c r="N207">
        <f>CHOOSE(MATCH('1968'!J207,速限!$D$9:'速限'!$D$10),速限!F$9,速限!F$10)</f>
        <v>80</v>
      </c>
    </row>
    <row r="208" spans="1:14">
      <c r="A208" s="8">
        <v>1.1000000000000001</v>
      </c>
      <c r="B208" s="9" t="s">
        <v>394</v>
      </c>
      <c r="C208" s="21">
        <v>45141.654861111114</v>
      </c>
      <c r="D208" s="10">
        <v>86400</v>
      </c>
      <c r="E208" t="str">
        <f>_xlfn.CONCAT("nfb",'1968'!AC208)</f>
        <v>nfb0172</v>
      </c>
      <c r="F208" t="s">
        <v>396</v>
      </c>
      <c r="G208">
        <v>0</v>
      </c>
      <c r="H208">
        <v>0</v>
      </c>
      <c r="I208">
        <v>0</v>
      </c>
      <c r="J208" t="s">
        <v>883</v>
      </c>
      <c r="K208">
        <f>IF('1968'!D208&lt;&gt;0,1,2)</f>
        <v>1</v>
      </c>
      <c r="L208" s="1" t="str">
        <f>'1968'!AD208</f>
        <v>8K+600</v>
      </c>
      <c r="M208" s="1" t="str">
        <f>'1968'!AE208</f>
        <v>5K+000</v>
      </c>
      <c r="N208">
        <f>CHOOSE(MATCH('1968'!J208,速限!$D$9:'速限'!$D$10),速限!F$9,速限!F$10)</f>
        <v>100</v>
      </c>
    </row>
    <row r="209" spans="1:14">
      <c r="A209" s="8">
        <v>1.1000000000000001</v>
      </c>
      <c r="B209" s="9" t="s">
        <v>394</v>
      </c>
      <c r="C209" s="21">
        <v>45142.654861111114</v>
      </c>
      <c r="D209" s="10">
        <v>86400</v>
      </c>
      <c r="E209" t="str">
        <f>_xlfn.CONCAT("nfb",'1968'!AC209)</f>
        <v>nfb0174</v>
      </c>
      <c r="F209" t="s">
        <v>396</v>
      </c>
      <c r="G209">
        <v>0</v>
      </c>
      <c r="H209">
        <v>0</v>
      </c>
      <c r="I209">
        <v>0</v>
      </c>
      <c r="J209" t="s">
        <v>885</v>
      </c>
      <c r="K209">
        <f>IF('1968'!D209&lt;&gt;0,1,2)</f>
        <v>1</v>
      </c>
      <c r="L209" s="1" t="str">
        <f>'1968'!AD209</f>
        <v>11K+600</v>
      </c>
      <c r="M209" s="1" t="str">
        <f>'1968'!AE209</f>
        <v>8K+600</v>
      </c>
      <c r="N209">
        <f>CHOOSE(MATCH('1968'!J209,速限!$D$9:'速限'!$D$10),速限!F$9,速限!F$10)</f>
        <v>100</v>
      </c>
    </row>
    <row r="210" spans="1:14">
      <c r="A210" s="8">
        <v>1.1000000000000001</v>
      </c>
      <c r="B210" s="9" t="s">
        <v>394</v>
      </c>
      <c r="C210" s="21">
        <v>45143.654861111114</v>
      </c>
      <c r="D210" s="10">
        <v>86400</v>
      </c>
      <c r="E210" t="str">
        <f>_xlfn.CONCAT("nfb",'1968'!AC210)</f>
        <v>nfb0176</v>
      </c>
      <c r="F210" t="s">
        <v>396</v>
      </c>
      <c r="G210">
        <v>0</v>
      </c>
      <c r="H210">
        <v>0</v>
      </c>
      <c r="I210">
        <v>0</v>
      </c>
      <c r="J210" t="s">
        <v>887</v>
      </c>
      <c r="K210">
        <f>IF('1968'!D210&lt;&gt;0,1,2)</f>
        <v>1</v>
      </c>
      <c r="L210" s="1" t="str">
        <f>'1968'!AD210</f>
        <v>18K+500</v>
      </c>
      <c r="M210" s="1" t="str">
        <f>'1968'!AE210</f>
        <v>11K+600</v>
      </c>
      <c r="N210">
        <f>CHOOSE(MATCH('1968'!J210,速限!$D$9:'速限'!$D$10),速限!F$9,速限!F$10)</f>
        <v>100</v>
      </c>
    </row>
    <row r="211" spans="1:14">
      <c r="A211" s="8">
        <v>1.1000000000000001</v>
      </c>
      <c r="B211" s="9" t="s">
        <v>394</v>
      </c>
      <c r="C211" s="21">
        <v>45144.654861111114</v>
      </c>
      <c r="D211" s="10">
        <v>86400</v>
      </c>
      <c r="E211" t="str">
        <f>_xlfn.CONCAT("nfb",'1968'!AC211)</f>
        <v>nfb0178</v>
      </c>
      <c r="F211" t="s">
        <v>396</v>
      </c>
      <c r="G211">
        <v>0</v>
      </c>
      <c r="H211">
        <v>0</v>
      </c>
      <c r="I211">
        <v>0</v>
      </c>
      <c r="J211" t="s">
        <v>889</v>
      </c>
      <c r="K211">
        <f>IF('1968'!D211&lt;&gt;0,1,2)</f>
        <v>1</v>
      </c>
      <c r="L211" s="1" t="str">
        <f>'1968'!AD211</f>
        <v>20K+400</v>
      </c>
      <c r="M211" s="1" t="str">
        <f>'1968'!AE211</f>
        <v>18K+500</v>
      </c>
      <c r="N211">
        <f>CHOOSE(MATCH('1968'!J211,速限!$D$9:'速限'!$D$10),速限!F$9,速限!F$10)</f>
        <v>100</v>
      </c>
    </row>
    <row r="212" spans="1:14">
      <c r="A212" s="8">
        <v>1.1000000000000001</v>
      </c>
      <c r="B212" s="9" t="s">
        <v>394</v>
      </c>
      <c r="C212" s="21">
        <v>45145.654861111114</v>
      </c>
      <c r="D212" s="10">
        <v>86400</v>
      </c>
      <c r="E212" t="str">
        <f>_xlfn.CONCAT("nfb",'1968'!AC212)</f>
        <v>nfb0491</v>
      </c>
      <c r="F212" t="s">
        <v>396</v>
      </c>
      <c r="G212">
        <v>0</v>
      </c>
      <c r="H212">
        <v>0</v>
      </c>
      <c r="I212">
        <v>0</v>
      </c>
      <c r="J212" t="s">
        <v>3101</v>
      </c>
      <c r="K212">
        <f>IF('1968'!D212&lt;&gt;0,1,2)</f>
        <v>1</v>
      </c>
      <c r="L212" s="1" t="str">
        <f>'1968'!AD212</f>
        <v>0K+000</v>
      </c>
      <c r="M212" s="1" t="str">
        <f>'1968'!AE212</f>
        <v>2K+000</v>
      </c>
      <c r="N212">
        <v>80</v>
      </c>
    </row>
    <row r="213" spans="1:14">
      <c r="A213" s="8">
        <v>1.1000000000000001</v>
      </c>
      <c r="B213" s="9" t="s">
        <v>394</v>
      </c>
      <c r="C213" s="21">
        <v>45146.654861111114</v>
      </c>
      <c r="D213" s="10">
        <v>86400</v>
      </c>
      <c r="E213" t="str">
        <f>_xlfn.CONCAT("nfb",'1968'!AC213)</f>
        <v>nfb0492</v>
      </c>
      <c r="F213" t="s">
        <v>396</v>
      </c>
      <c r="G213">
        <v>0</v>
      </c>
      <c r="H213">
        <v>0</v>
      </c>
      <c r="I213">
        <v>0</v>
      </c>
      <c r="J213" t="s">
        <v>3102</v>
      </c>
      <c r="K213">
        <f>IF('1968'!D213&lt;&gt;0,1,2)</f>
        <v>1</v>
      </c>
      <c r="L213" s="1" t="str">
        <f>'1968'!AD213</f>
        <v>2K+000</v>
      </c>
      <c r="M213" s="1" t="str">
        <f>'1968'!AE213</f>
        <v>0K+000</v>
      </c>
      <c r="N213">
        <v>80</v>
      </c>
    </row>
    <row r="214" spans="1:14">
      <c r="A214" s="8">
        <v>1.1000000000000001</v>
      </c>
      <c r="B214" s="9" t="s">
        <v>394</v>
      </c>
      <c r="C214" s="21">
        <v>45147.654861111114</v>
      </c>
      <c r="D214" s="10">
        <v>86400</v>
      </c>
      <c r="E214" t="str">
        <f>_xlfn.CONCAT("nfb",'1968'!AC214)</f>
        <v>nfb0179</v>
      </c>
      <c r="F214" t="s">
        <v>396</v>
      </c>
      <c r="G214">
        <v>0</v>
      </c>
      <c r="H214">
        <v>0</v>
      </c>
      <c r="I214">
        <v>0</v>
      </c>
      <c r="J214" t="s">
        <v>891</v>
      </c>
      <c r="K214">
        <f>IF('1968'!D214&lt;&gt;0,1,2)</f>
        <v>1</v>
      </c>
      <c r="L214" s="1" t="str">
        <f>'1968'!AD214</f>
        <v>0K+000</v>
      </c>
      <c r="M214" s="1" t="str">
        <f>'1968'!AE214</f>
        <v>2K+400</v>
      </c>
      <c r="N214">
        <f>CHOOSE(MATCH('1968'!J214,速限!$D$12:'速限'!$D$14),速限!F$12,速限!F$13,速限!F$14)</f>
        <v>90</v>
      </c>
    </row>
    <row r="215" spans="1:14">
      <c r="A215" s="8">
        <v>1.1000000000000001</v>
      </c>
      <c r="B215" s="9" t="s">
        <v>394</v>
      </c>
      <c r="C215" s="21">
        <v>45148.654861111114</v>
      </c>
      <c r="D215" s="10">
        <v>86400</v>
      </c>
      <c r="E215" t="str">
        <f>_xlfn.CONCAT("nfb",'1968'!AC215)</f>
        <v>nfb0181</v>
      </c>
      <c r="F215" t="s">
        <v>396</v>
      </c>
      <c r="G215">
        <v>0</v>
      </c>
      <c r="H215">
        <v>0</v>
      </c>
      <c r="I215">
        <v>0</v>
      </c>
      <c r="J215" t="s">
        <v>894</v>
      </c>
      <c r="K215">
        <f>IF('1968'!D215&lt;&gt;0,1,2)</f>
        <v>1</v>
      </c>
      <c r="L215" s="1" t="str">
        <f>'1968'!AD215</f>
        <v>2K+400</v>
      </c>
      <c r="M215" s="1" t="str">
        <f>'1968'!AE215</f>
        <v>10K+900</v>
      </c>
      <c r="N215">
        <f>CHOOSE(MATCH('1968'!J215,速限!$D$12:'速限'!$D$14),速限!F$12,速限!F$13,速限!F$14)</f>
        <v>90</v>
      </c>
    </row>
    <row r="216" spans="1:14">
      <c r="A216" s="8">
        <v>1.1000000000000001</v>
      </c>
      <c r="B216" s="9" t="s">
        <v>394</v>
      </c>
      <c r="C216" s="21">
        <v>45149.654861111114</v>
      </c>
      <c r="D216" s="10">
        <v>86400</v>
      </c>
      <c r="E216" t="str">
        <f>_xlfn.CONCAT("nfb",'1968'!AC216)</f>
        <v>nfb0185</v>
      </c>
      <c r="F216" t="s">
        <v>396</v>
      </c>
      <c r="G216">
        <v>0</v>
      </c>
      <c r="H216">
        <v>0</v>
      </c>
      <c r="I216">
        <v>0</v>
      </c>
      <c r="J216" t="s">
        <v>897</v>
      </c>
      <c r="K216">
        <f>IF('1968'!D216&lt;&gt;0,1,2)</f>
        <v>1</v>
      </c>
      <c r="L216" s="1" t="str">
        <f>'1968'!AD216</f>
        <v>10K+900</v>
      </c>
      <c r="M216" s="1" t="str">
        <f>'1968'!AE216</f>
        <v>12K+700</v>
      </c>
      <c r="N216">
        <f>CHOOSE(MATCH('1968'!J216,速限!$D$12:'速限'!$D$14),速限!F$12,速限!F$13,速限!F$14)</f>
        <v>90</v>
      </c>
    </row>
    <row r="217" spans="1:14">
      <c r="A217" s="8">
        <v>1.1000000000000001</v>
      </c>
      <c r="B217" s="9" t="s">
        <v>394</v>
      </c>
      <c r="C217" s="21">
        <v>45150.654861111114</v>
      </c>
      <c r="D217" s="10">
        <v>86400</v>
      </c>
      <c r="E217" t="str">
        <f>_xlfn.CONCAT("nfb",'1968'!AC217)</f>
        <v>nfb0187</v>
      </c>
      <c r="F217" t="s">
        <v>396</v>
      </c>
      <c r="G217">
        <v>0</v>
      </c>
      <c r="H217">
        <v>0</v>
      </c>
      <c r="I217">
        <v>0</v>
      </c>
      <c r="J217" t="s">
        <v>900</v>
      </c>
      <c r="K217">
        <f>IF('1968'!D217&lt;&gt;0,1,2)</f>
        <v>1</v>
      </c>
      <c r="L217" s="1" t="str">
        <f>'1968'!AD217</f>
        <v>12K+700</v>
      </c>
      <c r="M217" s="1" t="str">
        <f>'1968'!AE217</f>
        <v>15K+100</v>
      </c>
      <c r="N217">
        <f>CHOOSE(MATCH('1968'!J217,速限!$D$12:'速限'!$D$14),速限!F$12,速限!F$13,速限!F$14)</f>
        <v>90</v>
      </c>
    </row>
    <row r="218" spans="1:14">
      <c r="A218" s="8">
        <v>1.1000000000000001</v>
      </c>
      <c r="B218" s="9" t="s">
        <v>394</v>
      </c>
      <c r="C218" s="21">
        <v>45151.654861111114</v>
      </c>
      <c r="D218" s="10">
        <v>86400</v>
      </c>
      <c r="E218" t="str">
        <f>_xlfn.CONCAT("nfb",'1968'!AC218)</f>
        <v>nfb0189</v>
      </c>
      <c r="F218" t="s">
        <v>396</v>
      </c>
      <c r="G218">
        <v>0</v>
      </c>
      <c r="H218">
        <v>0</v>
      </c>
      <c r="I218">
        <v>0</v>
      </c>
      <c r="J218" t="s">
        <v>903</v>
      </c>
      <c r="K218">
        <f>IF('1968'!D218&lt;&gt;0,1,2)</f>
        <v>1</v>
      </c>
      <c r="L218" s="1" t="str">
        <f>'1968'!AD218</f>
        <v>15K+100</v>
      </c>
      <c r="M218" s="1" t="str">
        <f>'1968'!AE218</f>
        <v>16K+300</v>
      </c>
      <c r="N218">
        <f>CHOOSE(MATCH('1968'!J218,速限!$D$12:'速限'!$D$14),速限!F$12,速限!F$13,速限!F$14)</f>
        <v>90</v>
      </c>
    </row>
    <row r="219" spans="1:14">
      <c r="A219" s="8">
        <v>1.1000000000000001</v>
      </c>
      <c r="B219" s="9" t="s">
        <v>394</v>
      </c>
      <c r="C219" s="21">
        <v>45152.654861111114</v>
      </c>
      <c r="D219" s="10">
        <v>86400</v>
      </c>
      <c r="E219" t="str">
        <f>_xlfn.CONCAT("nfb",'1968'!AC219)</f>
        <v>nfb0191</v>
      </c>
      <c r="F219" t="s">
        <v>396</v>
      </c>
      <c r="G219">
        <v>0</v>
      </c>
      <c r="H219">
        <v>0</v>
      </c>
      <c r="I219">
        <v>0</v>
      </c>
      <c r="J219" t="s">
        <v>906</v>
      </c>
      <c r="K219">
        <f>IF('1968'!D219&lt;&gt;0,1,2)</f>
        <v>1</v>
      </c>
      <c r="L219" s="1" t="str">
        <f>'1968'!AD219</f>
        <v>16K+300</v>
      </c>
      <c r="M219" s="1" t="str">
        <f>'1968'!AE219</f>
        <v>16K+500</v>
      </c>
      <c r="N219">
        <f>CHOOSE(MATCH('1968'!J219,速限!$D$12:'速限'!$D$14),速限!F$12,速限!F$13,速限!F$14)</f>
        <v>90</v>
      </c>
    </row>
    <row r="220" spans="1:14">
      <c r="A220" s="8">
        <v>1.1000000000000001</v>
      </c>
      <c r="B220" s="9" t="s">
        <v>394</v>
      </c>
      <c r="C220" s="21">
        <v>45153.654861111114</v>
      </c>
      <c r="D220" s="10">
        <v>86400</v>
      </c>
      <c r="E220" t="str">
        <f>_xlfn.CONCAT("nfb",'1968'!AC220)</f>
        <v>nfb0193</v>
      </c>
      <c r="F220" t="s">
        <v>396</v>
      </c>
      <c r="G220">
        <v>0</v>
      </c>
      <c r="H220">
        <v>0</v>
      </c>
      <c r="I220">
        <v>0</v>
      </c>
      <c r="J220" t="s">
        <v>909</v>
      </c>
      <c r="K220">
        <f>IF('1968'!D220&lt;&gt;0,1,2)</f>
        <v>1</v>
      </c>
      <c r="L220" s="1" t="str">
        <f>'1968'!AD220</f>
        <v>16K+500</v>
      </c>
      <c r="M220" s="1" t="str">
        <f>'1968'!AE220</f>
        <v>20K+800</v>
      </c>
      <c r="N220">
        <f>CHOOSE(MATCH('1968'!J220,速限!$D$12:'速限'!$D$14),速限!F$12,速限!F$13,速限!F$14)</f>
        <v>90</v>
      </c>
    </row>
    <row r="221" spans="1:14">
      <c r="A221" s="8">
        <v>1.1000000000000001</v>
      </c>
      <c r="B221" s="9" t="s">
        <v>394</v>
      </c>
      <c r="C221" s="21">
        <v>45154.654861111114</v>
      </c>
      <c r="D221" s="10">
        <v>86400</v>
      </c>
      <c r="E221" t="str">
        <f>_xlfn.CONCAT("nfb",'1968'!AC221)</f>
        <v>nfb0195</v>
      </c>
      <c r="F221" t="s">
        <v>396</v>
      </c>
      <c r="G221">
        <v>0</v>
      </c>
      <c r="H221">
        <v>0</v>
      </c>
      <c r="I221">
        <v>0</v>
      </c>
      <c r="J221" t="s">
        <v>912</v>
      </c>
      <c r="K221">
        <f>IF('1968'!D221&lt;&gt;0,1,2)</f>
        <v>1</v>
      </c>
      <c r="L221" s="1" t="str">
        <f>'1968'!AD221</f>
        <v>20K+800</v>
      </c>
      <c r="M221" s="1" t="str">
        <f>'1968'!AE221</f>
        <v>25K+100</v>
      </c>
      <c r="N221">
        <f>CHOOSE(MATCH('1968'!J221,速限!$D$12:'速限'!$D$14),速限!F$12,速限!F$13,速限!F$14)</f>
        <v>90</v>
      </c>
    </row>
    <row r="222" spans="1:14">
      <c r="A222" s="8">
        <v>1.1000000000000001</v>
      </c>
      <c r="B222" s="9" t="s">
        <v>394</v>
      </c>
      <c r="C222" s="21">
        <v>45155.654861111114</v>
      </c>
      <c r="D222" s="10">
        <v>86400</v>
      </c>
      <c r="E222" t="str">
        <f>_xlfn.CONCAT("nfb",'1968'!AC222)</f>
        <v>nfb0197</v>
      </c>
      <c r="F222" t="s">
        <v>396</v>
      </c>
      <c r="G222">
        <v>0</v>
      </c>
      <c r="H222">
        <v>0</v>
      </c>
      <c r="I222">
        <v>0</v>
      </c>
      <c r="J222" t="s">
        <v>914</v>
      </c>
      <c r="K222">
        <f>IF('1968'!D222&lt;&gt;0,1,2)</f>
        <v>1</v>
      </c>
      <c r="L222" s="1" t="str">
        <f>'1968'!AD222</f>
        <v>25K+100</v>
      </c>
      <c r="M222" s="1" t="str">
        <f>'1968'!AE222</f>
        <v>26K+800</v>
      </c>
      <c r="N222">
        <f>CHOOSE(MATCH('1968'!J222,速限!$D$12:'速限'!$D$14),速限!F$12,速限!F$13,速限!F$14)</f>
        <v>90</v>
      </c>
    </row>
    <row r="223" spans="1:14">
      <c r="A223" s="8">
        <v>1.1000000000000001</v>
      </c>
      <c r="B223" s="9" t="s">
        <v>394</v>
      </c>
      <c r="C223" s="21">
        <v>45156.654861111114</v>
      </c>
      <c r="D223" s="10">
        <v>86400</v>
      </c>
      <c r="E223" t="str">
        <f>_xlfn.CONCAT("nfb",'1968'!AC223)</f>
        <v>nfb0199</v>
      </c>
      <c r="F223" t="s">
        <v>396</v>
      </c>
      <c r="G223">
        <v>0</v>
      </c>
      <c r="H223">
        <v>0</v>
      </c>
      <c r="I223">
        <v>0</v>
      </c>
      <c r="J223" t="s">
        <v>917</v>
      </c>
      <c r="K223">
        <f>IF('1968'!D223&lt;&gt;0,1,2)</f>
        <v>1</v>
      </c>
      <c r="L223" s="1" t="str">
        <f>'1968'!AD223</f>
        <v>26K+800</v>
      </c>
      <c r="M223" s="1" t="str">
        <f>'1968'!AE223</f>
        <v>31K+100</v>
      </c>
      <c r="N223">
        <f>CHOOSE(MATCH('1968'!J223,速限!$D$12:'速限'!$D$14),速限!F$12,速限!F$13,速限!F$14)</f>
        <v>90</v>
      </c>
    </row>
    <row r="224" spans="1:14">
      <c r="A224" s="8">
        <v>1.1000000000000001</v>
      </c>
      <c r="B224" s="9" t="s">
        <v>394</v>
      </c>
      <c r="C224" s="21">
        <v>45157.654861111114</v>
      </c>
      <c r="D224" s="10">
        <v>86400</v>
      </c>
      <c r="E224" t="str">
        <f>_xlfn.CONCAT("nfb",'1968'!AC224)</f>
        <v>nfb0201</v>
      </c>
      <c r="F224" t="s">
        <v>396</v>
      </c>
      <c r="G224">
        <v>0</v>
      </c>
      <c r="H224">
        <v>0</v>
      </c>
      <c r="I224">
        <v>0</v>
      </c>
      <c r="J224" t="s">
        <v>920</v>
      </c>
      <c r="K224">
        <f>IF('1968'!D224&lt;&gt;0,1,2)</f>
        <v>1</v>
      </c>
      <c r="L224" s="1" t="str">
        <f>'1968'!AD224</f>
        <v>31K+100</v>
      </c>
      <c r="M224" s="1" t="str">
        <f>'1968'!AE224</f>
        <v>35K+900</v>
      </c>
      <c r="N224">
        <f>CHOOSE(MATCH('1968'!J224,速限!$D$12:'速限'!$D$14),速限!F$12,速限!F$13,速限!F$14)</f>
        <v>100</v>
      </c>
    </row>
    <row r="225" spans="1:14">
      <c r="A225" s="8">
        <v>1.1000000000000001</v>
      </c>
      <c r="B225" s="9" t="s">
        <v>394</v>
      </c>
      <c r="C225" s="21">
        <v>45158.654861111114</v>
      </c>
      <c r="D225" s="10">
        <v>86400</v>
      </c>
      <c r="E225" t="str">
        <f>_xlfn.CONCAT("nfb",'1968'!AC225)</f>
        <v>nfb0203</v>
      </c>
      <c r="F225" t="s">
        <v>396</v>
      </c>
      <c r="G225">
        <v>0</v>
      </c>
      <c r="H225">
        <v>0</v>
      </c>
      <c r="I225">
        <v>0</v>
      </c>
      <c r="J225" t="s">
        <v>923</v>
      </c>
      <c r="K225">
        <f>IF('1968'!D225&lt;&gt;0,1,2)</f>
        <v>1</v>
      </c>
      <c r="L225" s="1" t="str">
        <f>'1968'!AD225</f>
        <v>35K+900</v>
      </c>
      <c r="M225" s="1" t="str">
        <f>'1968'!AE225</f>
        <v>43K+000</v>
      </c>
      <c r="N225">
        <f>CHOOSE(MATCH('1968'!J225,速限!$D$12:'速限'!$D$14),速限!F$12,速限!F$13,速限!F$14)</f>
        <v>110</v>
      </c>
    </row>
    <row r="226" spans="1:14">
      <c r="A226" s="8">
        <v>1.1000000000000001</v>
      </c>
      <c r="B226" s="9" t="s">
        <v>394</v>
      </c>
      <c r="C226" s="21">
        <v>45159.654861111114</v>
      </c>
      <c r="D226" s="10">
        <v>86400</v>
      </c>
      <c r="E226" t="str">
        <f>_xlfn.CONCAT("nfb",'1968'!AC226)</f>
        <v>nfb0205</v>
      </c>
      <c r="F226" t="s">
        <v>396</v>
      </c>
      <c r="G226">
        <v>0</v>
      </c>
      <c r="H226">
        <v>0</v>
      </c>
      <c r="I226">
        <v>0</v>
      </c>
      <c r="J226" t="s">
        <v>926</v>
      </c>
      <c r="K226">
        <f>IF('1968'!D226&lt;&gt;0,1,2)</f>
        <v>1</v>
      </c>
      <c r="L226" s="1" t="str">
        <f>'1968'!AD226</f>
        <v>43K+000</v>
      </c>
      <c r="M226" s="1" t="str">
        <f>'1968'!AE226</f>
        <v>46K+500</v>
      </c>
      <c r="N226">
        <f>CHOOSE(MATCH('1968'!J226,速限!$D$12:'速限'!$D$14),速限!F$12,速限!F$13,速限!F$14)</f>
        <v>110</v>
      </c>
    </row>
    <row r="227" spans="1:14">
      <c r="A227" s="8">
        <v>1.1000000000000001</v>
      </c>
      <c r="B227" s="9" t="s">
        <v>394</v>
      </c>
      <c r="C227" s="21">
        <v>45160.654861111114</v>
      </c>
      <c r="D227" s="10">
        <v>86400</v>
      </c>
      <c r="E227" t="str">
        <f>_xlfn.CONCAT("nfb",'1968'!AC227)</f>
        <v>nfb0469</v>
      </c>
      <c r="F227" t="s">
        <v>396</v>
      </c>
      <c r="G227">
        <v>0</v>
      </c>
      <c r="H227">
        <v>0</v>
      </c>
      <c r="I227">
        <v>0</v>
      </c>
      <c r="J227" t="s">
        <v>929</v>
      </c>
      <c r="K227">
        <f>IF('1968'!D227&lt;&gt;0,1,2)</f>
        <v>1</v>
      </c>
      <c r="L227" s="1" t="str">
        <f>'1968'!AD227</f>
        <v>46K+500</v>
      </c>
      <c r="M227" s="1" t="str">
        <f>'1968'!AE227</f>
        <v>50K+600</v>
      </c>
      <c r="N227">
        <f>CHOOSE(MATCH('1968'!J227,速限!$D$12:'速限'!$D$14),速限!F$12,速限!F$13,速限!F$14)</f>
        <v>110</v>
      </c>
    </row>
    <row r="228" spans="1:14">
      <c r="A228" s="8">
        <v>1.1000000000000001</v>
      </c>
      <c r="B228" s="9" t="s">
        <v>394</v>
      </c>
      <c r="C228" s="21">
        <v>45161.654861111114</v>
      </c>
      <c r="D228" s="10">
        <v>86400</v>
      </c>
      <c r="E228" t="str">
        <f>_xlfn.CONCAT("nfb",'1968'!AC228)</f>
        <v>nfb0209</v>
      </c>
      <c r="F228" t="s">
        <v>396</v>
      </c>
      <c r="G228">
        <v>0</v>
      </c>
      <c r="H228">
        <v>0</v>
      </c>
      <c r="I228">
        <v>0</v>
      </c>
      <c r="J228" t="s">
        <v>932</v>
      </c>
      <c r="K228">
        <f>IF('1968'!D228&lt;&gt;0,1,2)</f>
        <v>1</v>
      </c>
      <c r="L228" s="1" t="str">
        <f>'1968'!AD228</f>
        <v>50K+600</v>
      </c>
      <c r="M228" s="1" t="str">
        <f>'1968'!AE228</f>
        <v>54K+400</v>
      </c>
      <c r="N228">
        <f>CHOOSE(MATCH('1968'!J228,速限!$D$12:'速限'!$D$14),速限!F$12,速限!F$13,速限!F$14)</f>
        <v>110</v>
      </c>
    </row>
    <row r="229" spans="1:14">
      <c r="A229" s="8">
        <v>1.1000000000000001</v>
      </c>
      <c r="B229" s="9" t="s">
        <v>394</v>
      </c>
      <c r="C229" s="21">
        <v>45162.654861111114</v>
      </c>
      <c r="D229" s="10">
        <v>86400</v>
      </c>
      <c r="E229" t="str">
        <f>_xlfn.CONCAT("nfb",'1968'!AC229)</f>
        <v>nfb0211</v>
      </c>
      <c r="F229" t="s">
        <v>396</v>
      </c>
      <c r="G229">
        <v>0</v>
      </c>
      <c r="H229">
        <v>0</v>
      </c>
      <c r="I229">
        <v>0</v>
      </c>
      <c r="J229" t="s">
        <v>935</v>
      </c>
      <c r="K229">
        <f>IF('1968'!D229&lt;&gt;0,1,2)</f>
        <v>1</v>
      </c>
      <c r="L229" s="1" t="str">
        <f>'1968'!AD229</f>
        <v>54K+400</v>
      </c>
      <c r="M229" s="1" t="str">
        <f>'1968'!AE229</f>
        <v>62K+700</v>
      </c>
      <c r="N229">
        <f>CHOOSE(MATCH('1968'!J229,速限!$D$12:'速限'!$D$14),速限!F$12,速限!F$13,速限!F$14)</f>
        <v>110</v>
      </c>
    </row>
    <row r="230" spans="1:14">
      <c r="A230" s="8">
        <v>1.1000000000000001</v>
      </c>
      <c r="B230" s="9" t="s">
        <v>394</v>
      </c>
      <c r="C230" s="21">
        <v>45163.654861111114</v>
      </c>
      <c r="D230" s="10">
        <v>86400</v>
      </c>
      <c r="E230" t="str">
        <f>_xlfn.CONCAT("nfb",'1968'!AC230)</f>
        <v>nfb0213</v>
      </c>
      <c r="F230" t="s">
        <v>396</v>
      </c>
      <c r="G230">
        <v>0</v>
      </c>
      <c r="H230">
        <v>0</v>
      </c>
      <c r="I230">
        <v>0</v>
      </c>
      <c r="J230" t="s">
        <v>938</v>
      </c>
      <c r="K230">
        <f>IF('1968'!D230&lt;&gt;0,1,2)</f>
        <v>1</v>
      </c>
      <c r="L230" s="1" t="str">
        <f>'1968'!AD230</f>
        <v>62K+700</v>
      </c>
      <c r="M230" s="1" t="str">
        <f>'1968'!AE230</f>
        <v>68K+300</v>
      </c>
      <c r="N230">
        <f>CHOOSE(MATCH('1968'!J230,速限!$D$12:'速限'!$D$14),速限!F$12,速限!F$13,速限!F$14)</f>
        <v>110</v>
      </c>
    </row>
    <row r="231" spans="1:14">
      <c r="A231" s="8">
        <v>1.1000000000000001</v>
      </c>
      <c r="B231" s="9" t="s">
        <v>394</v>
      </c>
      <c r="C231" s="21">
        <v>45164.654861111114</v>
      </c>
      <c r="D231" s="10">
        <v>86400</v>
      </c>
      <c r="E231" t="str">
        <f>_xlfn.CONCAT("nfb",'1968'!AC231)</f>
        <v>nfb0215</v>
      </c>
      <c r="F231" t="s">
        <v>396</v>
      </c>
      <c r="G231">
        <v>0</v>
      </c>
      <c r="H231">
        <v>0</v>
      </c>
      <c r="I231">
        <v>0</v>
      </c>
      <c r="J231" t="s">
        <v>941</v>
      </c>
      <c r="K231">
        <f>IF('1968'!D231&lt;&gt;0,1,2)</f>
        <v>1</v>
      </c>
      <c r="L231" s="1" t="str">
        <f>'1968'!AD231</f>
        <v>68K+300</v>
      </c>
      <c r="M231" s="1" t="str">
        <f>'1968'!AE231</f>
        <v>72K+980</v>
      </c>
      <c r="N231">
        <f>CHOOSE(MATCH('1968'!J231,速限!$D$12:'速限'!$D$14),速限!F$12,速限!F$13,速限!F$14)</f>
        <v>110</v>
      </c>
    </row>
    <row r="232" spans="1:14">
      <c r="A232" s="8">
        <v>1.1000000000000001</v>
      </c>
      <c r="B232" s="9" t="s">
        <v>394</v>
      </c>
      <c r="C232" s="21">
        <v>45165.654861111114</v>
      </c>
      <c r="D232" s="10">
        <v>86400</v>
      </c>
      <c r="E232" t="str">
        <f>_xlfn.CONCAT("nfb",'1968'!AC232)</f>
        <v>nfb0217</v>
      </c>
      <c r="F232" t="s">
        <v>396</v>
      </c>
      <c r="G232">
        <v>0</v>
      </c>
      <c r="H232">
        <v>0</v>
      </c>
      <c r="I232">
        <v>0</v>
      </c>
      <c r="J232" t="s">
        <v>944</v>
      </c>
      <c r="K232">
        <f>IF('1968'!D232&lt;&gt;0,1,2)</f>
        <v>1</v>
      </c>
      <c r="L232" s="1" t="str">
        <f>'1968'!AD232</f>
        <v>72K+980</v>
      </c>
      <c r="M232" s="1" t="str">
        <f>'1968'!AE232</f>
        <v>76K+200</v>
      </c>
      <c r="N232">
        <f>CHOOSE(MATCH('1968'!J232,速限!$D$12:'速限'!$D$14),速限!F$12,速限!F$13,速限!F$14)</f>
        <v>110</v>
      </c>
    </row>
    <row r="233" spans="1:14">
      <c r="A233" s="8">
        <v>1.1000000000000001</v>
      </c>
      <c r="B233" s="9" t="s">
        <v>394</v>
      </c>
      <c r="C233" s="21">
        <v>45166.654861111114</v>
      </c>
      <c r="D233" s="10">
        <v>86400</v>
      </c>
      <c r="E233" t="str">
        <f>_xlfn.CONCAT("nfb",'1968'!AC233)</f>
        <v>nfb0219</v>
      </c>
      <c r="F233" t="s">
        <v>396</v>
      </c>
      <c r="G233">
        <v>0</v>
      </c>
      <c r="H233">
        <v>0</v>
      </c>
      <c r="I233">
        <v>0</v>
      </c>
      <c r="J233" t="s">
        <v>947</v>
      </c>
      <c r="K233">
        <f>IF('1968'!D233&lt;&gt;0,1,2)</f>
        <v>1</v>
      </c>
      <c r="L233" s="1" t="str">
        <f>'1968'!AD233</f>
        <v>76K+200</v>
      </c>
      <c r="M233" s="1" t="str">
        <f>'1968'!AE233</f>
        <v>79K+300</v>
      </c>
      <c r="N233">
        <f>CHOOSE(MATCH('1968'!J233,速限!$D$12:'速限'!$D$14),速限!F$12,速限!F$13,速限!F$14)</f>
        <v>110</v>
      </c>
    </row>
    <row r="234" spans="1:14">
      <c r="A234" s="8">
        <v>1.1000000000000001</v>
      </c>
      <c r="B234" s="9" t="s">
        <v>394</v>
      </c>
      <c r="C234" s="21">
        <v>45167.654861111114</v>
      </c>
      <c r="D234" s="10">
        <v>86400</v>
      </c>
      <c r="E234" t="str">
        <f>_xlfn.CONCAT("nfb",'1968'!AC234)</f>
        <v>nfb0221</v>
      </c>
      <c r="F234" t="s">
        <v>396</v>
      </c>
      <c r="G234">
        <v>0</v>
      </c>
      <c r="H234">
        <v>0</v>
      </c>
      <c r="I234">
        <v>0</v>
      </c>
      <c r="J234" t="s">
        <v>950</v>
      </c>
      <c r="K234">
        <f>IF('1968'!D234&lt;&gt;0,1,2)</f>
        <v>1</v>
      </c>
      <c r="L234" s="1" t="str">
        <f>'1968'!AD234</f>
        <v>79K+300</v>
      </c>
      <c r="M234" s="1" t="str">
        <f>'1968'!AE234</f>
        <v>90K+300</v>
      </c>
      <c r="N234">
        <f>CHOOSE(MATCH('1968'!J234,速限!$D$12:'速限'!$D$14),速限!F$12,速限!F$13,速限!F$14)</f>
        <v>110</v>
      </c>
    </row>
    <row r="235" spans="1:14">
      <c r="A235" s="8">
        <v>1.1000000000000001</v>
      </c>
      <c r="B235" s="9" t="s">
        <v>394</v>
      </c>
      <c r="C235" s="21">
        <v>45168.654861111114</v>
      </c>
      <c r="D235" s="10">
        <v>86400</v>
      </c>
      <c r="E235" t="str">
        <f>_xlfn.CONCAT("nfb",'1968'!AC235)</f>
        <v>nfb0223</v>
      </c>
      <c r="F235" t="s">
        <v>396</v>
      </c>
      <c r="G235">
        <v>0</v>
      </c>
      <c r="H235">
        <v>0</v>
      </c>
      <c r="I235">
        <v>0</v>
      </c>
      <c r="J235" t="s">
        <v>953</v>
      </c>
      <c r="K235">
        <f>IF('1968'!D235&lt;&gt;0,1,2)</f>
        <v>1</v>
      </c>
      <c r="L235" s="1" t="str">
        <f>'1968'!AD235</f>
        <v>90K+300</v>
      </c>
      <c r="M235" s="1" t="str">
        <f>'1968'!AE235</f>
        <v>96K+600</v>
      </c>
      <c r="N235">
        <f>CHOOSE(MATCH('1968'!J235,速限!$D$12:'速限'!$D$14),速限!F$12,速限!F$13,速限!F$14)</f>
        <v>110</v>
      </c>
    </row>
    <row r="236" spans="1:14">
      <c r="A236" s="8">
        <v>1.1000000000000001</v>
      </c>
      <c r="B236" s="9" t="s">
        <v>394</v>
      </c>
      <c r="C236" s="21">
        <v>45169.654861111114</v>
      </c>
      <c r="D236" s="10">
        <v>86400</v>
      </c>
      <c r="E236" t="str">
        <f>_xlfn.CONCAT("nfb",'1968'!AC236)</f>
        <v>nfb0225</v>
      </c>
      <c r="F236" t="s">
        <v>396</v>
      </c>
      <c r="G236">
        <v>0</v>
      </c>
      <c r="H236">
        <v>0</v>
      </c>
      <c r="I236">
        <v>0</v>
      </c>
      <c r="J236" t="s">
        <v>956</v>
      </c>
      <c r="K236">
        <f>IF('1968'!D236&lt;&gt;0,1,2)</f>
        <v>1</v>
      </c>
      <c r="L236" s="1" t="str">
        <f>'1968'!AD236</f>
        <v>96K+600</v>
      </c>
      <c r="M236" s="1" t="str">
        <f>'1968'!AE236</f>
        <v>98K+800</v>
      </c>
      <c r="N236">
        <f>CHOOSE(MATCH('1968'!J236,速限!$D$12:'速限'!$D$14),速限!F$12,速限!F$13,速限!F$14)</f>
        <v>110</v>
      </c>
    </row>
    <row r="237" spans="1:14">
      <c r="A237" s="8">
        <v>1.1000000000000001</v>
      </c>
      <c r="B237" s="9" t="s">
        <v>394</v>
      </c>
      <c r="C237" s="21">
        <v>45170.654861111114</v>
      </c>
      <c r="D237" s="10">
        <v>86400</v>
      </c>
      <c r="E237" t="str">
        <f>_xlfn.CONCAT("nfb",'1968'!AC237)</f>
        <v>nfb0227</v>
      </c>
      <c r="F237" t="s">
        <v>396</v>
      </c>
      <c r="G237">
        <v>0</v>
      </c>
      <c r="H237">
        <v>0</v>
      </c>
      <c r="I237">
        <v>0</v>
      </c>
      <c r="J237" t="s">
        <v>959</v>
      </c>
      <c r="K237">
        <f>IF('1968'!D237&lt;&gt;0,1,2)</f>
        <v>1</v>
      </c>
      <c r="L237" s="1" t="str">
        <f>'1968'!AD237</f>
        <v>98K+800</v>
      </c>
      <c r="M237" s="1" t="str">
        <f>'1968'!AE237</f>
        <v>100K+800</v>
      </c>
      <c r="N237">
        <f>CHOOSE(MATCH('1968'!J237,速限!$D$12:'速限'!$D$14),速限!F$12,速限!F$13,速限!F$14)</f>
        <v>110</v>
      </c>
    </row>
    <row r="238" spans="1:14">
      <c r="A238" s="8">
        <v>1.1000000000000001</v>
      </c>
      <c r="B238" s="9" t="s">
        <v>394</v>
      </c>
      <c r="C238" s="21">
        <v>45171.654861111114</v>
      </c>
      <c r="D238" s="10">
        <v>86400</v>
      </c>
      <c r="E238" t="str">
        <f>_xlfn.CONCAT("nfb",'1968'!AC238)</f>
        <v>nfb0229</v>
      </c>
      <c r="F238" t="s">
        <v>396</v>
      </c>
      <c r="G238">
        <v>0</v>
      </c>
      <c r="H238">
        <v>0</v>
      </c>
      <c r="I238">
        <v>0</v>
      </c>
      <c r="J238" t="s">
        <v>962</v>
      </c>
      <c r="K238">
        <f>IF('1968'!D238&lt;&gt;0,1,2)</f>
        <v>1</v>
      </c>
      <c r="L238" s="1" t="str">
        <f>'1968'!AD238</f>
        <v>100K+800</v>
      </c>
      <c r="M238" s="1" t="str">
        <f>'1968'!AE238</f>
        <v>103K+900</v>
      </c>
      <c r="N238">
        <f>CHOOSE(MATCH('1968'!J238,速限!$D$12:'速限'!$D$14),速限!F$12,速限!F$13,速限!F$14)</f>
        <v>110</v>
      </c>
    </row>
    <row r="239" spans="1:14">
      <c r="A239" s="8">
        <v>1.1000000000000001</v>
      </c>
      <c r="B239" s="9" t="s">
        <v>394</v>
      </c>
      <c r="C239" s="21">
        <v>45172.654861111114</v>
      </c>
      <c r="D239" s="10">
        <v>86400</v>
      </c>
      <c r="E239" t="str">
        <f>_xlfn.CONCAT("nfb",'1968'!AC239)</f>
        <v>nfb0231</v>
      </c>
      <c r="F239" t="s">
        <v>396</v>
      </c>
      <c r="G239">
        <v>0</v>
      </c>
      <c r="H239">
        <v>0</v>
      </c>
      <c r="I239">
        <v>0</v>
      </c>
      <c r="J239" t="s">
        <v>965</v>
      </c>
      <c r="K239">
        <f>IF('1968'!D239&lt;&gt;0,1,2)</f>
        <v>1</v>
      </c>
      <c r="L239" s="1" t="str">
        <f>'1968'!AD239</f>
        <v>103K+900</v>
      </c>
      <c r="M239" s="1" t="str">
        <f>'1968'!AE239</f>
        <v>109K+600</v>
      </c>
      <c r="N239">
        <f>CHOOSE(MATCH('1968'!J239,速限!$D$12:'速限'!$D$14),速限!F$12,速限!F$13,速限!F$14)</f>
        <v>110</v>
      </c>
    </row>
    <row r="240" spans="1:14">
      <c r="A240" s="8">
        <v>1.1000000000000001</v>
      </c>
      <c r="B240" s="9" t="s">
        <v>394</v>
      </c>
      <c r="C240" s="21">
        <v>45173.654861111114</v>
      </c>
      <c r="D240" s="10">
        <v>86400</v>
      </c>
      <c r="E240" t="str">
        <f>_xlfn.CONCAT("nfb",'1968'!AC240)</f>
        <v>nfb0233</v>
      </c>
      <c r="F240" t="s">
        <v>396</v>
      </c>
      <c r="G240">
        <v>0</v>
      </c>
      <c r="H240">
        <v>0</v>
      </c>
      <c r="I240">
        <v>0</v>
      </c>
      <c r="J240" t="s">
        <v>968</v>
      </c>
      <c r="K240">
        <f>IF('1968'!D240&lt;&gt;0,1,2)</f>
        <v>1</v>
      </c>
      <c r="L240" s="1" t="str">
        <f>'1968'!AD240</f>
        <v>109K+600</v>
      </c>
      <c r="M240" s="1" t="str">
        <f>'1968'!AE240</f>
        <v>115K+000</v>
      </c>
      <c r="N240">
        <f>CHOOSE(MATCH('1968'!J240,速限!$D$12:'速限'!$D$14),速限!F$12,速限!F$13,速限!F$14)</f>
        <v>110</v>
      </c>
    </row>
    <row r="241" spans="1:14">
      <c r="A241" s="8">
        <v>1.1000000000000001</v>
      </c>
      <c r="B241" s="9" t="s">
        <v>394</v>
      </c>
      <c r="C241" s="21">
        <v>45174.654861111114</v>
      </c>
      <c r="D241" s="10">
        <v>86400</v>
      </c>
      <c r="E241" t="str">
        <f>_xlfn.CONCAT("nfb",'1968'!AC241)</f>
        <v>nfb0235</v>
      </c>
      <c r="F241" t="s">
        <v>396</v>
      </c>
      <c r="G241">
        <v>0</v>
      </c>
      <c r="H241">
        <v>0</v>
      </c>
      <c r="I241">
        <v>0</v>
      </c>
      <c r="J241" t="s">
        <v>971</v>
      </c>
      <c r="K241">
        <f>IF('1968'!D241&lt;&gt;0,1,2)</f>
        <v>1</v>
      </c>
      <c r="L241" s="1" t="str">
        <f>'1968'!AD241</f>
        <v>115K+000</v>
      </c>
      <c r="M241" s="1" t="str">
        <f>'1968'!AE241</f>
        <v>119K+100</v>
      </c>
      <c r="N241">
        <f>CHOOSE(MATCH('1968'!J241,速限!$D$12:'速限'!$D$14),速限!F$12,速限!F$13,速限!F$14)</f>
        <v>110</v>
      </c>
    </row>
    <row r="242" spans="1:14">
      <c r="A242" s="8">
        <v>1.1000000000000001</v>
      </c>
      <c r="B242" s="9" t="s">
        <v>394</v>
      </c>
      <c r="C242" s="21">
        <v>45175.654861111114</v>
      </c>
      <c r="D242" s="10">
        <v>86400</v>
      </c>
      <c r="E242" t="str">
        <f>_xlfn.CONCAT("nfb",'1968'!AC242)</f>
        <v>nfb0237</v>
      </c>
      <c r="F242" t="s">
        <v>396</v>
      </c>
      <c r="G242">
        <v>0</v>
      </c>
      <c r="H242">
        <v>0</v>
      </c>
      <c r="I242">
        <v>0</v>
      </c>
      <c r="J242" t="s">
        <v>974</v>
      </c>
      <c r="K242">
        <f>IF('1968'!D242&lt;&gt;0,1,2)</f>
        <v>1</v>
      </c>
      <c r="L242" s="1" t="str">
        <f>'1968'!AD242</f>
        <v>119K+100</v>
      </c>
      <c r="M242" s="1" t="str">
        <f>'1968'!AE242</f>
        <v>124K+500</v>
      </c>
      <c r="N242">
        <f>CHOOSE(MATCH('1968'!J242,速限!$D$12:'速限'!$D$14),速限!F$12,速限!F$13,速限!F$14)</f>
        <v>110</v>
      </c>
    </row>
    <row r="243" spans="1:14">
      <c r="A243" s="8">
        <v>1.1000000000000001</v>
      </c>
      <c r="B243" s="9" t="s">
        <v>394</v>
      </c>
      <c r="C243" s="21">
        <v>45176.654861111114</v>
      </c>
      <c r="D243" s="10">
        <v>86400</v>
      </c>
      <c r="E243" t="str">
        <f>_xlfn.CONCAT("nfb",'1968'!AC243)</f>
        <v>nfb0241</v>
      </c>
      <c r="F243" t="s">
        <v>396</v>
      </c>
      <c r="G243">
        <v>0</v>
      </c>
      <c r="H243">
        <v>0</v>
      </c>
      <c r="I243">
        <v>0</v>
      </c>
      <c r="J243" t="s">
        <v>977</v>
      </c>
      <c r="K243">
        <f>IF('1968'!D243&lt;&gt;0,1,2)</f>
        <v>1</v>
      </c>
      <c r="L243" s="1" t="str">
        <f>'1968'!AD243</f>
        <v>124K+500</v>
      </c>
      <c r="M243" s="1" t="str">
        <f>'1968'!AE243</f>
        <v>130K+200</v>
      </c>
      <c r="N243">
        <f>CHOOSE(MATCH('1968'!J243,速限!$D$12:'速限'!$D$14),速限!F$12,速限!F$13,速限!F$14)</f>
        <v>110</v>
      </c>
    </row>
    <row r="244" spans="1:14">
      <c r="A244" s="8">
        <v>1.1000000000000001</v>
      </c>
      <c r="B244" s="9" t="s">
        <v>394</v>
      </c>
      <c r="C244" s="21">
        <v>45177.654861111114</v>
      </c>
      <c r="D244" s="10">
        <v>86400</v>
      </c>
      <c r="E244" t="str">
        <f>_xlfn.CONCAT("nfb",'1968'!AC244)</f>
        <v>nfb0243</v>
      </c>
      <c r="F244" t="s">
        <v>396</v>
      </c>
      <c r="G244">
        <v>0</v>
      </c>
      <c r="H244">
        <v>0</v>
      </c>
      <c r="I244">
        <v>0</v>
      </c>
      <c r="J244" t="s">
        <v>980</v>
      </c>
      <c r="K244">
        <f>IF('1968'!D244&lt;&gt;0,1,2)</f>
        <v>1</v>
      </c>
      <c r="L244" s="1" t="str">
        <f>'1968'!AD244</f>
        <v>130K+200</v>
      </c>
      <c r="M244" s="1" t="str">
        <f>'1968'!AE244</f>
        <v>134K+800</v>
      </c>
      <c r="N244">
        <f>CHOOSE(MATCH('1968'!J244,速限!$D$12:'速限'!$D$14),速限!F$12,速限!F$13,速限!F$14)</f>
        <v>110</v>
      </c>
    </row>
    <row r="245" spans="1:14">
      <c r="A245" s="8">
        <v>1.1000000000000001</v>
      </c>
      <c r="B245" s="9" t="s">
        <v>394</v>
      </c>
      <c r="C245" s="21">
        <v>45178.654861111114</v>
      </c>
      <c r="D245" s="10">
        <v>86400</v>
      </c>
      <c r="E245" t="str">
        <f>_xlfn.CONCAT("nfb",'1968'!AC245)</f>
        <v>nfb0245</v>
      </c>
      <c r="F245" t="s">
        <v>396</v>
      </c>
      <c r="G245">
        <v>0</v>
      </c>
      <c r="H245">
        <v>0</v>
      </c>
      <c r="I245">
        <v>0</v>
      </c>
      <c r="J245" t="s">
        <v>983</v>
      </c>
      <c r="K245">
        <f>IF('1968'!D245&lt;&gt;0,1,2)</f>
        <v>1</v>
      </c>
      <c r="L245" s="1" t="str">
        <f>'1968'!AD245</f>
        <v>134K+800</v>
      </c>
      <c r="M245" s="1" t="str">
        <f>'1968'!AE245</f>
        <v>144K+300</v>
      </c>
      <c r="N245">
        <f>CHOOSE(MATCH('1968'!J245,速限!$D$12:'速限'!$D$14),速限!F$12,速限!F$13,速限!F$14)</f>
        <v>110</v>
      </c>
    </row>
    <row r="246" spans="1:14">
      <c r="A246" s="8">
        <v>1.1000000000000001</v>
      </c>
      <c r="B246" s="9" t="s">
        <v>394</v>
      </c>
      <c r="C246" s="21">
        <v>45179.654861111114</v>
      </c>
      <c r="D246" s="10">
        <v>86400</v>
      </c>
      <c r="E246" t="str">
        <f>_xlfn.CONCAT("nfb",'1968'!AC246)</f>
        <v>nfb0247</v>
      </c>
      <c r="F246" t="s">
        <v>396</v>
      </c>
      <c r="G246">
        <v>0</v>
      </c>
      <c r="H246">
        <v>0</v>
      </c>
      <c r="I246">
        <v>0</v>
      </c>
      <c r="J246" t="s">
        <v>986</v>
      </c>
      <c r="K246">
        <f>IF('1968'!D246&lt;&gt;0,1,2)</f>
        <v>1</v>
      </c>
      <c r="L246" s="1" t="str">
        <f>'1968'!AD246</f>
        <v>144K+300</v>
      </c>
      <c r="M246" s="1" t="str">
        <f>'1968'!AE246</f>
        <v>156K+800</v>
      </c>
      <c r="N246">
        <f>CHOOSE(MATCH('1968'!J246,速限!$D$12:'速限'!$D$14),速限!F$12,速限!F$13,速限!F$14)</f>
        <v>110</v>
      </c>
    </row>
    <row r="247" spans="1:14">
      <c r="A247" s="8">
        <v>1.1000000000000001</v>
      </c>
      <c r="B247" s="9" t="s">
        <v>394</v>
      </c>
      <c r="C247" s="21">
        <v>45180.654861111114</v>
      </c>
      <c r="D247" s="10">
        <v>86400</v>
      </c>
      <c r="E247" t="str">
        <f>_xlfn.CONCAT("nfb",'1968'!AC247)</f>
        <v>nfb0249</v>
      </c>
      <c r="F247" t="s">
        <v>396</v>
      </c>
      <c r="G247">
        <v>0</v>
      </c>
      <c r="H247">
        <v>0</v>
      </c>
      <c r="I247">
        <v>0</v>
      </c>
      <c r="J247" t="s">
        <v>989</v>
      </c>
      <c r="K247">
        <f>IF('1968'!D247&lt;&gt;0,1,2)</f>
        <v>1</v>
      </c>
      <c r="L247" s="1" t="str">
        <f>'1968'!AD247</f>
        <v>156K+800</v>
      </c>
      <c r="M247" s="1" t="str">
        <f>'1968'!AE247</f>
        <v>164K+200</v>
      </c>
      <c r="N247">
        <f>CHOOSE(MATCH('1968'!J247,速限!$D$12:'速限'!$D$14),速限!F$12,速限!F$13,速限!F$14)</f>
        <v>110</v>
      </c>
    </row>
    <row r="248" spans="1:14">
      <c r="A248" s="8">
        <v>1.1000000000000001</v>
      </c>
      <c r="B248" s="9" t="s">
        <v>394</v>
      </c>
      <c r="C248" s="21">
        <v>45181.654861111114</v>
      </c>
      <c r="D248" s="10">
        <v>86400</v>
      </c>
      <c r="E248" t="str">
        <f>_xlfn.CONCAT("nfb",'1968'!AC248)</f>
        <v>nfb0253</v>
      </c>
      <c r="F248" t="s">
        <v>396</v>
      </c>
      <c r="G248">
        <v>0</v>
      </c>
      <c r="H248">
        <v>0</v>
      </c>
      <c r="I248">
        <v>0</v>
      </c>
      <c r="J248" t="s">
        <v>992</v>
      </c>
      <c r="K248">
        <f>IF('1968'!D248&lt;&gt;0,1,2)</f>
        <v>1</v>
      </c>
      <c r="L248" s="1" t="str">
        <f>'1968'!AD248</f>
        <v>164K+200</v>
      </c>
      <c r="M248" s="1" t="str">
        <f>'1968'!AE248</f>
        <v>169K+000</v>
      </c>
      <c r="N248">
        <f>CHOOSE(MATCH('1968'!J248,速限!$D$12:'速限'!$D$14),速限!F$12,速限!F$13,速限!F$14)</f>
        <v>110</v>
      </c>
    </row>
    <row r="249" spans="1:14">
      <c r="A249" s="8">
        <v>1.1000000000000001</v>
      </c>
      <c r="B249" s="9" t="s">
        <v>394</v>
      </c>
      <c r="C249" s="21">
        <v>45182.654861111114</v>
      </c>
      <c r="D249" s="10">
        <v>86400</v>
      </c>
      <c r="E249" t="str">
        <f>_xlfn.CONCAT("nfb",'1968'!AC249)</f>
        <v>nfb0255</v>
      </c>
      <c r="F249" t="s">
        <v>396</v>
      </c>
      <c r="G249">
        <v>0</v>
      </c>
      <c r="H249">
        <v>0</v>
      </c>
      <c r="I249">
        <v>0</v>
      </c>
      <c r="J249" t="s">
        <v>995</v>
      </c>
      <c r="K249">
        <f>IF('1968'!D249&lt;&gt;0,1,2)</f>
        <v>1</v>
      </c>
      <c r="L249" s="1" t="str">
        <f>'1968'!AD249</f>
        <v>169K+000</v>
      </c>
      <c r="M249" s="1" t="str">
        <f>'1968'!AE249</f>
        <v>172K+400</v>
      </c>
      <c r="N249">
        <f>CHOOSE(MATCH('1968'!J249,速限!$D$12:'速限'!$D$14),速限!F$12,速限!F$13,速限!F$14)</f>
        <v>110</v>
      </c>
    </row>
    <row r="250" spans="1:14">
      <c r="A250" s="8">
        <v>1.1000000000000001</v>
      </c>
      <c r="B250" s="9" t="s">
        <v>394</v>
      </c>
      <c r="C250" s="21">
        <v>45183.654861111114</v>
      </c>
      <c r="D250" s="10">
        <v>86400</v>
      </c>
      <c r="E250" t="str">
        <f>_xlfn.CONCAT("nfb",'1968'!AC250)</f>
        <v>nfb0257</v>
      </c>
      <c r="F250" t="s">
        <v>396</v>
      </c>
      <c r="G250">
        <v>0</v>
      </c>
      <c r="H250">
        <v>0</v>
      </c>
      <c r="I250">
        <v>0</v>
      </c>
      <c r="J250" t="s">
        <v>998</v>
      </c>
      <c r="K250">
        <f>IF('1968'!D250&lt;&gt;0,1,2)</f>
        <v>1</v>
      </c>
      <c r="L250" s="1" t="str">
        <f>'1968'!AD250</f>
        <v>172K+400</v>
      </c>
      <c r="M250" s="1" t="str">
        <f>'1968'!AE250</f>
        <v>176K+100</v>
      </c>
      <c r="N250">
        <f>CHOOSE(MATCH('1968'!J250,速限!$D$12:'速限'!$D$14),速限!F$12,速限!F$13,速限!F$14)</f>
        <v>110</v>
      </c>
    </row>
    <row r="251" spans="1:14">
      <c r="A251" s="8">
        <v>1.1000000000000001</v>
      </c>
      <c r="B251" s="9" t="s">
        <v>394</v>
      </c>
      <c r="C251" s="21">
        <v>45184.654861111114</v>
      </c>
      <c r="D251" s="10">
        <v>86400</v>
      </c>
      <c r="E251" t="str">
        <f>_xlfn.CONCAT("nfb",'1968'!AC251)</f>
        <v>nfb0259</v>
      </c>
      <c r="F251" t="s">
        <v>396</v>
      </c>
      <c r="G251">
        <v>0</v>
      </c>
      <c r="H251">
        <v>0</v>
      </c>
      <c r="I251">
        <v>0</v>
      </c>
      <c r="J251" t="s">
        <v>1001</v>
      </c>
      <c r="K251">
        <f>IF('1968'!D251&lt;&gt;0,1,2)</f>
        <v>1</v>
      </c>
      <c r="L251" s="1" t="str">
        <f>'1968'!AD251</f>
        <v>176K+100</v>
      </c>
      <c r="M251" s="1" t="str">
        <f>'1968'!AE251</f>
        <v>182K+800</v>
      </c>
      <c r="N251">
        <f>CHOOSE(MATCH('1968'!J251,速限!$D$12:'速限'!$D$14),速限!F$12,速限!F$13,速限!F$14)</f>
        <v>110</v>
      </c>
    </row>
    <row r="252" spans="1:14">
      <c r="A252" s="8">
        <v>1.1000000000000001</v>
      </c>
      <c r="B252" s="9" t="s">
        <v>394</v>
      </c>
      <c r="C252" s="21">
        <v>45185.654861111114</v>
      </c>
      <c r="D252" s="10">
        <v>86400</v>
      </c>
      <c r="E252" t="str">
        <f>_xlfn.CONCAT("nfb",'1968'!AC252)</f>
        <v>nfb0261</v>
      </c>
      <c r="F252" t="s">
        <v>396</v>
      </c>
      <c r="G252">
        <v>0</v>
      </c>
      <c r="H252">
        <v>0</v>
      </c>
      <c r="I252">
        <v>0</v>
      </c>
      <c r="J252" t="s">
        <v>1004</v>
      </c>
      <c r="K252">
        <f>IF('1968'!D252&lt;&gt;0,1,2)</f>
        <v>1</v>
      </c>
      <c r="L252" s="1" t="str">
        <f>'1968'!AD252</f>
        <v>182K+800</v>
      </c>
      <c r="M252" s="1" t="str">
        <f>'1968'!AE252</f>
        <v>191K+600</v>
      </c>
      <c r="N252">
        <f>CHOOSE(MATCH('1968'!J252,速限!$D$12:'速限'!$D$14),速限!F$12,速限!F$13,速限!F$14)</f>
        <v>110</v>
      </c>
    </row>
    <row r="253" spans="1:14">
      <c r="A253" s="8">
        <v>1.1000000000000001</v>
      </c>
      <c r="B253" s="9" t="s">
        <v>394</v>
      </c>
      <c r="C253" s="21">
        <v>45186.654861111114</v>
      </c>
      <c r="D253" s="10">
        <v>86400</v>
      </c>
      <c r="E253" t="str">
        <f>_xlfn.CONCAT("nfb",'1968'!AC253)</f>
        <v>nfb0263</v>
      </c>
      <c r="F253" t="s">
        <v>396</v>
      </c>
      <c r="G253">
        <v>0</v>
      </c>
      <c r="H253">
        <v>0</v>
      </c>
      <c r="I253">
        <v>0</v>
      </c>
      <c r="J253" t="s">
        <v>1007</v>
      </c>
      <c r="K253">
        <f>IF('1968'!D253&lt;&gt;0,1,2)</f>
        <v>1</v>
      </c>
      <c r="L253" s="1" t="str">
        <f>'1968'!AD253</f>
        <v>191K+600</v>
      </c>
      <c r="M253" s="1" t="str">
        <f>'1968'!AE253</f>
        <v>196K+800</v>
      </c>
      <c r="N253">
        <f>CHOOSE(MATCH('1968'!J253,速限!$D$12:'速限'!$D$14),速限!F$12,速限!F$13,速限!F$14)</f>
        <v>110</v>
      </c>
    </row>
    <row r="254" spans="1:14">
      <c r="A254" s="8">
        <v>1.1000000000000001</v>
      </c>
      <c r="B254" s="9" t="s">
        <v>394</v>
      </c>
      <c r="C254" s="21">
        <v>45187.654861111114</v>
      </c>
      <c r="D254" s="10">
        <v>86400</v>
      </c>
      <c r="E254" t="str">
        <f>_xlfn.CONCAT("nfb",'1968'!AC254)</f>
        <v>nfb0265</v>
      </c>
      <c r="F254" t="s">
        <v>396</v>
      </c>
      <c r="G254">
        <v>0</v>
      </c>
      <c r="H254">
        <v>0</v>
      </c>
      <c r="I254">
        <v>0</v>
      </c>
      <c r="J254" t="s">
        <v>1010</v>
      </c>
      <c r="K254">
        <f>IF('1968'!D254&lt;&gt;0,1,2)</f>
        <v>1</v>
      </c>
      <c r="L254" s="1" t="str">
        <f>'1968'!AD254</f>
        <v>196K+800</v>
      </c>
      <c r="M254" s="1" t="str">
        <f>'1968'!AE254</f>
        <v>202K+100</v>
      </c>
      <c r="N254">
        <f>CHOOSE(MATCH('1968'!J254,速限!$D$12:'速限'!$D$14),速限!F$12,速限!F$13,速限!F$14)</f>
        <v>110</v>
      </c>
    </row>
    <row r="255" spans="1:14">
      <c r="A255" s="8">
        <v>1.1000000000000001</v>
      </c>
      <c r="B255" s="9" t="s">
        <v>394</v>
      </c>
      <c r="C255" s="21">
        <v>45188.654861111114</v>
      </c>
      <c r="D255" s="10">
        <v>86400</v>
      </c>
      <c r="E255" t="str">
        <f>_xlfn.CONCAT("nfb",'1968'!AC255)</f>
        <v>nfb0267</v>
      </c>
      <c r="F255" t="s">
        <v>396</v>
      </c>
      <c r="G255">
        <v>0</v>
      </c>
      <c r="H255">
        <v>0</v>
      </c>
      <c r="I255">
        <v>0</v>
      </c>
      <c r="J255" t="s">
        <v>1013</v>
      </c>
      <c r="K255">
        <f>IF('1968'!D255&lt;&gt;0,1,2)</f>
        <v>1</v>
      </c>
      <c r="L255" s="1" t="str">
        <f>'1968'!AD255</f>
        <v>202K+100</v>
      </c>
      <c r="M255" s="1" t="str">
        <f>'1968'!AE255</f>
        <v>207K+300</v>
      </c>
      <c r="N255">
        <f>CHOOSE(MATCH('1968'!J255,速限!$D$12:'速限'!$D$14),速限!F$12,速限!F$13,速限!F$14)</f>
        <v>110</v>
      </c>
    </row>
    <row r="256" spans="1:14">
      <c r="A256" s="8">
        <v>1.1000000000000001</v>
      </c>
      <c r="B256" s="9" t="s">
        <v>394</v>
      </c>
      <c r="C256" s="21">
        <v>45189.654861111114</v>
      </c>
      <c r="D256" s="10">
        <v>86400</v>
      </c>
      <c r="E256" t="str">
        <f>_xlfn.CONCAT("nfb",'1968'!AC256)</f>
        <v>nfb0269</v>
      </c>
      <c r="F256" t="s">
        <v>396</v>
      </c>
      <c r="G256">
        <v>0</v>
      </c>
      <c r="H256">
        <v>0</v>
      </c>
      <c r="I256">
        <v>0</v>
      </c>
      <c r="J256" t="s">
        <v>1016</v>
      </c>
      <c r="K256">
        <f>IF('1968'!D256&lt;&gt;0,1,2)</f>
        <v>1</v>
      </c>
      <c r="L256" s="1" t="str">
        <f>'1968'!AD256</f>
        <v>207K+300</v>
      </c>
      <c r="M256" s="1" t="str">
        <f>'1968'!AE256</f>
        <v>209K+000</v>
      </c>
      <c r="N256">
        <f>CHOOSE(MATCH('1968'!J256,速限!$D$12:'速限'!$D$14),速限!F$12,速限!F$13,速限!F$14)</f>
        <v>110</v>
      </c>
    </row>
    <row r="257" spans="1:14">
      <c r="A257" s="8">
        <v>1.1000000000000001</v>
      </c>
      <c r="B257" s="9" t="s">
        <v>394</v>
      </c>
      <c r="C257" s="21">
        <v>45190.654861111114</v>
      </c>
      <c r="D257" s="10">
        <v>86400</v>
      </c>
      <c r="E257" t="str">
        <f>_xlfn.CONCAT("nfb",'1968'!AC257)</f>
        <v>nfb0271</v>
      </c>
      <c r="F257" t="s">
        <v>396</v>
      </c>
      <c r="G257">
        <v>0</v>
      </c>
      <c r="H257">
        <v>0</v>
      </c>
      <c r="I257">
        <v>0</v>
      </c>
      <c r="J257" t="s">
        <v>1019</v>
      </c>
      <c r="K257">
        <f>IF('1968'!D257&lt;&gt;0,1,2)</f>
        <v>1</v>
      </c>
      <c r="L257" s="1" t="str">
        <f>'1968'!AD257</f>
        <v>209K+000</v>
      </c>
      <c r="M257" s="1" t="str">
        <f>'1968'!AE257</f>
        <v>211K+300</v>
      </c>
      <c r="N257">
        <f>CHOOSE(MATCH('1968'!J257,速限!$D$12:'速限'!$D$14),速限!F$12,速限!F$13,速限!F$14)</f>
        <v>110</v>
      </c>
    </row>
    <row r="258" spans="1:14">
      <c r="A258" s="8">
        <v>1.1000000000000001</v>
      </c>
      <c r="B258" s="9" t="s">
        <v>394</v>
      </c>
      <c r="C258" s="21">
        <v>45191.654861111114</v>
      </c>
      <c r="D258" s="10">
        <v>86400</v>
      </c>
      <c r="E258" t="str">
        <f>_xlfn.CONCAT("nfb",'1968'!AC258)</f>
        <v>nfb0273</v>
      </c>
      <c r="F258" t="s">
        <v>396</v>
      </c>
      <c r="G258">
        <v>0</v>
      </c>
      <c r="H258">
        <v>0</v>
      </c>
      <c r="I258">
        <v>0</v>
      </c>
      <c r="J258" t="s">
        <v>1022</v>
      </c>
      <c r="K258">
        <f>IF('1968'!D258&lt;&gt;0,1,2)</f>
        <v>1</v>
      </c>
      <c r="L258" s="1" t="str">
        <f>'1968'!AD258</f>
        <v>211K+300</v>
      </c>
      <c r="M258" s="1" t="str">
        <f>'1968'!AE258</f>
        <v>214K+000</v>
      </c>
      <c r="N258">
        <f>CHOOSE(MATCH('1968'!J258,速限!$D$12:'速限'!$D$14),速限!F$12,速限!F$13,速限!F$14)</f>
        <v>110</v>
      </c>
    </row>
    <row r="259" spans="1:14">
      <c r="A259" s="8">
        <v>1.1000000000000001</v>
      </c>
      <c r="B259" s="9" t="s">
        <v>394</v>
      </c>
      <c r="C259" s="21">
        <v>45192.654861111114</v>
      </c>
      <c r="D259" s="10">
        <v>86400</v>
      </c>
      <c r="E259" t="str">
        <f>_xlfn.CONCAT("nfb",'1968'!AC259)</f>
        <v>nfb0411</v>
      </c>
      <c r="F259" t="s">
        <v>396</v>
      </c>
      <c r="G259">
        <v>0</v>
      </c>
      <c r="H259">
        <v>0</v>
      </c>
      <c r="I259">
        <v>0</v>
      </c>
      <c r="J259" t="s">
        <v>1025</v>
      </c>
      <c r="K259">
        <f>IF('1968'!D259&lt;&gt;0,1,2)</f>
        <v>1</v>
      </c>
      <c r="L259" s="1" t="str">
        <f>'1968'!AD259</f>
        <v>214K+000</v>
      </c>
      <c r="M259" s="1" t="str">
        <f>'1968'!AE259</f>
        <v>217K+200</v>
      </c>
      <c r="N259">
        <f>CHOOSE(MATCH('1968'!J259,速限!$D$12:'速限'!$D$14),速限!F$12,速限!F$13,速限!F$14)</f>
        <v>110</v>
      </c>
    </row>
    <row r="260" spans="1:14">
      <c r="A260" s="8">
        <v>1.1000000000000001</v>
      </c>
      <c r="B260" s="9" t="s">
        <v>394</v>
      </c>
      <c r="C260" s="21">
        <v>45193.654861111114</v>
      </c>
      <c r="D260" s="10">
        <v>86400</v>
      </c>
      <c r="E260" t="str">
        <f>_xlfn.CONCAT("nfb",'1968'!AC260)</f>
        <v>nfb0275</v>
      </c>
      <c r="F260" t="s">
        <v>396</v>
      </c>
      <c r="G260">
        <v>0</v>
      </c>
      <c r="H260">
        <v>0</v>
      </c>
      <c r="I260">
        <v>0</v>
      </c>
      <c r="J260" t="s">
        <v>1028</v>
      </c>
      <c r="K260">
        <f>IF('1968'!D260&lt;&gt;0,1,2)</f>
        <v>1</v>
      </c>
      <c r="L260" s="1" t="str">
        <f>'1968'!AD260</f>
        <v>217K+200</v>
      </c>
      <c r="M260" s="1" t="str">
        <f>'1968'!AE260</f>
        <v>222K+500</v>
      </c>
      <c r="N260">
        <f>CHOOSE(MATCH('1968'!J260,速限!$D$12:'速限'!$D$14),速限!F$12,速限!F$13,速限!F$14)</f>
        <v>110</v>
      </c>
    </row>
    <row r="261" spans="1:14">
      <c r="A261" s="8">
        <v>1.1000000000000001</v>
      </c>
      <c r="B261" s="9" t="s">
        <v>394</v>
      </c>
      <c r="C261" s="21">
        <v>45194.654861111114</v>
      </c>
      <c r="D261" s="10">
        <v>86400</v>
      </c>
      <c r="E261" t="str">
        <f>_xlfn.CONCAT("nfb",'1968'!AC261)</f>
        <v>nfb0277</v>
      </c>
      <c r="F261" t="s">
        <v>396</v>
      </c>
      <c r="G261">
        <v>0</v>
      </c>
      <c r="H261">
        <v>0</v>
      </c>
      <c r="I261">
        <v>0</v>
      </c>
      <c r="J261" t="s">
        <v>1031</v>
      </c>
      <c r="K261">
        <f>IF('1968'!D261&lt;&gt;0,1,2)</f>
        <v>1</v>
      </c>
      <c r="L261" s="1" t="str">
        <f>'1968'!AD261</f>
        <v>222K+500</v>
      </c>
      <c r="M261" s="1" t="str">
        <f>'1968'!AE261</f>
        <v>224K+700</v>
      </c>
      <c r="N261">
        <f>CHOOSE(MATCH('1968'!J261,速限!$D$12:'速限'!$D$14),速限!F$12,速限!F$13,速限!F$14)</f>
        <v>110</v>
      </c>
    </row>
    <row r="262" spans="1:14">
      <c r="A262" s="8">
        <v>1.1000000000000001</v>
      </c>
      <c r="B262" s="9" t="s">
        <v>394</v>
      </c>
      <c r="C262" s="21">
        <v>45195.654861111114</v>
      </c>
      <c r="D262" s="10">
        <v>86400</v>
      </c>
      <c r="E262" t="str">
        <f>_xlfn.CONCAT("nfb",'1968'!AC262)</f>
        <v>nfb0279</v>
      </c>
      <c r="F262" t="s">
        <v>396</v>
      </c>
      <c r="G262">
        <v>0</v>
      </c>
      <c r="H262">
        <v>0</v>
      </c>
      <c r="I262">
        <v>0</v>
      </c>
      <c r="J262" t="s">
        <v>1034</v>
      </c>
      <c r="K262">
        <f>IF('1968'!D262&lt;&gt;0,1,2)</f>
        <v>1</v>
      </c>
      <c r="L262" s="1" t="str">
        <f>'1968'!AD262</f>
        <v>224K+700</v>
      </c>
      <c r="M262" s="1" t="str">
        <f>'1968'!AE262</f>
        <v>228K+600</v>
      </c>
      <c r="N262">
        <f>CHOOSE(MATCH('1968'!J262,速限!$D$12:'速限'!$D$14),速限!F$12,速限!F$13,速限!F$14)</f>
        <v>110</v>
      </c>
    </row>
    <row r="263" spans="1:14">
      <c r="A263" s="8">
        <v>1.1000000000000001</v>
      </c>
      <c r="B263" s="9" t="s">
        <v>394</v>
      </c>
      <c r="C263" s="21">
        <v>45196.654861111114</v>
      </c>
      <c r="D263" s="10">
        <v>86400</v>
      </c>
      <c r="E263" t="str">
        <f>_xlfn.CONCAT("nfb",'1968'!AC263)</f>
        <v>nfb0451</v>
      </c>
      <c r="F263" t="s">
        <v>396</v>
      </c>
      <c r="G263">
        <v>0</v>
      </c>
      <c r="H263">
        <v>0</v>
      </c>
      <c r="I263">
        <v>0</v>
      </c>
      <c r="J263" t="s">
        <v>1037</v>
      </c>
      <c r="K263">
        <f>IF('1968'!D263&lt;&gt;0,1,2)</f>
        <v>1</v>
      </c>
      <c r="L263" s="1" t="str">
        <f>'1968'!AD263</f>
        <v>228K+600</v>
      </c>
      <c r="M263" s="1" t="str">
        <f>'1968'!AE263</f>
        <v>231K+400</v>
      </c>
      <c r="N263">
        <f>CHOOSE(MATCH('1968'!J263,速限!$D$12:'速限'!$D$14),速限!F$12,速限!F$13,速限!F$14)</f>
        <v>110</v>
      </c>
    </row>
    <row r="264" spans="1:14">
      <c r="A264" s="8">
        <v>1.1000000000000001</v>
      </c>
      <c r="B264" s="9" t="s">
        <v>394</v>
      </c>
      <c r="C264" s="21">
        <v>45197.654861111114</v>
      </c>
      <c r="D264" s="10">
        <v>86400</v>
      </c>
      <c r="E264" t="str">
        <f>_xlfn.CONCAT("nfb",'1968'!AC264)</f>
        <v>nfb0281</v>
      </c>
      <c r="F264" t="s">
        <v>396</v>
      </c>
      <c r="G264">
        <v>0</v>
      </c>
      <c r="H264">
        <v>0</v>
      </c>
      <c r="I264">
        <v>0</v>
      </c>
      <c r="J264" t="s">
        <v>1040</v>
      </c>
      <c r="K264">
        <f>IF('1968'!D264&lt;&gt;0,1,2)</f>
        <v>1</v>
      </c>
      <c r="L264" s="1" t="str">
        <f>'1968'!AD264</f>
        <v>231K+400</v>
      </c>
      <c r="M264" s="1" t="str">
        <f>'1968'!AE264</f>
        <v>236K+800</v>
      </c>
      <c r="N264">
        <f>CHOOSE(MATCH('1968'!J264,速限!$D$12:'速限'!$D$14),速限!F$12,速限!F$13,速限!F$14)</f>
        <v>110</v>
      </c>
    </row>
    <row r="265" spans="1:14">
      <c r="A265" s="8">
        <v>1.1000000000000001</v>
      </c>
      <c r="B265" s="9" t="s">
        <v>394</v>
      </c>
      <c r="C265" s="21">
        <v>45198.654861111114</v>
      </c>
      <c r="D265" s="10">
        <v>86400</v>
      </c>
      <c r="E265" t="str">
        <f>_xlfn.CONCAT("nfb",'1968'!AC265)</f>
        <v>nfb0285</v>
      </c>
      <c r="F265" t="s">
        <v>396</v>
      </c>
      <c r="G265">
        <v>0</v>
      </c>
      <c r="H265">
        <v>0</v>
      </c>
      <c r="I265">
        <v>0</v>
      </c>
      <c r="J265" t="s">
        <v>1043</v>
      </c>
      <c r="K265">
        <f>IF('1968'!D265&lt;&gt;0,1,2)</f>
        <v>1</v>
      </c>
      <c r="L265" s="1" t="str">
        <f>'1968'!AD265</f>
        <v>236K+800</v>
      </c>
      <c r="M265" s="1" t="str">
        <f>'1968'!AE265</f>
        <v>243K+700</v>
      </c>
      <c r="N265">
        <f>CHOOSE(MATCH('1968'!J265,速限!$D$12:'速限'!$D$14),速限!F$12,速限!F$13,速限!F$14)</f>
        <v>110</v>
      </c>
    </row>
    <row r="266" spans="1:14">
      <c r="A266" s="8">
        <v>1.1000000000000001</v>
      </c>
      <c r="B266" s="9" t="s">
        <v>394</v>
      </c>
      <c r="C266" s="21">
        <v>45199.654861111114</v>
      </c>
      <c r="D266" s="10">
        <v>86400</v>
      </c>
      <c r="E266" t="str">
        <f>_xlfn.CONCAT("nfb",'1968'!AC266)</f>
        <v>nfb0287</v>
      </c>
      <c r="F266" t="s">
        <v>396</v>
      </c>
      <c r="G266">
        <v>0</v>
      </c>
      <c r="H266">
        <v>0</v>
      </c>
      <c r="I266">
        <v>0</v>
      </c>
      <c r="J266" t="s">
        <v>1046</v>
      </c>
      <c r="K266">
        <f>IF('1968'!D266&lt;&gt;0,1,2)</f>
        <v>1</v>
      </c>
      <c r="L266" s="1" t="str">
        <f>'1968'!AD266</f>
        <v>243K+700</v>
      </c>
      <c r="M266" s="1" t="str">
        <f>'1968'!AE266</f>
        <v>250K+100</v>
      </c>
      <c r="N266">
        <f>CHOOSE(MATCH('1968'!J266,速限!$D$12:'速限'!$D$14),速限!F$12,速限!F$13,速限!F$14)</f>
        <v>110</v>
      </c>
    </row>
    <row r="267" spans="1:14">
      <c r="A267" s="8">
        <v>1.1000000000000001</v>
      </c>
      <c r="B267" s="9" t="s">
        <v>394</v>
      </c>
      <c r="C267" s="21">
        <v>45200.654861111114</v>
      </c>
      <c r="D267" s="10">
        <v>86400</v>
      </c>
      <c r="E267" t="str">
        <f>_xlfn.CONCAT("nfb",'1968'!AC267)</f>
        <v>nfb0461</v>
      </c>
      <c r="F267" t="s">
        <v>396</v>
      </c>
      <c r="G267">
        <v>0</v>
      </c>
      <c r="H267">
        <v>0</v>
      </c>
      <c r="I267">
        <v>0</v>
      </c>
      <c r="J267" t="s">
        <v>1049</v>
      </c>
      <c r="K267">
        <f>IF('1968'!D267&lt;&gt;0,1,2)</f>
        <v>1</v>
      </c>
      <c r="L267" s="1" t="str">
        <f>'1968'!AD267</f>
        <v>250K+100</v>
      </c>
      <c r="M267" s="1" t="str">
        <f>'1968'!AE267</f>
        <v>260K+300</v>
      </c>
      <c r="N267">
        <f>CHOOSE(MATCH('1968'!J267,速限!$D$12:'速限'!$D$14),速限!F$12,速限!F$13,速限!F$14)</f>
        <v>110</v>
      </c>
    </row>
    <row r="268" spans="1:14">
      <c r="A268" s="8">
        <v>1.1000000000000001</v>
      </c>
      <c r="B268" s="9" t="s">
        <v>394</v>
      </c>
      <c r="C268" s="21">
        <v>45201.654861111114</v>
      </c>
      <c r="D268" s="10">
        <v>86400</v>
      </c>
      <c r="E268" t="str">
        <f>_xlfn.CONCAT("nfb",'1968'!AC268)</f>
        <v>nfb0289</v>
      </c>
      <c r="F268" t="s">
        <v>396</v>
      </c>
      <c r="G268">
        <v>0</v>
      </c>
      <c r="H268">
        <v>0</v>
      </c>
      <c r="I268">
        <v>0</v>
      </c>
      <c r="J268" t="s">
        <v>1052</v>
      </c>
      <c r="K268">
        <f>IF('1968'!D268&lt;&gt;0,1,2)</f>
        <v>1</v>
      </c>
      <c r="L268" s="1" t="str">
        <f>'1968'!AD268</f>
        <v>260K+300</v>
      </c>
      <c r="M268" s="1" t="str">
        <f>'1968'!AE268</f>
        <v>268K+232</v>
      </c>
      <c r="N268">
        <f>CHOOSE(MATCH('1968'!J268,速限!$D$12:'速限'!$D$14),速限!F$12,速限!F$13,速限!F$14)</f>
        <v>110</v>
      </c>
    </row>
    <row r="269" spans="1:14">
      <c r="A269" s="8">
        <v>1.1000000000000001</v>
      </c>
      <c r="B269" s="9" t="s">
        <v>394</v>
      </c>
      <c r="C269" s="21">
        <v>45202.654861111114</v>
      </c>
      <c r="D269" s="10">
        <v>86400</v>
      </c>
      <c r="E269" t="str">
        <f>_xlfn.CONCAT("nfb",'1968'!AC269)</f>
        <v>nfb0463</v>
      </c>
      <c r="F269" t="s">
        <v>396</v>
      </c>
      <c r="G269">
        <v>0</v>
      </c>
      <c r="H269">
        <v>0</v>
      </c>
      <c r="I269">
        <v>0</v>
      </c>
      <c r="J269" t="s">
        <v>1055</v>
      </c>
      <c r="K269">
        <f>IF('1968'!D269&lt;&gt;0,1,2)</f>
        <v>1</v>
      </c>
      <c r="L269" s="1" t="str">
        <f>'1968'!AD269</f>
        <v>268K+232</v>
      </c>
      <c r="M269" s="1" t="str">
        <f>'1968'!AE269</f>
        <v>269K+200</v>
      </c>
      <c r="N269">
        <f>CHOOSE(MATCH('1968'!J269,速限!$D$12:'速限'!$D$14),速限!F$12,速限!F$13,速限!F$14)</f>
        <v>110</v>
      </c>
    </row>
    <row r="270" spans="1:14">
      <c r="A270" s="8">
        <v>1.1000000000000001</v>
      </c>
      <c r="B270" s="9" t="s">
        <v>394</v>
      </c>
      <c r="C270" s="21">
        <v>45203.654861111114</v>
      </c>
      <c r="D270" s="10">
        <v>86400</v>
      </c>
      <c r="E270" t="str">
        <f>_xlfn.CONCAT("nfb",'1968'!AC270)</f>
        <v>nfb0291</v>
      </c>
      <c r="F270" t="s">
        <v>396</v>
      </c>
      <c r="G270">
        <v>0</v>
      </c>
      <c r="H270">
        <v>0</v>
      </c>
      <c r="I270">
        <v>0</v>
      </c>
      <c r="J270" t="s">
        <v>1058</v>
      </c>
      <c r="K270">
        <f>IF('1968'!D270&lt;&gt;0,1,2)</f>
        <v>1</v>
      </c>
      <c r="L270" s="1" t="str">
        <f>'1968'!AD270</f>
        <v>269K+200</v>
      </c>
      <c r="M270" s="1" t="str">
        <f>'1968'!AE270</f>
        <v>271K+210</v>
      </c>
      <c r="N270">
        <f>CHOOSE(MATCH('1968'!J270,速限!$D$12:'速限'!$D$14),速限!F$12,速限!F$13,速限!F$14)</f>
        <v>110</v>
      </c>
    </row>
    <row r="271" spans="1:14">
      <c r="A271" s="8">
        <v>1.1000000000000001</v>
      </c>
      <c r="B271" s="9" t="s">
        <v>394</v>
      </c>
      <c r="C271" s="21">
        <v>45204.654861111114</v>
      </c>
      <c r="D271" s="10">
        <v>86400</v>
      </c>
      <c r="E271" t="str">
        <f>_xlfn.CONCAT("nfb",'1968'!AC271)</f>
        <v>nfb0465</v>
      </c>
      <c r="F271" t="s">
        <v>396</v>
      </c>
      <c r="G271">
        <v>0</v>
      </c>
      <c r="H271">
        <v>0</v>
      </c>
      <c r="I271">
        <v>0</v>
      </c>
      <c r="J271" t="s">
        <v>1061</v>
      </c>
      <c r="K271">
        <f>IF('1968'!D271&lt;&gt;0,1,2)</f>
        <v>1</v>
      </c>
      <c r="L271" s="1" t="str">
        <f>'1968'!AD271</f>
        <v>271K+210</v>
      </c>
      <c r="M271" s="1" t="str">
        <f>'1968'!AE271</f>
        <v>276K+900</v>
      </c>
      <c r="N271">
        <f>CHOOSE(MATCH('1968'!J271,速限!$D$12:'速限'!$D$14),速限!F$12,速限!F$13,速限!F$14)</f>
        <v>110</v>
      </c>
    </row>
    <row r="272" spans="1:14">
      <c r="A272" s="8">
        <v>1.1000000000000001</v>
      </c>
      <c r="B272" s="9" t="s">
        <v>394</v>
      </c>
      <c r="C272" s="21">
        <v>45205.654861111114</v>
      </c>
      <c r="D272" s="10">
        <v>86400</v>
      </c>
      <c r="E272" t="str">
        <f>_xlfn.CONCAT("nfb",'1968'!AC272)</f>
        <v>nfb0295</v>
      </c>
      <c r="F272" t="s">
        <v>396</v>
      </c>
      <c r="G272">
        <v>0</v>
      </c>
      <c r="H272">
        <v>0</v>
      </c>
      <c r="I272">
        <v>0</v>
      </c>
      <c r="J272" t="s">
        <v>1064</v>
      </c>
      <c r="K272">
        <f>IF('1968'!D272&lt;&gt;0,1,2)</f>
        <v>1</v>
      </c>
      <c r="L272" s="1" t="str">
        <f>'1968'!AD272</f>
        <v>276K+900</v>
      </c>
      <c r="M272" s="1" t="str">
        <f>'1968'!AE272</f>
        <v>279K+400</v>
      </c>
      <c r="N272">
        <f>CHOOSE(MATCH('1968'!J272,速限!$D$12:'速限'!$D$14),速限!F$12,速限!F$13,速限!F$14)</f>
        <v>110</v>
      </c>
    </row>
    <row r="273" spans="1:14">
      <c r="A273" s="8">
        <v>1.1000000000000001</v>
      </c>
      <c r="B273" s="9" t="s">
        <v>394</v>
      </c>
      <c r="C273" s="21">
        <v>45206.654861111114</v>
      </c>
      <c r="D273" s="10">
        <v>86400</v>
      </c>
      <c r="E273" t="str">
        <f>_xlfn.CONCAT("nfb",'1968'!AC273)</f>
        <v>nfb0297</v>
      </c>
      <c r="F273" t="s">
        <v>396</v>
      </c>
      <c r="G273">
        <v>0</v>
      </c>
      <c r="H273">
        <v>0</v>
      </c>
      <c r="I273">
        <v>0</v>
      </c>
      <c r="J273" t="s">
        <v>1067</v>
      </c>
      <c r="K273">
        <f>IF('1968'!D273&lt;&gt;0,1,2)</f>
        <v>1</v>
      </c>
      <c r="L273" s="1" t="str">
        <f>'1968'!AD273</f>
        <v>279K+400</v>
      </c>
      <c r="M273" s="1" t="str">
        <f>'1968'!AE273</f>
        <v>290K+100</v>
      </c>
      <c r="N273">
        <f>CHOOSE(MATCH('1968'!J273,速限!$D$12:'速限'!$D$14),速限!F$12,速限!F$13,速限!F$14)</f>
        <v>110</v>
      </c>
    </row>
    <row r="274" spans="1:14">
      <c r="A274" s="8">
        <v>1.1000000000000001</v>
      </c>
      <c r="B274" s="9" t="s">
        <v>394</v>
      </c>
      <c r="C274" s="21">
        <v>45207.654861111114</v>
      </c>
      <c r="D274" s="10">
        <v>86400</v>
      </c>
      <c r="E274" t="str">
        <f>_xlfn.CONCAT("nfb",'1968'!AC274)</f>
        <v>nfb0299</v>
      </c>
      <c r="F274" t="s">
        <v>396</v>
      </c>
      <c r="G274">
        <v>0</v>
      </c>
      <c r="H274">
        <v>0</v>
      </c>
      <c r="I274">
        <v>0</v>
      </c>
      <c r="J274" t="s">
        <v>1070</v>
      </c>
      <c r="K274">
        <f>IF('1968'!D274&lt;&gt;0,1,2)</f>
        <v>1</v>
      </c>
      <c r="L274" s="1" t="str">
        <f>'1968'!AD274</f>
        <v>290K+100</v>
      </c>
      <c r="M274" s="1" t="str">
        <f>'1968'!AE274</f>
        <v>297K+500</v>
      </c>
      <c r="N274">
        <f>CHOOSE(MATCH('1968'!J274,速限!$D$12:'速限'!$D$14),速限!F$12,速限!F$13,速限!F$14)</f>
        <v>110</v>
      </c>
    </row>
    <row r="275" spans="1:14">
      <c r="A275" s="8">
        <v>1.1000000000000001</v>
      </c>
      <c r="B275" s="9" t="s">
        <v>394</v>
      </c>
      <c r="C275" s="21">
        <v>45208.654861111114</v>
      </c>
      <c r="D275" s="10">
        <v>86400</v>
      </c>
      <c r="E275" t="str">
        <f>_xlfn.CONCAT("nfb",'1968'!AC275)</f>
        <v>nfb0301</v>
      </c>
      <c r="F275" t="s">
        <v>396</v>
      </c>
      <c r="G275">
        <v>0</v>
      </c>
      <c r="H275">
        <v>0</v>
      </c>
      <c r="I275">
        <v>0</v>
      </c>
      <c r="J275" t="s">
        <v>1073</v>
      </c>
      <c r="K275">
        <f>IF('1968'!D275&lt;&gt;0,1,2)</f>
        <v>1</v>
      </c>
      <c r="L275" s="1" t="str">
        <f>'1968'!AD275</f>
        <v>297K+500</v>
      </c>
      <c r="M275" s="1" t="str">
        <f>'1968'!AE275</f>
        <v>300K+500</v>
      </c>
      <c r="N275">
        <f>CHOOSE(MATCH('1968'!J275,速限!$D$12:'速限'!$D$14),速限!F$12,速限!F$13,速限!F$14)</f>
        <v>110</v>
      </c>
    </row>
    <row r="276" spans="1:14">
      <c r="A276" s="8">
        <v>1.1000000000000001</v>
      </c>
      <c r="B276" s="9" t="s">
        <v>394</v>
      </c>
      <c r="C276" s="21">
        <v>45209.654861111114</v>
      </c>
      <c r="D276" s="10">
        <v>86400</v>
      </c>
      <c r="E276" t="str">
        <f>_xlfn.CONCAT("nfb",'1968'!AC276)</f>
        <v>nfb0303</v>
      </c>
      <c r="F276" t="s">
        <v>396</v>
      </c>
      <c r="G276">
        <v>0</v>
      </c>
      <c r="H276">
        <v>0</v>
      </c>
      <c r="I276">
        <v>0</v>
      </c>
      <c r="J276" t="s">
        <v>1076</v>
      </c>
      <c r="K276">
        <f>IF('1968'!D276&lt;&gt;0,1,2)</f>
        <v>1</v>
      </c>
      <c r="L276" s="1" t="str">
        <f>'1968'!AD276</f>
        <v>300K+500</v>
      </c>
      <c r="M276" s="1" t="str">
        <f>'1968'!AE276</f>
        <v>311K+700</v>
      </c>
      <c r="N276">
        <f>CHOOSE(MATCH('1968'!J276,速限!$D$12:'速限'!$D$14),速限!F$12,速限!F$13,速限!F$14)</f>
        <v>110</v>
      </c>
    </row>
    <row r="277" spans="1:14">
      <c r="A277" s="8">
        <v>1.1000000000000001</v>
      </c>
      <c r="B277" s="9" t="s">
        <v>394</v>
      </c>
      <c r="C277" s="21">
        <v>45210.654861111114</v>
      </c>
      <c r="D277" s="10">
        <v>86400</v>
      </c>
      <c r="E277" t="str">
        <f>_xlfn.CONCAT("nfb",'1968'!AC277)</f>
        <v>nfb0305</v>
      </c>
      <c r="F277" t="s">
        <v>396</v>
      </c>
      <c r="G277">
        <v>0</v>
      </c>
      <c r="H277">
        <v>0</v>
      </c>
      <c r="I277">
        <v>0</v>
      </c>
      <c r="J277" t="s">
        <v>1079</v>
      </c>
      <c r="K277">
        <f>IF('1968'!D277&lt;&gt;0,1,2)</f>
        <v>1</v>
      </c>
      <c r="L277" s="1" t="str">
        <f>'1968'!AD277</f>
        <v>311K+700</v>
      </c>
      <c r="M277" s="1" t="str">
        <f>'1968'!AE277</f>
        <v>319K+900</v>
      </c>
      <c r="N277">
        <f>CHOOSE(MATCH('1968'!J277,速限!$D$12:'速限'!$D$14),速限!F$12,速限!F$13,速限!F$14)</f>
        <v>110</v>
      </c>
    </row>
    <row r="278" spans="1:14">
      <c r="A278" s="8">
        <v>1.1000000000000001</v>
      </c>
      <c r="B278" s="9" t="s">
        <v>394</v>
      </c>
      <c r="C278" s="21">
        <v>45211.654861111114</v>
      </c>
      <c r="D278" s="10">
        <v>86400</v>
      </c>
      <c r="E278" t="str">
        <f>_xlfn.CONCAT("nfb",'1968'!AC278)</f>
        <v>nfb0309</v>
      </c>
      <c r="F278" t="s">
        <v>396</v>
      </c>
      <c r="G278">
        <v>0</v>
      </c>
      <c r="H278">
        <v>0</v>
      </c>
      <c r="I278">
        <v>0</v>
      </c>
      <c r="J278" t="s">
        <v>1082</v>
      </c>
      <c r="K278">
        <f>IF('1968'!D278&lt;&gt;0,1,2)</f>
        <v>1</v>
      </c>
      <c r="L278" s="1" t="str">
        <f>'1968'!AD278</f>
        <v>319K+900</v>
      </c>
      <c r="M278" s="1" t="str">
        <f>'1968'!AE278</f>
        <v>322K+500</v>
      </c>
      <c r="N278">
        <f>CHOOSE(MATCH('1968'!J278,速限!$D$12:'速限'!$D$14),速限!F$12,速限!F$13,速限!F$14)</f>
        <v>110</v>
      </c>
    </row>
    <row r="279" spans="1:14">
      <c r="A279" s="8">
        <v>1.1000000000000001</v>
      </c>
      <c r="B279" s="9" t="s">
        <v>394</v>
      </c>
      <c r="C279" s="21">
        <v>45212.654861111114</v>
      </c>
      <c r="D279" s="10">
        <v>86400</v>
      </c>
      <c r="E279" t="str">
        <f>_xlfn.CONCAT("nfb",'1968'!AC279)</f>
        <v>nfb0449</v>
      </c>
      <c r="F279" t="s">
        <v>396</v>
      </c>
      <c r="G279">
        <v>0</v>
      </c>
      <c r="H279">
        <v>0</v>
      </c>
      <c r="I279">
        <v>0</v>
      </c>
      <c r="J279" t="s">
        <v>1085</v>
      </c>
      <c r="K279">
        <f>IF('1968'!D279&lt;&gt;0,1,2)</f>
        <v>1</v>
      </c>
      <c r="L279" s="1" t="str">
        <f>'1968'!AD279</f>
        <v>322K+500</v>
      </c>
      <c r="M279" s="1" t="str">
        <f>'1968'!AE279</f>
        <v>329K+700</v>
      </c>
      <c r="N279">
        <f>CHOOSE(MATCH('1968'!J279,速限!$D$12:'速限'!$D$14),速限!F$12,速限!F$13,速限!F$14)</f>
        <v>110</v>
      </c>
    </row>
    <row r="280" spans="1:14">
      <c r="A280" s="8">
        <v>1.1000000000000001</v>
      </c>
      <c r="B280" s="9" t="s">
        <v>394</v>
      </c>
      <c r="C280" s="21">
        <v>45213.654861111114</v>
      </c>
      <c r="D280" s="10">
        <v>86400</v>
      </c>
      <c r="E280" t="str">
        <f>_xlfn.CONCAT("nfb",'1968'!AC280)</f>
        <v>nfb0311</v>
      </c>
      <c r="F280" t="s">
        <v>396</v>
      </c>
      <c r="G280">
        <v>0</v>
      </c>
      <c r="H280">
        <v>0</v>
      </c>
      <c r="I280">
        <v>0</v>
      </c>
      <c r="J280" t="s">
        <v>1088</v>
      </c>
      <c r="K280">
        <f>IF('1968'!D280&lt;&gt;0,1,2)</f>
        <v>1</v>
      </c>
      <c r="L280" s="1" t="str">
        <f>'1968'!AD280</f>
        <v>329K+700</v>
      </c>
      <c r="M280" s="1" t="str">
        <f>'1968'!AE280</f>
        <v>334K+900</v>
      </c>
      <c r="N280">
        <f>CHOOSE(MATCH('1968'!J280,速限!$D$12:'速限'!$D$14),速限!F$12,速限!F$13,速限!F$14)</f>
        <v>110</v>
      </c>
    </row>
    <row r="281" spans="1:14">
      <c r="A281" s="8">
        <v>1.1000000000000001</v>
      </c>
      <c r="B281" s="9" t="s">
        <v>394</v>
      </c>
      <c r="C281" s="21">
        <v>45214.654861111114</v>
      </c>
      <c r="D281" s="10">
        <v>86400</v>
      </c>
      <c r="E281" t="str">
        <f>_xlfn.CONCAT("nfb",'1968'!AC281)</f>
        <v>nfb0313</v>
      </c>
      <c r="F281" t="s">
        <v>396</v>
      </c>
      <c r="G281">
        <v>0</v>
      </c>
      <c r="H281">
        <v>0</v>
      </c>
      <c r="I281">
        <v>0</v>
      </c>
      <c r="J281" t="s">
        <v>1091</v>
      </c>
      <c r="K281">
        <f>IF('1968'!D281&lt;&gt;0,1,2)</f>
        <v>1</v>
      </c>
      <c r="L281" s="1" t="str">
        <f>'1968'!AD281</f>
        <v>334K+900</v>
      </c>
      <c r="M281" s="1" t="str">
        <f>'1968'!AE281</f>
        <v>340K+200</v>
      </c>
      <c r="N281">
        <f>CHOOSE(MATCH('1968'!J281,速限!$D$12:'速限'!$D$14),速限!F$12,速限!F$13,速限!F$14)</f>
        <v>110</v>
      </c>
    </row>
    <row r="282" spans="1:14">
      <c r="A282" s="8">
        <v>1.1000000000000001</v>
      </c>
      <c r="B282" s="9" t="s">
        <v>394</v>
      </c>
      <c r="C282" s="21">
        <v>45215.654861111114</v>
      </c>
      <c r="D282" s="10">
        <v>86400</v>
      </c>
      <c r="E282" t="str">
        <f>_xlfn.CONCAT("nfb",'1968'!AC282)</f>
        <v>nfb0315</v>
      </c>
      <c r="F282" t="s">
        <v>396</v>
      </c>
      <c r="G282">
        <v>0</v>
      </c>
      <c r="H282">
        <v>0</v>
      </c>
      <c r="I282">
        <v>0</v>
      </c>
      <c r="J282" t="s">
        <v>1094</v>
      </c>
      <c r="K282">
        <f>IF('1968'!D282&lt;&gt;0,1,2)</f>
        <v>1</v>
      </c>
      <c r="L282" s="1" t="str">
        <f>'1968'!AD282</f>
        <v>340K+200</v>
      </c>
      <c r="M282" s="1" t="str">
        <f>'1968'!AE282</f>
        <v>346K+900</v>
      </c>
      <c r="N282">
        <f>CHOOSE(MATCH('1968'!J282,速限!$D$12:'速限'!$D$14),速限!F$12,速限!F$13,速限!F$14)</f>
        <v>110</v>
      </c>
    </row>
    <row r="283" spans="1:14">
      <c r="A283" s="8">
        <v>1.1000000000000001</v>
      </c>
      <c r="B283" s="9" t="s">
        <v>394</v>
      </c>
      <c r="C283" s="21">
        <v>45216.654861111114</v>
      </c>
      <c r="D283" s="10">
        <v>86400</v>
      </c>
      <c r="E283" t="str">
        <f>_xlfn.CONCAT("nfb",'1968'!AC283)</f>
        <v>nfb0319</v>
      </c>
      <c r="F283" t="s">
        <v>396</v>
      </c>
      <c r="G283">
        <v>0</v>
      </c>
      <c r="H283">
        <v>0</v>
      </c>
      <c r="I283">
        <v>0</v>
      </c>
      <c r="J283" t="s">
        <v>1097</v>
      </c>
      <c r="K283">
        <f>IF('1968'!D283&lt;&gt;0,1,2)</f>
        <v>1</v>
      </c>
      <c r="L283" s="1" t="str">
        <f>'1968'!AD283</f>
        <v>346K+900</v>
      </c>
      <c r="M283" s="1" t="str">
        <f>'1968'!AE283</f>
        <v>350K+600</v>
      </c>
      <c r="N283">
        <f>CHOOSE(MATCH('1968'!J283,速限!$D$12:'速限'!$D$14),速限!F$12,速限!F$13,速限!F$14)</f>
        <v>110</v>
      </c>
    </row>
    <row r="284" spans="1:14">
      <c r="A284" s="8">
        <v>1.1000000000000001</v>
      </c>
      <c r="B284" s="9" t="s">
        <v>394</v>
      </c>
      <c r="C284" s="21">
        <v>45217.654861111114</v>
      </c>
      <c r="D284" s="10">
        <v>86400</v>
      </c>
      <c r="E284" t="str">
        <f>_xlfn.CONCAT("nfb",'1968'!AC284)</f>
        <v>nfb0321</v>
      </c>
      <c r="F284" t="s">
        <v>396</v>
      </c>
      <c r="G284">
        <v>0</v>
      </c>
      <c r="H284">
        <v>0</v>
      </c>
      <c r="I284">
        <v>0</v>
      </c>
      <c r="J284" t="s">
        <v>1100</v>
      </c>
      <c r="K284">
        <f>IF('1968'!D284&lt;&gt;0,1,2)</f>
        <v>1</v>
      </c>
      <c r="L284" s="1" t="str">
        <f>'1968'!AD284</f>
        <v>350K+600</v>
      </c>
      <c r="M284" s="1" t="str">
        <f>'1968'!AE284</f>
        <v>357K+000</v>
      </c>
      <c r="N284">
        <f>CHOOSE(MATCH('1968'!J284,速限!$D$12:'速限'!$D$14),速限!F$12,速限!F$13,速限!F$14)</f>
        <v>110</v>
      </c>
    </row>
    <row r="285" spans="1:14">
      <c r="A285" s="8">
        <v>1.1000000000000001</v>
      </c>
      <c r="B285" s="9" t="s">
        <v>394</v>
      </c>
      <c r="C285" s="21">
        <v>45218.654861111114</v>
      </c>
      <c r="D285" s="10">
        <v>86400</v>
      </c>
      <c r="E285" t="str">
        <f>_xlfn.CONCAT("nfb",'1968'!AC285)</f>
        <v>nfb0323</v>
      </c>
      <c r="F285" t="s">
        <v>396</v>
      </c>
      <c r="G285">
        <v>0</v>
      </c>
      <c r="H285">
        <v>0</v>
      </c>
      <c r="I285">
        <v>0</v>
      </c>
      <c r="J285" t="s">
        <v>1103</v>
      </c>
      <c r="K285">
        <f>IF('1968'!D285&lt;&gt;0,1,2)</f>
        <v>1</v>
      </c>
      <c r="L285" s="1" t="str">
        <f>'1968'!AD285</f>
        <v>357K+000</v>
      </c>
      <c r="M285" s="1" t="str">
        <f>'1968'!AE285</f>
        <v>363K+800</v>
      </c>
      <c r="N285">
        <f>CHOOSE(MATCH('1968'!J285,速限!$D$12:'速限'!$D$14),速限!F$12,速限!F$13,速限!F$14)</f>
        <v>110</v>
      </c>
    </row>
    <row r="286" spans="1:14">
      <c r="A286" s="8">
        <v>1.1000000000000001</v>
      </c>
      <c r="B286" s="9" t="s">
        <v>394</v>
      </c>
      <c r="C286" s="21">
        <v>45219.654861111114</v>
      </c>
      <c r="D286" s="10">
        <v>86400</v>
      </c>
      <c r="E286" t="str">
        <f>_xlfn.CONCAT("nfb",'1968'!AC286)</f>
        <v>nfb0325</v>
      </c>
      <c r="F286" t="s">
        <v>396</v>
      </c>
      <c r="G286">
        <v>0</v>
      </c>
      <c r="H286">
        <v>0</v>
      </c>
      <c r="I286">
        <v>0</v>
      </c>
      <c r="J286" t="s">
        <v>1106</v>
      </c>
      <c r="K286">
        <f>IF('1968'!D286&lt;&gt;0,1,2)</f>
        <v>1</v>
      </c>
      <c r="L286" s="1" t="str">
        <f>'1968'!AD286</f>
        <v>363K+800</v>
      </c>
      <c r="M286" s="1" t="str">
        <f>'1968'!AE286</f>
        <v>369K+500</v>
      </c>
      <c r="N286">
        <f>CHOOSE(MATCH('1968'!J286,速限!$D$12:'速限'!$D$14),速限!F$12,速限!F$13,速限!F$14)</f>
        <v>110</v>
      </c>
    </row>
    <row r="287" spans="1:14">
      <c r="A287" s="8">
        <v>1.1000000000000001</v>
      </c>
      <c r="B287" s="9" t="s">
        <v>394</v>
      </c>
      <c r="C287" s="21">
        <v>45220.654861111114</v>
      </c>
      <c r="D287" s="10">
        <v>86400</v>
      </c>
      <c r="E287" t="str">
        <f>_xlfn.CONCAT("nfb",'1968'!AC287)</f>
        <v>nfb0327</v>
      </c>
      <c r="F287" t="s">
        <v>396</v>
      </c>
      <c r="G287">
        <v>0</v>
      </c>
      <c r="H287">
        <v>0</v>
      </c>
      <c r="I287">
        <v>0</v>
      </c>
      <c r="J287" t="s">
        <v>1109</v>
      </c>
      <c r="K287">
        <f>IF('1968'!D287&lt;&gt;0,1,2)</f>
        <v>1</v>
      </c>
      <c r="L287" s="1" t="str">
        <f>'1968'!AD287</f>
        <v>369K+500</v>
      </c>
      <c r="M287" s="1" t="str">
        <f>'1968'!AE287</f>
        <v>383K+000</v>
      </c>
      <c r="N287">
        <f>CHOOSE(MATCH('1968'!J287,速限!$D$12:'速限'!$D$14),速限!F$12,速限!F$13,速限!F$14)</f>
        <v>110</v>
      </c>
    </row>
    <row r="288" spans="1:14">
      <c r="A288" s="8">
        <v>1.1000000000000001</v>
      </c>
      <c r="B288" s="9" t="s">
        <v>394</v>
      </c>
      <c r="C288" s="21">
        <v>45221.654861111114</v>
      </c>
      <c r="D288" s="10">
        <v>86400</v>
      </c>
      <c r="E288" t="str">
        <f>_xlfn.CONCAT("nfb",'1968'!AC288)</f>
        <v>nfb0331</v>
      </c>
      <c r="F288" t="s">
        <v>396</v>
      </c>
      <c r="G288">
        <v>0</v>
      </c>
      <c r="H288">
        <v>0</v>
      </c>
      <c r="I288">
        <v>0</v>
      </c>
      <c r="J288" t="s">
        <v>1112</v>
      </c>
      <c r="K288">
        <f>IF('1968'!D288&lt;&gt;0,1,2)</f>
        <v>1</v>
      </c>
      <c r="L288" s="1" t="str">
        <f>'1968'!AD288</f>
        <v>383K+000</v>
      </c>
      <c r="M288" s="1" t="str">
        <f>'1968'!AE288</f>
        <v>391K+600</v>
      </c>
      <c r="N288">
        <f>CHOOSE(MATCH('1968'!J288,速限!$D$12:'速限'!$D$14),速限!F$12,速限!F$13,速限!F$14)</f>
        <v>110</v>
      </c>
    </row>
    <row r="289" spans="1:14">
      <c r="A289" s="8">
        <v>1.1000000000000001</v>
      </c>
      <c r="B289" s="9" t="s">
        <v>394</v>
      </c>
      <c r="C289" s="21">
        <v>45222.654861111114</v>
      </c>
      <c r="D289" s="10">
        <v>86400</v>
      </c>
      <c r="E289" t="str">
        <f>_xlfn.CONCAT("nfb",'1968'!AC289)</f>
        <v>nfb0333</v>
      </c>
      <c r="F289" t="s">
        <v>396</v>
      </c>
      <c r="G289">
        <v>0</v>
      </c>
      <c r="H289">
        <v>0</v>
      </c>
      <c r="I289">
        <v>0</v>
      </c>
      <c r="J289" t="s">
        <v>1115</v>
      </c>
      <c r="K289">
        <f>IF('1968'!D289&lt;&gt;0,1,2)</f>
        <v>1</v>
      </c>
      <c r="L289" s="1" t="str">
        <f>'1968'!AD289</f>
        <v>391K+600</v>
      </c>
      <c r="M289" s="1" t="str">
        <f>'1968'!AE289</f>
        <v>396K+310</v>
      </c>
      <c r="N289">
        <f>CHOOSE(MATCH('1968'!J289,速限!$D$12:'速限'!$D$14),速限!F$12,速限!F$13,速限!F$14)</f>
        <v>110</v>
      </c>
    </row>
    <row r="290" spans="1:14">
      <c r="A290" s="8">
        <v>1.1000000000000001</v>
      </c>
      <c r="B290" s="9" t="s">
        <v>394</v>
      </c>
      <c r="C290" s="21">
        <v>45223.654861111114</v>
      </c>
      <c r="D290" s="10">
        <v>86400</v>
      </c>
      <c r="E290" t="str">
        <f>_xlfn.CONCAT("nfb",'1968'!AC290)</f>
        <v>nfb0473</v>
      </c>
      <c r="F290" t="s">
        <v>396</v>
      </c>
      <c r="G290">
        <v>0</v>
      </c>
      <c r="H290">
        <v>0</v>
      </c>
      <c r="I290">
        <v>0</v>
      </c>
      <c r="J290" t="s">
        <v>1118</v>
      </c>
      <c r="K290">
        <f>IF('1968'!D290&lt;&gt;0,1,2)</f>
        <v>1</v>
      </c>
      <c r="L290" s="1" t="str">
        <f>'1968'!AD290</f>
        <v>396K+310</v>
      </c>
      <c r="M290" s="1" t="str">
        <f>'1968'!AE290</f>
        <v>400K+200</v>
      </c>
      <c r="N290">
        <f>CHOOSE(MATCH('1968'!J290,速限!$D$12:'速限'!$D$14),速限!F$12,速限!F$13,速限!F$14)</f>
        <v>110</v>
      </c>
    </row>
    <row r="291" spans="1:14">
      <c r="A291" s="8">
        <v>1.1000000000000001</v>
      </c>
      <c r="B291" s="9" t="s">
        <v>394</v>
      </c>
      <c r="C291" s="21">
        <v>45224.654861111114</v>
      </c>
      <c r="D291" s="10">
        <v>86400</v>
      </c>
      <c r="E291" t="str">
        <f>_xlfn.CONCAT("nfb",'1968'!AC291)</f>
        <v>nfb0335</v>
      </c>
      <c r="F291" t="s">
        <v>396</v>
      </c>
      <c r="G291">
        <v>0</v>
      </c>
      <c r="H291">
        <v>0</v>
      </c>
      <c r="I291">
        <v>0</v>
      </c>
      <c r="J291" t="s">
        <v>1121</v>
      </c>
      <c r="K291">
        <f>IF('1968'!D291&lt;&gt;0,1,2)</f>
        <v>1</v>
      </c>
      <c r="L291" s="1" t="str">
        <f>'1968'!AD291</f>
        <v>400K+200</v>
      </c>
      <c r="M291" s="1" t="str">
        <f>'1968'!AE291</f>
        <v>407K+300</v>
      </c>
      <c r="N291">
        <f>CHOOSE(MATCH('1968'!J291,速限!$D$12:'速限'!$D$14),速限!F$12,速限!F$13,速限!F$14)</f>
        <v>110</v>
      </c>
    </row>
    <row r="292" spans="1:14">
      <c r="A292" s="8">
        <v>1.1000000000000001</v>
      </c>
      <c r="B292" s="9" t="s">
        <v>394</v>
      </c>
      <c r="C292" s="21">
        <v>45225.654861111114</v>
      </c>
      <c r="D292" s="10">
        <v>86400</v>
      </c>
      <c r="E292" t="str">
        <f>_xlfn.CONCAT("nfb",'1968'!AC292)</f>
        <v>nfb0337</v>
      </c>
      <c r="F292" t="s">
        <v>396</v>
      </c>
      <c r="G292">
        <v>0</v>
      </c>
      <c r="H292">
        <v>0</v>
      </c>
      <c r="I292">
        <v>0</v>
      </c>
      <c r="J292" t="s">
        <v>1124</v>
      </c>
      <c r="K292">
        <f>IF('1968'!D292&lt;&gt;0,1,2)</f>
        <v>1</v>
      </c>
      <c r="L292" s="1" t="str">
        <f>'1968'!AD292</f>
        <v>407K+300</v>
      </c>
      <c r="M292" s="1" t="str">
        <f>'1968'!AE292</f>
        <v>415K+200</v>
      </c>
      <c r="N292">
        <f>CHOOSE(MATCH('1968'!J292,速限!$D$12:'速限'!$D$14),速限!F$12,速限!F$13,速限!F$14)</f>
        <v>110</v>
      </c>
    </row>
    <row r="293" spans="1:14">
      <c r="A293" s="8">
        <v>1.1000000000000001</v>
      </c>
      <c r="B293" s="9" t="s">
        <v>394</v>
      </c>
      <c r="C293" s="21">
        <v>45226.654861111114</v>
      </c>
      <c r="D293" s="10">
        <v>86400</v>
      </c>
      <c r="E293" t="str">
        <f>_xlfn.CONCAT("nfb",'1968'!AC293)</f>
        <v>nfb0341</v>
      </c>
      <c r="F293" t="s">
        <v>396</v>
      </c>
      <c r="G293">
        <v>0</v>
      </c>
      <c r="H293">
        <v>0</v>
      </c>
      <c r="I293">
        <v>0</v>
      </c>
      <c r="J293" t="s">
        <v>1127</v>
      </c>
      <c r="K293">
        <f>IF('1968'!D293&lt;&gt;0,1,2)</f>
        <v>1</v>
      </c>
      <c r="L293" s="1" t="str">
        <f>'1968'!AD293</f>
        <v>415K+200</v>
      </c>
      <c r="M293" s="1" t="str">
        <f>'1968'!AE293</f>
        <v>421K+200</v>
      </c>
      <c r="N293">
        <f>CHOOSE(MATCH('1968'!J293,速限!$D$12:'速限'!$D$14),速限!F$12,速限!F$13,速限!F$14)</f>
        <v>110</v>
      </c>
    </row>
    <row r="294" spans="1:14">
      <c r="A294" s="8">
        <v>1.1000000000000001</v>
      </c>
      <c r="B294" s="9" t="s">
        <v>394</v>
      </c>
      <c r="C294" s="21">
        <v>45227.654861111114</v>
      </c>
      <c r="D294" s="10">
        <v>86400</v>
      </c>
      <c r="E294" t="str">
        <f>_xlfn.CONCAT("nfb",'1968'!AC294)</f>
        <v>nfb0343</v>
      </c>
      <c r="F294" t="s">
        <v>396</v>
      </c>
      <c r="G294">
        <v>0</v>
      </c>
      <c r="H294">
        <v>0</v>
      </c>
      <c r="I294">
        <v>0</v>
      </c>
      <c r="J294" t="s">
        <v>1130</v>
      </c>
      <c r="K294">
        <f>IF('1968'!D294&lt;&gt;0,1,2)</f>
        <v>1</v>
      </c>
      <c r="L294" s="1" t="str">
        <f>'1968'!AD294</f>
        <v>421K+200</v>
      </c>
      <c r="M294" s="1" t="str">
        <f>'1968'!AE294</f>
        <v>424K+500</v>
      </c>
      <c r="N294">
        <f>CHOOSE(MATCH('1968'!J294,速限!$D$12:'速限'!$D$14),速限!F$12,速限!F$13,速限!F$14)</f>
        <v>110</v>
      </c>
    </row>
    <row r="295" spans="1:14">
      <c r="A295" s="8">
        <v>1.1000000000000001</v>
      </c>
      <c r="B295" s="9" t="s">
        <v>394</v>
      </c>
      <c r="C295" s="21">
        <v>45228.654861111114</v>
      </c>
      <c r="D295" s="10">
        <v>86400</v>
      </c>
      <c r="E295" t="str">
        <f>_xlfn.CONCAT("nfb",'1968'!AC295)</f>
        <v>nfb0345</v>
      </c>
      <c r="F295" t="s">
        <v>396</v>
      </c>
      <c r="G295">
        <v>0</v>
      </c>
      <c r="H295">
        <v>0</v>
      </c>
      <c r="I295">
        <v>0</v>
      </c>
      <c r="J295" t="s">
        <v>1133</v>
      </c>
      <c r="K295">
        <f>IF('1968'!D295&lt;&gt;0,1,2)</f>
        <v>1</v>
      </c>
      <c r="L295" s="1" t="str">
        <f>'1968'!AD295</f>
        <v>424K+500</v>
      </c>
      <c r="M295" s="1" t="str">
        <f>'1968'!AE295</f>
        <v>430K+500</v>
      </c>
      <c r="N295">
        <f>CHOOSE(MATCH('1968'!J295,速限!$D$12:'速限'!$D$14),速限!F$12,速限!F$13,速限!F$14)</f>
        <v>110</v>
      </c>
    </row>
    <row r="296" spans="1:14">
      <c r="A296" s="8">
        <v>1.1000000000000001</v>
      </c>
      <c r="B296" s="9" t="s">
        <v>394</v>
      </c>
      <c r="C296" s="21">
        <v>45229.654861111114</v>
      </c>
      <c r="D296" s="10">
        <v>86400</v>
      </c>
      <c r="E296" t="str">
        <f>_xlfn.CONCAT("nfb",'1968'!AC296)</f>
        <v>nfb0347</v>
      </c>
      <c r="F296" t="s">
        <v>396</v>
      </c>
      <c r="G296">
        <v>0</v>
      </c>
      <c r="H296">
        <v>0</v>
      </c>
      <c r="I296">
        <v>0</v>
      </c>
      <c r="J296" t="s">
        <v>1136</v>
      </c>
      <c r="K296">
        <f>IF('1968'!D296&lt;&gt;0,1,2)</f>
        <v>1</v>
      </c>
      <c r="L296" s="1" t="str">
        <f>'1968'!AD296</f>
        <v>430K+500</v>
      </c>
      <c r="M296" s="1" t="str">
        <f>'1968'!AE296</f>
        <v>431K+500</v>
      </c>
      <c r="N296">
        <f>CHOOSE(MATCH('1968'!J296,速限!$D$12:'速限'!$D$14),速限!F$12,速限!F$13,速限!F$14)</f>
        <v>110</v>
      </c>
    </row>
    <row r="297" spans="1:14">
      <c r="A297" s="8">
        <v>1.1000000000000001</v>
      </c>
      <c r="B297" s="9" t="s">
        <v>394</v>
      </c>
      <c r="C297" s="21">
        <v>45230.654861111114</v>
      </c>
      <c r="D297" s="10">
        <v>86400</v>
      </c>
      <c r="E297" t="str">
        <f>_xlfn.CONCAT("nfb",'1968'!AC297)</f>
        <v>nfb0180</v>
      </c>
      <c r="F297" t="s">
        <v>396</v>
      </c>
      <c r="G297">
        <v>0</v>
      </c>
      <c r="H297">
        <v>0</v>
      </c>
      <c r="I297">
        <v>0</v>
      </c>
      <c r="J297" t="s">
        <v>1139</v>
      </c>
      <c r="K297">
        <f>IF('1968'!D297&lt;&gt;0,1,2)</f>
        <v>1</v>
      </c>
      <c r="L297" s="1" t="str">
        <f>'1968'!AD297</f>
        <v>2K+400</v>
      </c>
      <c r="M297" s="1" t="str">
        <f>'1968'!AE297</f>
        <v>0K+000</v>
      </c>
      <c r="N297">
        <f>CHOOSE(MATCH('1968'!J297,速限!$D$12:'速限'!$D$14),速限!F$12,速限!F$13,速限!F$14)</f>
        <v>90</v>
      </c>
    </row>
    <row r="298" spans="1:14">
      <c r="A298" s="8">
        <v>1.1000000000000001</v>
      </c>
      <c r="B298" s="9" t="s">
        <v>394</v>
      </c>
      <c r="C298" s="21">
        <v>45231.654861111114</v>
      </c>
      <c r="D298" s="10">
        <v>86400</v>
      </c>
      <c r="E298" t="str">
        <f>_xlfn.CONCAT("nfb",'1968'!AC298)</f>
        <v>nfb0182</v>
      </c>
      <c r="F298" t="s">
        <v>396</v>
      </c>
      <c r="G298">
        <v>0</v>
      </c>
      <c r="H298">
        <v>0</v>
      </c>
      <c r="I298">
        <v>0</v>
      </c>
      <c r="J298" t="s">
        <v>1141</v>
      </c>
      <c r="K298">
        <f>IF('1968'!D298&lt;&gt;0,1,2)</f>
        <v>1</v>
      </c>
      <c r="L298" s="1" t="str">
        <f>'1968'!AD298</f>
        <v>10K+900</v>
      </c>
      <c r="M298" s="1" t="str">
        <f>'1968'!AE298</f>
        <v>2K+400</v>
      </c>
      <c r="N298">
        <f>CHOOSE(MATCH('1968'!J298,速限!$D$12:'速限'!$D$14),速限!F$12,速限!F$13,速限!F$14)</f>
        <v>90</v>
      </c>
    </row>
    <row r="299" spans="1:14">
      <c r="A299" s="8">
        <v>1.1000000000000001</v>
      </c>
      <c r="B299" s="9" t="s">
        <v>394</v>
      </c>
      <c r="C299" s="21">
        <v>45232.654861111114</v>
      </c>
      <c r="D299" s="10">
        <v>86400</v>
      </c>
      <c r="E299" t="str">
        <f>_xlfn.CONCAT("nfb",'1968'!AC299)</f>
        <v>nfb0186</v>
      </c>
      <c r="F299" t="s">
        <v>396</v>
      </c>
      <c r="G299">
        <v>0</v>
      </c>
      <c r="H299">
        <v>0</v>
      </c>
      <c r="I299">
        <v>0</v>
      </c>
      <c r="J299" t="s">
        <v>1143</v>
      </c>
      <c r="K299">
        <f>IF('1968'!D299&lt;&gt;0,1,2)</f>
        <v>1</v>
      </c>
      <c r="L299" s="1" t="str">
        <f>'1968'!AD299</f>
        <v>12K+700</v>
      </c>
      <c r="M299" s="1" t="str">
        <f>'1968'!AE299</f>
        <v>10K+900</v>
      </c>
      <c r="N299">
        <f>CHOOSE(MATCH('1968'!J299,速限!$D$12:'速限'!$D$14),速限!F$12,速限!F$13,速限!F$14)</f>
        <v>90</v>
      </c>
    </row>
    <row r="300" spans="1:14">
      <c r="A300" s="8">
        <v>1.1000000000000001</v>
      </c>
      <c r="B300" s="9" t="s">
        <v>394</v>
      </c>
      <c r="C300" s="21">
        <v>45233.654861111114</v>
      </c>
      <c r="D300" s="10">
        <v>86400</v>
      </c>
      <c r="E300" t="str">
        <f>_xlfn.CONCAT("nfb",'1968'!AC300)</f>
        <v>nfb0188</v>
      </c>
      <c r="F300" t="s">
        <v>396</v>
      </c>
      <c r="G300">
        <v>0</v>
      </c>
      <c r="H300">
        <v>0</v>
      </c>
      <c r="I300">
        <v>0</v>
      </c>
      <c r="J300" t="s">
        <v>1145</v>
      </c>
      <c r="K300">
        <f>IF('1968'!D300&lt;&gt;0,1,2)</f>
        <v>1</v>
      </c>
      <c r="L300" s="1" t="str">
        <f>'1968'!AD300</f>
        <v>15K+100</v>
      </c>
      <c r="M300" s="1" t="str">
        <f>'1968'!AE300</f>
        <v>12K+700</v>
      </c>
      <c r="N300">
        <f>CHOOSE(MATCH('1968'!J300,速限!$D$12:'速限'!$D$14),速限!F$12,速限!F$13,速限!F$14)</f>
        <v>90</v>
      </c>
    </row>
    <row r="301" spans="1:14">
      <c r="A301" s="8">
        <v>1.1000000000000001</v>
      </c>
      <c r="B301" s="9" t="s">
        <v>394</v>
      </c>
      <c r="C301" s="21">
        <v>45234.654861111114</v>
      </c>
      <c r="D301" s="10">
        <v>86400</v>
      </c>
      <c r="E301" t="str">
        <f>_xlfn.CONCAT("nfb",'1968'!AC301)</f>
        <v>nfb0190</v>
      </c>
      <c r="F301" t="s">
        <v>396</v>
      </c>
      <c r="G301">
        <v>0</v>
      </c>
      <c r="H301">
        <v>0</v>
      </c>
      <c r="I301">
        <v>0</v>
      </c>
      <c r="J301" t="s">
        <v>1147</v>
      </c>
      <c r="K301">
        <f>IF('1968'!D301&lt;&gt;0,1,2)</f>
        <v>1</v>
      </c>
      <c r="L301" s="1" t="str">
        <f>'1968'!AD301</f>
        <v>16K+300</v>
      </c>
      <c r="M301" s="1" t="str">
        <f>'1968'!AE301</f>
        <v>15K+100</v>
      </c>
      <c r="N301">
        <f>CHOOSE(MATCH('1968'!J301,速限!$D$12:'速限'!$D$14),速限!F$12,速限!F$13,速限!F$14)</f>
        <v>90</v>
      </c>
    </row>
    <row r="302" spans="1:14">
      <c r="A302" s="8">
        <v>1.1000000000000001</v>
      </c>
      <c r="B302" s="9" t="s">
        <v>394</v>
      </c>
      <c r="C302" s="21">
        <v>45235.654861111114</v>
      </c>
      <c r="D302" s="10">
        <v>86400</v>
      </c>
      <c r="E302" t="str">
        <f>_xlfn.CONCAT("nfb",'1968'!AC302)</f>
        <v>nfb0192</v>
      </c>
      <c r="F302" t="s">
        <v>396</v>
      </c>
      <c r="G302">
        <v>0</v>
      </c>
      <c r="H302">
        <v>0</v>
      </c>
      <c r="I302">
        <v>0</v>
      </c>
      <c r="J302" t="s">
        <v>1149</v>
      </c>
      <c r="K302">
        <f>IF('1968'!D302&lt;&gt;0,1,2)</f>
        <v>1</v>
      </c>
      <c r="L302" s="1" t="str">
        <f>'1968'!AD302</f>
        <v>16K+500</v>
      </c>
      <c r="M302" s="1" t="str">
        <f>'1968'!AE302</f>
        <v>16K+300</v>
      </c>
      <c r="N302">
        <f>CHOOSE(MATCH('1968'!J302,速限!$D$12:'速限'!$D$14),速限!F$12,速限!F$13,速限!F$14)</f>
        <v>90</v>
      </c>
    </row>
    <row r="303" spans="1:14">
      <c r="A303" s="8">
        <v>1.1000000000000001</v>
      </c>
      <c r="B303" s="9" t="s">
        <v>394</v>
      </c>
      <c r="C303" s="21">
        <v>45236.654861111114</v>
      </c>
      <c r="D303" s="10">
        <v>86400</v>
      </c>
      <c r="E303" t="str">
        <f>_xlfn.CONCAT("nfb",'1968'!AC303)</f>
        <v>nfb0194</v>
      </c>
      <c r="F303" t="s">
        <v>396</v>
      </c>
      <c r="G303">
        <v>0</v>
      </c>
      <c r="H303">
        <v>0</v>
      </c>
      <c r="I303">
        <v>0</v>
      </c>
      <c r="J303" t="s">
        <v>1151</v>
      </c>
      <c r="K303">
        <f>IF('1968'!D303&lt;&gt;0,1,2)</f>
        <v>1</v>
      </c>
      <c r="L303" s="1" t="str">
        <f>'1968'!AD303</f>
        <v>20K+800</v>
      </c>
      <c r="M303" s="1" t="str">
        <f>'1968'!AE303</f>
        <v>16K+500</v>
      </c>
      <c r="N303">
        <f>CHOOSE(MATCH('1968'!J303,速限!$D$12:'速限'!$D$14),速限!F$12,速限!F$13,速限!F$14)</f>
        <v>90</v>
      </c>
    </row>
    <row r="304" spans="1:14">
      <c r="A304" s="8">
        <v>1.1000000000000001</v>
      </c>
      <c r="B304" s="9" t="s">
        <v>394</v>
      </c>
      <c r="C304" s="21">
        <v>45237.654861111114</v>
      </c>
      <c r="D304" s="10">
        <v>86400</v>
      </c>
      <c r="E304" t="str">
        <f>_xlfn.CONCAT("nfb",'1968'!AC304)</f>
        <v>nfb0196</v>
      </c>
      <c r="F304" t="s">
        <v>396</v>
      </c>
      <c r="G304">
        <v>0</v>
      </c>
      <c r="H304">
        <v>0</v>
      </c>
      <c r="I304">
        <v>0</v>
      </c>
      <c r="J304" t="s">
        <v>1153</v>
      </c>
      <c r="K304">
        <f>IF('1968'!D304&lt;&gt;0,1,2)</f>
        <v>1</v>
      </c>
      <c r="L304" s="1" t="str">
        <f>'1968'!AD304</f>
        <v>25K+100</v>
      </c>
      <c r="M304" s="1" t="str">
        <f>'1968'!AE304</f>
        <v>20K+800</v>
      </c>
      <c r="N304">
        <f>CHOOSE(MATCH('1968'!J304,速限!$D$12:'速限'!$D$14),速限!F$12,速限!F$13,速限!F$14)</f>
        <v>90</v>
      </c>
    </row>
    <row r="305" spans="1:14">
      <c r="A305" s="8">
        <v>1.1000000000000001</v>
      </c>
      <c r="B305" s="9" t="s">
        <v>394</v>
      </c>
      <c r="C305" s="21">
        <v>45238.654861111114</v>
      </c>
      <c r="D305" s="10">
        <v>86400</v>
      </c>
      <c r="E305" t="str">
        <f>_xlfn.CONCAT("nfb",'1968'!AC305)</f>
        <v>nfb0198</v>
      </c>
      <c r="F305" t="s">
        <v>396</v>
      </c>
      <c r="G305">
        <v>0</v>
      </c>
      <c r="H305">
        <v>0</v>
      </c>
      <c r="I305">
        <v>0</v>
      </c>
      <c r="J305" t="s">
        <v>1155</v>
      </c>
      <c r="K305">
        <f>IF('1968'!D305&lt;&gt;0,1,2)</f>
        <v>1</v>
      </c>
      <c r="L305" s="1" t="str">
        <f>'1968'!AD305</f>
        <v>26K+800</v>
      </c>
      <c r="M305" s="1" t="str">
        <f>'1968'!AE305</f>
        <v>25K+100</v>
      </c>
      <c r="N305">
        <f>CHOOSE(MATCH('1968'!J305,速限!$D$12:'速限'!$D$14),速限!F$12,速限!F$13,速限!F$14)</f>
        <v>90</v>
      </c>
    </row>
    <row r="306" spans="1:14">
      <c r="A306" s="8">
        <v>1.1000000000000001</v>
      </c>
      <c r="B306" s="9" t="s">
        <v>394</v>
      </c>
      <c r="C306" s="21">
        <v>45239.654861111114</v>
      </c>
      <c r="D306" s="10">
        <v>86400</v>
      </c>
      <c r="E306" t="str">
        <f>_xlfn.CONCAT("nfb",'1968'!AC306)</f>
        <v>nfb0200</v>
      </c>
      <c r="F306" t="s">
        <v>396</v>
      </c>
      <c r="G306">
        <v>0</v>
      </c>
      <c r="H306">
        <v>0</v>
      </c>
      <c r="I306">
        <v>0</v>
      </c>
      <c r="J306" t="s">
        <v>1157</v>
      </c>
      <c r="K306">
        <f>IF('1968'!D306&lt;&gt;0,1,2)</f>
        <v>1</v>
      </c>
      <c r="L306" s="1" t="str">
        <f>'1968'!AD306</f>
        <v>31K+100</v>
      </c>
      <c r="M306" s="1" t="str">
        <f>'1968'!AE306</f>
        <v>26K+800</v>
      </c>
      <c r="N306">
        <f>CHOOSE(MATCH('1968'!J306,速限!$D$12:'速限'!$D$14),速限!F$12,速限!F$13,速限!F$14)</f>
        <v>90</v>
      </c>
    </row>
    <row r="307" spans="1:14">
      <c r="A307" s="8">
        <v>1.1000000000000001</v>
      </c>
      <c r="B307" s="9" t="s">
        <v>394</v>
      </c>
      <c r="C307" s="21">
        <v>45240.654861111114</v>
      </c>
      <c r="D307" s="10">
        <v>86400</v>
      </c>
      <c r="E307" t="str">
        <f>_xlfn.CONCAT("nfb",'1968'!AC307)</f>
        <v>nfb0202</v>
      </c>
      <c r="F307" t="s">
        <v>396</v>
      </c>
      <c r="G307">
        <v>0</v>
      </c>
      <c r="H307">
        <v>0</v>
      </c>
      <c r="I307">
        <v>0</v>
      </c>
      <c r="J307" t="s">
        <v>1159</v>
      </c>
      <c r="K307">
        <f>IF('1968'!D307&lt;&gt;0,1,2)</f>
        <v>1</v>
      </c>
      <c r="L307" s="1" t="str">
        <f>'1968'!AD307</f>
        <v>35K+900</v>
      </c>
      <c r="M307" s="1" t="str">
        <f>'1968'!AE307</f>
        <v>31K+100</v>
      </c>
      <c r="N307">
        <f>CHOOSE(MATCH('1968'!J307,速限!$D$12:'速限'!$D$14),速限!F$12,速限!F$13,速限!F$14)</f>
        <v>90</v>
      </c>
    </row>
    <row r="308" spans="1:14">
      <c r="A308" s="8">
        <v>1.1000000000000001</v>
      </c>
      <c r="B308" s="9" t="s">
        <v>394</v>
      </c>
      <c r="C308" s="21">
        <v>45241.654861111114</v>
      </c>
      <c r="D308" s="10">
        <v>86400</v>
      </c>
      <c r="E308" t="str">
        <f>_xlfn.CONCAT("nfb",'1968'!AC308)</f>
        <v>nfb0204</v>
      </c>
      <c r="F308" t="s">
        <v>396</v>
      </c>
      <c r="G308">
        <v>0</v>
      </c>
      <c r="H308">
        <v>0</v>
      </c>
      <c r="I308">
        <v>0</v>
      </c>
      <c r="J308" t="s">
        <v>1161</v>
      </c>
      <c r="K308">
        <f>IF('1968'!D308&lt;&gt;0,1,2)</f>
        <v>1</v>
      </c>
      <c r="L308" s="1" t="str">
        <f>'1968'!AD308</f>
        <v>43K+000</v>
      </c>
      <c r="M308" s="1" t="str">
        <f>'1968'!AE308</f>
        <v>35K+900</v>
      </c>
      <c r="N308">
        <f>CHOOSE(MATCH('1968'!J308,速限!$D$12:'速限'!$D$14),速限!F$12,速限!F$13,速限!F$14)</f>
        <v>100</v>
      </c>
    </row>
    <row r="309" spans="1:14">
      <c r="A309" s="8">
        <v>1.1000000000000001</v>
      </c>
      <c r="B309" s="9" t="s">
        <v>394</v>
      </c>
      <c r="C309" s="21">
        <v>45242.654861111114</v>
      </c>
      <c r="D309" s="10">
        <v>86400</v>
      </c>
      <c r="E309" t="str">
        <f>_xlfn.CONCAT("nfb",'1968'!AC309)</f>
        <v>nfb0206</v>
      </c>
      <c r="F309" t="s">
        <v>396</v>
      </c>
      <c r="G309">
        <v>0</v>
      </c>
      <c r="H309">
        <v>0</v>
      </c>
      <c r="I309">
        <v>0</v>
      </c>
      <c r="J309" t="s">
        <v>1163</v>
      </c>
      <c r="K309">
        <f>IF('1968'!D309&lt;&gt;0,1,2)</f>
        <v>1</v>
      </c>
      <c r="L309" s="1" t="str">
        <f>'1968'!AD309</f>
        <v>46K+500</v>
      </c>
      <c r="M309" s="1" t="str">
        <f>'1968'!AE309</f>
        <v>43K+000</v>
      </c>
      <c r="N309">
        <f>CHOOSE(MATCH('1968'!J309,速限!$D$12:'速限'!$D$14),速限!F$12,速限!F$13,速限!F$14)</f>
        <v>110</v>
      </c>
    </row>
    <row r="310" spans="1:14">
      <c r="A310" s="8">
        <v>1.1000000000000001</v>
      </c>
      <c r="B310" s="9" t="s">
        <v>394</v>
      </c>
      <c r="C310" s="21">
        <v>45243.654861111114</v>
      </c>
      <c r="D310" s="10">
        <v>86400</v>
      </c>
      <c r="E310" t="str">
        <f>_xlfn.CONCAT("nfb",'1968'!AC310)</f>
        <v>nfb0470</v>
      </c>
      <c r="F310" t="s">
        <v>396</v>
      </c>
      <c r="G310">
        <v>0</v>
      </c>
      <c r="H310">
        <v>0</v>
      </c>
      <c r="I310">
        <v>0</v>
      </c>
      <c r="J310" t="s">
        <v>1165</v>
      </c>
      <c r="K310">
        <f>IF('1968'!D310&lt;&gt;0,1,2)</f>
        <v>1</v>
      </c>
      <c r="L310" s="1" t="str">
        <f>'1968'!AD310</f>
        <v>50K+600</v>
      </c>
      <c r="M310" s="1" t="str">
        <f>'1968'!AE310</f>
        <v>46K+500</v>
      </c>
      <c r="N310">
        <f>CHOOSE(MATCH('1968'!J310,速限!$D$12:'速限'!$D$14),速限!F$12,速限!F$13,速限!F$14)</f>
        <v>110</v>
      </c>
    </row>
    <row r="311" spans="1:14">
      <c r="A311" s="8">
        <v>1.1000000000000001</v>
      </c>
      <c r="B311" s="9" t="s">
        <v>394</v>
      </c>
      <c r="C311" s="21">
        <v>45244.654861111114</v>
      </c>
      <c r="D311" s="10">
        <v>86400</v>
      </c>
      <c r="E311" t="str">
        <f>_xlfn.CONCAT("nfb",'1968'!AC311)</f>
        <v>nfb0210</v>
      </c>
      <c r="F311" t="s">
        <v>396</v>
      </c>
      <c r="G311">
        <v>0</v>
      </c>
      <c r="H311">
        <v>0</v>
      </c>
      <c r="I311">
        <v>0</v>
      </c>
      <c r="J311" t="s">
        <v>1167</v>
      </c>
      <c r="K311">
        <f>IF('1968'!D311&lt;&gt;0,1,2)</f>
        <v>1</v>
      </c>
      <c r="L311" s="1" t="str">
        <f>'1968'!AD311</f>
        <v>54K+400</v>
      </c>
      <c r="M311" s="1" t="str">
        <f>'1968'!AE311</f>
        <v>50K+600</v>
      </c>
      <c r="N311">
        <f>CHOOSE(MATCH('1968'!J311,速限!$D$12:'速限'!$D$14),速限!F$12,速限!F$13,速限!F$14)</f>
        <v>110</v>
      </c>
    </row>
    <row r="312" spans="1:14">
      <c r="A312" s="8">
        <v>1.1000000000000001</v>
      </c>
      <c r="B312" s="9" t="s">
        <v>394</v>
      </c>
      <c r="C312" s="21">
        <v>45245.654861111114</v>
      </c>
      <c r="D312" s="10">
        <v>86400</v>
      </c>
      <c r="E312" t="str">
        <f>_xlfn.CONCAT("nfb",'1968'!AC312)</f>
        <v>nfb0212</v>
      </c>
      <c r="F312" t="s">
        <v>396</v>
      </c>
      <c r="G312">
        <v>0</v>
      </c>
      <c r="H312">
        <v>0</v>
      </c>
      <c r="I312">
        <v>0</v>
      </c>
      <c r="J312" t="s">
        <v>1169</v>
      </c>
      <c r="K312">
        <f>IF('1968'!D312&lt;&gt;0,1,2)</f>
        <v>1</v>
      </c>
      <c r="L312" s="1" t="str">
        <f>'1968'!AD312</f>
        <v>62K+700</v>
      </c>
      <c r="M312" s="1" t="str">
        <f>'1968'!AE312</f>
        <v>54K+400</v>
      </c>
      <c r="N312">
        <f>CHOOSE(MATCH('1968'!J312,速限!$D$12:'速限'!$D$14),速限!F$12,速限!F$13,速限!F$14)</f>
        <v>110</v>
      </c>
    </row>
    <row r="313" spans="1:14">
      <c r="A313" s="8">
        <v>1.1000000000000001</v>
      </c>
      <c r="B313" s="9" t="s">
        <v>394</v>
      </c>
      <c r="C313" s="21">
        <v>45246.654861111114</v>
      </c>
      <c r="D313" s="10">
        <v>86400</v>
      </c>
      <c r="E313" t="str">
        <f>_xlfn.CONCAT("nfb",'1968'!AC313)</f>
        <v>nfb0214</v>
      </c>
      <c r="F313" t="s">
        <v>396</v>
      </c>
      <c r="G313">
        <v>0</v>
      </c>
      <c r="H313">
        <v>0</v>
      </c>
      <c r="I313">
        <v>0</v>
      </c>
      <c r="J313" t="s">
        <v>1171</v>
      </c>
      <c r="K313">
        <f>IF('1968'!D313&lt;&gt;0,1,2)</f>
        <v>1</v>
      </c>
      <c r="L313" s="1" t="str">
        <f>'1968'!AD313</f>
        <v>68K+300</v>
      </c>
      <c r="M313" s="1" t="str">
        <f>'1968'!AE313</f>
        <v>62K+700</v>
      </c>
      <c r="N313">
        <f>CHOOSE(MATCH('1968'!J313,速限!$D$12:'速限'!$D$14),速限!F$12,速限!F$13,速限!F$14)</f>
        <v>110</v>
      </c>
    </row>
    <row r="314" spans="1:14">
      <c r="A314" s="8">
        <v>1.1000000000000001</v>
      </c>
      <c r="B314" s="9" t="s">
        <v>394</v>
      </c>
      <c r="C314" s="21">
        <v>45247.654861111114</v>
      </c>
      <c r="D314" s="10">
        <v>86400</v>
      </c>
      <c r="E314" t="str">
        <f>_xlfn.CONCAT("nfb",'1968'!AC314)</f>
        <v>nfb0216</v>
      </c>
      <c r="F314" t="s">
        <v>396</v>
      </c>
      <c r="G314">
        <v>0</v>
      </c>
      <c r="H314">
        <v>0</v>
      </c>
      <c r="I314">
        <v>0</v>
      </c>
      <c r="J314" t="s">
        <v>1173</v>
      </c>
      <c r="K314">
        <f>IF('1968'!D314&lt;&gt;0,1,2)</f>
        <v>1</v>
      </c>
      <c r="L314" s="1" t="str">
        <f>'1968'!AD314</f>
        <v>72K+980</v>
      </c>
      <c r="M314" s="1" t="str">
        <f>'1968'!AE314</f>
        <v>68K+300</v>
      </c>
      <c r="N314">
        <f>CHOOSE(MATCH('1968'!J314,速限!$D$12:'速限'!$D$14),速限!F$12,速限!F$13,速限!F$14)</f>
        <v>110</v>
      </c>
    </row>
    <row r="315" spans="1:14">
      <c r="A315" s="8">
        <v>1.1000000000000001</v>
      </c>
      <c r="B315" s="9" t="s">
        <v>394</v>
      </c>
      <c r="C315" s="21">
        <v>45248.654861111114</v>
      </c>
      <c r="D315" s="10">
        <v>86400</v>
      </c>
      <c r="E315" t="str">
        <f>_xlfn.CONCAT("nfb",'1968'!AC315)</f>
        <v>nfb0218</v>
      </c>
      <c r="F315" t="s">
        <v>396</v>
      </c>
      <c r="G315">
        <v>0</v>
      </c>
      <c r="H315">
        <v>0</v>
      </c>
      <c r="I315">
        <v>0</v>
      </c>
      <c r="J315" t="s">
        <v>1175</v>
      </c>
      <c r="K315">
        <f>IF('1968'!D315&lt;&gt;0,1,2)</f>
        <v>1</v>
      </c>
      <c r="L315" s="1" t="str">
        <f>'1968'!AD315</f>
        <v>76K+200</v>
      </c>
      <c r="M315" s="1" t="str">
        <f>'1968'!AE315</f>
        <v>72K+980</v>
      </c>
      <c r="N315">
        <f>CHOOSE(MATCH('1968'!J315,速限!$D$12:'速限'!$D$14),速限!F$12,速限!F$13,速限!F$14)</f>
        <v>110</v>
      </c>
    </row>
    <row r="316" spans="1:14">
      <c r="A316" s="8">
        <v>1.1000000000000001</v>
      </c>
      <c r="B316" s="9" t="s">
        <v>394</v>
      </c>
      <c r="C316" s="21">
        <v>45249.654861111114</v>
      </c>
      <c r="D316" s="10">
        <v>86400</v>
      </c>
      <c r="E316" t="str">
        <f>_xlfn.CONCAT("nfb",'1968'!AC316)</f>
        <v>nfb0220</v>
      </c>
      <c r="F316" t="s">
        <v>396</v>
      </c>
      <c r="G316">
        <v>0</v>
      </c>
      <c r="H316">
        <v>0</v>
      </c>
      <c r="I316">
        <v>0</v>
      </c>
      <c r="J316" t="s">
        <v>1177</v>
      </c>
      <c r="K316">
        <f>IF('1968'!D316&lt;&gt;0,1,2)</f>
        <v>1</v>
      </c>
      <c r="L316" s="1" t="str">
        <f>'1968'!AD316</f>
        <v>79K+300</v>
      </c>
      <c r="M316" s="1" t="str">
        <f>'1968'!AE316</f>
        <v>76K+200</v>
      </c>
      <c r="N316">
        <f>CHOOSE(MATCH('1968'!J316,速限!$D$12:'速限'!$D$14),速限!F$12,速限!F$13,速限!F$14)</f>
        <v>110</v>
      </c>
    </row>
    <row r="317" spans="1:14">
      <c r="A317" s="8">
        <v>1.1000000000000001</v>
      </c>
      <c r="B317" s="9" t="s">
        <v>394</v>
      </c>
      <c r="C317" s="21">
        <v>45250.654861111114</v>
      </c>
      <c r="D317" s="10">
        <v>86400</v>
      </c>
      <c r="E317" t="str">
        <f>_xlfn.CONCAT("nfb",'1968'!AC317)</f>
        <v>nfb0222</v>
      </c>
      <c r="F317" t="s">
        <v>396</v>
      </c>
      <c r="G317">
        <v>0</v>
      </c>
      <c r="H317">
        <v>0</v>
      </c>
      <c r="I317">
        <v>0</v>
      </c>
      <c r="J317" t="s">
        <v>1179</v>
      </c>
      <c r="K317">
        <f>IF('1968'!D317&lt;&gt;0,1,2)</f>
        <v>1</v>
      </c>
      <c r="L317" s="1" t="str">
        <f>'1968'!AD317</f>
        <v>90K+300</v>
      </c>
      <c r="M317" s="1" t="str">
        <f>'1968'!AE317</f>
        <v>79K+300</v>
      </c>
      <c r="N317">
        <f>CHOOSE(MATCH('1968'!J317,速限!$D$12:'速限'!$D$14),速限!F$12,速限!F$13,速限!F$14)</f>
        <v>110</v>
      </c>
    </row>
    <row r="318" spans="1:14">
      <c r="A318" s="8">
        <v>1.1000000000000001</v>
      </c>
      <c r="B318" s="9" t="s">
        <v>394</v>
      </c>
      <c r="C318" s="21">
        <v>45251.654861111114</v>
      </c>
      <c r="D318" s="10">
        <v>86400</v>
      </c>
      <c r="E318" t="str">
        <f>_xlfn.CONCAT("nfb",'1968'!AC318)</f>
        <v>nfb0224</v>
      </c>
      <c r="F318" t="s">
        <v>396</v>
      </c>
      <c r="G318">
        <v>0</v>
      </c>
      <c r="H318">
        <v>0</v>
      </c>
      <c r="I318">
        <v>0</v>
      </c>
      <c r="J318" t="s">
        <v>1181</v>
      </c>
      <c r="K318">
        <f>IF('1968'!D318&lt;&gt;0,1,2)</f>
        <v>1</v>
      </c>
      <c r="L318" s="1" t="str">
        <f>'1968'!AD318</f>
        <v>96K+600</v>
      </c>
      <c r="M318" s="1" t="str">
        <f>'1968'!AE318</f>
        <v>90K+300</v>
      </c>
      <c r="N318">
        <f>CHOOSE(MATCH('1968'!J318,速限!$D$12:'速限'!$D$14),速限!F$12,速限!F$13,速限!F$14)</f>
        <v>110</v>
      </c>
    </row>
    <row r="319" spans="1:14">
      <c r="A319" s="8">
        <v>1.1000000000000001</v>
      </c>
      <c r="B319" s="9" t="s">
        <v>394</v>
      </c>
      <c r="C319" s="21">
        <v>45252.654861111114</v>
      </c>
      <c r="D319" s="10">
        <v>86400</v>
      </c>
      <c r="E319" t="str">
        <f>_xlfn.CONCAT("nfb",'1968'!AC319)</f>
        <v>nfb0226</v>
      </c>
      <c r="F319" t="s">
        <v>396</v>
      </c>
      <c r="G319">
        <v>0</v>
      </c>
      <c r="H319">
        <v>0</v>
      </c>
      <c r="I319">
        <v>0</v>
      </c>
      <c r="J319" t="s">
        <v>1183</v>
      </c>
      <c r="K319">
        <f>IF('1968'!D319&lt;&gt;0,1,2)</f>
        <v>1</v>
      </c>
      <c r="L319" s="1" t="str">
        <f>'1968'!AD319</f>
        <v>98K+800</v>
      </c>
      <c r="M319" s="1" t="str">
        <f>'1968'!AE319</f>
        <v>96K+600</v>
      </c>
      <c r="N319">
        <f>CHOOSE(MATCH('1968'!J319,速限!$D$12:'速限'!$D$14),速限!F$12,速限!F$13,速限!F$14)</f>
        <v>110</v>
      </c>
    </row>
    <row r="320" spans="1:14">
      <c r="A320" s="8">
        <v>1.1000000000000001</v>
      </c>
      <c r="B320" s="9" t="s">
        <v>394</v>
      </c>
      <c r="C320" s="21">
        <v>45253.654861111114</v>
      </c>
      <c r="D320" s="10">
        <v>86400</v>
      </c>
      <c r="E320" t="str">
        <f>_xlfn.CONCAT("nfb",'1968'!AC320)</f>
        <v>nfb0228</v>
      </c>
      <c r="F320" t="s">
        <v>396</v>
      </c>
      <c r="G320">
        <v>0</v>
      </c>
      <c r="H320">
        <v>0</v>
      </c>
      <c r="I320">
        <v>0</v>
      </c>
      <c r="J320" t="s">
        <v>1185</v>
      </c>
      <c r="K320">
        <f>IF('1968'!D320&lt;&gt;0,1,2)</f>
        <v>1</v>
      </c>
      <c r="L320" s="1" t="str">
        <f>'1968'!AD320</f>
        <v>100K+800</v>
      </c>
      <c r="M320" s="1" t="str">
        <f>'1968'!AE320</f>
        <v>98K+800</v>
      </c>
      <c r="N320">
        <f>CHOOSE(MATCH('1968'!J320,速限!$D$12:'速限'!$D$14),速限!F$12,速限!F$13,速限!F$14)</f>
        <v>110</v>
      </c>
    </row>
    <row r="321" spans="1:14">
      <c r="A321" s="8">
        <v>1.1000000000000001</v>
      </c>
      <c r="B321" s="9" t="s">
        <v>394</v>
      </c>
      <c r="C321" s="21">
        <v>45254.654861111114</v>
      </c>
      <c r="D321" s="10">
        <v>86400</v>
      </c>
      <c r="E321" t="str">
        <f>_xlfn.CONCAT("nfb",'1968'!AC321)</f>
        <v>nfb0230</v>
      </c>
      <c r="F321" t="s">
        <v>396</v>
      </c>
      <c r="G321">
        <v>0</v>
      </c>
      <c r="H321">
        <v>0</v>
      </c>
      <c r="I321">
        <v>0</v>
      </c>
      <c r="J321" t="s">
        <v>1187</v>
      </c>
      <c r="K321">
        <f>IF('1968'!D321&lt;&gt;0,1,2)</f>
        <v>1</v>
      </c>
      <c r="L321" s="1" t="str">
        <f>'1968'!AD321</f>
        <v>103K+900</v>
      </c>
      <c r="M321" s="1" t="str">
        <f>'1968'!AE321</f>
        <v>100K+800</v>
      </c>
      <c r="N321">
        <f>CHOOSE(MATCH('1968'!J321,速限!$D$12:'速限'!$D$14),速限!F$12,速限!F$13,速限!F$14)</f>
        <v>110</v>
      </c>
    </row>
    <row r="322" spans="1:14">
      <c r="A322" s="8">
        <v>1.1000000000000001</v>
      </c>
      <c r="B322" s="9" t="s">
        <v>394</v>
      </c>
      <c r="C322" s="21">
        <v>45255.654861111114</v>
      </c>
      <c r="D322" s="10">
        <v>86400</v>
      </c>
      <c r="E322" t="str">
        <f>_xlfn.CONCAT("nfb",'1968'!AC322)</f>
        <v>nfb0232</v>
      </c>
      <c r="F322" t="s">
        <v>396</v>
      </c>
      <c r="G322">
        <v>0</v>
      </c>
      <c r="H322">
        <v>0</v>
      </c>
      <c r="I322">
        <v>0</v>
      </c>
      <c r="J322" t="s">
        <v>1189</v>
      </c>
      <c r="K322">
        <f>IF('1968'!D322&lt;&gt;0,1,2)</f>
        <v>1</v>
      </c>
      <c r="L322" s="1" t="str">
        <f>'1968'!AD322</f>
        <v>109K+600</v>
      </c>
      <c r="M322" s="1" t="str">
        <f>'1968'!AE322</f>
        <v>103K+900</v>
      </c>
      <c r="N322">
        <f>CHOOSE(MATCH('1968'!J322,速限!$D$12:'速限'!$D$14),速限!F$12,速限!F$13,速限!F$14)</f>
        <v>110</v>
      </c>
    </row>
    <row r="323" spans="1:14">
      <c r="A323" s="8">
        <v>1.1000000000000001</v>
      </c>
      <c r="B323" s="9" t="s">
        <v>394</v>
      </c>
      <c r="C323" s="21">
        <v>45256.654861111114</v>
      </c>
      <c r="D323" s="10">
        <v>86400</v>
      </c>
      <c r="E323" t="str">
        <f>_xlfn.CONCAT("nfb",'1968'!AC323)</f>
        <v>nfb0234</v>
      </c>
      <c r="F323" t="s">
        <v>396</v>
      </c>
      <c r="G323">
        <v>0</v>
      </c>
      <c r="H323">
        <v>0</v>
      </c>
      <c r="I323">
        <v>0</v>
      </c>
      <c r="J323" t="s">
        <v>1191</v>
      </c>
      <c r="K323">
        <f>IF('1968'!D323&lt;&gt;0,1,2)</f>
        <v>1</v>
      </c>
      <c r="L323" s="1" t="str">
        <f>'1968'!AD323</f>
        <v>115K+000</v>
      </c>
      <c r="M323" s="1" t="str">
        <f>'1968'!AE323</f>
        <v>109K+600</v>
      </c>
      <c r="N323">
        <f>CHOOSE(MATCH('1968'!J323,速限!$D$12:'速限'!$D$14),速限!F$12,速限!F$13,速限!F$14)</f>
        <v>110</v>
      </c>
    </row>
    <row r="324" spans="1:14">
      <c r="A324" s="8">
        <v>1.1000000000000001</v>
      </c>
      <c r="B324" s="9" t="s">
        <v>394</v>
      </c>
      <c r="C324" s="21">
        <v>45257.654861111114</v>
      </c>
      <c r="D324" s="10">
        <v>86400</v>
      </c>
      <c r="E324" t="str">
        <f>_xlfn.CONCAT("nfb",'1968'!AC324)</f>
        <v>nfb0236</v>
      </c>
      <c r="F324" t="s">
        <v>396</v>
      </c>
      <c r="G324">
        <v>0</v>
      </c>
      <c r="H324">
        <v>0</v>
      </c>
      <c r="I324">
        <v>0</v>
      </c>
      <c r="J324" t="s">
        <v>1193</v>
      </c>
      <c r="K324">
        <f>IF('1968'!D324&lt;&gt;0,1,2)</f>
        <v>1</v>
      </c>
      <c r="L324" s="1" t="str">
        <f>'1968'!AD324</f>
        <v>119K+100</v>
      </c>
      <c r="M324" s="1" t="str">
        <f>'1968'!AE324</f>
        <v>115K+000</v>
      </c>
      <c r="N324">
        <f>CHOOSE(MATCH('1968'!J324,速限!$D$12:'速限'!$D$14),速限!F$12,速限!F$13,速限!F$14)</f>
        <v>110</v>
      </c>
    </row>
    <row r="325" spans="1:14">
      <c r="A325" s="8">
        <v>1.1000000000000001</v>
      </c>
      <c r="B325" s="9" t="s">
        <v>394</v>
      </c>
      <c r="C325" s="21">
        <v>45258.654861111114</v>
      </c>
      <c r="D325" s="10">
        <v>86400</v>
      </c>
      <c r="E325" t="str">
        <f>_xlfn.CONCAT("nfb",'1968'!AC325)</f>
        <v>nfb0238</v>
      </c>
      <c r="F325" t="s">
        <v>396</v>
      </c>
      <c r="G325">
        <v>0</v>
      </c>
      <c r="H325">
        <v>0</v>
      </c>
      <c r="I325">
        <v>0</v>
      </c>
      <c r="J325" t="s">
        <v>1195</v>
      </c>
      <c r="K325">
        <f>IF('1968'!D325&lt;&gt;0,1,2)</f>
        <v>1</v>
      </c>
      <c r="L325" s="1" t="str">
        <f>'1968'!AD325</f>
        <v>124K+500</v>
      </c>
      <c r="M325" s="1" t="str">
        <f>'1968'!AE325</f>
        <v>119K+100</v>
      </c>
      <c r="N325">
        <f>CHOOSE(MATCH('1968'!J325,速限!$D$12:'速限'!$D$14),速限!F$12,速限!F$13,速限!F$14)</f>
        <v>110</v>
      </c>
    </row>
    <row r="326" spans="1:14">
      <c r="A326" s="8">
        <v>1.1000000000000001</v>
      </c>
      <c r="B326" s="9" t="s">
        <v>394</v>
      </c>
      <c r="C326" s="21">
        <v>45259.654861111114</v>
      </c>
      <c r="D326" s="10">
        <v>86400</v>
      </c>
      <c r="E326" t="str">
        <f>_xlfn.CONCAT("nfb",'1968'!AC326)</f>
        <v>nfb0242</v>
      </c>
      <c r="F326" t="s">
        <v>396</v>
      </c>
      <c r="G326">
        <v>0</v>
      </c>
      <c r="H326">
        <v>0</v>
      </c>
      <c r="I326">
        <v>0</v>
      </c>
      <c r="J326" t="s">
        <v>1197</v>
      </c>
      <c r="K326">
        <f>IF('1968'!D326&lt;&gt;0,1,2)</f>
        <v>1</v>
      </c>
      <c r="L326" s="1" t="str">
        <f>'1968'!AD326</f>
        <v>130K+200</v>
      </c>
      <c r="M326" s="1" t="str">
        <f>'1968'!AE326</f>
        <v>124K+500</v>
      </c>
      <c r="N326">
        <f>CHOOSE(MATCH('1968'!J326,速限!$D$12:'速限'!$D$14),速限!F$12,速限!F$13,速限!F$14)</f>
        <v>110</v>
      </c>
    </row>
    <row r="327" spans="1:14">
      <c r="A327" s="8">
        <v>1.1000000000000001</v>
      </c>
      <c r="B327" s="9" t="s">
        <v>394</v>
      </c>
      <c r="C327" s="21">
        <v>45260.654861111114</v>
      </c>
      <c r="D327" s="10">
        <v>86400</v>
      </c>
      <c r="E327" t="str">
        <f>_xlfn.CONCAT("nfb",'1968'!AC327)</f>
        <v>nfb0244</v>
      </c>
      <c r="F327" t="s">
        <v>396</v>
      </c>
      <c r="G327">
        <v>0</v>
      </c>
      <c r="H327">
        <v>0</v>
      </c>
      <c r="I327">
        <v>0</v>
      </c>
      <c r="J327" t="s">
        <v>1199</v>
      </c>
      <c r="K327">
        <f>IF('1968'!D327&lt;&gt;0,1,2)</f>
        <v>1</v>
      </c>
      <c r="L327" s="1" t="str">
        <f>'1968'!AD327</f>
        <v>134K+800</v>
      </c>
      <c r="M327" s="1" t="str">
        <f>'1968'!AE327</f>
        <v>130K+200</v>
      </c>
      <c r="N327">
        <f>CHOOSE(MATCH('1968'!J327,速限!$D$12:'速限'!$D$14),速限!F$12,速限!F$13,速限!F$14)</f>
        <v>110</v>
      </c>
    </row>
    <row r="328" spans="1:14">
      <c r="A328" s="8">
        <v>1.1000000000000001</v>
      </c>
      <c r="B328" s="9" t="s">
        <v>394</v>
      </c>
      <c r="C328" s="21">
        <v>45261.654861111114</v>
      </c>
      <c r="D328" s="10">
        <v>86400</v>
      </c>
      <c r="E328" t="str">
        <f>_xlfn.CONCAT("nfb",'1968'!AC328)</f>
        <v>nfb0246</v>
      </c>
      <c r="F328" t="s">
        <v>396</v>
      </c>
      <c r="G328">
        <v>0</v>
      </c>
      <c r="H328">
        <v>0</v>
      </c>
      <c r="I328">
        <v>0</v>
      </c>
      <c r="J328" t="s">
        <v>1201</v>
      </c>
      <c r="K328">
        <f>IF('1968'!D328&lt;&gt;0,1,2)</f>
        <v>1</v>
      </c>
      <c r="L328" s="1" t="str">
        <f>'1968'!AD328</f>
        <v>144K+300</v>
      </c>
      <c r="M328" s="1" t="str">
        <f>'1968'!AE328</f>
        <v>134K+800</v>
      </c>
      <c r="N328">
        <f>CHOOSE(MATCH('1968'!J328,速限!$D$12:'速限'!$D$14),速限!F$12,速限!F$13,速限!F$14)</f>
        <v>110</v>
      </c>
    </row>
    <row r="329" spans="1:14">
      <c r="A329" s="8">
        <v>1.1000000000000001</v>
      </c>
      <c r="B329" s="9" t="s">
        <v>394</v>
      </c>
      <c r="C329" s="21">
        <v>45262.654861111114</v>
      </c>
      <c r="D329" s="10">
        <v>86400</v>
      </c>
      <c r="E329" t="str">
        <f>_xlfn.CONCAT("nfb",'1968'!AC329)</f>
        <v>nfb0248</v>
      </c>
      <c r="F329" t="s">
        <v>396</v>
      </c>
      <c r="G329">
        <v>0</v>
      </c>
      <c r="H329">
        <v>0</v>
      </c>
      <c r="I329">
        <v>0</v>
      </c>
      <c r="J329" t="s">
        <v>1203</v>
      </c>
      <c r="K329">
        <f>IF('1968'!D329&lt;&gt;0,1,2)</f>
        <v>1</v>
      </c>
      <c r="L329" s="1" t="str">
        <f>'1968'!AD329</f>
        <v>156K+800</v>
      </c>
      <c r="M329" s="1" t="str">
        <f>'1968'!AE329</f>
        <v>144K+300</v>
      </c>
      <c r="N329">
        <f>CHOOSE(MATCH('1968'!J329,速限!$D$12:'速限'!$D$14),速限!F$12,速限!F$13,速限!F$14)</f>
        <v>110</v>
      </c>
    </row>
    <row r="330" spans="1:14">
      <c r="A330" s="8">
        <v>1.1000000000000001</v>
      </c>
      <c r="B330" s="9" t="s">
        <v>394</v>
      </c>
      <c r="C330" s="21">
        <v>45263.654861111114</v>
      </c>
      <c r="D330" s="10">
        <v>86400</v>
      </c>
      <c r="E330" t="str">
        <f>_xlfn.CONCAT("nfb",'1968'!AC330)</f>
        <v>nfb0250</v>
      </c>
      <c r="F330" t="s">
        <v>396</v>
      </c>
      <c r="G330">
        <v>0</v>
      </c>
      <c r="H330">
        <v>0</v>
      </c>
      <c r="I330">
        <v>0</v>
      </c>
      <c r="J330" t="s">
        <v>1205</v>
      </c>
      <c r="K330">
        <f>IF('1968'!D330&lt;&gt;0,1,2)</f>
        <v>1</v>
      </c>
      <c r="L330" s="1" t="str">
        <f>'1968'!AD330</f>
        <v>164K+200</v>
      </c>
      <c r="M330" s="1" t="str">
        <f>'1968'!AE330</f>
        <v>156K+800</v>
      </c>
      <c r="N330">
        <f>CHOOSE(MATCH('1968'!J330,速限!$D$12:'速限'!$D$14),速限!F$12,速限!F$13,速限!F$14)</f>
        <v>110</v>
      </c>
    </row>
    <row r="331" spans="1:14">
      <c r="A331" s="8">
        <v>1.1000000000000001</v>
      </c>
      <c r="B331" s="9" t="s">
        <v>394</v>
      </c>
      <c r="C331" s="21">
        <v>45264.654861111114</v>
      </c>
      <c r="D331" s="10">
        <v>86400</v>
      </c>
      <c r="E331" t="str">
        <f>_xlfn.CONCAT("nfb",'1968'!AC331)</f>
        <v>nfb0254</v>
      </c>
      <c r="F331" t="s">
        <v>396</v>
      </c>
      <c r="G331">
        <v>0</v>
      </c>
      <c r="H331">
        <v>0</v>
      </c>
      <c r="I331">
        <v>0</v>
      </c>
      <c r="J331" t="s">
        <v>1207</v>
      </c>
      <c r="K331">
        <f>IF('1968'!D331&lt;&gt;0,1,2)</f>
        <v>1</v>
      </c>
      <c r="L331" s="1" t="str">
        <f>'1968'!AD331</f>
        <v>169K+000</v>
      </c>
      <c r="M331" s="1" t="str">
        <f>'1968'!AE331</f>
        <v>164K+200</v>
      </c>
      <c r="N331">
        <f>CHOOSE(MATCH('1968'!J331,速限!$D$12:'速限'!$D$14),速限!F$12,速限!F$13,速限!F$14)</f>
        <v>110</v>
      </c>
    </row>
    <row r="332" spans="1:14">
      <c r="A332" s="8">
        <v>1.1000000000000001</v>
      </c>
      <c r="B332" s="9" t="s">
        <v>394</v>
      </c>
      <c r="C332" s="21">
        <v>45265.654861111114</v>
      </c>
      <c r="D332" s="10">
        <v>86400</v>
      </c>
      <c r="E332" t="str">
        <f>_xlfn.CONCAT("nfb",'1968'!AC332)</f>
        <v>nfb0256</v>
      </c>
      <c r="F332" t="s">
        <v>396</v>
      </c>
      <c r="G332">
        <v>0</v>
      </c>
      <c r="H332">
        <v>0</v>
      </c>
      <c r="I332">
        <v>0</v>
      </c>
      <c r="J332" t="s">
        <v>1209</v>
      </c>
      <c r="K332">
        <f>IF('1968'!D332&lt;&gt;0,1,2)</f>
        <v>1</v>
      </c>
      <c r="L332" s="1" t="str">
        <f>'1968'!AD332</f>
        <v>172K+400</v>
      </c>
      <c r="M332" s="1" t="str">
        <f>'1968'!AE332</f>
        <v>169K+000</v>
      </c>
      <c r="N332">
        <f>CHOOSE(MATCH('1968'!J332,速限!$D$12:'速限'!$D$14),速限!F$12,速限!F$13,速限!F$14)</f>
        <v>110</v>
      </c>
    </row>
    <row r="333" spans="1:14">
      <c r="A333" s="8">
        <v>1.1000000000000001</v>
      </c>
      <c r="B333" s="9" t="s">
        <v>394</v>
      </c>
      <c r="C333" s="21">
        <v>45266.654861111114</v>
      </c>
      <c r="D333" s="10">
        <v>86400</v>
      </c>
      <c r="E333" t="str">
        <f>_xlfn.CONCAT("nfb",'1968'!AC333)</f>
        <v>nfb0258</v>
      </c>
      <c r="F333" t="s">
        <v>396</v>
      </c>
      <c r="G333">
        <v>0</v>
      </c>
      <c r="H333">
        <v>0</v>
      </c>
      <c r="I333">
        <v>0</v>
      </c>
      <c r="J333" t="s">
        <v>1211</v>
      </c>
      <c r="K333">
        <f>IF('1968'!D333&lt;&gt;0,1,2)</f>
        <v>1</v>
      </c>
      <c r="L333" s="1" t="str">
        <f>'1968'!AD333</f>
        <v>176K+100</v>
      </c>
      <c r="M333" s="1" t="str">
        <f>'1968'!AE333</f>
        <v>172K+400</v>
      </c>
      <c r="N333">
        <f>CHOOSE(MATCH('1968'!J333,速限!$D$12:'速限'!$D$14),速限!F$12,速限!F$13,速限!F$14)</f>
        <v>110</v>
      </c>
    </row>
    <row r="334" spans="1:14">
      <c r="A334" s="8">
        <v>1.1000000000000001</v>
      </c>
      <c r="B334" s="9" t="s">
        <v>394</v>
      </c>
      <c r="C334" s="21">
        <v>45267.654861111114</v>
      </c>
      <c r="D334" s="10">
        <v>86400</v>
      </c>
      <c r="E334" t="str">
        <f>_xlfn.CONCAT("nfb",'1968'!AC334)</f>
        <v>nfb0260</v>
      </c>
      <c r="F334" t="s">
        <v>396</v>
      </c>
      <c r="G334">
        <v>0</v>
      </c>
      <c r="H334">
        <v>0</v>
      </c>
      <c r="I334">
        <v>0</v>
      </c>
      <c r="J334" t="s">
        <v>1213</v>
      </c>
      <c r="K334">
        <f>IF('1968'!D334&lt;&gt;0,1,2)</f>
        <v>1</v>
      </c>
      <c r="L334" s="1" t="str">
        <f>'1968'!AD334</f>
        <v>182K+800</v>
      </c>
      <c r="M334" s="1" t="str">
        <f>'1968'!AE334</f>
        <v>176K+100</v>
      </c>
      <c r="N334">
        <f>CHOOSE(MATCH('1968'!J334,速限!$D$12:'速限'!$D$14),速限!F$12,速限!F$13,速限!F$14)</f>
        <v>110</v>
      </c>
    </row>
    <row r="335" spans="1:14">
      <c r="A335" s="8">
        <v>1.1000000000000001</v>
      </c>
      <c r="B335" s="9" t="s">
        <v>394</v>
      </c>
      <c r="C335" s="21">
        <v>45268.654861111114</v>
      </c>
      <c r="D335" s="10">
        <v>86400</v>
      </c>
      <c r="E335" t="str">
        <f>_xlfn.CONCAT("nfb",'1968'!AC335)</f>
        <v>nfb0262</v>
      </c>
      <c r="F335" t="s">
        <v>396</v>
      </c>
      <c r="G335">
        <v>0</v>
      </c>
      <c r="H335">
        <v>0</v>
      </c>
      <c r="I335">
        <v>0</v>
      </c>
      <c r="J335" t="s">
        <v>1215</v>
      </c>
      <c r="K335">
        <f>IF('1968'!D335&lt;&gt;0,1,2)</f>
        <v>1</v>
      </c>
      <c r="L335" s="1" t="str">
        <f>'1968'!AD335</f>
        <v>191K+600</v>
      </c>
      <c r="M335" s="1" t="str">
        <f>'1968'!AE335</f>
        <v>182K+800</v>
      </c>
      <c r="N335">
        <f>CHOOSE(MATCH('1968'!J335,速限!$D$12:'速限'!$D$14),速限!F$12,速限!F$13,速限!F$14)</f>
        <v>110</v>
      </c>
    </row>
    <row r="336" spans="1:14">
      <c r="A336" s="8">
        <v>1.1000000000000001</v>
      </c>
      <c r="B336" s="9" t="s">
        <v>394</v>
      </c>
      <c r="C336" s="21">
        <v>45269.654861111114</v>
      </c>
      <c r="D336" s="10">
        <v>86400</v>
      </c>
      <c r="E336" t="str">
        <f>_xlfn.CONCAT("nfb",'1968'!AC336)</f>
        <v>nfb0264</v>
      </c>
      <c r="F336" t="s">
        <v>396</v>
      </c>
      <c r="G336">
        <v>0</v>
      </c>
      <c r="H336">
        <v>0</v>
      </c>
      <c r="I336">
        <v>0</v>
      </c>
      <c r="J336" t="s">
        <v>1217</v>
      </c>
      <c r="K336">
        <f>IF('1968'!D336&lt;&gt;0,1,2)</f>
        <v>1</v>
      </c>
      <c r="L336" s="1" t="str">
        <f>'1968'!AD336</f>
        <v>196K+800</v>
      </c>
      <c r="M336" s="1" t="str">
        <f>'1968'!AE336</f>
        <v>191K+600</v>
      </c>
      <c r="N336">
        <f>CHOOSE(MATCH('1968'!J336,速限!$D$12:'速限'!$D$14),速限!F$12,速限!F$13,速限!F$14)</f>
        <v>110</v>
      </c>
    </row>
    <row r="337" spans="1:14">
      <c r="A337" s="8">
        <v>1.1000000000000001</v>
      </c>
      <c r="B337" s="9" t="s">
        <v>394</v>
      </c>
      <c r="C337" s="21">
        <v>45270.654861111114</v>
      </c>
      <c r="D337" s="10">
        <v>86400</v>
      </c>
      <c r="E337" t="str">
        <f>_xlfn.CONCAT("nfb",'1968'!AC337)</f>
        <v>nfb0266</v>
      </c>
      <c r="F337" t="s">
        <v>396</v>
      </c>
      <c r="G337">
        <v>0</v>
      </c>
      <c r="H337">
        <v>0</v>
      </c>
      <c r="I337">
        <v>0</v>
      </c>
      <c r="J337" t="s">
        <v>1219</v>
      </c>
      <c r="K337">
        <f>IF('1968'!D337&lt;&gt;0,1,2)</f>
        <v>1</v>
      </c>
      <c r="L337" s="1" t="str">
        <f>'1968'!AD337</f>
        <v>202K+100</v>
      </c>
      <c r="M337" s="1" t="str">
        <f>'1968'!AE337</f>
        <v>196K+800</v>
      </c>
      <c r="N337">
        <f>CHOOSE(MATCH('1968'!J337,速限!$D$12:'速限'!$D$14),速限!F$12,速限!F$13,速限!F$14)</f>
        <v>110</v>
      </c>
    </row>
    <row r="338" spans="1:14">
      <c r="A338" s="8">
        <v>1.1000000000000001</v>
      </c>
      <c r="B338" s="9" t="s">
        <v>394</v>
      </c>
      <c r="C338" s="21">
        <v>45271.654861111114</v>
      </c>
      <c r="D338" s="10">
        <v>86400</v>
      </c>
      <c r="E338" t="str">
        <f>_xlfn.CONCAT("nfb",'1968'!AC338)</f>
        <v>nfb0268</v>
      </c>
      <c r="F338" t="s">
        <v>396</v>
      </c>
      <c r="G338">
        <v>0</v>
      </c>
      <c r="H338">
        <v>0</v>
      </c>
      <c r="I338">
        <v>0</v>
      </c>
      <c r="J338" t="s">
        <v>1221</v>
      </c>
      <c r="K338">
        <f>IF('1968'!D338&lt;&gt;0,1,2)</f>
        <v>1</v>
      </c>
      <c r="L338" s="1" t="str">
        <f>'1968'!AD338</f>
        <v>207K+300</v>
      </c>
      <c r="M338" s="1" t="str">
        <f>'1968'!AE338</f>
        <v>202K+100</v>
      </c>
      <c r="N338">
        <f>CHOOSE(MATCH('1968'!J338,速限!$D$12:'速限'!$D$14),速限!F$12,速限!F$13,速限!F$14)</f>
        <v>110</v>
      </c>
    </row>
    <row r="339" spans="1:14">
      <c r="A339" s="8">
        <v>1.1000000000000001</v>
      </c>
      <c r="B339" s="9" t="s">
        <v>394</v>
      </c>
      <c r="C339" s="21">
        <v>45272.654861111114</v>
      </c>
      <c r="D339" s="10">
        <v>86400</v>
      </c>
      <c r="E339" t="str">
        <f>_xlfn.CONCAT("nfb",'1968'!AC339)</f>
        <v>nfb0270</v>
      </c>
      <c r="F339" t="s">
        <v>396</v>
      </c>
      <c r="G339">
        <v>0</v>
      </c>
      <c r="H339">
        <v>0</v>
      </c>
      <c r="I339">
        <v>0</v>
      </c>
      <c r="J339" t="s">
        <v>1223</v>
      </c>
      <c r="K339">
        <f>IF('1968'!D339&lt;&gt;0,1,2)</f>
        <v>1</v>
      </c>
      <c r="L339" s="1" t="str">
        <f>'1968'!AD339</f>
        <v>209K+000</v>
      </c>
      <c r="M339" s="1" t="str">
        <f>'1968'!AE339</f>
        <v>207K+300</v>
      </c>
      <c r="N339">
        <f>CHOOSE(MATCH('1968'!J339,速限!$D$12:'速限'!$D$14),速限!F$12,速限!F$13,速限!F$14)</f>
        <v>110</v>
      </c>
    </row>
    <row r="340" spans="1:14">
      <c r="A340" s="8">
        <v>1.1000000000000001</v>
      </c>
      <c r="B340" s="9" t="s">
        <v>394</v>
      </c>
      <c r="C340" s="21">
        <v>45273.654861111114</v>
      </c>
      <c r="D340" s="10">
        <v>86400</v>
      </c>
      <c r="E340" t="str">
        <f>_xlfn.CONCAT("nfb",'1968'!AC340)</f>
        <v>nfb0272</v>
      </c>
      <c r="F340" t="s">
        <v>396</v>
      </c>
      <c r="G340">
        <v>0</v>
      </c>
      <c r="H340">
        <v>0</v>
      </c>
      <c r="I340">
        <v>0</v>
      </c>
      <c r="J340" t="s">
        <v>1225</v>
      </c>
      <c r="K340">
        <f>IF('1968'!D340&lt;&gt;0,1,2)</f>
        <v>1</v>
      </c>
      <c r="L340" s="1" t="str">
        <f>'1968'!AD340</f>
        <v>211K+300</v>
      </c>
      <c r="M340" s="1" t="str">
        <f>'1968'!AE340</f>
        <v>209K+000</v>
      </c>
      <c r="N340">
        <f>CHOOSE(MATCH('1968'!J340,速限!$D$12:'速限'!$D$14),速限!F$12,速限!F$13,速限!F$14)</f>
        <v>110</v>
      </c>
    </row>
    <row r="341" spans="1:14">
      <c r="A341" s="8">
        <v>1.1000000000000001</v>
      </c>
      <c r="B341" s="9" t="s">
        <v>394</v>
      </c>
      <c r="C341" s="21">
        <v>45274.654861111114</v>
      </c>
      <c r="D341" s="10">
        <v>86400</v>
      </c>
      <c r="E341" t="str">
        <f>_xlfn.CONCAT("nfb",'1968'!AC341)</f>
        <v>nfb0274</v>
      </c>
      <c r="F341" t="s">
        <v>396</v>
      </c>
      <c r="G341">
        <v>0</v>
      </c>
      <c r="H341">
        <v>0</v>
      </c>
      <c r="I341">
        <v>0</v>
      </c>
      <c r="J341" t="s">
        <v>1227</v>
      </c>
      <c r="K341">
        <f>IF('1968'!D341&lt;&gt;0,1,2)</f>
        <v>1</v>
      </c>
      <c r="L341" s="1" t="str">
        <f>'1968'!AD341</f>
        <v>214K+000</v>
      </c>
      <c r="M341" s="1" t="str">
        <f>'1968'!AE341</f>
        <v>211K+300</v>
      </c>
      <c r="N341">
        <f>CHOOSE(MATCH('1968'!J341,速限!$D$12:'速限'!$D$14),速限!F$12,速限!F$13,速限!F$14)</f>
        <v>110</v>
      </c>
    </row>
    <row r="342" spans="1:14">
      <c r="A342" s="8">
        <v>1.1000000000000001</v>
      </c>
      <c r="B342" s="9" t="s">
        <v>394</v>
      </c>
      <c r="C342" s="21">
        <v>45275.654861111114</v>
      </c>
      <c r="D342" s="10">
        <v>86400</v>
      </c>
      <c r="E342" t="str">
        <f>_xlfn.CONCAT("nfb",'1968'!AC342)</f>
        <v>nfb0412</v>
      </c>
      <c r="F342" t="s">
        <v>396</v>
      </c>
      <c r="G342">
        <v>0</v>
      </c>
      <c r="H342">
        <v>0</v>
      </c>
      <c r="I342">
        <v>0</v>
      </c>
      <c r="J342" t="s">
        <v>1229</v>
      </c>
      <c r="K342">
        <f>IF('1968'!D342&lt;&gt;0,1,2)</f>
        <v>1</v>
      </c>
      <c r="L342" s="1" t="str">
        <f>'1968'!AD342</f>
        <v>217K+200</v>
      </c>
      <c r="M342" s="1" t="str">
        <f>'1968'!AE342</f>
        <v>214K+000</v>
      </c>
      <c r="N342">
        <f>CHOOSE(MATCH('1968'!J342,速限!$D$12:'速限'!$D$14),速限!F$12,速限!F$13,速限!F$14)</f>
        <v>110</v>
      </c>
    </row>
    <row r="343" spans="1:14">
      <c r="A343" s="8">
        <v>1.1000000000000001</v>
      </c>
      <c r="B343" s="9" t="s">
        <v>394</v>
      </c>
      <c r="C343" s="21">
        <v>45276.654861111114</v>
      </c>
      <c r="D343" s="10">
        <v>86400</v>
      </c>
      <c r="E343" t="str">
        <f>_xlfn.CONCAT("nfb",'1968'!AC343)</f>
        <v>nfb0276</v>
      </c>
      <c r="F343" t="s">
        <v>396</v>
      </c>
      <c r="G343">
        <v>0</v>
      </c>
      <c r="H343">
        <v>0</v>
      </c>
      <c r="I343">
        <v>0</v>
      </c>
      <c r="J343" t="s">
        <v>1231</v>
      </c>
      <c r="K343">
        <f>IF('1968'!D343&lt;&gt;0,1,2)</f>
        <v>1</v>
      </c>
      <c r="L343" s="1" t="str">
        <f>'1968'!AD343</f>
        <v>222K+500</v>
      </c>
      <c r="M343" s="1" t="str">
        <f>'1968'!AE343</f>
        <v>217K+200</v>
      </c>
      <c r="N343">
        <f>CHOOSE(MATCH('1968'!J343,速限!$D$12:'速限'!$D$14),速限!F$12,速限!F$13,速限!F$14)</f>
        <v>110</v>
      </c>
    </row>
    <row r="344" spans="1:14">
      <c r="A344" s="8">
        <v>1.1000000000000001</v>
      </c>
      <c r="B344" s="9" t="s">
        <v>394</v>
      </c>
      <c r="C344" s="21">
        <v>45277.654861111114</v>
      </c>
      <c r="D344" s="10">
        <v>86400</v>
      </c>
      <c r="E344" t="str">
        <f>_xlfn.CONCAT("nfb",'1968'!AC344)</f>
        <v>nfb0278</v>
      </c>
      <c r="F344" t="s">
        <v>396</v>
      </c>
      <c r="G344">
        <v>0</v>
      </c>
      <c r="H344">
        <v>0</v>
      </c>
      <c r="I344">
        <v>0</v>
      </c>
      <c r="J344" t="s">
        <v>1233</v>
      </c>
      <c r="K344">
        <f>IF('1968'!D344&lt;&gt;0,1,2)</f>
        <v>1</v>
      </c>
      <c r="L344" s="1" t="str">
        <f>'1968'!AD344</f>
        <v>224K+700</v>
      </c>
      <c r="M344" s="1" t="str">
        <f>'1968'!AE344</f>
        <v>222K+500</v>
      </c>
      <c r="N344">
        <f>CHOOSE(MATCH('1968'!J344,速限!$D$12:'速限'!$D$14),速限!F$12,速限!F$13,速限!F$14)</f>
        <v>110</v>
      </c>
    </row>
    <row r="345" spans="1:14">
      <c r="A345" s="8">
        <v>1.1000000000000001</v>
      </c>
      <c r="B345" s="9" t="s">
        <v>394</v>
      </c>
      <c r="C345" s="21">
        <v>45278.654861111114</v>
      </c>
      <c r="D345" s="10">
        <v>86400</v>
      </c>
      <c r="E345" t="str">
        <f>_xlfn.CONCAT("nfb",'1968'!AC345)</f>
        <v>nfb0280</v>
      </c>
      <c r="F345" t="s">
        <v>396</v>
      </c>
      <c r="G345">
        <v>0</v>
      </c>
      <c r="H345">
        <v>0</v>
      </c>
      <c r="I345">
        <v>0</v>
      </c>
      <c r="J345" t="s">
        <v>1235</v>
      </c>
      <c r="K345">
        <f>IF('1968'!D345&lt;&gt;0,1,2)</f>
        <v>1</v>
      </c>
      <c r="L345" s="1" t="str">
        <f>'1968'!AD345</f>
        <v>228K+600</v>
      </c>
      <c r="M345" s="1" t="str">
        <f>'1968'!AE345</f>
        <v>224K+700</v>
      </c>
      <c r="N345">
        <f>CHOOSE(MATCH('1968'!J345,速限!$D$12:'速限'!$D$14),速限!F$12,速限!F$13,速限!F$14)</f>
        <v>110</v>
      </c>
    </row>
    <row r="346" spans="1:14">
      <c r="A346" s="8">
        <v>1.1000000000000001</v>
      </c>
      <c r="B346" s="9" t="s">
        <v>394</v>
      </c>
      <c r="C346" s="21">
        <v>45279.654861111114</v>
      </c>
      <c r="D346" s="10">
        <v>86400</v>
      </c>
      <c r="E346" t="str">
        <f>_xlfn.CONCAT("nfb",'1968'!AC346)</f>
        <v>nfb0452</v>
      </c>
      <c r="F346" t="s">
        <v>396</v>
      </c>
      <c r="G346">
        <v>0</v>
      </c>
      <c r="H346">
        <v>0</v>
      </c>
      <c r="I346">
        <v>0</v>
      </c>
      <c r="J346" t="s">
        <v>1237</v>
      </c>
      <c r="K346">
        <f>IF('1968'!D346&lt;&gt;0,1,2)</f>
        <v>1</v>
      </c>
      <c r="L346" s="1" t="str">
        <f>'1968'!AD346</f>
        <v>231K+400</v>
      </c>
      <c r="M346" s="1" t="str">
        <f>'1968'!AE346</f>
        <v>228K+600</v>
      </c>
      <c r="N346">
        <f>CHOOSE(MATCH('1968'!J346,速限!$D$12:'速限'!$D$14),速限!F$12,速限!F$13,速限!F$14)</f>
        <v>110</v>
      </c>
    </row>
    <row r="347" spans="1:14">
      <c r="A347" s="8">
        <v>1.1000000000000001</v>
      </c>
      <c r="B347" s="9" t="s">
        <v>394</v>
      </c>
      <c r="C347" s="21">
        <v>45280.654861111114</v>
      </c>
      <c r="D347" s="10">
        <v>86400</v>
      </c>
      <c r="E347" t="str">
        <f>_xlfn.CONCAT("nfb",'1968'!AC347)</f>
        <v>nfb0282</v>
      </c>
      <c r="F347" t="s">
        <v>396</v>
      </c>
      <c r="G347">
        <v>0</v>
      </c>
      <c r="H347">
        <v>0</v>
      </c>
      <c r="I347">
        <v>0</v>
      </c>
      <c r="J347" t="s">
        <v>1239</v>
      </c>
      <c r="K347">
        <f>IF('1968'!D347&lt;&gt;0,1,2)</f>
        <v>1</v>
      </c>
      <c r="L347" s="1" t="str">
        <f>'1968'!AD347</f>
        <v>236K+800</v>
      </c>
      <c r="M347" s="1" t="str">
        <f>'1968'!AE347</f>
        <v>231K+400</v>
      </c>
      <c r="N347">
        <f>CHOOSE(MATCH('1968'!J347,速限!$D$12:'速限'!$D$14),速限!F$12,速限!F$13,速限!F$14)</f>
        <v>110</v>
      </c>
    </row>
    <row r="348" spans="1:14">
      <c r="A348" s="8">
        <v>1.1000000000000001</v>
      </c>
      <c r="B348" s="9" t="s">
        <v>394</v>
      </c>
      <c r="C348" s="21">
        <v>45281.654861111114</v>
      </c>
      <c r="D348" s="10">
        <v>86400</v>
      </c>
      <c r="E348" t="str">
        <f>_xlfn.CONCAT("nfb",'1968'!AC348)</f>
        <v>nfb0286</v>
      </c>
      <c r="F348" t="s">
        <v>396</v>
      </c>
      <c r="G348">
        <v>0</v>
      </c>
      <c r="H348">
        <v>0</v>
      </c>
      <c r="I348">
        <v>0</v>
      </c>
      <c r="J348" t="s">
        <v>1241</v>
      </c>
      <c r="K348">
        <f>IF('1968'!D348&lt;&gt;0,1,2)</f>
        <v>1</v>
      </c>
      <c r="L348" s="1" t="str">
        <f>'1968'!AD348</f>
        <v>243K+700</v>
      </c>
      <c r="M348" s="1" t="str">
        <f>'1968'!AE348</f>
        <v>236K+800</v>
      </c>
      <c r="N348">
        <f>CHOOSE(MATCH('1968'!J348,速限!$D$12:'速限'!$D$14),速限!F$12,速限!F$13,速限!F$14)</f>
        <v>110</v>
      </c>
    </row>
    <row r="349" spans="1:14">
      <c r="A349" s="8">
        <v>1.1000000000000001</v>
      </c>
      <c r="B349" s="9" t="s">
        <v>394</v>
      </c>
      <c r="C349" s="21">
        <v>45282.654861111114</v>
      </c>
      <c r="D349" s="10">
        <v>86400</v>
      </c>
      <c r="E349" t="str">
        <f>_xlfn.CONCAT("nfb",'1968'!AC349)</f>
        <v>nfb0288</v>
      </c>
      <c r="F349" t="s">
        <v>396</v>
      </c>
      <c r="G349">
        <v>0</v>
      </c>
      <c r="H349">
        <v>0</v>
      </c>
      <c r="I349">
        <v>0</v>
      </c>
      <c r="J349" t="s">
        <v>1243</v>
      </c>
      <c r="K349">
        <f>IF('1968'!D349&lt;&gt;0,1,2)</f>
        <v>1</v>
      </c>
      <c r="L349" s="1" t="str">
        <f>'1968'!AD349</f>
        <v>250K+100</v>
      </c>
      <c r="M349" s="1" t="str">
        <f>'1968'!AE349</f>
        <v>243K+700</v>
      </c>
      <c r="N349">
        <f>CHOOSE(MATCH('1968'!J349,速限!$D$12:'速限'!$D$14),速限!F$12,速限!F$13,速限!F$14)</f>
        <v>110</v>
      </c>
    </row>
    <row r="350" spans="1:14">
      <c r="A350" s="8">
        <v>1.1000000000000001</v>
      </c>
      <c r="B350" s="9" t="s">
        <v>394</v>
      </c>
      <c r="C350" s="21">
        <v>45283.654861111114</v>
      </c>
      <c r="D350" s="10">
        <v>86400</v>
      </c>
      <c r="E350" t="str">
        <f>_xlfn.CONCAT("nfb",'1968'!AC350)</f>
        <v>nfb0462</v>
      </c>
      <c r="F350" t="s">
        <v>396</v>
      </c>
      <c r="G350">
        <v>0</v>
      </c>
      <c r="H350">
        <v>0</v>
      </c>
      <c r="I350">
        <v>0</v>
      </c>
      <c r="J350" t="s">
        <v>1245</v>
      </c>
      <c r="K350">
        <f>IF('1968'!D350&lt;&gt;0,1,2)</f>
        <v>1</v>
      </c>
      <c r="L350" s="1" t="str">
        <f>'1968'!AD350</f>
        <v>260K+300</v>
      </c>
      <c r="M350" s="1" t="str">
        <f>'1968'!AE350</f>
        <v>250K+100</v>
      </c>
      <c r="N350">
        <f>CHOOSE(MATCH('1968'!J350,速限!$D$12:'速限'!$D$14),速限!F$12,速限!F$13,速限!F$14)</f>
        <v>110</v>
      </c>
    </row>
    <row r="351" spans="1:14">
      <c r="A351" s="8">
        <v>1.1000000000000001</v>
      </c>
      <c r="B351" s="9" t="s">
        <v>394</v>
      </c>
      <c r="C351" s="21">
        <v>45284.654861111114</v>
      </c>
      <c r="D351" s="10">
        <v>86400</v>
      </c>
      <c r="E351" t="str">
        <f>_xlfn.CONCAT("nfb",'1968'!AC351)</f>
        <v>nfb0290</v>
      </c>
      <c r="F351" t="s">
        <v>396</v>
      </c>
      <c r="G351">
        <v>0</v>
      </c>
      <c r="H351">
        <v>0</v>
      </c>
      <c r="I351">
        <v>0</v>
      </c>
      <c r="J351" t="s">
        <v>1247</v>
      </c>
      <c r="K351">
        <f>IF('1968'!D351&lt;&gt;0,1,2)</f>
        <v>1</v>
      </c>
      <c r="L351" s="1" t="str">
        <f>'1968'!AD351</f>
        <v>268K+232</v>
      </c>
      <c r="M351" s="1" t="str">
        <f>'1968'!AE351</f>
        <v>260K+300</v>
      </c>
      <c r="N351">
        <f>CHOOSE(MATCH('1968'!J351,速限!$D$12:'速限'!$D$14),速限!F$12,速限!F$13,速限!F$14)</f>
        <v>110</v>
      </c>
    </row>
    <row r="352" spans="1:14">
      <c r="A352" s="8">
        <v>1.1000000000000001</v>
      </c>
      <c r="B352" s="9" t="s">
        <v>394</v>
      </c>
      <c r="C352" s="21">
        <v>45285.654861111114</v>
      </c>
      <c r="D352" s="10">
        <v>86400</v>
      </c>
      <c r="E352" t="str">
        <f>_xlfn.CONCAT("nfb",'1968'!AC352)</f>
        <v>nfb0464</v>
      </c>
      <c r="F352" t="s">
        <v>396</v>
      </c>
      <c r="G352">
        <v>0</v>
      </c>
      <c r="H352">
        <v>0</v>
      </c>
      <c r="I352">
        <v>0</v>
      </c>
      <c r="J352" t="s">
        <v>1249</v>
      </c>
      <c r="K352">
        <f>IF('1968'!D352&lt;&gt;0,1,2)</f>
        <v>1</v>
      </c>
      <c r="L352" s="1" t="str">
        <f>'1968'!AD352</f>
        <v>269K+200</v>
      </c>
      <c r="M352" s="1" t="str">
        <f>'1968'!AE352</f>
        <v>268K+232</v>
      </c>
      <c r="N352">
        <f>CHOOSE(MATCH('1968'!J352,速限!$D$12:'速限'!$D$14),速限!F$12,速限!F$13,速限!F$14)</f>
        <v>110</v>
      </c>
    </row>
    <row r="353" spans="1:14">
      <c r="A353" s="8">
        <v>1.1000000000000001</v>
      </c>
      <c r="B353" s="9" t="s">
        <v>394</v>
      </c>
      <c r="C353" s="21">
        <v>45286.654861111114</v>
      </c>
      <c r="D353" s="10">
        <v>86400</v>
      </c>
      <c r="E353" t="str">
        <f>_xlfn.CONCAT("nfb",'1968'!AC353)</f>
        <v>nfb0292</v>
      </c>
      <c r="F353" t="s">
        <v>396</v>
      </c>
      <c r="G353">
        <v>0</v>
      </c>
      <c r="H353">
        <v>0</v>
      </c>
      <c r="I353">
        <v>0</v>
      </c>
      <c r="J353" t="s">
        <v>1251</v>
      </c>
      <c r="K353">
        <f>IF('1968'!D353&lt;&gt;0,1,2)</f>
        <v>1</v>
      </c>
      <c r="L353" s="1" t="str">
        <f>'1968'!AD353</f>
        <v>271K+210</v>
      </c>
      <c r="M353" s="1" t="str">
        <f>'1968'!AE353</f>
        <v>269K+200</v>
      </c>
      <c r="N353">
        <f>CHOOSE(MATCH('1968'!J353,速限!$D$12:'速限'!$D$14),速限!F$12,速限!F$13,速限!F$14)</f>
        <v>110</v>
      </c>
    </row>
    <row r="354" spans="1:14">
      <c r="A354" s="8">
        <v>1.1000000000000001</v>
      </c>
      <c r="B354" s="9" t="s">
        <v>394</v>
      </c>
      <c r="C354" s="21">
        <v>45287.654861111114</v>
      </c>
      <c r="D354" s="10">
        <v>86400</v>
      </c>
      <c r="E354" t="str">
        <f>_xlfn.CONCAT("nfb",'1968'!AC354)</f>
        <v>nfb0466</v>
      </c>
      <c r="F354" t="s">
        <v>396</v>
      </c>
      <c r="G354">
        <v>0</v>
      </c>
      <c r="H354">
        <v>0</v>
      </c>
      <c r="I354">
        <v>0</v>
      </c>
      <c r="J354" t="s">
        <v>1253</v>
      </c>
      <c r="K354">
        <f>IF('1968'!D354&lt;&gt;0,1,2)</f>
        <v>1</v>
      </c>
      <c r="L354" s="1" t="str">
        <f>'1968'!AD354</f>
        <v>276K+900</v>
      </c>
      <c r="M354" s="1" t="str">
        <f>'1968'!AE354</f>
        <v>271K+210</v>
      </c>
      <c r="N354">
        <f>CHOOSE(MATCH('1968'!J354,速限!$D$12:'速限'!$D$14),速限!F$12,速限!F$13,速限!F$14)</f>
        <v>110</v>
      </c>
    </row>
    <row r="355" spans="1:14">
      <c r="A355" s="8">
        <v>1.1000000000000001</v>
      </c>
      <c r="B355" s="9" t="s">
        <v>394</v>
      </c>
      <c r="C355" s="21">
        <v>45288.654861111114</v>
      </c>
      <c r="D355" s="10">
        <v>86400</v>
      </c>
      <c r="E355" t="str">
        <f>_xlfn.CONCAT("nfb",'1968'!AC355)</f>
        <v>nfb0296</v>
      </c>
      <c r="F355" t="s">
        <v>396</v>
      </c>
      <c r="G355">
        <v>0</v>
      </c>
      <c r="H355">
        <v>0</v>
      </c>
      <c r="I355">
        <v>0</v>
      </c>
      <c r="J355" t="s">
        <v>1255</v>
      </c>
      <c r="K355">
        <f>IF('1968'!D355&lt;&gt;0,1,2)</f>
        <v>1</v>
      </c>
      <c r="L355" s="1" t="str">
        <f>'1968'!AD355</f>
        <v>279K+400</v>
      </c>
      <c r="M355" s="1" t="str">
        <f>'1968'!AE355</f>
        <v>276K+900</v>
      </c>
      <c r="N355">
        <f>CHOOSE(MATCH('1968'!J355,速限!$D$12:'速限'!$D$14),速限!F$12,速限!F$13,速限!F$14)</f>
        <v>110</v>
      </c>
    </row>
    <row r="356" spans="1:14">
      <c r="A356" s="8">
        <v>1.1000000000000001</v>
      </c>
      <c r="B356" s="9" t="s">
        <v>394</v>
      </c>
      <c r="C356" s="21">
        <v>45289.654861111114</v>
      </c>
      <c r="D356" s="10">
        <v>86400</v>
      </c>
      <c r="E356" t="str">
        <f>_xlfn.CONCAT("nfb",'1968'!AC356)</f>
        <v>nfb0298</v>
      </c>
      <c r="F356" t="s">
        <v>396</v>
      </c>
      <c r="G356">
        <v>0</v>
      </c>
      <c r="H356">
        <v>0</v>
      </c>
      <c r="I356">
        <v>0</v>
      </c>
      <c r="J356" t="s">
        <v>1257</v>
      </c>
      <c r="K356">
        <f>IF('1968'!D356&lt;&gt;0,1,2)</f>
        <v>1</v>
      </c>
      <c r="L356" s="1" t="str">
        <f>'1968'!AD356</f>
        <v>290K+100</v>
      </c>
      <c r="M356" s="1" t="str">
        <f>'1968'!AE356</f>
        <v>279K+400</v>
      </c>
      <c r="N356">
        <f>CHOOSE(MATCH('1968'!J356,速限!$D$12:'速限'!$D$14),速限!F$12,速限!F$13,速限!F$14)</f>
        <v>110</v>
      </c>
    </row>
    <row r="357" spans="1:14">
      <c r="A357" s="8">
        <v>1.1000000000000001</v>
      </c>
      <c r="B357" s="9" t="s">
        <v>394</v>
      </c>
      <c r="C357" s="21">
        <v>45290.654861111114</v>
      </c>
      <c r="D357" s="10">
        <v>86400</v>
      </c>
      <c r="E357" t="str">
        <f>_xlfn.CONCAT("nfb",'1968'!AC357)</f>
        <v>nfb0300</v>
      </c>
      <c r="F357" t="s">
        <v>396</v>
      </c>
      <c r="G357">
        <v>0</v>
      </c>
      <c r="H357">
        <v>0</v>
      </c>
      <c r="I357">
        <v>0</v>
      </c>
      <c r="J357" t="s">
        <v>1259</v>
      </c>
      <c r="K357">
        <f>IF('1968'!D357&lt;&gt;0,1,2)</f>
        <v>1</v>
      </c>
      <c r="L357" s="1" t="str">
        <f>'1968'!AD357</f>
        <v>297K+500</v>
      </c>
      <c r="M357" s="1" t="str">
        <f>'1968'!AE357</f>
        <v>290K+100</v>
      </c>
      <c r="N357">
        <f>CHOOSE(MATCH('1968'!J357,速限!$D$12:'速限'!$D$14),速限!F$12,速限!F$13,速限!F$14)</f>
        <v>110</v>
      </c>
    </row>
    <row r="358" spans="1:14">
      <c r="A358" s="8">
        <v>1.1000000000000001</v>
      </c>
      <c r="B358" s="9" t="s">
        <v>394</v>
      </c>
      <c r="C358" s="21">
        <v>45291.654861111114</v>
      </c>
      <c r="D358" s="10">
        <v>86400</v>
      </c>
      <c r="E358" t="str">
        <f>_xlfn.CONCAT("nfb",'1968'!AC358)</f>
        <v>nfb0302</v>
      </c>
      <c r="F358" t="s">
        <v>396</v>
      </c>
      <c r="G358">
        <v>0</v>
      </c>
      <c r="H358">
        <v>0</v>
      </c>
      <c r="I358">
        <v>0</v>
      </c>
      <c r="J358" t="s">
        <v>1261</v>
      </c>
      <c r="K358">
        <f>IF('1968'!D358&lt;&gt;0,1,2)</f>
        <v>1</v>
      </c>
      <c r="L358" s="1" t="str">
        <f>'1968'!AD358</f>
        <v>300K+500</v>
      </c>
      <c r="M358" s="1" t="str">
        <f>'1968'!AE358</f>
        <v>297K+500</v>
      </c>
      <c r="N358">
        <f>CHOOSE(MATCH('1968'!J358,速限!$D$12:'速限'!$D$14),速限!F$12,速限!F$13,速限!F$14)</f>
        <v>110</v>
      </c>
    </row>
    <row r="359" spans="1:14">
      <c r="A359" s="8">
        <v>1.1000000000000001</v>
      </c>
      <c r="B359" s="9" t="s">
        <v>394</v>
      </c>
      <c r="C359" s="21">
        <v>45292.654861111114</v>
      </c>
      <c r="D359" s="10">
        <v>86400</v>
      </c>
      <c r="E359" t="str">
        <f>_xlfn.CONCAT("nfb",'1968'!AC359)</f>
        <v>nfb0304</v>
      </c>
      <c r="F359" t="s">
        <v>396</v>
      </c>
      <c r="G359">
        <v>0</v>
      </c>
      <c r="H359">
        <v>0</v>
      </c>
      <c r="I359">
        <v>0</v>
      </c>
      <c r="J359" t="s">
        <v>1263</v>
      </c>
      <c r="K359">
        <f>IF('1968'!D359&lt;&gt;0,1,2)</f>
        <v>1</v>
      </c>
      <c r="L359" s="1" t="str">
        <f>'1968'!AD359</f>
        <v>311K+700</v>
      </c>
      <c r="M359" s="1" t="str">
        <f>'1968'!AE359</f>
        <v>300K+500</v>
      </c>
      <c r="N359">
        <f>CHOOSE(MATCH('1968'!J359,速限!$D$12:'速限'!$D$14),速限!F$12,速限!F$13,速限!F$14)</f>
        <v>110</v>
      </c>
    </row>
    <row r="360" spans="1:14">
      <c r="A360" s="8">
        <v>1.1000000000000001</v>
      </c>
      <c r="B360" s="9" t="s">
        <v>394</v>
      </c>
      <c r="C360" s="21">
        <v>45293.654861111114</v>
      </c>
      <c r="D360" s="10">
        <v>86400</v>
      </c>
      <c r="E360" t="str">
        <f>_xlfn.CONCAT("nfb",'1968'!AC360)</f>
        <v>nfb0306</v>
      </c>
      <c r="F360" t="s">
        <v>396</v>
      </c>
      <c r="G360">
        <v>0</v>
      </c>
      <c r="H360">
        <v>0</v>
      </c>
      <c r="I360">
        <v>0</v>
      </c>
      <c r="J360" t="s">
        <v>1265</v>
      </c>
      <c r="K360">
        <f>IF('1968'!D360&lt;&gt;0,1,2)</f>
        <v>1</v>
      </c>
      <c r="L360" s="1" t="str">
        <f>'1968'!AD360</f>
        <v>319K+900</v>
      </c>
      <c r="M360" s="1" t="str">
        <f>'1968'!AE360</f>
        <v>311K+700</v>
      </c>
      <c r="N360">
        <f>CHOOSE(MATCH('1968'!J360,速限!$D$12:'速限'!$D$14),速限!F$12,速限!F$13,速限!F$14)</f>
        <v>110</v>
      </c>
    </row>
    <row r="361" spans="1:14">
      <c r="A361" s="8">
        <v>1.1000000000000001</v>
      </c>
      <c r="B361" s="9" t="s">
        <v>394</v>
      </c>
      <c r="C361" s="21">
        <v>45294.654861111114</v>
      </c>
      <c r="D361" s="10">
        <v>86400</v>
      </c>
      <c r="E361" t="str">
        <f>_xlfn.CONCAT("nfb",'1968'!AC361)</f>
        <v>nfb0310</v>
      </c>
      <c r="F361" t="s">
        <v>396</v>
      </c>
      <c r="G361">
        <v>0</v>
      </c>
      <c r="H361">
        <v>0</v>
      </c>
      <c r="I361">
        <v>0</v>
      </c>
      <c r="J361" t="s">
        <v>1267</v>
      </c>
      <c r="K361">
        <f>IF('1968'!D361&lt;&gt;0,1,2)</f>
        <v>1</v>
      </c>
      <c r="L361" s="1" t="str">
        <f>'1968'!AD361</f>
        <v>322K+500</v>
      </c>
      <c r="M361" s="1" t="str">
        <f>'1968'!AE361</f>
        <v>319K+900</v>
      </c>
      <c r="N361">
        <f>CHOOSE(MATCH('1968'!J361,速限!$D$12:'速限'!$D$14),速限!F$12,速限!F$13,速限!F$14)</f>
        <v>110</v>
      </c>
    </row>
    <row r="362" spans="1:14">
      <c r="A362" s="8">
        <v>1.1000000000000001</v>
      </c>
      <c r="B362" s="9" t="s">
        <v>394</v>
      </c>
      <c r="C362" s="21">
        <v>45295.654861111114</v>
      </c>
      <c r="D362" s="10">
        <v>86400</v>
      </c>
      <c r="E362" t="str">
        <f>_xlfn.CONCAT("nfb",'1968'!AC362)</f>
        <v>nfb0450</v>
      </c>
      <c r="F362" t="s">
        <v>396</v>
      </c>
      <c r="G362">
        <v>0</v>
      </c>
      <c r="H362">
        <v>0</v>
      </c>
      <c r="I362">
        <v>0</v>
      </c>
      <c r="J362" t="s">
        <v>1269</v>
      </c>
      <c r="K362">
        <f>IF('1968'!D362&lt;&gt;0,1,2)</f>
        <v>1</v>
      </c>
      <c r="L362" s="1" t="str">
        <f>'1968'!AD362</f>
        <v>329K+700</v>
      </c>
      <c r="M362" s="1" t="str">
        <f>'1968'!AE362</f>
        <v>322K+500</v>
      </c>
      <c r="N362">
        <f>CHOOSE(MATCH('1968'!J362,速限!$D$12:'速限'!$D$14),速限!F$12,速限!F$13,速限!F$14)</f>
        <v>110</v>
      </c>
    </row>
    <row r="363" spans="1:14">
      <c r="A363" s="8">
        <v>1.1000000000000001</v>
      </c>
      <c r="B363" s="9" t="s">
        <v>394</v>
      </c>
      <c r="C363" s="21">
        <v>45296.654861111114</v>
      </c>
      <c r="D363" s="10">
        <v>86400</v>
      </c>
      <c r="E363" t="str">
        <f>_xlfn.CONCAT("nfb",'1968'!AC363)</f>
        <v>nfb0312</v>
      </c>
      <c r="F363" t="s">
        <v>396</v>
      </c>
      <c r="G363">
        <v>0</v>
      </c>
      <c r="H363">
        <v>0</v>
      </c>
      <c r="I363">
        <v>0</v>
      </c>
      <c r="J363" t="s">
        <v>1271</v>
      </c>
      <c r="K363">
        <f>IF('1968'!D363&lt;&gt;0,1,2)</f>
        <v>1</v>
      </c>
      <c r="L363" s="1" t="str">
        <f>'1968'!AD363</f>
        <v>334K+900</v>
      </c>
      <c r="M363" s="1" t="str">
        <f>'1968'!AE363</f>
        <v>329K+700</v>
      </c>
      <c r="N363">
        <f>CHOOSE(MATCH('1968'!J363,速限!$D$12:'速限'!$D$14),速限!F$12,速限!F$13,速限!F$14)</f>
        <v>110</v>
      </c>
    </row>
    <row r="364" spans="1:14">
      <c r="A364" s="8">
        <v>1.1000000000000001</v>
      </c>
      <c r="B364" s="9" t="s">
        <v>394</v>
      </c>
      <c r="C364" s="21">
        <v>45297.654861111114</v>
      </c>
      <c r="D364" s="10">
        <v>86400</v>
      </c>
      <c r="E364" t="str">
        <f>_xlfn.CONCAT("nfb",'1968'!AC364)</f>
        <v>nfb0314</v>
      </c>
      <c r="F364" t="s">
        <v>396</v>
      </c>
      <c r="G364">
        <v>0</v>
      </c>
      <c r="H364">
        <v>0</v>
      </c>
      <c r="I364">
        <v>0</v>
      </c>
      <c r="J364" t="s">
        <v>1273</v>
      </c>
      <c r="K364">
        <f>IF('1968'!D364&lt;&gt;0,1,2)</f>
        <v>1</v>
      </c>
      <c r="L364" s="1" t="str">
        <f>'1968'!AD364</f>
        <v>340K+200</v>
      </c>
      <c r="M364" s="1" t="str">
        <f>'1968'!AE364</f>
        <v>334K+900</v>
      </c>
      <c r="N364">
        <f>CHOOSE(MATCH('1968'!J364,速限!$D$12:'速限'!$D$14),速限!F$12,速限!F$13,速限!F$14)</f>
        <v>110</v>
      </c>
    </row>
    <row r="365" spans="1:14">
      <c r="A365" s="8">
        <v>1.1000000000000001</v>
      </c>
      <c r="B365" s="9" t="s">
        <v>394</v>
      </c>
      <c r="C365" s="21">
        <v>45298.654861111114</v>
      </c>
      <c r="D365" s="10">
        <v>86400</v>
      </c>
      <c r="E365" t="str">
        <f>_xlfn.CONCAT("nfb",'1968'!AC365)</f>
        <v>nfb0316</v>
      </c>
      <c r="F365" t="s">
        <v>396</v>
      </c>
      <c r="G365">
        <v>0</v>
      </c>
      <c r="H365">
        <v>0</v>
      </c>
      <c r="I365">
        <v>0</v>
      </c>
      <c r="J365" t="s">
        <v>1275</v>
      </c>
      <c r="K365">
        <f>IF('1968'!D365&lt;&gt;0,1,2)</f>
        <v>1</v>
      </c>
      <c r="L365" s="1" t="str">
        <f>'1968'!AD365</f>
        <v>346K+900</v>
      </c>
      <c r="M365" s="1" t="str">
        <f>'1968'!AE365</f>
        <v>340K+200</v>
      </c>
      <c r="N365">
        <f>CHOOSE(MATCH('1968'!J365,速限!$D$12:'速限'!$D$14),速限!F$12,速限!F$13,速限!F$14)</f>
        <v>110</v>
      </c>
    </row>
    <row r="366" spans="1:14">
      <c r="A366" s="8">
        <v>1.1000000000000001</v>
      </c>
      <c r="B366" s="9" t="s">
        <v>394</v>
      </c>
      <c r="C366" s="21">
        <v>45299.654861111114</v>
      </c>
      <c r="D366" s="10">
        <v>86400</v>
      </c>
      <c r="E366" t="str">
        <f>_xlfn.CONCAT("nfb",'1968'!AC366)</f>
        <v>nfb0320</v>
      </c>
      <c r="F366" t="s">
        <v>396</v>
      </c>
      <c r="G366">
        <v>0</v>
      </c>
      <c r="H366">
        <v>0</v>
      </c>
      <c r="I366">
        <v>0</v>
      </c>
      <c r="J366" t="s">
        <v>1277</v>
      </c>
      <c r="K366">
        <f>IF('1968'!D366&lt;&gt;0,1,2)</f>
        <v>1</v>
      </c>
      <c r="L366" s="1" t="str">
        <f>'1968'!AD366</f>
        <v>350K+600</v>
      </c>
      <c r="M366" s="1" t="str">
        <f>'1968'!AE366</f>
        <v>346K+900</v>
      </c>
      <c r="N366">
        <f>CHOOSE(MATCH('1968'!J366,速限!$D$12:'速限'!$D$14),速限!F$12,速限!F$13,速限!F$14)</f>
        <v>110</v>
      </c>
    </row>
    <row r="367" spans="1:14">
      <c r="A367" s="8">
        <v>1.1000000000000001</v>
      </c>
      <c r="B367" s="9" t="s">
        <v>394</v>
      </c>
      <c r="C367" s="21">
        <v>45300.654861111114</v>
      </c>
      <c r="D367" s="10">
        <v>86400</v>
      </c>
      <c r="E367" t="str">
        <f>_xlfn.CONCAT("nfb",'1968'!AC367)</f>
        <v>nfb0322</v>
      </c>
      <c r="F367" t="s">
        <v>396</v>
      </c>
      <c r="G367">
        <v>0</v>
      </c>
      <c r="H367">
        <v>0</v>
      </c>
      <c r="I367">
        <v>0</v>
      </c>
      <c r="J367" t="s">
        <v>1279</v>
      </c>
      <c r="K367">
        <f>IF('1968'!D367&lt;&gt;0,1,2)</f>
        <v>1</v>
      </c>
      <c r="L367" s="1" t="str">
        <f>'1968'!AD367</f>
        <v>357K+000</v>
      </c>
      <c r="M367" s="1" t="str">
        <f>'1968'!AE367</f>
        <v>350K+600</v>
      </c>
      <c r="N367">
        <f>CHOOSE(MATCH('1968'!J367,速限!$D$12:'速限'!$D$14),速限!F$12,速限!F$13,速限!F$14)</f>
        <v>110</v>
      </c>
    </row>
    <row r="368" spans="1:14">
      <c r="A368" s="8">
        <v>1.1000000000000001</v>
      </c>
      <c r="B368" s="9" t="s">
        <v>394</v>
      </c>
      <c r="C368" s="21">
        <v>45301.654861111114</v>
      </c>
      <c r="D368" s="10">
        <v>86400</v>
      </c>
      <c r="E368" t="str">
        <f>_xlfn.CONCAT("nfb",'1968'!AC368)</f>
        <v>nfb0324</v>
      </c>
      <c r="F368" t="s">
        <v>396</v>
      </c>
      <c r="G368">
        <v>0</v>
      </c>
      <c r="H368">
        <v>0</v>
      </c>
      <c r="I368">
        <v>0</v>
      </c>
      <c r="J368" t="s">
        <v>1281</v>
      </c>
      <c r="K368">
        <f>IF('1968'!D368&lt;&gt;0,1,2)</f>
        <v>1</v>
      </c>
      <c r="L368" s="1" t="str">
        <f>'1968'!AD368</f>
        <v>363K+800</v>
      </c>
      <c r="M368" s="1" t="str">
        <f>'1968'!AE368</f>
        <v>357K+000</v>
      </c>
      <c r="N368">
        <f>CHOOSE(MATCH('1968'!J368,速限!$D$12:'速限'!$D$14),速限!F$12,速限!F$13,速限!F$14)</f>
        <v>110</v>
      </c>
    </row>
    <row r="369" spans="1:14">
      <c r="A369" s="8">
        <v>1.1000000000000001</v>
      </c>
      <c r="B369" s="9" t="s">
        <v>394</v>
      </c>
      <c r="C369" s="21">
        <v>45302.654861111114</v>
      </c>
      <c r="D369" s="10">
        <v>86400</v>
      </c>
      <c r="E369" t="str">
        <f>_xlfn.CONCAT("nfb",'1968'!AC369)</f>
        <v>nfb0326</v>
      </c>
      <c r="F369" t="s">
        <v>396</v>
      </c>
      <c r="G369">
        <v>0</v>
      </c>
      <c r="H369">
        <v>0</v>
      </c>
      <c r="I369">
        <v>0</v>
      </c>
      <c r="J369" t="s">
        <v>1283</v>
      </c>
      <c r="K369">
        <f>IF('1968'!D369&lt;&gt;0,1,2)</f>
        <v>1</v>
      </c>
      <c r="L369" s="1" t="str">
        <f>'1968'!AD369</f>
        <v>369K+500</v>
      </c>
      <c r="M369" s="1" t="str">
        <f>'1968'!AE369</f>
        <v>363K+800</v>
      </c>
      <c r="N369">
        <f>CHOOSE(MATCH('1968'!J369,速限!$D$12:'速限'!$D$14),速限!F$12,速限!F$13,速限!F$14)</f>
        <v>110</v>
      </c>
    </row>
    <row r="370" spans="1:14">
      <c r="A370" s="8">
        <v>1.1000000000000001</v>
      </c>
      <c r="B370" s="9" t="s">
        <v>394</v>
      </c>
      <c r="C370" s="21">
        <v>45303.654861111114</v>
      </c>
      <c r="D370" s="10">
        <v>86400</v>
      </c>
      <c r="E370" t="str">
        <f>_xlfn.CONCAT("nfb",'1968'!AC370)</f>
        <v>nfb0328</v>
      </c>
      <c r="F370" t="s">
        <v>396</v>
      </c>
      <c r="G370">
        <v>0</v>
      </c>
      <c r="H370">
        <v>0</v>
      </c>
      <c r="I370">
        <v>0</v>
      </c>
      <c r="J370" t="s">
        <v>1285</v>
      </c>
      <c r="K370">
        <f>IF('1968'!D370&lt;&gt;0,1,2)</f>
        <v>1</v>
      </c>
      <c r="L370" s="1" t="str">
        <f>'1968'!AD370</f>
        <v>383K+000</v>
      </c>
      <c r="M370" s="1" t="str">
        <f>'1968'!AE370</f>
        <v>369K+500</v>
      </c>
      <c r="N370">
        <f>CHOOSE(MATCH('1968'!J370,速限!$D$12:'速限'!$D$14),速限!F$12,速限!F$13,速限!F$14)</f>
        <v>110</v>
      </c>
    </row>
    <row r="371" spans="1:14">
      <c r="A371" s="8">
        <v>1.1000000000000001</v>
      </c>
      <c r="B371" s="9" t="s">
        <v>394</v>
      </c>
      <c r="C371" s="21">
        <v>45304.654861111114</v>
      </c>
      <c r="D371" s="10">
        <v>86400</v>
      </c>
      <c r="E371" t="str">
        <f>_xlfn.CONCAT("nfb",'1968'!AC371)</f>
        <v>nfb0332</v>
      </c>
      <c r="F371" t="s">
        <v>396</v>
      </c>
      <c r="G371">
        <v>0</v>
      </c>
      <c r="H371">
        <v>0</v>
      </c>
      <c r="I371">
        <v>0</v>
      </c>
      <c r="J371" t="s">
        <v>1287</v>
      </c>
      <c r="K371">
        <f>IF('1968'!D371&lt;&gt;0,1,2)</f>
        <v>1</v>
      </c>
      <c r="L371" s="1" t="str">
        <f>'1968'!AD371</f>
        <v>391K+600</v>
      </c>
      <c r="M371" s="1" t="str">
        <f>'1968'!AE371</f>
        <v>383K+000</v>
      </c>
      <c r="N371">
        <f>CHOOSE(MATCH('1968'!J371,速限!$D$12:'速限'!$D$14),速限!F$12,速限!F$13,速限!F$14)</f>
        <v>110</v>
      </c>
    </row>
    <row r="372" spans="1:14">
      <c r="A372" s="8">
        <v>1.1000000000000001</v>
      </c>
      <c r="B372" s="9" t="s">
        <v>394</v>
      </c>
      <c r="C372" s="21">
        <v>45305.654861111114</v>
      </c>
      <c r="D372" s="10">
        <v>86400</v>
      </c>
      <c r="E372" t="str">
        <f>_xlfn.CONCAT("nfb",'1968'!AC372)</f>
        <v>nfb0334</v>
      </c>
      <c r="F372" t="s">
        <v>396</v>
      </c>
      <c r="G372">
        <v>0</v>
      </c>
      <c r="H372">
        <v>0</v>
      </c>
      <c r="I372">
        <v>0</v>
      </c>
      <c r="J372" t="s">
        <v>1289</v>
      </c>
      <c r="K372">
        <f>IF('1968'!D372&lt;&gt;0,1,2)</f>
        <v>1</v>
      </c>
      <c r="L372" s="1" t="str">
        <f>'1968'!AD372</f>
        <v>396K+310</v>
      </c>
      <c r="M372" s="1" t="str">
        <f>'1968'!AE372</f>
        <v>391K+600</v>
      </c>
      <c r="N372">
        <f>CHOOSE(MATCH('1968'!J372,速限!$D$12:'速限'!$D$14),速限!F$12,速限!F$13,速限!F$14)</f>
        <v>110</v>
      </c>
    </row>
    <row r="373" spans="1:14">
      <c r="A373" s="8">
        <v>1.1000000000000001</v>
      </c>
      <c r="B373" s="9" t="s">
        <v>394</v>
      </c>
      <c r="C373" s="21">
        <v>45306.654861111114</v>
      </c>
      <c r="D373" s="10">
        <v>86400</v>
      </c>
      <c r="E373" t="str">
        <f>_xlfn.CONCAT("nfb",'1968'!AC373)</f>
        <v>nfb0474</v>
      </c>
      <c r="F373" t="s">
        <v>396</v>
      </c>
      <c r="G373">
        <v>0</v>
      </c>
      <c r="H373">
        <v>0</v>
      </c>
      <c r="I373">
        <v>0</v>
      </c>
      <c r="J373" t="s">
        <v>1291</v>
      </c>
      <c r="K373">
        <f>IF('1968'!D373&lt;&gt;0,1,2)</f>
        <v>1</v>
      </c>
      <c r="L373" s="1" t="str">
        <f>'1968'!AD373</f>
        <v>400K+200</v>
      </c>
      <c r="M373" s="1" t="str">
        <f>'1968'!AE373</f>
        <v>396K+310</v>
      </c>
      <c r="N373">
        <f>CHOOSE(MATCH('1968'!J373,速限!$D$12:'速限'!$D$14),速限!F$12,速限!F$13,速限!F$14)</f>
        <v>110</v>
      </c>
    </row>
    <row r="374" spans="1:14">
      <c r="A374" s="8">
        <v>1.1000000000000001</v>
      </c>
      <c r="B374" s="9" t="s">
        <v>394</v>
      </c>
      <c r="C374" s="21">
        <v>45307.654861111114</v>
      </c>
      <c r="D374" s="10">
        <v>86400</v>
      </c>
      <c r="E374" t="str">
        <f>_xlfn.CONCAT("nfb",'1968'!AC374)</f>
        <v>nfb0336</v>
      </c>
      <c r="F374" t="s">
        <v>396</v>
      </c>
      <c r="G374">
        <v>0</v>
      </c>
      <c r="H374">
        <v>0</v>
      </c>
      <c r="I374">
        <v>0</v>
      </c>
      <c r="J374" t="s">
        <v>1293</v>
      </c>
      <c r="K374">
        <f>IF('1968'!D374&lt;&gt;0,1,2)</f>
        <v>1</v>
      </c>
      <c r="L374" s="1" t="str">
        <f>'1968'!AD374</f>
        <v>407K+300</v>
      </c>
      <c r="M374" s="1" t="str">
        <f>'1968'!AE374</f>
        <v>400K+200</v>
      </c>
      <c r="N374">
        <f>CHOOSE(MATCH('1968'!J374,速限!$D$12:'速限'!$D$14),速限!F$12,速限!F$13,速限!F$14)</f>
        <v>110</v>
      </c>
    </row>
    <row r="375" spans="1:14">
      <c r="A375" s="8">
        <v>1.1000000000000001</v>
      </c>
      <c r="B375" s="9" t="s">
        <v>394</v>
      </c>
      <c r="C375" s="21">
        <v>45308.654861111114</v>
      </c>
      <c r="D375" s="10">
        <v>86400</v>
      </c>
      <c r="E375" t="str">
        <f>_xlfn.CONCAT("nfb",'1968'!AC375)</f>
        <v>nfb0338</v>
      </c>
      <c r="F375" t="s">
        <v>396</v>
      </c>
      <c r="G375">
        <v>0</v>
      </c>
      <c r="H375">
        <v>0</v>
      </c>
      <c r="I375">
        <v>0</v>
      </c>
      <c r="J375" t="s">
        <v>1295</v>
      </c>
      <c r="K375">
        <f>IF('1968'!D375&lt;&gt;0,1,2)</f>
        <v>1</v>
      </c>
      <c r="L375" s="1" t="str">
        <f>'1968'!AD375</f>
        <v>415K+200</v>
      </c>
      <c r="M375" s="1" t="str">
        <f>'1968'!AE375</f>
        <v>407K+300</v>
      </c>
      <c r="N375">
        <f>CHOOSE(MATCH('1968'!J375,速限!$D$12:'速限'!$D$14),速限!F$12,速限!F$13,速限!F$14)</f>
        <v>110</v>
      </c>
    </row>
    <row r="376" spans="1:14">
      <c r="A376" s="8">
        <v>1.1000000000000001</v>
      </c>
      <c r="B376" s="9" t="s">
        <v>394</v>
      </c>
      <c r="C376" s="21">
        <v>45309.654861111114</v>
      </c>
      <c r="D376" s="10">
        <v>86400</v>
      </c>
      <c r="E376" t="str">
        <f>_xlfn.CONCAT("nfb",'1968'!AC376)</f>
        <v>nfb0342</v>
      </c>
      <c r="F376" t="s">
        <v>396</v>
      </c>
      <c r="G376">
        <v>0</v>
      </c>
      <c r="H376">
        <v>0</v>
      </c>
      <c r="I376">
        <v>0</v>
      </c>
      <c r="J376" t="s">
        <v>1297</v>
      </c>
      <c r="K376">
        <f>IF('1968'!D376&lt;&gt;0,1,2)</f>
        <v>1</v>
      </c>
      <c r="L376" s="1" t="str">
        <f>'1968'!AD376</f>
        <v>421K+200</v>
      </c>
      <c r="M376" s="1" t="str">
        <f>'1968'!AE376</f>
        <v>415K+200</v>
      </c>
      <c r="N376">
        <f>CHOOSE(MATCH('1968'!J376,速限!$D$12:'速限'!$D$14),速限!F$12,速限!F$13,速限!F$14)</f>
        <v>110</v>
      </c>
    </row>
    <row r="377" spans="1:14">
      <c r="A377" s="8">
        <v>1.1000000000000001</v>
      </c>
      <c r="B377" s="9" t="s">
        <v>394</v>
      </c>
      <c r="C377" s="21">
        <v>45310.654861111114</v>
      </c>
      <c r="D377" s="10">
        <v>86400</v>
      </c>
      <c r="E377" t="str">
        <f>_xlfn.CONCAT("nfb",'1968'!AC377)</f>
        <v>nfb0344</v>
      </c>
      <c r="F377" t="s">
        <v>396</v>
      </c>
      <c r="G377">
        <v>0</v>
      </c>
      <c r="H377">
        <v>0</v>
      </c>
      <c r="I377">
        <v>0</v>
      </c>
      <c r="J377" t="s">
        <v>1299</v>
      </c>
      <c r="K377">
        <f>IF('1968'!D377&lt;&gt;0,1,2)</f>
        <v>1</v>
      </c>
      <c r="L377" s="1" t="str">
        <f>'1968'!AD377</f>
        <v>424K+500</v>
      </c>
      <c r="M377" s="1" t="str">
        <f>'1968'!AE377</f>
        <v>421K+200</v>
      </c>
      <c r="N377">
        <f>CHOOSE(MATCH('1968'!J377,速限!$D$12:'速限'!$D$14),速限!F$12,速限!F$13,速限!F$14)</f>
        <v>110</v>
      </c>
    </row>
    <row r="378" spans="1:14">
      <c r="A378" s="8">
        <v>1.1000000000000001</v>
      </c>
      <c r="B378" s="9" t="s">
        <v>394</v>
      </c>
      <c r="C378" s="21">
        <v>45311.654861111114</v>
      </c>
      <c r="D378" s="10">
        <v>86400</v>
      </c>
      <c r="E378" t="str">
        <f>_xlfn.CONCAT("nfb",'1968'!AC378)</f>
        <v>nfb0346</v>
      </c>
      <c r="F378" t="s">
        <v>396</v>
      </c>
      <c r="G378">
        <v>0</v>
      </c>
      <c r="H378">
        <v>0</v>
      </c>
      <c r="I378">
        <v>0</v>
      </c>
      <c r="J378" t="s">
        <v>1301</v>
      </c>
      <c r="K378">
        <f>IF('1968'!D378&lt;&gt;0,1,2)</f>
        <v>1</v>
      </c>
      <c r="L378" s="1" t="str">
        <f>'1968'!AD378</f>
        <v>430K+500</v>
      </c>
      <c r="M378" s="1" t="str">
        <f>'1968'!AE378</f>
        <v>424K+500</v>
      </c>
      <c r="N378">
        <f>CHOOSE(MATCH('1968'!J378,速限!$D$12:'速限'!$D$14),速限!F$12,速限!F$13,速限!F$14)</f>
        <v>110</v>
      </c>
    </row>
    <row r="379" spans="1:14">
      <c r="A379" s="8">
        <v>1.1000000000000001</v>
      </c>
      <c r="B379" s="9" t="s">
        <v>394</v>
      </c>
      <c r="C379" s="21">
        <v>45312.654861111114</v>
      </c>
      <c r="D379" s="10">
        <v>86400</v>
      </c>
      <c r="E379" t="str">
        <f>_xlfn.CONCAT("nfb",'1968'!AC379)</f>
        <v>nfb0348</v>
      </c>
      <c r="F379" t="s">
        <v>396</v>
      </c>
      <c r="G379">
        <v>0</v>
      </c>
      <c r="H379">
        <v>0</v>
      </c>
      <c r="I379">
        <v>0</v>
      </c>
      <c r="J379" t="s">
        <v>1303</v>
      </c>
      <c r="K379">
        <f>IF('1968'!D379&lt;&gt;0,1,2)</f>
        <v>1</v>
      </c>
      <c r="L379" s="1" t="str">
        <f>'1968'!AD379</f>
        <v>431K+500</v>
      </c>
      <c r="M379" s="1" t="str">
        <f>'1968'!AE379</f>
        <v>430K+500</v>
      </c>
      <c r="N379">
        <f>CHOOSE(MATCH('1968'!J379,速限!$D$12:'速限'!$D$14),速限!F$12,速限!F$13,速限!F$14)</f>
        <v>110</v>
      </c>
    </row>
    <row r="380" spans="1:14">
      <c r="A380" s="8">
        <v>1.1000000000000001</v>
      </c>
      <c r="B380" s="9" t="s">
        <v>394</v>
      </c>
      <c r="C380" s="21">
        <v>45313.654861111114</v>
      </c>
      <c r="D380" s="10">
        <v>86400</v>
      </c>
      <c r="E380" t="str">
        <f>_xlfn.CONCAT("nfb",'1968'!AC380)</f>
        <v>nfb0349</v>
      </c>
      <c r="F380" t="s">
        <v>396</v>
      </c>
      <c r="G380">
        <v>0</v>
      </c>
      <c r="H380">
        <v>0</v>
      </c>
      <c r="I380">
        <v>0</v>
      </c>
      <c r="J380" t="s">
        <v>1305</v>
      </c>
      <c r="K380">
        <f>IF('1968'!D380&lt;&gt;0,1,2)</f>
        <v>1</v>
      </c>
      <c r="L380" s="1" t="str">
        <f>'1968'!AD380</f>
        <v>0K+000</v>
      </c>
      <c r="M380" s="1" t="str">
        <f>'1968'!AE380</f>
        <v>3K+600</v>
      </c>
      <c r="N380">
        <v>80</v>
      </c>
    </row>
    <row r="381" spans="1:14">
      <c r="A381" s="8">
        <v>1.1000000000000001</v>
      </c>
      <c r="B381" s="9" t="s">
        <v>394</v>
      </c>
      <c r="C381" s="21">
        <v>45314.654861111114</v>
      </c>
      <c r="D381" s="10">
        <v>86400</v>
      </c>
      <c r="E381" t="str">
        <f>_xlfn.CONCAT("nfb",'1968'!AC381)</f>
        <v>nfb0351</v>
      </c>
      <c r="F381" t="s">
        <v>396</v>
      </c>
      <c r="G381">
        <v>0</v>
      </c>
      <c r="H381">
        <v>0</v>
      </c>
      <c r="I381">
        <v>0</v>
      </c>
      <c r="J381" t="s">
        <v>1308</v>
      </c>
      <c r="K381">
        <f>IF('1968'!D381&lt;&gt;0,1,2)</f>
        <v>1</v>
      </c>
      <c r="L381" s="1" t="str">
        <f>'1968'!AD381</f>
        <v>3K+600</v>
      </c>
      <c r="M381" s="1" t="str">
        <f>'1968'!AE381</f>
        <v>5K+100</v>
      </c>
      <c r="N381">
        <v>80</v>
      </c>
    </row>
    <row r="382" spans="1:14">
      <c r="A382" s="8">
        <v>1.1000000000000001</v>
      </c>
      <c r="B382" s="9" t="s">
        <v>394</v>
      </c>
      <c r="C382" s="21">
        <v>45315.654861111114</v>
      </c>
      <c r="D382" s="10">
        <v>86400</v>
      </c>
      <c r="E382" t="str">
        <f>_xlfn.CONCAT("nfb",'1968'!AC382)</f>
        <v>nfb0353</v>
      </c>
      <c r="F382" t="s">
        <v>396</v>
      </c>
      <c r="G382">
        <v>0</v>
      </c>
      <c r="H382">
        <v>0</v>
      </c>
      <c r="I382">
        <v>0</v>
      </c>
      <c r="J382" t="s">
        <v>1311</v>
      </c>
      <c r="K382">
        <f>IF('1968'!D382&lt;&gt;0,1,2)</f>
        <v>1</v>
      </c>
      <c r="L382" s="1" t="str">
        <f>'1968'!AD382</f>
        <v>5K+100</v>
      </c>
      <c r="M382" s="1" t="str">
        <f>'1968'!AE382</f>
        <v>5K+600</v>
      </c>
      <c r="N382">
        <v>80</v>
      </c>
    </row>
    <row r="383" spans="1:14">
      <c r="A383" s="8">
        <v>1.1000000000000001</v>
      </c>
      <c r="B383" s="9" t="s">
        <v>394</v>
      </c>
      <c r="C383" s="21">
        <v>45316.654861111114</v>
      </c>
      <c r="D383" s="10">
        <v>86400</v>
      </c>
      <c r="E383" t="str">
        <f>_xlfn.CONCAT("nfb",'1968'!AC383)</f>
        <v>nfb0350</v>
      </c>
      <c r="F383" t="s">
        <v>396</v>
      </c>
      <c r="G383">
        <v>0</v>
      </c>
      <c r="H383">
        <v>0</v>
      </c>
      <c r="I383">
        <v>0</v>
      </c>
      <c r="J383" t="s">
        <v>1314</v>
      </c>
      <c r="K383">
        <f>IF('1968'!D383&lt;&gt;0,1,2)</f>
        <v>1</v>
      </c>
      <c r="L383" s="1" t="str">
        <f>'1968'!AD383</f>
        <v>3K+600</v>
      </c>
      <c r="M383" s="1" t="str">
        <f>'1968'!AE383</f>
        <v>0K+000</v>
      </c>
      <c r="N383">
        <v>80</v>
      </c>
    </row>
    <row r="384" spans="1:14">
      <c r="A384" s="8">
        <v>1.1000000000000001</v>
      </c>
      <c r="B384" s="9" t="s">
        <v>394</v>
      </c>
      <c r="C384" s="21">
        <v>45317.654861111114</v>
      </c>
      <c r="D384" s="10">
        <v>86400</v>
      </c>
      <c r="E384" t="str">
        <f>_xlfn.CONCAT("nfb",'1968'!AC384)</f>
        <v>nfb0352</v>
      </c>
      <c r="F384" t="s">
        <v>396</v>
      </c>
      <c r="G384">
        <v>0</v>
      </c>
      <c r="H384">
        <v>0</v>
      </c>
      <c r="I384">
        <v>0</v>
      </c>
      <c r="J384" t="s">
        <v>1316</v>
      </c>
      <c r="K384">
        <f>IF('1968'!D384&lt;&gt;0,1,2)</f>
        <v>1</v>
      </c>
      <c r="L384" s="1" t="str">
        <f>'1968'!AD384</f>
        <v>5K+100</v>
      </c>
      <c r="M384" s="1" t="str">
        <f>'1968'!AE384</f>
        <v>3K+600</v>
      </c>
      <c r="N384">
        <v>80</v>
      </c>
    </row>
    <row r="385" spans="1:14">
      <c r="A385" s="8">
        <v>1.1000000000000001</v>
      </c>
      <c r="B385" s="9" t="s">
        <v>394</v>
      </c>
      <c r="C385" s="21">
        <v>45318.654861111114</v>
      </c>
      <c r="D385" s="10">
        <v>86400</v>
      </c>
      <c r="E385" t="str">
        <f>_xlfn.CONCAT("nfb",'1968'!AC385)</f>
        <v>nfb0354</v>
      </c>
      <c r="F385" t="s">
        <v>396</v>
      </c>
      <c r="G385">
        <v>0</v>
      </c>
      <c r="H385">
        <v>0</v>
      </c>
      <c r="I385">
        <v>0</v>
      </c>
      <c r="J385" t="s">
        <v>3103</v>
      </c>
      <c r="K385">
        <f>IF('1968'!D385&lt;&gt;0,1,2)</f>
        <v>1</v>
      </c>
      <c r="L385" s="1" t="str">
        <f>'1968'!AD385</f>
        <v>5K+600</v>
      </c>
      <c r="M385" s="1" t="str">
        <f>'1968'!AE385</f>
        <v>5K+100</v>
      </c>
      <c r="N385">
        <v>80</v>
      </c>
    </row>
    <row r="386" spans="1:14">
      <c r="A386" s="8">
        <v>1.1000000000000001</v>
      </c>
      <c r="B386" s="9" t="s">
        <v>394</v>
      </c>
      <c r="C386" s="21">
        <v>45319.654861111114</v>
      </c>
      <c r="D386" s="10">
        <v>86400</v>
      </c>
      <c r="E386" t="str">
        <f>_xlfn.CONCAT("nfb",'1968'!AC386)</f>
        <v>nfb1006</v>
      </c>
      <c r="F386" t="s">
        <v>396</v>
      </c>
      <c r="G386">
        <v>0</v>
      </c>
      <c r="H386">
        <v>0</v>
      </c>
      <c r="I386">
        <v>0</v>
      </c>
      <c r="J386" t="s">
        <v>1319</v>
      </c>
      <c r="K386">
        <f>IF('1968'!D386&lt;&gt;0,1,2)</f>
        <v>1</v>
      </c>
      <c r="L386" s="1" t="str">
        <f>'1968'!AD386</f>
        <v>0K+000</v>
      </c>
      <c r="M386" s="1" t="str">
        <f>'1968'!AE386</f>
        <v>2K+424</v>
      </c>
      <c r="N386">
        <v>50</v>
      </c>
    </row>
    <row r="387" spans="1:14">
      <c r="A387" s="8">
        <v>1.1000000000000001</v>
      </c>
      <c r="B387" s="9" t="s">
        <v>394</v>
      </c>
      <c r="C387" s="21">
        <v>45320.654861111114</v>
      </c>
      <c r="D387" s="10">
        <v>86400</v>
      </c>
      <c r="E387" t="str">
        <f>_xlfn.CONCAT("nfb",'1968'!AC387)</f>
        <v>nfb1004</v>
      </c>
      <c r="F387" t="s">
        <v>396</v>
      </c>
      <c r="G387">
        <v>0</v>
      </c>
      <c r="H387">
        <v>0</v>
      </c>
      <c r="I387">
        <v>0</v>
      </c>
      <c r="J387" t="s">
        <v>1322</v>
      </c>
      <c r="K387">
        <f>IF('1968'!D387&lt;&gt;0,1,2)</f>
        <v>1</v>
      </c>
      <c r="L387" s="1" t="str">
        <f>'1968'!AD387</f>
        <v>2K+424</v>
      </c>
      <c r="M387" s="1" t="str">
        <f>'1968'!AE387</f>
        <v>3K+073</v>
      </c>
      <c r="N387">
        <v>50</v>
      </c>
    </row>
    <row r="388" spans="1:14">
      <c r="A388" s="8">
        <v>1.1000000000000001</v>
      </c>
      <c r="B388" s="9" t="s">
        <v>394</v>
      </c>
      <c r="C388" s="21">
        <v>45321.654861111114</v>
      </c>
      <c r="D388" s="10">
        <v>86400</v>
      </c>
      <c r="E388" t="str">
        <f>_xlfn.CONCAT("nfb",'1968'!AC388)</f>
        <v>nfb1002</v>
      </c>
      <c r="F388" t="s">
        <v>396</v>
      </c>
      <c r="G388">
        <v>0</v>
      </c>
      <c r="H388">
        <v>0</v>
      </c>
      <c r="I388">
        <v>0</v>
      </c>
      <c r="J388" t="s">
        <v>3104</v>
      </c>
      <c r="K388">
        <f>IF('1968'!D388&lt;&gt;0,1,2)</f>
        <v>1</v>
      </c>
      <c r="L388" s="1" t="str">
        <f>'1968'!AD388</f>
        <v>3K+073</v>
      </c>
      <c r="M388" s="1" t="str">
        <f>'1968'!AE388</f>
        <v>3K+980</v>
      </c>
      <c r="N388">
        <v>50</v>
      </c>
    </row>
    <row r="389" spans="1:14">
      <c r="A389" s="8">
        <v>1.1000000000000001</v>
      </c>
      <c r="B389" s="9" t="s">
        <v>394</v>
      </c>
      <c r="C389" s="21">
        <v>45322.654861111114</v>
      </c>
      <c r="D389" s="10">
        <v>86400</v>
      </c>
      <c r="E389" t="str">
        <f>_xlfn.CONCAT("nfb",'1968'!AC389)</f>
        <v>nfb1005</v>
      </c>
      <c r="F389" t="s">
        <v>396</v>
      </c>
      <c r="G389">
        <v>0</v>
      </c>
      <c r="H389">
        <v>0</v>
      </c>
      <c r="I389">
        <v>0</v>
      </c>
      <c r="J389" t="s">
        <v>1327</v>
      </c>
      <c r="K389">
        <f>IF('1968'!D389&lt;&gt;0,1,2)</f>
        <v>1</v>
      </c>
      <c r="L389" s="1" t="str">
        <f>'1968'!AD389</f>
        <v>2K+424</v>
      </c>
      <c r="M389" s="1" t="str">
        <f>'1968'!AE389</f>
        <v>0K+000</v>
      </c>
      <c r="N389">
        <v>50</v>
      </c>
    </row>
    <row r="390" spans="1:14">
      <c r="A390" s="8">
        <v>1.1000000000000001</v>
      </c>
      <c r="B390" s="9" t="s">
        <v>394</v>
      </c>
      <c r="C390" s="21">
        <v>45323.654861111114</v>
      </c>
      <c r="D390" s="10">
        <v>86400</v>
      </c>
      <c r="E390" t="str">
        <f>_xlfn.CONCAT("nfb",'1968'!AC390)</f>
        <v>nfb1003</v>
      </c>
      <c r="F390" t="s">
        <v>396</v>
      </c>
      <c r="G390">
        <v>0</v>
      </c>
      <c r="H390">
        <v>0</v>
      </c>
      <c r="I390">
        <v>0</v>
      </c>
      <c r="J390" t="s">
        <v>1329</v>
      </c>
      <c r="K390">
        <f>IF('1968'!D390&lt;&gt;0,1,2)</f>
        <v>1</v>
      </c>
      <c r="L390" s="1" t="str">
        <f>'1968'!AD390</f>
        <v>3K+073</v>
      </c>
      <c r="M390" s="1" t="str">
        <f>'1968'!AE390</f>
        <v>2K+424</v>
      </c>
      <c r="N390">
        <v>50</v>
      </c>
    </row>
    <row r="391" spans="1:14">
      <c r="A391" s="8">
        <v>1.1000000000000001</v>
      </c>
      <c r="B391" s="9" t="s">
        <v>394</v>
      </c>
      <c r="C391" s="21">
        <v>45324.654861111114</v>
      </c>
      <c r="D391" s="10">
        <v>86400</v>
      </c>
      <c r="E391" t="str">
        <f>_xlfn.CONCAT("nfb",'1968'!AC391)</f>
        <v>nfb1001</v>
      </c>
      <c r="F391" t="s">
        <v>396</v>
      </c>
      <c r="G391">
        <v>0</v>
      </c>
      <c r="H391">
        <v>0</v>
      </c>
      <c r="I391">
        <v>0</v>
      </c>
      <c r="J391" t="s">
        <v>1331</v>
      </c>
      <c r="K391">
        <f>IF('1968'!D391&lt;&gt;0,1,2)</f>
        <v>1</v>
      </c>
      <c r="L391" s="1" t="str">
        <f>'1968'!AD391</f>
        <v>3K+980</v>
      </c>
      <c r="M391" s="1" t="str">
        <f>'1968'!AE391</f>
        <v>3K+073</v>
      </c>
      <c r="N391">
        <v>50</v>
      </c>
    </row>
    <row r="392" spans="1:14">
      <c r="A392" s="8">
        <v>1.1000000000000001</v>
      </c>
      <c r="B392" s="9" t="s">
        <v>394</v>
      </c>
      <c r="C392" s="21">
        <v>45325.654861111114</v>
      </c>
      <c r="D392" s="10">
        <v>86400</v>
      </c>
      <c r="E392" t="str">
        <f>_xlfn.CONCAT("nfb",'1968'!AC392)</f>
        <v>nfb1007</v>
      </c>
      <c r="F392" t="s">
        <v>396</v>
      </c>
      <c r="G392">
        <v>0</v>
      </c>
      <c r="H392">
        <v>0</v>
      </c>
      <c r="I392">
        <v>0</v>
      </c>
      <c r="J392" t="s">
        <v>3105</v>
      </c>
      <c r="K392">
        <f>IF('1968'!D392&lt;&gt;0,1,2)</f>
        <v>1</v>
      </c>
      <c r="L392" s="1" t="str">
        <f>'1968'!AD392</f>
        <v>0K+000</v>
      </c>
      <c r="M392" s="1" t="str">
        <f>'1968'!AE392</f>
        <v>1K+400</v>
      </c>
      <c r="N392">
        <v>70</v>
      </c>
    </row>
    <row r="393" spans="1:14">
      <c r="A393" s="8">
        <v>1.1000000000000001</v>
      </c>
      <c r="B393" s="9" t="s">
        <v>394</v>
      </c>
      <c r="C393" s="21">
        <v>45326.654861111114</v>
      </c>
      <c r="D393" s="10">
        <v>86400</v>
      </c>
      <c r="E393" t="str">
        <f>_xlfn.CONCAT("nfb",'1968'!AC393)</f>
        <v>nfb1008</v>
      </c>
      <c r="F393" t="s">
        <v>396</v>
      </c>
      <c r="G393">
        <v>0</v>
      </c>
      <c r="H393">
        <v>0</v>
      </c>
      <c r="I393">
        <v>0</v>
      </c>
      <c r="J393" t="s">
        <v>1335</v>
      </c>
      <c r="K393">
        <f>IF('1968'!D393&lt;&gt;0,1,2)</f>
        <v>1</v>
      </c>
      <c r="L393" s="1" t="str">
        <f>'1968'!AD393</f>
        <v>1K+400</v>
      </c>
      <c r="M393" s="1" t="str">
        <f>'1968'!AE393</f>
        <v>0K+000</v>
      </c>
      <c r="N393">
        <v>70</v>
      </c>
    </row>
    <row r="394" spans="1:14">
      <c r="A394" s="8">
        <v>1.1000000000000001</v>
      </c>
      <c r="B394" s="9" t="s">
        <v>394</v>
      </c>
      <c r="C394" s="21">
        <v>45327.654861111114</v>
      </c>
      <c r="D394" s="10">
        <v>86400</v>
      </c>
      <c r="E394" t="str">
        <f>_xlfn.CONCAT("nfb",'1968'!AC394)</f>
        <v>nfb0355</v>
      </c>
      <c r="F394" t="s">
        <v>396</v>
      </c>
      <c r="G394">
        <v>0</v>
      </c>
      <c r="H394">
        <v>0</v>
      </c>
      <c r="I394">
        <v>0</v>
      </c>
      <c r="J394" t="s">
        <v>1337</v>
      </c>
      <c r="K394">
        <f>IF('1968'!D394&lt;&gt;0,1,2)</f>
        <v>1</v>
      </c>
      <c r="L394" s="1" t="str">
        <f>'1968'!AD394</f>
        <v>0K+000</v>
      </c>
      <c r="M394" s="1" t="str">
        <f>'1968'!AE394</f>
        <v>2K+300</v>
      </c>
      <c r="N394">
        <v>100</v>
      </c>
    </row>
    <row r="395" spans="1:14">
      <c r="A395" s="8">
        <v>1.1000000000000001</v>
      </c>
      <c r="B395" s="9" t="s">
        <v>394</v>
      </c>
      <c r="C395" s="21">
        <v>45328.654861111114</v>
      </c>
      <c r="D395" s="10">
        <v>86400</v>
      </c>
      <c r="E395" t="str">
        <f>_xlfn.CONCAT("nfb",'1968'!AC395)</f>
        <v>nfb0357</v>
      </c>
      <c r="F395" t="s">
        <v>396</v>
      </c>
      <c r="G395">
        <v>0</v>
      </c>
      <c r="H395">
        <v>0</v>
      </c>
      <c r="I395">
        <v>0</v>
      </c>
      <c r="J395" t="s">
        <v>1340</v>
      </c>
      <c r="K395">
        <f>IF('1968'!D395&lt;&gt;0,1,2)</f>
        <v>1</v>
      </c>
      <c r="L395" s="1" t="str">
        <f>'1968'!AD395</f>
        <v>2K+300</v>
      </c>
      <c r="M395" s="1" t="str">
        <f>'1968'!AE395</f>
        <v>9K+000</v>
      </c>
      <c r="N395">
        <v>100</v>
      </c>
    </row>
    <row r="396" spans="1:14">
      <c r="A396" s="8">
        <v>1.1000000000000001</v>
      </c>
      <c r="B396" s="9" t="s">
        <v>394</v>
      </c>
      <c r="C396" s="21">
        <v>45329.654861111114</v>
      </c>
      <c r="D396" s="10">
        <v>86400</v>
      </c>
      <c r="E396" t="str">
        <f>_xlfn.CONCAT("nfb",'1968'!AC396)</f>
        <v>nfb0359</v>
      </c>
      <c r="F396" t="s">
        <v>396</v>
      </c>
      <c r="G396">
        <v>0</v>
      </c>
      <c r="H396">
        <v>0</v>
      </c>
      <c r="I396">
        <v>0</v>
      </c>
      <c r="J396" t="s">
        <v>1343</v>
      </c>
      <c r="K396">
        <f>IF('1968'!D396&lt;&gt;0,1,2)</f>
        <v>1</v>
      </c>
      <c r="L396" s="1" t="str">
        <f>'1968'!AD396</f>
        <v>9K+000</v>
      </c>
      <c r="M396" s="1" t="str">
        <f>'1968'!AE396</f>
        <v>11K+700</v>
      </c>
      <c r="N396">
        <v>100</v>
      </c>
    </row>
    <row r="397" spans="1:14">
      <c r="A397" s="8">
        <v>1.1000000000000001</v>
      </c>
      <c r="B397" s="9" t="s">
        <v>394</v>
      </c>
      <c r="C397" s="21">
        <v>45330.654861111114</v>
      </c>
      <c r="D397" s="10">
        <v>86400</v>
      </c>
      <c r="E397" t="str">
        <f>_xlfn.CONCAT("nfb",'1968'!AC397)</f>
        <v>nfb0361</v>
      </c>
      <c r="F397" t="s">
        <v>396</v>
      </c>
      <c r="G397">
        <v>0</v>
      </c>
      <c r="H397">
        <v>0</v>
      </c>
      <c r="I397">
        <v>0</v>
      </c>
      <c r="J397" t="s">
        <v>1346</v>
      </c>
      <c r="K397">
        <f>IF('1968'!D397&lt;&gt;0,1,2)</f>
        <v>1</v>
      </c>
      <c r="L397" s="1" t="str">
        <f>'1968'!AD397</f>
        <v>11K+700</v>
      </c>
      <c r="M397" s="1" t="str">
        <f>'1968'!AE397</f>
        <v>14K+300</v>
      </c>
      <c r="N397">
        <v>100</v>
      </c>
    </row>
    <row r="398" spans="1:14">
      <c r="A398" s="8">
        <v>1.1000000000000001</v>
      </c>
      <c r="B398" s="9" t="s">
        <v>394</v>
      </c>
      <c r="C398" s="21">
        <v>45331.654861111114</v>
      </c>
      <c r="D398" s="10">
        <v>86400</v>
      </c>
      <c r="E398" t="str">
        <f>_xlfn.CONCAT("nfb",'1968'!AC398)</f>
        <v>nfb0483</v>
      </c>
      <c r="F398" t="s">
        <v>396</v>
      </c>
      <c r="G398">
        <v>0</v>
      </c>
      <c r="H398">
        <v>0</v>
      </c>
      <c r="I398">
        <v>0</v>
      </c>
      <c r="J398" t="s">
        <v>1349</v>
      </c>
      <c r="K398">
        <f>IF('1968'!D398&lt;&gt;0,1,2)</f>
        <v>1</v>
      </c>
      <c r="L398" s="1" t="str">
        <f>'1968'!AD398</f>
        <v>14K+300</v>
      </c>
      <c r="M398" s="1" t="str">
        <f>'1968'!AE398</f>
        <v>17K+800</v>
      </c>
      <c r="N398">
        <v>100</v>
      </c>
    </row>
    <row r="399" spans="1:14">
      <c r="A399" s="8">
        <v>1.1000000000000001</v>
      </c>
      <c r="B399" s="9" t="s">
        <v>394</v>
      </c>
      <c r="C399" s="21">
        <v>45332.654861111114</v>
      </c>
      <c r="D399" s="10">
        <v>86400</v>
      </c>
      <c r="E399" t="str">
        <f>_xlfn.CONCAT("nfb",'1968'!AC399)</f>
        <v>nfb0485</v>
      </c>
      <c r="F399" t="s">
        <v>396</v>
      </c>
      <c r="G399">
        <v>0</v>
      </c>
      <c r="H399">
        <v>0</v>
      </c>
      <c r="I399">
        <v>0</v>
      </c>
      <c r="J399" t="s">
        <v>2843</v>
      </c>
      <c r="K399">
        <f>IF('1968'!D399&lt;&gt;0,1,2)</f>
        <v>1</v>
      </c>
      <c r="L399" s="1" t="str">
        <f>'1968'!AD399</f>
        <v>17K+800</v>
      </c>
      <c r="M399" s="1" t="str">
        <f>'1968'!AE399</f>
        <v>26K+550</v>
      </c>
      <c r="N399">
        <v>100</v>
      </c>
    </row>
    <row r="400" spans="1:14">
      <c r="A400" s="8">
        <v>1.1000000000000001</v>
      </c>
      <c r="B400" s="9" t="s">
        <v>394</v>
      </c>
      <c r="C400" s="21">
        <v>45333.654861111114</v>
      </c>
      <c r="D400" s="10">
        <v>86400</v>
      </c>
      <c r="E400" t="str">
        <f>_xlfn.CONCAT("nfb",'1968'!AC400)</f>
        <v>nfb0487</v>
      </c>
      <c r="F400" t="s">
        <v>396</v>
      </c>
      <c r="G400">
        <v>0</v>
      </c>
      <c r="H400">
        <v>0</v>
      </c>
      <c r="I400">
        <v>0</v>
      </c>
      <c r="J400" t="s">
        <v>2844</v>
      </c>
      <c r="K400">
        <f>IF('1968'!D400&lt;&gt;0,1,2)</f>
        <v>1</v>
      </c>
      <c r="L400" s="1" t="str">
        <f>'1968'!AD400</f>
        <v>26K+550</v>
      </c>
      <c r="M400" s="1" t="str">
        <f>'1968'!AE400</f>
        <v>28K+000</v>
      </c>
      <c r="N400">
        <v>100</v>
      </c>
    </row>
    <row r="401" spans="1:14">
      <c r="A401" s="8">
        <v>1.1000000000000001</v>
      </c>
      <c r="B401" s="9" t="s">
        <v>394</v>
      </c>
      <c r="C401" s="21">
        <v>45334.654861111114</v>
      </c>
      <c r="D401" s="10">
        <v>86400</v>
      </c>
      <c r="E401" t="str">
        <f>_xlfn.CONCAT("nfb",'1968'!AC401)</f>
        <v>nfb0356</v>
      </c>
      <c r="F401" t="s">
        <v>396</v>
      </c>
      <c r="G401">
        <v>0</v>
      </c>
      <c r="H401">
        <v>0</v>
      </c>
      <c r="I401">
        <v>0</v>
      </c>
      <c r="J401" t="s">
        <v>1352</v>
      </c>
      <c r="K401">
        <f>IF('1968'!D401&lt;&gt;0,1,2)</f>
        <v>1</v>
      </c>
      <c r="L401" s="1" t="str">
        <f>'1968'!AD401</f>
        <v>2K+300</v>
      </c>
      <c r="M401" s="1" t="str">
        <f>'1968'!AE401</f>
        <v>0K+000</v>
      </c>
      <c r="N401">
        <v>100</v>
      </c>
    </row>
    <row r="402" spans="1:14">
      <c r="A402" s="8">
        <v>1.1000000000000001</v>
      </c>
      <c r="B402" s="9" t="s">
        <v>394</v>
      </c>
      <c r="C402" s="21">
        <v>45335.654861111114</v>
      </c>
      <c r="D402" s="10">
        <v>86400</v>
      </c>
      <c r="E402" t="str">
        <f>_xlfn.CONCAT("nfb",'1968'!AC402)</f>
        <v>nfb0358</v>
      </c>
      <c r="F402" t="s">
        <v>396</v>
      </c>
      <c r="G402">
        <v>0</v>
      </c>
      <c r="H402">
        <v>0</v>
      </c>
      <c r="I402">
        <v>0</v>
      </c>
      <c r="J402" t="s">
        <v>1354</v>
      </c>
      <c r="K402">
        <f>IF('1968'!D402&lt;&gt;0,1,2)</f>
        <v>1</v>
      </c>
      <c r="L402" s="1" t="str">
        <f>'1968'!AD402</f>
        <v>9K+000</v>
      </c>
      <c r="M402" s="1" t="str">
        <f>'1968'!AE402</f>
        <v>2K+300</v>
      </c>
      <c r="N402">
        <v>100</v>
      </c>
    </row>
    <row r="403" spans="1:14">
      <c r="A403" s="8">
        <v>1.1000000000000001</v>
      </c>
      <c r="B403" s="9" t="s">
        <v>394</v>
      </c>
      <c r="C403" s="21">
        <v>45336.654861111114</v>
      </c>
      <c r="D403" s="10">
        <v>86400</v>
      </c>
      <c r="E403" t="str">
        <f>_xlfn.CONCAT("nfb",'1968'!AC403)</f>
        <v>nfb0360</v>
      </c>
      <c r="F403" t="s">
        <v>396</v>
      </c>
      <c r="G403">
        <v>0</v>
      </c>
      <c r="H403">
        <v>0</v>
      </c>
      <c r="I403">
        <v>0</v>
      </c>
      <c r="J403" t="s">
        <v>1356</v>
      </c>
      <c r="K403">
        <f>IF('1968'!D403&lt;&gt;0,1,2)</f>
        <v>1</v>
      </c>
      <c r="L403" s="1" t="str">
        <f>'1968'!AD403</f>
        <v>11K+700</v>
      </c>
      <c r="M403" s="1" t="str">
        <f>'1968'!AE403</f>
        <v>9K+000</v>
      </c>
      <c r="N403">
        <v>100</v>
      </c>
    </row>
    <row r="404" spans="1:14">
      <c r="A404" s="8">
        <v>1.1000000000000001</v>
      </c>
      <c r="B404" s="9" t="s">
        <v>394</v>
      </c>
      <c r="C404" s="21">
        <v>45337.654861111114</v>
      </c>
      <c r="D404" s="10">
        <v>86400</v>
      </c>
      <c r="E404" t="str">
        <f>_xlfn.CONCAT("nfb",'1968'!AC404)</f>
        <v>nfb0362</v>
      </c>
      <c r="F404" t="s">
        <v>396</v>
      </c>
      <c r="G404">
        <v>0</v>
      </c>
      <c r="H404">
        <v>0</v>
      </c>
      <c r="I404">
        <v>0</v>
      </c>
      <c r="J404" t="s">
        <v>1358</v>
      </c>
      <c r="K404">
        <f>IF('1968'!D404&lt;&gt;0,1,2)</f>
        <v>1</v>
      </c>
      <c r="L404" s="1" t="str">
        <f>'1968'!AD404</f>
        <v>14K+300</v>
      </c>
      <c r="M404" s="1" t="str">
        <f>'1968'!AE404</f>
        <v>11K+700</v>
      </c>
      <c r="N404">
        <v>100</v>
      </c>
    </row>
    <row r="405" spans="1:14">
      <c r="A405" s="8">
        <v>1.1000000000000001</v>
      </c>
      <c r="B405" s="9" t="s">
        <v>394</v>
      </c>
      <c r="C405" s="21">
        <v>45338.654861111114</v>
      </c>
      <c r="D405" s="10">
        <v>86400</v>
      </c>
      <c r="E405" t="str">
        <f>_xlfn.CONCAT("nfb",'1968'!AC405)</f>
        <v>nfb0484</v>
      </c>
      <c r="F405" t="s">
        <v>396</v>
      </c>
      <c r="G405">
        <v>0</v>
      </c>
      <c r="H405">
        <v>0</v>
      </c>
      <c r="I405">
        <v>0</v>
      </c>
      <c r="J405" t="s">
        <v>1360</v>
      </c>
      <c r="K405">
        <f>IF('1968'!D405&lt;&gt;0,1,2)</f>
        <v>1</v>
      </c>
      <c r="L405" s="1" t="str">
        <f>'1968'!AD405</f>
        <v>17K+800</v>
      </c>
      <c r="M405" s="1" t="str">
        <f>'1968'!AE405</f>
        <v>14K+300</v>
      </c>
      <c r="N405">
        <v>100</v>
      </c>
    </row>
    <row r="406" spans="1:14">
      <c r="A406" s="8">
        <v>1.1000000000000001</v>
      </c>
      <c r="B406" s="9" t="s">
        <v>394</v>
      </c>
      <c r="C406" s="21">
        <v>45339.654861111114</v>
      </c>
      <c r="D406" s="10">
        <v>86400</v>
      </c>
      <c r="E406" t="str">
        <f>_xlfn.CONCAT("nfb",'1968'!AC406)</f>
        <v>nfb0486</v>
      </c>
      <c r="F406" t="s">
        <v>396</v>
      </c>
      <c r="G406">
        <v>0</v>
      </c>
      <c r="H406">
        <v>0</v>
      </c>
      <c r="I406">
        <v>0</v>
      </c>
      <c r="J406" t="s">
        <v>2845</v>
      </c>
      <c r="K406">
        <f>IF('1968'!D406&lt;&gt;0,1,2)</f>
        <v>1</v>
      </c>
      <c r="L406" s="1" t="str">
        <f>'1968'!AD406</f>
        <v>26K+550</v>
      </c>
      <c r="M406" s="1" t="str">
        <f>'1968'!AE406</f>
        <v>17K+800</v>
      </c>
      <c r="N406">
        <v>100</v>
      </c>
    </row>
    <row r="407" spans="1:14">
      <c r="A407" s="8">
        <v>1.1000000000000001</v>
      </c>
      <c r="B407" s="9" t="s">
        <v>394</v>
      </c>
      <c r="C407" s="21">
        <v>45340.654861111114</v>
      </c>
      <c r="D407" s="10">
        <v>86400</v>
      </c>
      <c r="E407" t="str">
        <f>_xlfn.CONCAT("nfb",'1968'!AC407)</f>
        <v>nfb0488</v>
      </c>
      <c r="F407" t="s">
        <v>396</v>
      </c>
      <c r="G407">
        <v>0</v>
      </c>
      <c r="H407">
        <v>0</v>
      </c>
      <c r="I407">
        <v>0</v>
      </c>
      <c r="J407" t="s">
        <v>2846</v>
      </c>
      <c r="K407">
        <f>IF('1968'!D407&lt;&gt;0,1,2)</f>
        <v>1</v>
      </c>
      <c r="L407" s="1" t="str">
        <f>'1968'!AD407</f>
        <v>28K+000</v>
      </c>
      <c r="M407" s="1" t="str">
        <f>'1968'!AE407</f>
        <v>26K+550</v>
      </c>
      <c r="N407">
        <v>100</v>
      </c>
    </row>
    <row r="408" spans="1:14">
      <c r="A408" s="8">
        <v>1.1000000000000001</v>
      </c>
      <c r="B408" s="9" t="s">
        <v>394</v>
      </c>
      <c r="C408" s="21">
        <v>45341.654861111114</v>
      </c>
      <c r="D408" s="10">
        <v>86400</v>
      </c>
      <c r="E408" t="str">
        <f>_xlfn.CONCAT("nfb",'1968'!AC408)</f>
        <v>nfb0365</v>
      </c>
      <c r="F408" t="s">
        <v>396</v>
      </c>
      <c r="G408">
        <v>0</v>
      </c>
      <c r="H408">
        <v>0</v>
      </c>
      <c r="I408">
        <v>0</v>
      </c>
      <c r="J408" t="s">
        <v>1362</v>
      </c>
      <c r="K408">
        <f>IF('1968'!D408&lt;&gt;0,1,2)</f>
        <v>1</v>
      </c>
      <c r="L408" s="1" t="str">
        <f>'1968'!AD408</f>
        <v>0K+000</v>
      </c>
      <c r="M408" s="1" t="str">
        <f>'1968'!AE408</f>
        <v>4K+000</v>
      </c>
      <c r="N408">
        <f>CHOOSE(MATCH('1968'!J408,速限!$D$17:'速限'!$D$18),速限!F$17,速限!F$18)</f>
        <v>80</v>
      </c>
    </row>
    <row r="409" spans="1:14">
      <c r="A409" s="8">
        <v>1.1000000000000001</v>
      </c>
      <c r="B409" s="9" t="s">
        <v>394</v>
      </c>
      <c r="C409" s="21">
        <v>45342.654861111114</v>
      </c>
      <c r="D409" s="10">
        <v>86400</v>
      </c>
      <c r="E409" t="str">
        <f>_xlfn.CONCAT("nfb",'1968'!AC409)</f>
        <v>nfb0367</v>
      </c>
      <c r="F409" t="s">
        <v>396</v>
      </c>
      <c r="G409">
        <v>0</v>
      </c>
      <c r="H409">
        <v>0</v>
      </c>
      <c r="I409">
        <v>0</v>
      </c>
      <c r="J409" t="s">
        <v>1365</v>
      </c>
      <c r="K409">
        <f>IF('1968'!D409&lt;&gt;0,1,2)</f>
        <v>1</v>
      </c>
      <c r="L409" s="1" t="str">
        <f>'1968'!AD409</f>
        <v>4K+000</v>
      </c>
      <c r="M409" s="1" t="str">
        <f>'1968'!AE409</f>
        <v>14K+700</v>
      </c>
      <c r="N409">
        <f>CHOOSE(MATCH('1968'!J409,速限!$D$17:'速限'!$D$18),速限!F$17,速限!F$18)</f>
        <v>80</v>
      </c>
    </row>
    <row r="410" spans="1:14">
      <c r="A410" s="8">
        <v>1.1000000000000001</v>
      </c>
      <c r="B410" s="9" t="s">
        <v>394</v>
      </c>
      <c r="C410" s="21">
        <v>45343.654861111114</v>
      </c>
      <c r="D410" s="10">
        <v>86400</v>
      </c>
      <c r="E410" t="str">
        <f>_xlfn.CONCAT("nfb",'1968'!AC410)</f>
        <v>nfb0369</v>
      </c>
      <c r="F410" t="s">
        <v>396</v>
      </c>
      <c r="G410">
        <v>0</v>
      </c>
      <c r="H410">
        <v>0</v>
      </c>
      <c r="I410">
        <v>0</v>
      </c>
      <c r="J410" t="s">
        <v>1368</v>
      </c>
      <c r="K410">
        <f>IF('1968'!D410&lt;&gt;0,1,2)</f>
        <v>1</v>
      </c>
      <c r="L410" s="1" t="str">
        <f>'1968'!AD410</f>
        <v>14K+700</v>
      </c>
      <c r="M410" s="1" t="str">
        <f>'1968'!AE410</f>
        <v>30K+300</v>
      </c>
      <c r="N410">
        <f>CHOOSE(MATCH('1968'!J410,速限!$D$17:'速限'!$D$18),速限!F$17,速限!F$18)</f>
        <v>90</v>
      </c>
    </row>
    <row r="411" spans="1:14">
      <c r="A411" s="8">
        <v>1.1000000000000001</v>
      </c>
      <c r="B411" s="9" t="s">
        <v>394</v>
      </c>
      <c r="C411" s="21">
        <v>45344.654861111114</v>
      </c>
      <c r="D411" s="10">
        <v>86400</v>
      </c>
      <c r="E411" t="str">
        <f>_xlfn.CONCAT("nfb",'1968'!AC411)</f>
        <v>nfb0373</v>
      </c>
      <c r="F411" t="s">
        <v>396</v>
      </c>
      <c r="G411">
        <v>0</v>
      </c>
      <c r="H411">
        <v>0</v>
      </c>
      <c r="I411">
        <v>0</v>
      </c>
      <c r="J411" t="s">
        <v>1371</v>
      </c>
      <c r="K411">
        <f>IF('1968'!D411&lt;&gt;0,1,2)</f>
        <v>1</v>
      </c>
      <c r="L411" s="1" t="str">
        <f>'1968'!AD411</f>
        <v>30K+300</v>
      </c>
      <c r="M411" s="1" t="str">
        <f>'1968'!AE411</f>
        <v>38K+600</v>
      </c>
      <c r="N411">
        <f>CHOOSE(MATCH('1968'!J411,速限!$D$17:'速限'!$D$18),速限!F$17,速限!F$18)</f>
        <v>90</v>
      </c>
    </row>
    <row r="412" spans="1:14">
      <c r="A412" s="8">
        <v>1.1000000000000001</v>
      </c>
      <c r="B412" s="9" t="s">
        <v>394</v>
      </c>
      <c r="C412" s="21">
        <v>45345.654861111114</v>
      </c>
      <c r="D412" s="10">
        <v>86400</v>
      </c>
      <c r="E412" t="str">
        <f>_xlfn.CONCAT("nfb",'1968'!AC412)</f>
        <v>nfb0375</v>
      </c>
      <c r="F412" t="s">
        <v>396</v>
      </c>
      <c r="G412">
        <v>0</v>
      </c>
      <c r="H412">
        <v>0</v>
      </c>
      <c r="I412">
        <v>0</v>
      </c>
      <c r="J412" t="s">
        <v>1374</v>
      </c>
      <c r="K412">
        <f>IF('1968'!D412&lt;&gt;0,1,2)</f>
        <v>1</v>
      </c>
      <c r="L412" s="1" t="str">
        <f>'1968'!AD412</f>
        <v>38K+600</v>
      </c>
      <c r="M412" s="1" t="str">
        <f>'1968'!AE412</f>
        <v>46K+700</v>
      </c>
      <c r="N412">
        <f>CHOOSE(MATCH('1968'!J412,速限!$D$17:'速限'!$D$18),速限!F$17,速限!F$18)</f>
        <v>90</v>
      </c>
    </row>
    <row r="413" spans="1:14">
      <c r="A413" s="8">
        <v>1.1000000000000001</v>
      </c>
      <c r="B413" s="9" t="s">
        <v>394</v>
      </c>
      <c r="C413" s="21">
        <v>45346.654861111114</v>
      </c>
      <c r="D413" s="10">
        <v>86400</v>
      </c>
      <c r="E413" t="str">
        <f>_xlfn.CONCAT("nfb",'1968'!AC413)</f>
        <v>nfb0377</v>
      </c>
      <c r="F413" t="s">
        <v>396</v>
      </c>
      <c r="G413">
        <v>0</v>
      </c>
      <c r="H413">
        <v>0</v>
      </c>
      <c r="I413">
        <v>0</v>
      </c>
      <c r="J413" t="s">
        <v>1377</v>
      </c>
      <c r="K413">
        <f>IF('1968'!D413&lt;&gt;0,1,2)</f>
        <v>1</v>
      </c>
      <c r="L413" s="1" t="str">
        <f>'1968'!AD413</f>
        <v>46K+700</v>
      </c>
      <c r="M413" s="1" t="str">
        <f>'1968'!AE413</f>
        <v>54K+300</v>
      </c>
      <c r="N413">
        <f>CHOOSE(MATCH('1968'!J413,速限!$D$17:'速限'!$D$18),速限!F$17,速限!F$18)</f>
        <v>90</v>
      </c>
    </row>
    <row r="414" spans="1:14">
      <c r="A414" s="8">
        <v>1.1000000000000001</v>
      </c>
      <c r="B414" s="9" t="s">
        <v>394</v>
      </c>
      <c r="C414" s="21">
        <v>45347.654861111114</v>
      </c>
      <c r="D414" s="10">
        <v>86400</v>
      </c>
      <c r="E414" t="str">
        <f>_xlfn.CONCAT("nfb",'1968'!AC414)</f>
        <v>nfb0366</v>
      </c>
      <c r="F414" t="s">
        <v>396</v>
      </c>
      <c r="G414">
        <v>0</v>
      </c>
      <c r="H414">
        <v>0</v>
      </c>
      <c r="I414">
        <v>0</v>
      </c>
      <c r="J414" t="s">
        <v>1380</v>
      </c>
      <c r="K414">
        <f>IF('1968'!D414&lt;&gt;0,1,2)</f>
        <v>1</v>
      </c>
      <c r="L414" s="1" t="str">
        <f>'1968'!AD414</f>
        <v>4K+000</v>
      </c>
      <c r="M414" s="1" t="str">
        <f>'1968'!AE414</f>
        <v>0K+000</v>
      </c>
      <c r="N414">
        <f>CHOOSE(MATCH('1968'!J414,速限!$D$17:'速限'!$D$18),速限!F$17,速限!F$18)</f>
        <v>80</v>
      </c>
    </row>
    <row r="415" spans="1:14">
      <c r="A415" s="8">
        <v>1.1000000000000001</v>
      </c>
      <c r="B415" s="9" t="s">
        <v>394</v>
      </c>
      <c r="C415" s="21">
        <v>45348.654861111114</v>
      </c>
      <c r="D415" s="10">
        <v>86400</v>
      </c>
      <c r="E415" t="str">
        <f>_xlfn.CONCAT("nfb",'1968'!AC415)</f>
        <v>nfb0368</v>
      </c>
      <c r="F415" t="s">
        <v>396</v>
      </c>
      <c r="G415">
        <v>0</v>
      </c>
      <c r="H415">
        <v>0</v>
      </c>
      <c r="I415">
        <v>0</v>
      </c>
      <c r="J415" t="s">
        <v>1382</v>
      </c>
      <c r="K415">
        <f>IF('1968'!D415&lt;&gt;0,1,2)</f>
        <v>1</v>
      </c>
      <c r="L415" s="1" t="str">
        <f>'1968'!AD415</f>
        <v>14K+700</v>
      </c>
      <c r="M415" s="1" t="str">
        <f>'1968'!AE415</f>
        <v>4K+000</v>
      </c>
      <c r="N415">
        <f>CHOOSE(MATCH('1968'!J415,速限!$D$17:'速限'!$D$18),速限!F$17,速限!F$18)</f>
        <v>80</v>
      </c>
    </row>
    <row r="416" spans="1:14">
      <c r="A416" s="8">
        <v>1.1000000000000001</v>
      </c>
      <c r="B416" s="9" t="s">
        <v>394</v>
      </c>
      <c r="C416" s="21">
        <v>45349.654861111114</v>
      </c>
      <c r="D416" s="10">
        <v>86400</v>
      </c>
      <c r="E416" t="str">
        <f>_xlfn.CONCAT("nfb",'1968'!AC416)</f>
        <v>nfb0370</v>
      </c>
      <c r="F416" t="s">
        <v>396</v>
      </c>
      <c r="G416">
        <v>0</v>
      </c>
      <c r="H416">
        <v>0</v>
      </c>
      <c r="I416">
        <v>0</v>
      </c>
      <c r="J416" t="s">
        <v>1384</v>
      </c>
      <c r="K416">
        <f>IF('1968'!D416&lt;&gt;0,1,2)</f>
        <v>1</v>
      </c>
      <c r="L416" s="1" t="str">
        <f>'1968'!AD416</f>
        <v>30K+300</v>
      </c>
      <c r="M416" s="1" t="str">
        <f>'1968'!AE416</f>
        <v>14K+700</v>
      </c>
      <c r="N416">
        <f>CHOOSE(MATCH('1968'!J416,速限!$D$17:'速限'!$D$18),速限!F$17,速限!F$18)</f>
        <v>80</v>
      </c>
    </row>
    <row r="417" spans="1:14">
      <c r="A417" s="8">
        <v>1.1000000000000001</v>
      </c>
      <c r="B417" s="9" t="s">
        <v>394</v>
      </c>
      <c r="C417" s="21">
        <v>45350.654861111114</v>
      </c>
      <c r="D417" s="10">
        <v>86400</v>
      </c>
      <c r="E417" t="str">
        <f>_xlfn.CONCAT("nfb",'1968'!AC417)</f>
        <v>nfb0374</v>
      </c>
      <c r="F417" t="s">
        <v>396</v>
      </c>
      <c r="G417">
        <v>0</v>
      </c>
      <c r="H417">
        <v>0</v>
      </c>
      <c r="I417">
        <v>0</v>
      </c>
      <c r="J417" t="s">
        <v>1386</v>
      </c>
      <c r="K417">
        <f>IF('1968'!D417&lt;&gt;0,1,2)</f>
        <v>1</v>
      </c>
      <c r="L417" s="1" t="str">
        <f>'1968'!AD417</f>
        <v>38K+600</v>
      </c>
      <c r="M417" s="1" t="str">
        <f>'1968'!AE417</f>
        <v>30K+300</v>
      </c>
      <c r="N417">
        <f>CHOOSE(MATCH('1968'!J417,速限!$D$17:'速限'!$D$18),速限!F$17,速限!F$18)</f>
        <v>90</v>
      </c>
    </row>
    <row r="418" spans="1:14">
      <c r="A418" s="8">
        <v>1.1000000000000001</v>
      </c>
      <c r="B418" s="9" t="s">
        <v>394</v>
      </c>
      <c r="C418" s="21">
        <v>45351.654861111114</v>
      </c>
      <c r="D418" s="10">
        <v>86400</v>
      </c>
      <c r="E418" t="str">
        <f>_xlfn.CONCAT("nfb",'1968'!AC418)</f>
        <v>nfb0376</v>
      </c>
      <c r="F418" t="s">
        <v>396</v>
      </c>
      <c r="G418">
        <v>0</v>
      </c>
      <c r="H418">
        <v>0</v>
      </c>
      <c r="I418">
        <v>0</v>
      </c>
      <c r="J418" t="s">
        <v>1388</v>
      </c>
      <c r="K418">
        <f>IF('1968'!D418&lt;&gt;0,1,2)</f>
        <v>1</v>
      </c>
      <c r="L418" s="1" t="str">
        <f>'1968'!AD418</f>
        <v>46K+700</v>
      </c>
      <c r="M418" s="1" t="str">
        <f>'1968'!AE418</f>
        <v>38K+600</v>
      </c>
      <c r="N418">
        <f>CHOOSE(MATCH('1968'!J418,速限!$D$17:'速限'!$D$18),速限!F$17,速限!F$18)</f>
        <v>90</v>
      </c>
    </row>
    <row r="419" spans="1:14">
      <c r="A419" s="8">
        <v>1.1000000000000001</v>
      </c>
      <c r="B419" s="9" t="s">
        <v>394</v>
      </c>
      <c r="C419" s="21">
        <v>45352.654861111114</v>
      </c>
      <c r="D419" s="10">
        <v>86400</v>
      </c>
      <c r="E419" t="str">
        <f>_xlfn.CONCAT("nfb",'1968'!AC419)</f>
        <v>nfb0378</v>
      </c>
      <c r="F419" t="s">
        <v>396</v>
      </c>
      <c r="G419">
        <v>0</v>
      </c>
      <c r="H419">
        <v>0</v>
      </c>
      <c r="I419">
        <v>0</v>
      </c>
      <c r="J419" t="s">
        <v>1390</v>
      </c>
      <c r="K419">
        <f>IF('1968'!D419&lt;&gt;0,1,2)</f>
        <v>1</v>
      </c>
      <c r="L419" s="1" t="str">
        <f>'1968'!AD419</f>
        <v>54K+300</v>
      </c>
      <c r="M419" s="1" t="str">
        <f>'1968'!AE419</f>
        <v>46K+700</v>
      </c>
      <c r="N419">
        <f>CHOOSE(MATCH('1968'!J419,速限!$D$17:'速限'!$D$18),速限!F$17,速限!F$18)</f>
        <v>90</v>
      </c>
    </row>
    <row r="420" spans="1:14">
      <c r="A420" s="8">
        <v>1.1000000000000001</v>
      </c>
      <c r="B420" s="9" t="s">
        <v>394</v>
      </c>
      <c r="C420" s="21">
        <v>45353.654861111114</v>
      </c>
      <c r="D420" s="10">
        <v>86400</v>
      </c>
      <c r="E420" t="str">
        <f>_xlfn.CONCAT("nfb",'1968'!AC420)</f>
        <v>nfb0379</v>
      </c>
      <c r="F420" t="s">
        <v>396</v>
      </c>
      <c r="G420">
        <v>0</v>
      </c>
      <c r="H420">
        <v>0</v>
      </c>
      <c r="I420">
        <v>0</v>
      </c>
      <c r="J420" t="s">
        <v>1392</v>
      </c>
      <c r="K420">
        <f>IF('1968'!D420&lt;&gt;0,1,2)</f>
        <v>1</v>
      </c>
      <c r="L420" s="1" t="str">
        <f>'1968'!AD420</f>
        <v>0K+000</v>
      </c>
      <c r="M420" s="1" t="str">
        <f>'1968'!AE420</f>
        <v>3K+000</v>
      </c>
      <c r="N420">
        <v>100</v>
      </c>
    </row>
    <row r="421" spans="1:14">
      <c r="A421" s="8">
        <v>1.1000000000000001</v>
      </c>
      <c r="B421" s="9" t="s">
        <v>394</v>
      </c>
      <c r="C421" s="21">
        <v>45354.654861111114</v>
      </c>
      <c r="D421" s="10">
        <v>86400</v>
      </c>
      <c r="E421" t="str">
        <f>_xlfn.CONCAT("nfb",'1968'!AC421)</f>
        <v>nfb0417</v>
      </c>
      <c r="F421" t="s">
        <v>396</v>
      </c>
      <c r="G421">
        <v>0</v>
      </c>
      <c r="H421">
        <v>0</v>
      </c>
      <c r="I421">
        <v>0</v>
      </c>
      <c r="J421" t="s">
        <v>1395</v>
      </c>
      <c r="K421">
        <f>IF('1968'!D421&lt;&gt;0,1,2)</f>
        <v>1</v>
      </c>
      <c r="L421" s="1" t="str">
        <f>'1968'!AD421</f>
        <v>3K+000</v>
      </c>
      <c r="M421" s="1" t="str">
        <f>'1968'!AE421</f>
        <v>5K+000</v>
      </c>
      <c r="N421">
        <v>100</v>
      </c>
    </row>
    <row r="422" spans="1:14">
      <c r="A422" s="8">
        <v>1.1000000000000001</v>
      </c>
      <c r="B422" s="9" t="s">
        <v>394</v>
      </c>
      <c r="C422" s="21">
        <v>45355.654861111114</v>
      </c>
      <c r="D422" s="10">
        <v>86400</v>
      </c>
      <c r="E422" t="str">
        <f>_xlfn.CONCAT("nfb",'1968'!AC422)</f>
        <v>nfb0381</v>
      </c>
      <c r="F422" t="s">
        <v>396</v>
      </c>
      <c r="G422">
        <v>0</v>
      </c>
      <c r="H422">
        <v>0</v>
      </c>
      <c r="I422">
        <v>0</v>
      </c>
      <c r="J422" t="s">
        <v>1397</v>
      </c>
      <c r="K422">
        <f>IF('1968'!D422&lt;&gt;0,1,2)</f>
        <v>1</v>
      </c>
      <c r="L422" s="1" t="str">
        <f>'1968'!AD422</f>
        <v>5K+000</v>
      </c>
      <c r="M422" s="1" t="str">
        <f>'1968'!AE422</f>
        <v>17K+000</v>
      </c>
      <c r="N422">
        <v>100</v>
      </c>
    </row>
    <row r="423" spans="1:14">
      <c r="A423" s="8">
        <v>1.1000000000000001</v>
      </c>
      <c r="B423" s="9" t="s">
        <v>394</v>
      </c>
      <c r="C423" s="21">
        <v>45356.654861111114</v>
      </c>
      <c r="D423" s="10">
        <v>86400</v>
      </c>
      <c r="E423" t="str">
        <f>_xlfn.CONCAT("nfb",'1968'!AC423)</f>
        <v>nfb0383</v>
      </c>
      <c r="F423" t="s">
        <v>396</v>
      </c>
      <c r="G423">
        <v>0</v>
      </c>
      <c r="H423">
        <v>0</v>
      </c>
      <c r="I423">
        <v>0</v>
      </c>
      <c r="J423" t="s">
        <v>1400</v>
      </c>
      <c r="K423">
        <f>IF('1968'!D423&lt;&gt;0,1,2)</f>
        <v>1</v>
      </c>
      <c r="L423" s="1" t="str">
        <f>'1968'!AD423</f>
        <v>17K+000</v>
      </c>
      <c r="M423" s="1" t="str">
        <f>'1968'!AE423</f>
        <v>25K+000</v>
      </c>
      <c r="N423">
        <v>100</v>
      </c>
    </row>
    <row r="424" spans="1:14">
      <c r="A424" s="8">
        <v>1.1000000000000001</v>
      </c>
      <c r="B424" s="9" t="s">
        <v>394</v>
      </c>
      <c r="C424" s="21">
        <v>45357.654861111114</v>
      </c>
      <c r="D424" s="10">
        <v>86400</v>
      </c>
      <c r="E424" t="str">
        <f>_xlfn.CONCAT("nfb",'1968'!AC424)</f>
        <v>nfb0447</v>
      </c>
      <c r="F424" t="s">
        <v>396</v>
      </c>
      <c r="G424">
        <v>0</v>
      </c>
      <c r="H424">
        <v>0</v>
      </c>
      <c r="I424">
        <v>0</v>
      </c>
      <c r="J424" t="s">
        <v>1403</v>
      </c>
      <c r="K424">
        <f>IF('1968'!D424&lt;&gt;0,1,2)</f>
        <v>1</v>
      </c>
      <c r="L424" s="1" t="str">
        <f>'1968'!AD424</f>
        <v>25K+000</v>
      </c>
      <c r="M424" s="1" t="str">
        <f>'1968'!AE424</f>
        <v>29K+000</v>
      </c>
      <c r="N424">
        <v>100</v>
      </c>
    </row>
    <row r="425" spans="1:14">
      <c r="A425" s="8">
        <v>1.1000000000000001</v>
      </c>
      <c r="B425" s="9" t="s">
        <v>394</v>
      </c>
      <c r="C425" s="21">
        <v>45358.654861111114</v>
      </c>
      <c r="D425" s="10">
        <v>86400</v>
      </c>
      <c r="E425" t="str">
        <f>_xlfn.CONCAT("nfb",'1968'!AC425)</f>
        <v>nfb0385</v>
      </c>
      <c r="F425" t="s">
        <v>396</v>
      </c>
      <c r="G425">
        <v>0</v>
      </c>
      <c r="H425">
        <v>0</v>
      </c>
      <c r="I425">
        <v>0</v>
      </c>
      <c r="J425" t="s">
        <v>1406</v>
      </c>
      <c r="K425">
        <f>IF('1968'!D425&lt;&gt;0,1,2)</f>
        <v>1</v>
      </c>
      <c r="L425" s="1" t="str">
        <f>'1968'!AD425</f>
        <v>29K+000</v>
      </c>
      <c r="M425" s="1" t="str">
        <f>'1968'!AE425</f>
        <v>34K+000</v>
      </c>
      <c r="N425">
        <v>100</v>
      </c>
    </row>
    <row r="426" spans="1:14">
      <c r="A426" s="8">
        <v>1.1000000000000001</v>
      </c>
      <c r="B426" s="9" t="s">
        <v>394</v>
      </c>
      <c r="C426" s="21">
        <v>45359.654861111114</v>
      </c>
      <c r="D426" s="10">
        <v>86400</v>
      </c>
      <c r="E426" t="str">
        <f>_xlfn.CONCAT("nfb",'1968'!AC426)</f>
        <v>nfb0387</v>
      </c>
      <c r="F426" t="s">
        <v>396</v>
      </c>
      <c r="G426">
        <v>0</v>
      </c>
      <c r="H426">
        <v>0</v>
      </c>
      <c r="I426">
        <v>0</v>
      </c>
      <c r="J426" t="s">
        <v>1409</v>
      </c>
      <c r="K426">
        <f>IF('1968'!D426&lt;&gt;0,1,2)</f>
        <v>1</v>
      </c>
      <c r="L426" s="1" t="str">
        <f>'1968'!AD426</f>
        <v>34K+000</v>
      </c>
      <c r="M426" s="1" t="str">
        <f>'1968'!AE426</f>
        <v>37K+300</v>
      </c>
      <c r="N426">
        <v>100</v>
      </c>
    </row>
    <row r="427" spans="1:14">
      <c r="A427" s="8">
        <v>1.1000000000000001</v>
      </c>
      <c r="B427" s="9" t="s">
        <v>394</v>
      </c>
      <c r="C427" s="21">
        <v>45360.654861111114</v>
      </c>
      <c r="D427" s="10">
        <v>86400</v>
      </c>
      <c r="E427" t="str">
        <f>_xlfn.CONCAT("nfb",'1968'!AC427)</f>
        <v>nfb0380</v>
      </c>
      <c r="F427" t="s">
        <v>396</v>
      </c>
      <c r="G427">
        <v>0</v>
      </c>
      <c r="H427">
        <v>0</v>
      </c>
      <c r="I427">
        <v>0</v>
      </c>
      <c r="J427" t="s">
        <v>1412</v>
      </c>
      <c r="K427">
        <f>IF('1968'!D427&lt;&gt;0,1,2)</f>
        <v>1</v>
      </c>
      <c r="L427" s="1" t="str">
        <f>'1968'!AD427</f>
        <v>3K+000</v>
      </c>
      <c r="M427" s="1" t="str">
        <f>'1968'!AE427</f>
        <v>0K+000</v>
      </c>
      <c r="N427">
        <v>100</v>
      </c>
    </row>
    <row r="428" spans="1:14">
      <c r="A428" s="8">
        <v>1.1000000000000001</v>
      </c>
      <c r="B428" s="9" t="s">
        <v>394</v>
      </c>
      <c r="C428" s="21">
        <v>45361.654861111114</v>
      </c>
      <c r="D428" s="10">
        <v>86400</v>
      </c>
      <c r="E428" t="str">
        <f>_xlfn.CONCAT("nfb",'1968'!AC428)</f>
        <v>nfb0418</v>
      </c>
      <c r="F428" t="s">
        <v>396</v>
      </c>
      <c r="G428">
        <v>0</v>
      </c>
      <c r="H428">
        <v>0</v>
      </c>
      <c r="I428">
        <v>0</v>
      </c>
      <c r="J428" t="s">
        <v>1414</v>
      </c>
      <c r="K428">
        <f>IF('1968'!D428&lt;&gt;0,1,2)</f>
        <v>1</v>
      </c>
      <c r="L428" s="1" t="str">
        <f>'1968'!AD428</f>
        <v>5K+000</v>
      </c>
      <c r="M428" s="1" t="str">
        <f>'1968'!AE428</f>
        <v>3K+000</v>
      </c>
      <c r="N428">
        <v>100</v>
      </c>
    </row>
    <row r="429" spans="1:14">
      <c r="A429" s="8">
        <v>1.1000000000000001</v>
      </c>
      <c r="B429" s="9" t="s">
        <v>394</v>
      </c>
      <c r="C429" s="21">
        <v>45362.654861111114</v>
      </c>
      <c r="D429" s="10">
        <v>86400</v>
      </c>
      <c r="E429" t="str">
        <f>_xlfn.CONCAT("nfb",'1968'!AC429)</f>
        <v>nfb0382</v>
      </c>
      <c r="F429" t="s">
        <v>396</v>
      </c>
      <c r="G429">
        <v>0</v>
      </c>
      <c r="H429">
        <v>0</v>
      </c>
      <c r="I429">
        <v>0</v>
      </c>
      <c r="J429" t="s">
        <v>1416</v>
      </c>
      <c r="K429">
        <f>IF('1968'!D429&lt;&gt;0,1,2)</f>
        <v>1</v>
      </c>
      <c r="L429" s="1" t="str">
        <f>'1968'!AD429</f>
        <v>17K+000</v>
      </c>
      <c r="M429" s="1" t="str">
        <f>'1968'!AE429</f>
        <v>5K+000</v>
      </c>
      <c r="N429">
        <v>100</v>
      </c>
    </row>
    <row r="430" spans="1:14">
      <c r="A430" s="8">
        <v>1.1000000000000001</v>
      </c>
      <c r="B430" s="9" t="s">
        <v>394</v>
      </c>
      <c r="C430" s="21">
        <v>45363.654861111114</v>
      </c>
      <c r="D430" s="10">
        <v>86400</v>
      </c>
      <c r="E430" t="str">
        <f>_xlfn.CONCAT("nfb",'1968'!AC430)</f>
        <v>nfb0384</v>
      </c>
      <c r="F430" t="s">
        <v>396</v>
      </c>
      <c r="G430">
        <v>0</v>
      </c>
      <c r="H430">
        <v>0</v>
      </c>
      <c r="I430">
        <v>0</v>
      </c>
      <c r="J430" t="s">
        <v>1418</v>
      </c>
      <c r="K430">
        <f>IF('1968'!D430&lt;&gt;0,1,2)</f>
        <v>1</v>
      </c>
      <c r="L430" s="1" t="str">
        <f>'1968'!AD430</f>
        <v>25K+000</v>
      </c>
      <c r="M430" s="1" t="str">
        <f>'1968'!AE430</f>
        <v>17K+000</v>
      </c>
      <c r="N430">
        <v>100</v>
      </c>
    </row>
    <row r="431" spans="1:14">
      <c r="A431" s="8">
        <v>1.1000000000000001</v>
      </c>
      <c r="B431" s="9" t="s">
        <v>394</v>
      </c>
      <c r="C431" s="21">
        <v>45364.654861111114</v>
      </c>
      <c r="D431" s="10">
        <v>86400</v>
      </c>
      <c r="E431" t="str">
        <f>_xlfn.CONCAT("nfb",'1968'!AC431)</f>
        <v>nfb0448</v>
      </c>
      <c r="F431" t="s">
        <v>396</v>
      </c>
      <c r="G431">
        <v>0</v>
      </c>
      <c r="H431">
        <v>0</v>
      </c>
      <c r="I431">
        <v>0</v>
      </c>
      <c r="J431" t="s">
        <v>1420</v>
      </c>
      <c r="K431">
        <f>IF('1968'!D431&lt;&gt;0,1,2)</f>
        <v>1</v>
      </c>
      <c r="L431" s="1" t="str">
        <f>'1968'!AD431</f>
        <v>29K+000</v>
      </c>
      <c r="M431" s="1" t="str">
        <f>'1968'!AE431</f>
        <v>25K+000</v>
      </c>
      <c r="N431">
        <v>100</v>
      </c>
    </row>
    <row r="432" spans="1:14">
      <c r="A432" s="8">
        <v>1.1000000000000001</v>
      </c>
      <c r="B432" s="9" t="s">
        <v>394</v>
      </c>
      <c r="C432" s="21">
        <v>45365.654861111114</v>
      </c>
      <c r="D432" s="10">
        <v>86400</v>
      </c>
      <c r="E432" t="str">
        <f>_xlfn.CONCAT("nfb",'1968'!AC432)</f>
        <v>nfb0386</v>
      </c>
      <c r="F432" t="s">
        <v>396</v>
      </c>
      <c r="G432">
        <v>0</v>
      </c>
      <c r="H432">
        <v>0</v>
      </c>
      <c r="I432">
        <v>0</v>
      </c>
      <c r="J432" t="s">
        <v>1422</v>
      </c>
      <c r="K432">
        <f>IF('1968'!D432&lt;&gt;0,1,2)</f>
        <v>1</v>
      </c>
      <c r="L432" s="1" t="str">
        <f>'1968'!AD432</f>
        <v>34K+000</v>
      </c>
      <c r="M432" s="1" t="str">
        <f>'1968'!AE432</f>
        <v>29K+000</v>
      </c>
      <c r="N432">
        <v>100</v>
      </c>
    </row>
    <row r="433" spans="1:14">
      <c r="A433" s="8">
        <v>1.1000000000000001</v>
      </c>
      <c r="B433" s="9" t="s">
        <v>394</v>
      </c>
      <c r="C433" s="21">
        <v>45366.654861111114</v>
      </c>
      <c r="D433" s="10">
        <v>86400</v>
      </c>
      <c r="E433" t="str">
        <f>_xlfn.CONCAT("nfb",'1968'!AC433)</f>
        <v>nfb0388</v>
      </c>
      <c r="F433" t="s">
        <v>396</v>
      </c>
      <c r="G433">
        <v>0</v>
      </c>
      <c r="H433">
        <v>0</v>
      </c>
      <c r="I433">
        <v>0</v>
      </c>
      <c r="J433" t="s">
        <v>1424</v>
      </c>
      <c r="K433">
        <f>IF('1968'!D433&lt;&gt;0,1,2)</f>
        <v>1</v>
      </c>
      <c r="L433" s="1" t="str">
        <f>'1968'!AD433</f>
        <v>37K+300</v>
      </c>
      <c r="M433" s="1" t="str">
        <f>'1968'!AE433</f>
        <v>34K+000</v>
      </c>
      <c r="N433">
        <v>100</v>
      </c>
    </row>
    <row r="434" spans="1:14">
      <c r="A434" s="8">
        <v>1.1000000000000001</v>
      </c>
      <c r="B434" s="9" t="s">
        <v>394</v>
      </c>
      <c r="C434" s="21">
        <v>45367.654861111114</v>
      </c>
      <c r="D434" s="10">
        <v>86400</v>
      </c>
      <c r="E434" t="str">
        <f>_xlfn.CONCAT("nfb",'1968'!AC434)</f>
        <v>nfb0389</v>
      </c>
      <c r="F434" t="s">
        <v>396</v>
      </c>
      <c r="G434">
        <v>0</v>
      </c>
      <c r="H434">
        <v>0</v>
      </c>
      <c r="I434">
        <v>0</v>
      </c>
      <c r="J434" t="s">
        <v>1426</v>
      </c>
      <c r="K434">
        <f>IF('1968'!D434&lt;&gt;0,1,2)</f>
        <v>1</v>
      </c>
      <c r="L434" s="1" t="str">
        <f>'1968'!AD434</f>
        <v>0K+000</v>
      </c>
      <c r="M434" s="1" t="str">
        <f>'1968'!AE434</f>
        <v>2K+400</v>
      </c>
      <c r="N434">
        <f>CHOOSE(MATCH('1968'!J434,速限!$D$20:'速限'!$D$21),速限!F$20,速限!F$21)</f>
        <v>80</v>
      </c>
    </row>
    <row r="435" spans="1:14">
      <c r="A435" s="8">
        <v>1.1000000000000001</v>
      </c>
      <c r="B435" s="9" t="s">
        <v>394</v>
      </c>
      <c r="C435" s="21">
        <v>45368.654861111114</v>
      </c>
      <c r="D435" s="10">
        <v>86400</v>
      </c>
      <c r="E435" t="str">
        <f>_xlfn.CONCAT("nfb",'1968'!AC435)</f>
        <v>nfb0391</v>
      </c>
      <c r="F435" t="s">
        <v>396</v>
      </c>
      <c r="G435">
        <v>0</v>
      </c>
      <c r="H435">
        <v>0</v>
      </c>
      <c r="I435">
        <v>0</v>
      </c>
      <c r="J435" t="s">
        <v>1428</v>
      </c>
      <c r="K435">
        <f>IF('1968'!D435&lt;&gt;0,1,2)</f>
        <v>1</v>
      </c>
      <c r="L435" s="1" t="str">
        <f>'1968'!AD435</f>
        <v>2K+400</v>
      </c>
      <c r="M435" s="1" t="str">
        <f>'1968'!AE435</f>
        <v>6K+500</v>
      </c>
      <c r="N435">
        <f>CHOOSE(MATCH('1968'!J435,速限!$D$20:'速限'!$D$21),速限!F$20,速限!F$21)</f>
        <v>100</v>
      </c>
    </row>
    <row r="436" spans="1:14">
      <c r="A436" s="8">
        <v>1.1000000000000001</v>
      </c>
      <c r="B436" s="9" t="s">
        <v>394</v>
      </c>
      <c r="C436" s="21">
        <v>45369.654861111114</v>
      </c>
      <c r="D436" s="10">
        <v>86400</v>
      </c>
      <c r="E436" t="str">
        <f>_xlfn.CONCAT("nfb",'1968'!AC436)</f>
        <v>nfb0393</v>
      </c>
      <c r="F436" t="s">
        <v>396</v>
      </c>
      <c r="G436">
        <v>0</v>
      </c>
      <c r="H436">
        <v>0</v>
      </c>
      <c r="I436">
        <v>0</v>
      </c>
      <c r="J436" t="s">
        <v>1431</v>
      </c>
      <c r="K436">
        <f>IF('1968'!D436&lt;&gt;0,1,2)</f>
        <v>1</v>
      </c>
      <c r="L436" s="1" t="str">
        <f>'1968'!AD436</f>
        <v>6K+500</v>
      </c>
      <c r="M436" s="1" t="str">
        <f>'1968'!AE436</f>
        <v>9K+700</v>
      </c>
      <c r="N436">
        <f>CHOOSE(MATCH('1968'!J436,速限!$D$20:'速限'!$D$21),速限!F$20,速限!F$21)</f>
        <v>100</v>
      </c>
    </row>
    <row r="437" spans="1:14">
      <c r="A437" s="8">
        <v>1.1000000000000001</v>
      </c>
      <c r="B437" s="9" t="s">
        <v>394</v>
      </c>
      <c r="C437" s="21">
        <v>45370.654861111114</v>
      </c>
      <c r="D437" s="10">
        <v>86400</v>
      </c>
      <c r="E437" t="str">
        <f>_xlfn.CONCAT("nfb",'1968'!AC437)</f>
        <v>nfb0395</v>
      </c>
      <c r="F437" t="s">
        <v>396</v>
      </c>
      <c r="G437">
        <v>0</v>
      </c>
      <c r="H437">
        <v>0</v>
      </c>
      <c r="I437">
        <v>0</v>
      </c>
      <c r="J437" t="s">
        <v>1434</v>
      </c>
      <c r="K437">
        <f>IF('1968'!D437&lt;&gt;0,1,2)</f>
        <v>1</v>
      </c>
      <c r="L437" s="1" t="str">
        <f>'1968'!AD437</f>
        <v>9K+700</v>
      </c>
      <c r="M437" s="1" t="str">
        <f>'1968'!AE437</f>
        <v>14K+600</v>
      </c>
      <c r="N437">
        <f>CHOOSE(MATCH('1968'!J437,速限!$D$20:'速限'!$D$21),速限!F$20,速限!F$21)</f>
        <v>100</v>
      </c>
    </row>
    <row r="438" spans="1:14">
      <c r="A438" s="8">
        <v>1.1000000000000001</v>
      </c>
      <c r="B438" s="9" t="s">
        <v>394</v>
      </c>
      <c r="C438" s="21">
        <v>45371.654861111114</v>
      </c>
      <c r="D438" s="10">
        <v>86400</v>
      </c>
      <c r="E438" t="str">
        <f>_xlfn.CONCAT("nfb",'1968'!AC438)</f>
        <v>nfb0397</v>
      </c>
      <c r="F438" t="s">
        <v>396</v>
      </c>
      <c r="G438">
        <v>0</v>
      </c>
      <c r="H438">
        <v>0</v>
      </c>
      <c r="I438">
        <v>0</v>
      </c>
      <c r="J438" t="s">
        <v>1437</v>
      </c>
      <c r="K438">
        <f>IF('1968'!D438&lt;&gt;0,1,2)</f>
        <v>1</v>
      </c>
      <c r="L438" s="1" t="str">
        <f>'1968'!AD438</f>
        <v>14K+600</v>
      </c>
      <c r="M438" s="1" t="str">
        <f>'1968'!AE438</f>
        <v>15K+500</v>
      </c>
      <c r="N438">
        <f>CHOOSE(MATCH('1968'!J438,速限!$D$20:'速限'!$D$21),速限!F$20,速限!F$21)</f>
        <v>100</v>
      </c>
    </row>
    <row r="439" spans="1:14">
      <c r="A439" s="8">
        <v>1.1000000000000001</v>
      </c>
      <c r="B439" s="9" t="s">
        <v>394</v>
      </c>
      <c r="C439" s="21">
        <v>45372.654861111114</v>
      </c>
      <c r="D439" s="10">
        <v>86400</v>
      </c>
      <c r="E439" t="str">
        <f>_xlfn.CONCAT("nfb",'1968'!AC439)</f>
        <v>nfb0390</v>
      </c>
      <c r="F439" t="s">
        <v>396</v>
      </c>
      <c r="G439">
        <v>0</v>
      </c>
      <c r="H439">
        <v>0</v>
      </c>
      <c r="I439">
        <v>0</v>
      </c>
      <c r="J439" t="s">
        <v>1440</v>
      </c>
      <c r="K439">
        <f>IF('1968'!D439&lt;&gt;0,1,2)</f>
        <v>1</v>
      </c>
      <c r="L439" s="1" t="str">
        <f>'1968'!AD439</f>
        <v>2K+400</v>
      </c>
      <c r="M439" s="1" t="str">
        <f>'1968'!AE439</f>
        <v>0K+000</v>
      </c>
      <c r="N439">
        <f>CHOOSE(MATCH('1968'!J439,速限!$D$20:'速限'!$D$21),速限!F$20,速限!F$21)</f>
        <v>80</v>
      </c>
    </row>
    <row r="440" spans="1:14">
      <c r="A440" s="8">
        <v>1.1000000000000001</v>
      </c>
      <c r="B440" s="9" t="s">
        <v>394</v>
      </c>
      <c r="C440" s="21">
        <v>45373.654861111114</v>
      </c>
      <c r="D440" s="10">
        <v>86400</v>
      </c>
      <c r="E440" t="str">
        <f>_xlfn.CONCAT("nfb",'1968'!AC440)</f>
        <v>nfb0392</v>
      </c>
      <c r="F440" t="s">
        <v>396</v>
      </c>
      <c r="G440">
        <v>0</v>
      </c>
      <c r="H440">
        <v>0</v>
      </c>
      <c r="I440">
        <v>0</v>
      </c>
      <c r="J440" t="s">
        <v>1442</v>
      </c>
      <c r="K440">
        <f>IF('1968'!D440&lt;&gt;0,1,2)</f>
        <v>1</v>
      </c>
      <c r="L440" s="1" t="str">
        <f>'1968'!AD440</f>
        <v>6K+500</v>
      </c>
      <c r="M440" s="1" t="str">
        <f>'1968'!AE440</f>
        <v>2K+400</v>
      </c>
      <c r="N440">
        <f>CHOOSE(MATCH('1968'!J440,速限!$D$20:'速限'!$D$21),速限!F$20,速限!F$21)</f>
        <v>80</v>
      </c>
    </row>
    <row r="441" spans="1:14">
      <c r="A441" s="8">
        <v>1.1000000000000001</v>
      </c>
      <c r="B441" s="9" t="s">
        <v>394</v>
      </c>
      <c r="C441" s="21">
        <v>45374.654861111114</v>
      </c>
      <c r="D441" s="10">
        <v>86400</v>
      </c>
      <c r="E441" t="str">
        <f>_xlfn.CONCAT("nfb",'1968'!AC441)</f>
        <v>nfb0394</v>
      </c>
      <c r="F441" t="s">
        <v>396</v>
      </c>
      <c r="G441">
        <v>0</v>
      </c>
      <c r="H441">
        <v>0</v>
      </c>
      <c r="I441">
        <v>0</v>
      </c>
      <c r="J441" t="s">
        <v>1444</v>
      </c>
      <c r="K441">
        <f>IF('1968'!D441&lt;&gt;0,1,2)</f>
        <v>1</v>
      </c>
      <c r="L441" s="1" t="str">
        <f>'1968'!AD441</f>
        <v>9K+700</v>
      </c>
      <c r="M441" s="1" t="str">
        <f>'1968'!AE441</f>
        <v>6K+500</v>
      </c>
      <c r="N441">
        <f>CHOOSE(MATCH('1968'!J441,速限!$D$20:'速限'!$D$21),速限!F$20,速限!F$21)</f>
        <v>100</v>
      </c>
    </row>
    <row r="442" spans="1:14">
      <c r="A442" s="8">
        <v>1.1000000000000001</v>
      </c>
      <c r="B442" s="9" t="s">
        <v>394</v>
      </c>
      <c r="C442" s="21">
        <v>45375.654861111114</v>
      </c>
      <c r="D442" s="10">
        <v>86400</v>
      </c>
      <c r="E442" t="str">
        <f>_xlfn.CONCAT("nfb",'1968'!AC442)</f>
        <v>nfb0396</v>
      </c>
      <c r="F442" t="s">
        <v>396</v>
      </c>
      <c r="G442">
        <v>0</v>
      </c>
      <c r="H442">
        <v>0</v>
      </c>
      <c r="I442">
        <v>0</v>
      </c>
      <c r="J442" t="s">
        <v>1446</v>
      </c>
      <c r="K442">
        <f>IF('1968'!D442&lt;&gt;0,1,2)</f>
        <v>1</v>
      </c>
      <c r="L442" s="1" t="str">
        <f>'1968'!AD442</f>
        <v>14K+600</v>
      </c>
      <c r="M442" s="1" t="str">
        <f>'1968'!AE442</f>
        <v>9K+700</v>
      </c>
      <c r="N442">
        <f>CHOOSE(MATCH('1968'!J442,速限!$D$20:'速限'!$D$21),速限!F$20,速限!F$21)</f>
        <v>100</v>
      </c>
    </row>
    <row r="443" spans="1:14">
      <c r="A443" s="8">
        <v>1.1000000000000001</v>
      </c>
      <c r="B443" s="9" t="s">
        <v>394</v>
      </c>
      <c r="C443" s="21">
        <v>45376.654861111114</v>
      </c>
      <c r="D443" s="10">
        <v>86400</v>
      </c>
      <c r="E443" t="str">
        <f>_xlfn.CONCAT("nfb",'1968'!AC443)</f>
        <v>nfb0398</v>
      </c>
      <c r="F443" t="s">
        <v>396</v>
      </c>
      <c r="G443">
        <v>0</v>
      </c>
      <c r="H443">
        <v>0</v>
      </c>
      <c r="I443">
        <v>0</v>
      </c>
      <c r="J443" t="s">
        <v>1448</v>
      </c>
      <c r="K443">
        <f>IF('1968'!D443&lt;&gt;0,1,2)</f>
        <v>1</v>
      </c>
      <c r="L443" s="1" t="str">
        <f>'1968'!AD443</f>
        <v>15K+500</v>
      </c>
      <c r="M443" s="1" t="str">
        <f>'1968'!AE443</f>
        <v>14K+600</v>
      </c>
      <c r="N443">
        <f>CHOOSE(MATCH('1968'!J443,速限!$D$20:'速限'!$D$21),速限!F$20,速限!F$21)</f>
        <v>100</v>
      </c>
    </row>
    <row r="444" spans="1:14">
      <c r="A444" s="8">
        <v>1.1000000000000001</v>
      </c>
      <c r="B444" s="9" t="s">
        <v>394</v>
      </c>
      <c r="C444" s="21">
        <v>45377.654861111114</v>
      </c>
      <c r="D444" s="10">
        <v>86400</v>
      </c>
      <c r="E444" t="str">
        <f>_xlfn.CONCAT("nfb",'1968'!AC444)</f>
        <v>nfb0399</v>
      </c>
      <c r="F444" t="s">
        <v>396</v>
      </c>
      <c r="G444">
        <v>0</v>
      </c>
      <c r="H444">
        <v>0</v>
      </c>
      <c r="I444">
        <v>0</v>
      </c>
      <c r="J444" t="s">
        <v>1450</v>
      </c>
      <c r="K444">
        <f>IF('1968'!D444&lt;&gt;0,1,2)</f>
        <v>1</v>
      </c>
      <c r="L444" s="1" t="str">
        <f>'1968'!AD444</f>
        <v>0K+000</v>
      </c>
      <c r="M444" s="1" t="str">
        <f>'1968'!AE444</f>
        <v>1K+900</v>
      </c>
      <c r="N444">
        <f>CHOOSE(MATCH('1968'!J444,速限!$D$22:'速限'!$D$23),速限!F$22,速限!F$23)</f>
        <v>80</v>
      </c>
    </row>
    <row r="445" spans="1:14">
      <c r="A445" s="8">
        <v>1.1000000000000001</v>
      </c>
      <c r="B445" s="9" t="s">
        <v>394</v>
      </c>
      <c r="C445" s="21">
        <v>45378.654861111114</v>
      </c>
      <c r="D445" s="10">
        <v>86400</v>
      </c>
      <c r="E445" t="str">
        <f>_xlfn.CONCAT("nfb",'1968'!AC445)</f>
        <v>nfb0401</v>
      </c>
      <c r="F445" t="s">
        <v>396</v>
      </c>
      <c r="G445">
        <v>0</v>
      </c>
      <c r="H445">
        <v>0</v>
      </c>
      <c r="I445">
        <v>0</v>
      </c>
      <c r="J445" t="s">
        <v>1453</v>
      </c>
      <c r="K445">
        <f>IF('1968'!D445&lt;&gt;0,1,2)</f>
        <v>1</v>
      </c>
      <c r="L445" s="1" t="str">
        <f>'1968'!AD445</f>
        <v>1K+900</v>
      </c>
      <c r="M445" s="1" t="str">
        <f>'1968'!AE445</f>
        <v>6K+700</v>
      </c>
      <c r="N445">
        <f>CHOOSE(MATCH('1968'!J445,速限!$D$22:'速限'!$D$23),速限!F$22,速限!F$23)</f>
        <v>100</v>
      </c>
    </row>
    <row r="446" spans="1:14">
      <c r="A446" s="8">
        <v>1.1000000000000001</v>
      </c>
      <c r="B446" s="9" t="s">
        <v>394</v>
      </c>
      <c r="C446" s="21">
        <v>45379.654861111114</v>
      </c>
      <c r="D446" s="10">
        <v>86400</v>
      </c>
      <c r="E446" t="str">
        <f>_xlfn.CONCAT("nfb",'1968'!AC446)</f>
        <v>nfb0403</v>
      </c>
      <c r="F446" t="s">
        <v>396</v>
      </c>
      <c r="G446">
        <v>0</v>
      </c>
      <c r="H446">
        <v>0</v>
      </c>
      <c r="I446">
        <v>0</v>
      </c>
      <c r="J446" t="s">
        <v>1456</v>
      </c>
      <c r="K446">
        <f>IF('1968'!D446&lt;&gt;0,1,2)</f>
        <v>1</v>
      </c>
      <c r="L446" s="1" t="str">
        <f>'1968'!AD446</f>
        <v>6K+700</v>
      </c>
      <c r="M446" s="1" t="str">
        <f>'1968'!AE446</f>
        <v>13K+000</v>
      </c>
      <c r="N446">
        <f>CHOOSE(MATCH('1968'!J446,速限!$D$22:'速限'!$D$23),速限!F$22,速限!F$23)</f>
        <v>100</v>
      </c>
    </row>
    <row r="447" spans="1:14">
      <c r="A447" s="8">
        <v>1.1000000000000001</v>
      </c>
      <c r="B447" s="9" t="s">
        <v>394</v>
      </c>
      <c r="C447" s="21">
        <v>45380.654861111114</v>
      </c>
      <c r="D447" s="10">
        <v>86400</v>
      </c>
      <c r="E447" t="str">
        <f>_xlfn.CONCAT("nfb",'1968'!AC447)</f>
        <v>nfb0405</v>
      </c>
      <c r="F447" t="s">
        <v>396</v>
      </c>
      <c r="G447">
        <v>0</v>
      </c>
      <c r="H447">
        <v>0</v>
      </c>
      <c r="I447">
        <v>0</v>
      </c>
      <c r="J447" t="s">
        <v>1459</v>
      </c>
      <c r="K447">
        <f>IF('1968'!D447&lt;&gt;0,1,2)</f>
        <v>1</v>
      </c>
      <c r="L447" s="1" t="str">
        <f>'1968'!AD447</f>
        <v>13K+000</v>
      </c>
      <c r="M447" s="1" t="str">
        <f>'1968'!AE447</f>
        <v>19K+700</v>
      </c>
      <c r="N447">
        <f>CHOOSE(MATCH('1968'!J447,速限!$D$22:'速限'!$D$23),速限!F$22,速限!F$23)</f>
        <v>100</v>
      </c>
    </row>
    <row r="448" spans="1:14">
      <c r="A448" s="8">
        <v>1.1000000000000001</v>
      </c>
      <c r="B448" s="9" t="s">
        <v>394</v>
      </c>
      <c r="C448" s="21">
        <v>45381.654861111114</v>
      </c>
      <c r="D448" s="10">
        <v>86400</v>
      </c>
      <c r="E448" t="str">
        <f>_xlfn.CONCAT("nfb",'1968'!AC448)</f>
        <v>nfb0407</v>
      </c>
      <c r="F448" t="s">
        <v>396</v>
      </c>
      <c r="G448">
        <v>0</v>
      </c>
      <c r="H448">
        <v>0</v>
      </c>
      <c r="I448">
        <v>0</v>
      </c>
      <c r="J448" t="s">
        <v>1462</v>
      </c>
      <c r="K448">
        <f>IF('1968'!D448&lt;&gt;0,1,2)</f>
        <v>1</v>
      </c>
      <c r="L448" s="1" t="str">
        <f>'1968'!AD448</f>
        <v>19K+700</v>
      </c>
      <c r="M448" s="1" t="str">
        <f>'1968'!AE448</f>
        <v>22K+600</v>
      </c>
      <c r="N448">
        <f>CHOOSE(MATCH('1968'!J448,速限!$D$22:'速限'!$D$23),速限!F$22,速限!F$23)</f>
        <v>100</v>
      </c>
    </row>
    <row r="449" spans="1:14">
      <c r="A449" s="8">
        <v>1.1000000000000001</v>
      </c>
      <c r="B449" s="9" t="s">
        <v>394</v>
      </c>
      <c r="C449" s="21">
        <v>45382.654861111114</v>
      </c>
      <c r="D449" s="10">
        <v>86400</v>
      </c>
      <c r="E449" t="str">
        <f>_xlfn.CONCAT("nfb",'1968'!AC449)</f>
        <v>nfb0409</v>
      </c>
      <c r="F449" t="s">
        <v>396</v>
      </c>
      <c r="G449">
        <v>0</v>
      </c>
      <c r="H449">
        <v>0</v>
      </c>
      <c r="I449">
        <v>0</v>
      </c>
      <c r="J449" t="s">
        <v>1465</v>
      </c>
      <c r="K449">
        <f>IF('1968'!D449&lt;&gt;0,1,2)</f>
        <v>1</v>
      </c>
      <c r="L449" s="1" t="str">
        <f>'1968'!AD449</f>
        <v>22K+600</v>
      </c>
      <c r="M449" s="1" t="str">
        <f>'1968'!AE449</f>
        <v>25K+100</v>
      </c>
      <c r="N449">
        <f>CHOOSE(MATCH('1968'!J449,速限!$D$22:'速限'!$D$23),速限!F$22,速限!F$23)</f>
        <v>100</v>
      </c>
    </row>
    <row r="450" spans="1:14">
      <c r="A450" s="8">
        <v>1.1000000000000001</v>
      </c>
      <c r="B450" s="9" t="s">
        <v>394</v>
      </c>
      <c r="C450" s="21">
        <v>45383.654861111114</v>
      </c>
      <c r="D450" s="10">
        <v>86400</v>
      </c>
      <c r="E450" t="str">
        <f>_xlfn.CONCAT("nfb",'1968'!AC450)</f>
        <v>nfb0453</v>
      </c>
      <c r="F450" t="s">
        <v>396</v>
      </c>
      <c r="G450">
        <v>0</v>
      </c>
      <c r="H450">
        <v>0</v>
      </c>
      <c r="I450">
        <v>0</v>
      </c>
      <c r="J450" t="s">
        <v>1467</v>
      </c>
      <c r="K450">
        <f>IF('1968'!D450&lt;&gt;0,1,2)</f>
        <v>1</v>
      </c>
      <c r="L450" s="1" t="str">
        <f>'1968'!AD450</f>
        <v>25K+100</v>
      </c>
      <c r="M450" s="1" t="str">
        <f>'1968'!AE450</f>
        <v>33K+800</v>
      </c>
      <c r="N450">
        <f>CHOOSE(MATCH('1968'!J450,速限!$D$22:'速限'!$D$23),速限!F$22,速限!F$23)</f>
        <v>100</v>
      </c>
    </row>
    <row r="451" spans="1:14">
      <c r="A451" s="8">
        <v>1.1000000000000001</v>
      </c>
      <c r="B451" s="9" t="s">
        <v>394</v>
      </c>
      <c r="C451" s="21">
        <v>45384.654861111114</v>
      </c>
      <c r="D451" s="10">
        <v>86400</v>
      </c>
      <c r="E451" t="str">
        <f>_xlfn.CONCAT("nfb",'1968'!AC451)</f>
        <v>nfb0400</v>
      </c>
      <c r="F451" t="s">
        <v>396</v>
      </c>
      <c r="G451">
        <v>0</v>
      </c>
      <c r="H451">
        <v>0</v>
      </c>
      <c r="I451">
        <v>0</v>
      </c>
      <c r="J451" t="s">
        <v>1470</v>
      </c>
      <c r="K451">
        <f>IF('1968'!D451&lt;&gt;0,1,2)</f>
        <v>1</v>
      </c>
      <c r="L451" s="1" t="str">
        <f>'1968'!AD451</f>
        <v>1K+900</v>
      </c>
      <c r="M451" s="1" t="str">
        <f>'1968'!AE451</f>
        <v>0K+000</v>
      </c>
      <c r="N451">
        <f>CHOOSE(MATCH('1968'!J451,速限!$D$22:'速限'!$D$23),速限!F$22,速限!F$23)</f>
        <v>80</v>
      </c>
    </row>
    <row r="452" spans="1:14">
      <c r="A452" s="8">
        <v>1.1000000000000001</v>
      </c>
      <c r="B452" s="9" t="s">
        <v>394</v>
      </c>
      <c r="C452" s="21">
        <v>45385.654861111114</v>
      </c>
      <c r="D452" s="10">
        <v>86400</v>
      </c>
      <c r="E452" t="str">
        <f>_xlfn.CONCAT("nfb",'1968'!AC452)</f>
        <v>nfb0402</v>
      </c>
      <c r="F452" t="s">
        <v>396</v>
      </c>
      <c r="G452">
        <v>0</v>
      </c>
      <c r="H452">
        <v>0</v>
      </c>
      <c r="I452">
        <v>0</v>
      </c>
      <c r="J452" t="s">
        <v>1472</v>
      </c>
      <c r="K452">
        <f>IF('1968'!D452&lt;&gt;0,1,2)</f>
        <v>1</v>
      </c>
      <c r="L452" s="1" t="str">
        <f>'1968'!AD452</f>
        <v>6K+700</v>
      </c>
      <c r="M452" s="1" t="str">
        <f>'1968'!AE452</f>
        <v>1K+900</v>
      </c>
      <c r="N452">
        <f>CHOOSE(MATCH('1968'!J452,速限!$D$22:'速限'!$D$23),速限!F$22,速限!F$23)</f>
        <v>80</v>
      </c>
    </row>
    <row r="453" spans="1:14">
      <c r="A453" s="8">
        <v>1.1000000000000001</v>
      </c>
      <c r="B453" s="9" t="s">
        <v>394</v>
      </c>
      <c r="C453" s="21">
        <v>45386.654861111114</v>
      </c>
      <c r="D453" s="10">
        <v>86400</v>
      </c>
      <c r="E453" t="str">
        <f>_xlfn.CONCAT("nfb",'1968'!AC453)</f>
        <v>nfb0404</v>
      </c>
      <c r="F453" t="s">
        <v>396</v>
      </c>
      <c r="G453">
        <v>0</v>
      </c>
      <c r="H453">
        <v>0</v>
      </c>
      <c r="I453">
        <v>0</v>
      </c>
      <c r="J453" t="s">
        <v>1474</v>
      </c>
      <c r="K453">
        <f>IF('1968'!D453&lt;&gt;0,1,2)</f>
        <v>1</v>
      </c>
      <c r="L453" s="1" t="str">
        <f>'1968'!AD453</f>
        <v>13K+000</v>
      </c>
      <c r="M453" s="1" t="str">
        <f>'1968'!AE453</f>
        <v>6K+700</v>
      </c>
      <c r="N453">
        <f>CHOOSE(MATCH('1968'!J453,速限!$D$22:'速限'!$D$23),速限!F$22,速限!F$23)</f>
        <v>100</v>
      </c>
    </row>
    <row r="454" spans="1:14">
      <c r="A454" s="8">
        <v>1.1000000000000001</v>
      </c>
      <c r="B454" s="9" t="s">
        <v>394</v>
      </c>
      <c r="C454" s="21">
        <v>45387.654861111114</v>
      </c>
      <c r="D454" s="10">
        <v>86400</v>
      </c>
      <c r="E454" t="str">
        <f>_xlfn.CONCAT("nfb",'1968'!AC454)</f>
        <v>nfb0406</v>
      </c>
      <c r="F454" t="s">
        <v>396</v>
      </c>
      <c r="G454">
        <v>0</v>
      </c>
      <c r="H454">
        <v>0</v>
      </c>
      <c r="I454">
        <v>0</v>
      </c>
      <c r="J454" t="s">
        <v>1476</v>
      </c>
      <c r="K454">
        <f>IF('1968'!D454&lt;&gt;0,1,2)</f>
        <v>1</v>
      </c>
      <c r="L454" s="1" t="str">
        <f>'1968'!AD454</f>
        <v>19K+700</v>
      </c>
      <c r="M454" s="1" t="str">
        <f>'1968'!AE454</f>
        <v>13K+000</v>
      </c>
      <c r="N454">
        <f>CHOOSE(MATCH('1968'!J454,速限!$D$22:'速限'!$D$23),速限!F$22,速限!F$23)</f>
        <v>100</v>
      </c>
    </row>
    <row r="455" spans="1:14">
      <c r="A455" s="8">
        <v>1.1000000000000001</v>
      </c>
      <c r="B455" s="9" t="s">
        <v>394</v>
      </c>
      <c r="C455" s="21">
        <v>45388.654861111114</v>
      </c>
      <c r="D455" s="10">
        <v>86400</v>
      </c>
      <c r="E455" t="str">
        <f>_xlfn.CONCAT("nfb",'1968'!AC455)</f>
        <v>nfb0408</v>
      </c>
      <c r="F455" t="s">
        <v>396</v>
      </c>
      <c r="G455">
        <v>0</v>
      </c>
      <c r="H455">
        <v>0</v>
      </c>
      <c r="I455">
        <v>0</v>
      </c>
      <c r="J455" t="s">
        <v>1478</v>
      </c>
      <c r="K455">
        <f>IF('1968'!D455&lt;&gt;0,1,2)</f>
        <v>1</v>
      </c>
      <c r="L455" s="1" t="str">
        <f>'1968'!AD455</f>
        <v>22K+600</v>
      </c>
      <c r="M455" s="1" t="str">
        <f>'1968'!AE455</f>
        <v>19K+700</v>
      </c>
      <c r="N455">
        <f>CHOOSE(MATCH('1968'!J455,速限!$D$22:'速限'!$D$23),速限!F$22,速限!F$23)</f>
        <v>100</v>
      </c>
    </row>
    <row r="456" spans="1:14">
      <c r="A456" s="8">
        <v>1.1000000000000001</v>
      </c>
      <c r="B456" s="9" t="s">
        <v>394</v>
      </c>
      <c r="C456" s="21">
        <v>45389.654861111114</v>
      </c>
      <c r="D456" s="10">
        <v>86400</v>
      </c>
      <c r="E456" t="str">
        <f>_xlfn.CONCAT("nfb",'1968'!AC456)</f>
        <v>nfb0410</v>
      </c>
      <c r="F456" t="s">
        <v>396</v>
      </c>
      <c r="G456">
        <v>0</v>
      </c>
      <c r="H456">
        <v>0</v>
      </c>
      <c r="I456">
        <v>0</v>
      </c>
      <c r="J456" t="s">
        <v>1480</v>
      </c>
      <c r="K456">
        <f>IF('1968'!D456&lt;&gt;0,1,2)</f>
        <v>1</v>
      </c>
      <c r="L456" s="1" t="str">
        <f>'1968'!AD456</f>
        <v>25K+100</v>
      </c>
      <c r="M456" s="1" t="str">
        <f>'1968'!AE456</f>
        <v>22K+600</v>
      </c>
      <c r="N456">
        <f>CHOOSE(MATCH('1968'!J456,速限!$D$22:'速限'!$D$23),速限!F$22,速限!F$23)</f>
        <v>100</v>
      </c>
    </row>
    <row r="457" spans="1:14">
      <c r="A457" s="8">
        <v>1.1000000000000001</v>
      </c>
      <c r="B457" s="9" t="s">
        <v>394</v>
      </c>
      <c r="C457" s="21">
        <v>45390.654861111114</v>
      </c>
      <c r="D457" s="10">
        <v>86400</v>
      </c>
      <c r="E457" t="str">
        <f>_xlfn.CONCAT("nfb",'1968'!AC457)</f>
        <v>nfb0454</v>
      </c>
      <c r="F457" t="s">
        <v>396</v>
      </c>
      <c r="G457">
        <v>0</v>
      </c>
      <c r="H457">
        <v>0</v>
      </c>
      <c r="I457">
        <v>0</v>
      </c>
      <c r="J457" t="s">
        <v>1482</v>
      </c>
      <c r="K457">
        <f>IF('1968'!D457&lt;&gt;0,1,2)</f>
        <v>1</v>
      </c>
      <c r="L457" s="1" t="str">
        <f>'1968'!AD457</f>
        <v>33K+800</v>
      </c>
      <c r="M457" s="1" t="str">
        <f>'1968'!AE457</f>
        <v>25K+100</v>
      </c>
      <c r="N457">
        <f>CHOOSE(MATCH('1968'!J457,速限!$D$22:'速限'!$D$23),速限!F$22,速限!F$23)</f>
        <v>100</v>
      </c>
    </row>
    <row r="458" spans="1:14">
      <c r="A458" s="8">
        <v>1.1000000000000001</v>
      </c>
      <c r="B458" s="9" t="s">
        <v>394</v>
      </c>
      <c r="C458" s="21">
        <v>45391.654861111114</v>
      </c>
      <c r="D458" s="10">
        <v>86400</v>
      </c>
      <c r="E458" t="str">
        <f>_xlfn.CONCAT("nfb",'1968'!AC458)</f>
        <v>nfb2001</v>
      </c>
      <c r="F458" t="s">
        <v>396</v>
      </c>
      <c r="G458">
        <v>0</v>
      </c>
      <c r="H458">
        <v>0</v>
      </c>
      <c r="I458">
        <v>0</v>
      </c>
      <c r="J458" t="s">
        <v>3106</v>
      </c>
      <c r="K458">
        <f>IF('1968'!D458&lt;&gt;0,1,2)</f>
        <v>2</v>
      </c>
      <c r="L458" s="1" t="str">
        <f>'1968'!AD458</f>
        <v>0K+000</v>
      </c>
      <c r="M458" s="1" t="str">
        <f>'1968'!AE458</f>
        <v>2K+000</v>
      </c>
      <c r="N458">
        <v>80</v>
      </c>
    </row>
    <row r="459" spans="1:14">
      <c r="A459" s="8">
        <v>1.1000000000000001</v>
      </c>
      <c r="B459" s="9" t="s">
        <v>394</v>
      </c>
      <c r="C459" s="21">
        <v>45392.654861111114</v>
      </c>
      <c r="D459" s="10">
        <v>86400</v>
      </c>
      <c r="E459" t="str">
        <f>_xlfn.CONCAT("nfb",'1968'!AC459)</f>
        <v>nfb2003</v>
      </c>
      <c r="F459" t="s">
        <v>396</v>
      </c>
      <c r="G459">
        <v>0</v>
      </c>
      <c r="H459">
        <v>0</v>
      </c>
      <c r="I459">
        <v>0</v>
      </c>
      <c r="J459" t="s">
        <v>3107</v>
      </c>
      <c r="K459">
        <f>IF('1968'!D459&lt;&gt;0,1,2)</f>
        <v>2</v>
      </c>
      <c r="L459" s="1" t="str">
        <f>'1968'!AD459</f>
        <v>2K+000</v>
      </c>
      <c r="M459" s="1" t="str">
        <f>'1968'!AE459</f>
        <v>3K+700</v>
      </c>
      <c r="N459">
        <v>80</v>
      </c>
    </row>
    <row r="460" spans="1:14">
      <c r="A460" s="8">
        <v>1.1000000000000001</v>
      </c>
      <c r="B460" s="9" t="s">
        <v>394</v>
      </c>
      <c r="C460" s="21">
        <v>45393.654861111114</v>
      </c>
      <c r="D460" s="10">
        <v>86400</v>
      </c>
      <c r="E460" t="str">
        <f>_xlfn.CONCAT("nfb",'1968'!AC460)</f>
        <v>nfb2005</v>
      </c>
      <c r="F460" t="s">
        <v>396</v>
      </c>
      <c r="G460">
        <v>0</v>
      </c>
      <c r="H460">
        <v>0</v>
      </c>
      <c r="I460">
        <v>0</v>
      </c>
      <c r="J460" t="s">
        <v>3108</v>
      </c>
      <c r="K460">
        <f>IF('1968'!D460&lt;&gt;0,1,2)</f>
        <v>2</v>
      </c>
      <c r="L460" s="1" t="str">
        <f>'1968'!AD460</f>
        <v>3K+700</v>
      </c>
      <c r="M460" s="1" t="str">
        <f>'1968'!AE460</f>
        <v>5K+975</v>
      </c>
      <c r="N460">
        <v>80</v>
      </c>
    </row>
    <row r="461" spans="1:14">
      <c r="A461" s="8">
        <v>1.1000000000000001</v>
      </c>
      <c r="B461" s="9" t="s">
        <v>394</v>
      </c>
      <c r="C461" s="21">
        <v>45394.654861111114</v>
      </c>
      <c r="D461" s="10">
        <v>86400</v>
      </c>
      <c r="E461" t="str">
        <f>_xlfn.CONCAT("nfb",'1968'!AC461)</f>
        <v>nfb2269</v>
      </c>
      <c r="F461" t="s">
        <v>396</v>
      </c>
      <c r="G461">
        <v>0</v>
      </c>
      <c r="H461">
        <v>0</v>
      </c>
      <c r="I461">
        <v>0</v>
      </c>
      <c r="J461" t="s">
        <v>3109</v>
      </c>
      <c r="K461">
        <f>IF('1968'!D461&lt;&gt;0,1,2)</f>
        <v>2</v>
      </c>
      <c r="L461" s="1" t="str">
        <f>'1968'!AD461</f>
        <v>5K+975</v>
      </c>
      <c r="M461" s="1" t="str">
        <f>'1968'!AE461</f>
        <v>6K+200</v>
      </c>
      <c r="N461">
        <v>80</v>
      </c>
    </row>
    <row r="462" spans="1:14">
      <c r="A462" s="8">
        <v>1.1000000000000001</v>
      </c>
      <c r="B462" s="9" t="s">
        <v>394</v>
      </c>
      <c r="C462" s="21">
        <v>45395.654861111114</v>
      </c>
      <c r="D462" s="10">
        <v>86400</v>
      </c>
      <c r="E462" t="str">
        <f>_xlfn.CONCAT("nfb",'1968'!AC462)</f>
        <v>nfb2007</v>
      </c>
      <c r="F462" t="s">
        <v>396</v>
      </c>
      <c r="G462">
        <v>0</v>
      </c>
      <c r="H462">
        <v>0</v>
      </c>
      <c r="I462">
        <v>0</v>
      </c>
      <c r="J462" t="s">
        <v>3110</v>
      </c>
      <c r="K462">
        <f>IF('1968'!D462&lt;&gt;0,1,2)</f>
        <v>2</v>
      </c>
      <c r="L462" s="1" t="str">
        <f>'1968'!AD462</f>
        <v>6K+200</v>
      </c>
      <c r="M462" s="1" t="str">
        <f>'1968'!AE462</f>
        <v>9K+400</v>
      </c>
      <c r="N462">
        <v>80</v>
      </c>
    </row>
    <row r="463" spans="1:14">
      <c r="A463" s="8">
        <v>1.1000000000000001</v>
      </c>
      <c r="B463" s="9" t="s">
        <v>394</v>
      </c>
      <c r="C463" s="21">
        <v>45396.654861111114</v>
      </c>
      <c r="D463" s="10">
        <v>86400</v>
      </c>
      <c r="E463" t="str">
        <f>_xlfn.CONCAT("nfb",'1968'!AC463)</f>
        <v>nfb2009</v>
      </c>
      <c r="F463" t="s">
        <v>396</v>
      </c>
      <c r="G463">
        <v>0</v>
      </c>
      <c r="H463">
        <v>0</v>
      </c>
      <c r="I463">
        <v>0</v>
      </c>
      <c r="J463" t="s">
        <v>3111</v>
      </c>
      <c r="K463">
        <f>IF('1968'!D463&lt;&gt;0,1,2)</f>
        <v>2</v>
      </c>
      <c r="L463" s="1" t="str">
        <f>'1968'!AD463</f>
        <v>9K+400</v>
      </c>
      <c r="M463" s="1" t="str">
        <f>'1968'!AE463</f>
        <v>13K+990</v>
      </c>
      <c r="N463">
        <v>80</v>
      </c>
    </row>
    <row r="464" spans="1:14">
      <c r="A464" s="8">
        <v>1.1000000000000001</v>
      </c>
      <c r="B464" s="9" t="s">
        <v>394</v>
      </c>
      <c r="C464" s="21">
        <v>45397.654861111114</v>
      </c>
      <c r="D464" s="10">
        <v>86400</v>
      </c>
      <c r="E464" t="str">
        <f>_xlfn.CONCAT("nfb",'1968'!AC464)</f>
        <v>nfb2267</v>
      </c>
      <c r="F464" t="s">
        <v>396</v>
      </c>
      <c r="G464">
        <v>0</v>
      </c>
      <c r="H464">
        <v>0</v>
      </c>
      <c r="I464">
        <v>0</v>
      </c>
      <c r="J464" t="s">
        <v>3112</v>
      </c>
      <c r="K464">
        <f>IF('1968'!D464&lt;&gt;0,1,2)</f>
        <v>2</v>
      </c>
      <c r="L464" s="1" t="str">
        <f>'1968'!AD464</f>
        <v>13K+990</v>
      </c>
      <c r="M464" s="1" t="str">
        <f>'1968'!AE464</f>
        <v>16K+000</v>
      </c>
      <c r="N464">
        <v>80</v>
      </c>
    </row>
    <row r="465" spans="1:14">
      <c r="A465" s="8">
        <v>1.1000000000000001</v>
      </c>
      <c r="B465" s="9" t="s">
        <v>394</v>
      </c>
      <c r="C465" s="21">
        <v>45398.654861111114</v>
      </c>
      <c r="D465" s="10">
        <v>86400</v>
      </c>
      <c r="E465" t="str">
        <f>_xlfn.CONCAT("nfb",'1968'!AC465)</f>
        <v>nfb2011</v>
      </c>
      <c r="F465" t="s">
        <v>396</v>
      </c>
      <c r="G465">
        <v>0</v>
      </c>
      <c r="H465">
        <v>0</v>
      </c>
      <c r="I465">
        <v>0</v>
      </c>
      <c r="J465" t="s">
        <v>3113</v>
      </c>
      <c r="K465">
        <f>IF('1968'!D465&lt;&gt;0,1,2)</f>
        <v>2</v>
      </c>
      <c r="L465" s="1" t="str">
        <f>'1968'!AD465</f>
        <v>16K+000</v>
      </c>
      <c r="M465" s="1" t="str">
        <f>'1968'!AE465</f>
        <v>18K+760</v>
      </c>
      <c r="N465">
        <v>80</v>
      </c>
    </row>
    <row r="466" spans="1:14">
      <c r="A466" s="8">
        <v>1.1000000000000001</v>
      </c>
      <c r="B466" s="9" t="s">
        <v>394</v>
      </c>
      <c r="C466" s="21">
        <v>45399.654861111114</v>
      </c>
      <c r="D466" s="10">
        <v>86400</v>
      </c>
      <c r="E466" t="str">
        <f>_xlfn.CONCAT("nfb",'1968'!AC466)</f>
        <v>nfb2002</v>
      </c>
      <c r="F466" t="s">
        <v>396</v>
      </c>
      <c r="G466">
        <v>0</v>
      </c>
      <c r="H466">
        <v>0</v>
      </c>
      <c r="I466">
        <v>0</v>
      </c>
      <c r="J466" t="s">
        <v>3114</v>
      </c>
      <c r="K466">
        <f>IF('1968'!D466&lt;&gt;0,1,2)</f>
        <v>2</v>
      </c>
      <c r="L466" s="1" t="str">
        <f>'1968'!AD466</f>
        <v>2K+000</v>
      </c>
      <c r="M466" s="1" t="str">
        <f>'1968'!AE466</f>
        <v>0K+000</v>
      </c>
      <c r="N466">
        <v>80</v>
      </c>
    </row>
    <row r="467" spans="1:14">
      <c r="A467" s="8">
        <v>1.1000000000000001</v>
      </c>
      <c r="B467" s="9" t="s">
        <v>394</v>
      </c>
      <c r="C467" s="21">
        <v>45400.654861111114</v>
      </c>
      <c r="D467" s="10">
        <v>86400</v>
      </c>
      <c r="E467" t="str">
        <f>_xlfn.CONCAT("nfb",'1968'!AC467)</f>
        <v>nfb2004</v>
      </c>
      <c r="F467" t="s">
        <v>396</v>
      </c>
      <c r="G467">
        <v>0</v>
      </c>
      <c r="H467">
        <v>0</v>
      </c>
      <c r="I467">
        <v>0</v>
      </c>
      <c r="J467" t="s">
        <v>3115</v>
      </c>
      <c r="K467">
        <f>IF('1968'!D467&lt;&gt;0,1,2)</f>
        <v>2</v>
      </c>
      <c r="L467" s="1" t="str">
        <f>'1968'!AD467</f>
        <v>3K+700</v>
      </c>
      <c r="M467" s="1" t="str">
        <f>'1968'!AE467</f>
        <v>2K+000</v>
      </c>
      <c r="N467">
        <v>80</v>
      </c>
    </row>
    <row r="468" spans="1:14">
      <c r="A468" s="8">
        <v>1.1000000000000001</v>
      </c>
      <c r="B468" s="9" t="s">
        <v>394</v>
      </c>
      <c r="C468" s="21">
        <v>45401.654861111114</v>
      </c>
      <c r="D468" s="10">
        <v>86400</v>
      </c>
      <c r="E468" t="str">
        <f>_xlfn.CONCAT("nfb",'1968'!AC468)</f>
        <v>nfb2006</v>
      </c>
      <c r="F468" t="s">
        <v>396</v>
      </c>
      <c r="G468">
        <v>0</v>
      </c>
      <c r="H468">
        <v>0</v>
      </c>
      <c r="I468">
        <v>0</v>
      </c>
      <c r="J468" t="s">
        <v>3116</v>
      </c>
      <c r="K468">
        <f>IF('1968'!D468&lt;&gt;0,1,2)</f>
        <v>2</v>
      </c>
      <c r="L468" s="1" t="str">
        <f>'1968'!AD468</f>
        <v>5K+975</v>
      </c>
      <c r="M468" s="1" t="str">
        <f>'1968'!AE468</f>
        <v>3K+700</v>
      </c>
      <c r="N468">
        <v>80</v>
      </c>
    </row>
    <row r="469" spans="1:14">
      <c r="A469" s="8">
        <v>1.1000000000000001</v>
      </c>
      <c r="B469" s="9" t="s">
        <v>394</v>
      </c>
      <c r="C469" s="21">
        <v>45402.654861111114</v>
      </c>
      <c r="D469" s="10">
        <v>86400</v>
      </c>
      <c r="E469" t="str">
        <f>_xlfn.CONCAT("nfb",'1968'!AC469)</f>
        <v>nfb2270</v>
      </c>
      <c r="F469" t="s">
        <v>396</v>
      </c>
      <c r="G469">
        <v>0</v>
      </c>
      <c r="H469">
        <v>0</v>
      </c>
      <c r="I469">
        <v>0</v>
      </c>
      <c r="J469" t="s">
        <v>3117</v>
      </c>
      <c r="K469">
        <f>IF('1968'!D469&lt;&gt;0,1,2)</f>
        <v>2</v>
      </c>
      <c r="L469" s="1" t="str">
        <f>'1968'!AD469</f>
        <v>6K+200</v>
      </c>
      <c r="M469" s="1" t="str">
        <f>'1968'!AE469</f>
        <v>5K+975</v>
      </c>
      <c r="N469">
        <v>80</v>
      </c>
    </row>
    <row r="470" spans="1:14">
      <c r="A470" s="8">
        <v>1.1000000000000001</v>
      </c>
      <c r="B470" s="9" t="s">
        <v>394</v>
      </c>
      <c r="C470" s="21">
        <v>45403.654861111114</v>
      </c>
      <c r="D470" s="10">
        <v>86400</v>
      </c>
      <c r="E470" t="str">
        <f>_xlfn.CONCAT("nfb",'1968'!AC470)</f>
        <v>nfb2008</v>
      </c>
      <c r="F470" t="s">
        <v>396</v>
      </c>
      <c r="G470">
        <v>0</v>
      </c>
      <c r="H470">
        <v>0</v>
      </c>
      <c r="I470">
        <v>0</v>
      </c>
      <c r="J470" t="s">
        <v>3118</v>
      </c>
      <c r="K470">
        <f>IF('1968'!D470&lt;&gt;0,1,2)</f>
        <v>2</v>
      </c>
      <c r="L470" s="1" t="str">
        <f>'1968'!AD470</f>
        <v>9K+400</v>
      </c>
      <c r="M470" s="1" t="str">
        <f>'1968'!AE470</f>
        <v>6K+200</v>
      </c>
      <c r="N470">
        <v>80</v>
      </c>
    </row>
    <row r="471" spans="1:14">
      <c r="A471" s="8">
        <v>1.1000000000000001</v>
      </c>
      <c r="B471" s="9" t="s">
        <v>394</v>
      </c>
      <c r="C471" s="21">
        <v>45404.654861111114</v>
      </c>
      <c r="D471" s="10">
        <v>86400</v>
      </c>
      <c r="E471" t="str">
        <f>_xlfn.CONCAT("nfb",'1968'!AC471)</f>
        <v>nfb2010</v>
      </c>
      <c r="F471" t="s">
        <v>396</v>
      </c>
      <c r="G471">
        <v>0</v>
      </c>
      <c r="H471">
        <v>0</v>
      </c>
      <c r="I471">
        <v>0</v>
      </c>
      <c r="J471" t="s">
        <v>3119</v>
      </c>
      <c r="K471">
        <f>IF('1968'!D471&lt;&gt;0,1,2)</f>
        <v>2</v>
      </c>
      <c r="L471" s="1" t="str">
        <f>'1968'!AD471</f>
        <v>13K+990</v>
      </c>
      <c r="M471" s="1" t="str">
        <f>'1968'!AE471</f>
        <v>9K+400</v>
      </c>
      <c r="N471">
        <v>80</v>
      </c>
    </row>
    <row r="472" spans="1:14">
      <c r="A472" s="8">
        <v>1.1000000000000001</v>
      </c>
      <c r="B472" s="9" t="s">
        <v>394</v>
      </c>
      <c r="C472" s="21">
        <v>45405.654861111114</v>
      </c>
      <c r="D472" s="10">
        <v>86400</v>
      </c>
      <c r="E472" t="str">
        <f>_xlfn.CONCAT("nfb",'1968'!AC472)</f>
        <v>nfb2268</v>
      </c>
      <c r="F472" t="s">
        <v>396</v>
      </c>
      <c r="G472">
        <v>0</v>
      </c>
      <c r="H472">
        <v>0</v>
      </c>
      <c r="I472">
        <v>0</v>
      </c>
      <c r="J472" t="s">
        <v>3120</v>
      </c>
      <c r="K472">
        <f>IF('1968'!D472&lt;&gt;0,1,2)</f>
        <v>2</v>
      </c>
      <c r="L472" s="1" t="str">
        <f>'1968'!AD472</f>
        <v>16K+000</v>
      </c>
      <c r="M472" s="1" t="str">
        <f>'1968'!AE472</f>
        <v>13K+990</v>
      </c>
      <c r="N472">
        <v>80</v>
      </c>
    </row>
    <row r="473" spans="1:14">
      <c r="A473" s="8">
        <v>1.1000000000000001</v>
      </c>
      <c r="B473" s="9" t="s">
        <v>394</v>
      </c>
      <c r="C473" s="21">
        <v>45406.654861111114</v>
      </c>
      <c r="D473" s="10">
        <v>86400</v>
      </c>
      <c r="E473" t="str">
        <f>_xlfn.CONCAT("nfb",'1968'!AC473)</f>
        <v>nfb2012</v>
      </c>
      <c r="F473" t="s">
        <v>396</v>
      </c>
      <c r="G473">
        <v>0</v>
      </c>
      <c r="H473">
        <v>0</v>
      </c>
      <c r="I473">
        <v>0</v>
      </c>
      <c r="J473" t="s">
        <v>3121</v>
      </c>
      <c r="K473">
        <f>IF('1968'!D473&lt;&gt;0,1,2)</f>
        <v>2</v>
      </c>
      <c r="L473" s="1" t="str">
        <f>'1968'!AD473</f>
        <v>18K+760</v>
      </c>
      <c r="M473" s="1" t="str">
        <f>'1968'!AE473</f>
        <v>16K+000</v>
      </c>
      <c r="N473">
        <v>80</v>
      </c>
    </row>
    <row r="474" spans="1:14">
      <c r="A474" s="8">
        <v>1.1000000000000001</v>
      </c>
      <c r="B474" s="9" t="s">
        <v>394</v>
      </c>
      <c r="C474" s="21">
        <v>45407.654861111114</v>
      </c>
      <c r="D474" s="10">
        <v>86400</v>
      </c>
      <c r="E474" t="str">
        <f>_xlfn.CONCAT("nfb",'1968'!AC474)</f>
        <v>nfb2235</v>
      </c>
      <c r="F474" t="s">
        <v>396</v>
      </c>
      <c r="G474">
        <v>0</v>
      </c>
      <c r="H474">
        <v>0</v>
      </c>
      <c r="I474">
        <v>0</v>
      </c>
      <c r="J474" t="s">
        <v>3122</v>
      </c>
      <c r="K474">
        <f>IF('1968'!D474&lt;&gt;0,1,2)</f>
        <v>2</v>
      </c>
      <c r="L474" s="1" t="str">
        <f>'1968'!AD474</f>
        <v>0K+000</v>
      </c>
      <c r="M474" s="1" t="str">
        <f>'1968'!AE474</f>
        <v>0K+850</v>
      </c>
      <c r="N474">
        <v>80</v>
      </c>
    </row>
    <row r="475" spans="1:14">
      <c r="A475" s="8">
        <v>1.1000000000000001</v>
      </c>
      <c r="B475" s="9" t="s">
        <v>394</v>
      </c>
      <c r="C475" s="21">
        <v>45408.654861111114</v>
      </c>
      <c r="D475" s="10">
        <v>86400</v>
      </c>
      <c r="E475" t="str">
        <f>_xlfn.CONCAT("nfb",'1968'!AC475)</f>
        <v>nfb2013</v>
      </c>
      <c r="F475" t="s">
        <v>396</v>
      </c>
      <c r="G475">
        <v>0</v>
      </c>
      <c r="H475">
        <v>0</v>
      </c>
      <c r="I475">
        <v>0</v>
      </c>
      <c r="J475" t="s">
        <v>3123</v>
      </c>
      <c r="K475">
        <f>IF('1968'!D475&lt;&gt;0,1,2)</f>
        <v>2</v>
      </c>
      <c r="L475" s="1" t="str">
        <f>'1968'!AD475</f>
        <v>0K+850</v>
      </c>
      <c r="M475" s="1" t="str">
        <f>'1968'!AE475</f>
        <v>6K+480</v>
      </c>
      <c r="N475">
        <v>80</v>
      </c>
    </row>
    <row r="476" spans="1:14">
      <c r="A476" s="8">
        <v>1.1000000000000001</v>
      </c>
      <c r="B476" s="9" t="s">
        <v>394</v>
      </c>
      <c r="C476" s="21">
        <v>45409.654861111114</v>
      </c>
      <c r="D476" s="10">
        <v>86400</v>
      </c>
      <c r="E476" t="str">
        <f>_xlfn.CONCAT("nfb",'1968'!AC476)</f>
        <v>nfb2015</v>
      </c>
      <c r="F476" t="s">
        <v>396</v>
      </c>
      <c r="G476">
        <v>0</v>
      </c>
      <c r="H476">
        <v>0</v>
      </c>
      <c r="I476">
        <v>0</v>
      </c>
      <c r="J476" t="s">
        <v>3124</v>
      </c>
      <c r="K476">
        <f>IF('1968'!D476&lt;&gt;0,1,2)</f>
        <v>2</v>
      </c>
      <c r="L476" s="1" t="str">
        <f>'1968'!AD476</f>
        <v>6K+480</v>
      </c>
      <c r="M476" s="1" t="str">
        <f>'1968'!AE476</f>
        <v>10K+000</v>
      </c>
      <c r="N476">
        <v>80</v>
      </c>
    </row>
    <row r="477" spans="1:14">
      <c r="A477" s="8">
        <v>1.1000000000000001</v>
      </c>
      <c r="B477" s="9" t="s">
        <v>394</v>
      </c>
      <c r="C477" s="21">
        <v>45410.654861111114</v>
      </c>
      <c r="D477" s="10">
        <v>86400</v>
      </c>
      <c r="E477" t="str">
        <f>_xlfn.CONCAT("nfb",'1968'!AC477)</f>
        <v>nfb2017</v>
      </c>
      <c r="F477" t="s">
        <v>396</v>
      </c>
      <c r="G477">
        <v>0</v>
      </c>
      <c r="H477">
        <v>0</v>
      </c>
      <c r="I477">
        <v>0</v>
      </c>
      <c r="J477" t="s">
        <v>3125</v>
      </c>
      <c r="K477">
        <f>IF('1968'!D477&lt;&gt;0,1,2)</f>
        <v>2</v>
      </c>
      <c r="L477" s="1" t="str">
        <f>'1968'!AD477</f>
        <v>10K+000</v>
      </c>
      <c r="M477" s="1" t="str">
        <f>'1968'!AE477</f>
        <v>11K+820</v>
      </c>
      <c r="N477">
        <v>80</v>
      </c>
    </row>
    <row r="478" spans="1:14">
      <c r="A478" s="8">
        <v>1.1000000000000001</v>
      </c>
      <c r="B478" s="9" t="s">
        <v>394</v>
      </c>
      <c r="C478" s="21">
        <v>45411.654861111114</v>
      </c>
      <c r="D478" s="10">
        <v>86400</v>
      </c>
      <c r="E478" t="str">
        <f>_xlfn.CONCAT("nfb",'1968'!AC478)</f>
        <v>nfb2019</v>
      </c>
      <c r="F478" t="s">
        <v>396</v>
      </c>
      <c r="G478">
        <v>0</v>
      </c>
      <c r="H478">
        <v>0</v>
      </c>
      <c r="I478">
        <v>0</v>
      </c>
      <c r="J478" t="s">
        <v>3126</v>
      </c>
      <c r="K478">
        <f>IF('1968'!D478&lt;&gt;0,1,2)</f>
        <v>2</v>
      </c>
      <c r="L478" s="1" t="str">
        <f>'1968'!AD478</f>
        <v>11K+820</v>
      </c>
      <c r="M478" s="1" t="str">
        <f>'1968'!AE478</f>
        <v>15K+020</v>
      </c>
      <c r="N478">
        <v>70</v>
      </c>
    </row>
    <row r="479" spans="1:14">
      <c r="A479" s="8">
        <v>1.1000000000000001</v>
      </c>
      <c r="B479" s="9" t="s">
        <v>394</v>
      </c>
      <c r="C479" s="21">
        <v>45412.654861111114</v>
      </c>
      <c r="D479" s="10">
        <v>86400</v>
      </c>
      <c r="E479" t="str">
        <f>_xlfn.CONCAT("nfb",'1968'!AC479)</f>
        <v>nfb2021</v>
      </c>
      <c r="F479" t="s">
        <v>396</v>
      </c>
      <c r="G479">
        <v>0</v>
      </c>
      <c r="H479">
        <v>0</v>
      </c>
      <c r="I479">
        <v>0</v>
      </c>
      <c r="J479" t="s">
        <v>3127</v>
      </c>
      <c r="K479">
        <f>IF('1968'!D479&lt;&gt;0,1,2)</f>
        <v>2</v>
      </c>
      <c r="L479" s="1" t="str">
        <f>'1968'!AD479</f>
        <v>15K+020</v>
      </c>
      <c r="M479" s="1" t="str">
        <f>'1968'!AE479</f>
        <v>17K+820</v>
      </c>
      <c r="N479">
        <v>70</v>
      </c>
    </row>
    <row r="480" spans="1:14">
      <c r="A480" s="8">
        <v>1.1000000000000001</v>
      </c>
      <c r="B480" s="9" t="s">
        <v>394</v>
      </c>
      <c r="C480" s="21">
        <v>45413.654861111114</v>
      </c>
      <c r="D480" s="10">
        <v>86400</v>
      </c>
      <c r="E480" t="str">
        <f>_xlfn.CONCAT("nfb",'1968'!AC480)</f>
        <v>nfb2023</v>
      </c>
      <c r="F480" t="s">
        <v>396</v>
      </c>
      <c r="G480">
        <v>0</v>
      </c>
      <c r="H480">
        <v>0</v>
      </c>
      <c r="I480">
        <v>0</v>
      </c>
      <c r="J480" t="s">
        <v>3128</v>
      </c>
      <c r="K480">
        <f>IF('1968'!D480&lt;&gt;0,1,2)</f>
        <v>2</v>
      </c>
      <c r="L480" s="1" t="str">
        <f>'1968'!AD480</f>
        <v>17K+820</v>
      </c>
      <c r="M480" s="1" t="str">
        <f>'1968'!AE480</f>
        <v>20K+821</v>
      </c>
      <c r="N480">
        <v>70</v>
      </c>
    </row>
    <row r="481" spans="1:14">
      <c r="A481" s="8">
        <v>1.1000000000000001</v>
      </c>
      <c r="B481" s="9" t="s">
        <v>394</v>
      </c>
      <c r="C481" s="21">
        <v>45414.654861111114</v>
      </c>
      <c r="D481" s="10">
        <v>86400</v>
      </c>
      <c r="E481" t="str">
        <f>_xlfn.CONCAT("nfb",'1968'!AC481)</f>
        <v>nfb2025</v>
      </c>
      <c r="F481" t="s">
        <v>396</v>
      </c>
      <c r="G481">
        <v>0</v>
      </c>
      <c r="H481">
        <v>0</v>
      </c>
      <c r="I481">
        <v>0</v>
      </c>
      <c r="J481" t="s">
        <v>3129</v>
      </c>
      <c r="K481">
        <f>IF('1968'!D481&lt;&gt;0,1,2)</f>
        <v>2</v>
      </c>
      <c r="L481" s="1" t="str">
        <f>'1968'!AD481</f>
        <v>20K+821</v>
      </c>
      <c r="M481" s="1" t="str">
        <f>'1968'!AE481</f>
        <v>22K+450</v>
      </c>
      <c r="N481">
        <v>70</v>
      </c>
    </row>
    <row r="482" spans="1:14">
      <c r="A482" s="8">
        <v>1.1000000000000001</v>
      </c>
      <c r="B482" s="9" t="s">
        <v>394</v>
      </c>
      <c r="C482" s="21">
        <v>45415.654861111114</v>
      </c>
      <c r="D482" s="10">
        <v>86400</v>
      </c>
      <c r="E482" t="str">
        <f>_xlfn.CONCAT("nfb",'1968'!AC482)</f>
        <v>nfb2027</v>
      </c>
      <c r="F482" t="s">
        <v>396</v>
      </c>
      <c r="G482">
        <v>0</v>
      </c>
      <c r="H482">
        <v>0</v>
      </c>
      <c r="I482">
        <v>0</v>
      </c>
      <c r="J482" t="s">
        <v>3130</v>
      </c>
      <c r="K482">
        <f>IF('1968'!D482&lt;&gt;0,1,2)</f>
        <v>2</v>
      </c>
      <c r="L482" s="1" t="str">
        <f>'1968'!AD482</f>
        <v>22K+450</v>
      </c>
      <c r="M482" s="1" t="str">
        <f>'1968'!AE482</f>
        <v>23K+750</v>
      </c>
      <c r="N482">
        <v>70</v>
      </c>
    </row>
    <row r="483" spans="1:14">
      <c r="A483" s="8">
        <v>1.1000000000000001</v>
      </c>
      <c r="B483" s="9" t="s">
        <v>394</v>
      </c>
      <c r="C483" s="21">
        <v>45416.654861111114</v>
      </c>
      <c r="D483" s="10">
        <v>86400</v>
      </c>
      <c r="E483" t="str">
        <f>_xlfn.CONCAT("nfb",'1968'!AC483)</f>
        <v>nfb2029</v>
      </c>
      <c r="F483" t="s">
        <v>396</v>
      </c>
      <c r="G483">
        <v>0</v>
      </c>
      <c r="H483">
        <v>0</v>
      </c>
      <c r="I483">
        <v>0</v>
      </c>
      <c r="J483" t="s">
        <v>3131</v>
      </c>
      <c r="K483">
        <f>IF('1968'!D483&lt;&gt;0,1,2)</f>
        <v>2</v>
      </c>
      <c r="L483" s="1" t="str">
        <f>'1968'!AD483</f>
        <v>23K+750</v>
      </c>
      <c r="M483" s="1" t="str">
        <f>'1968'!AE483</f>
        <v>26K+550</v>
      </c>
      <c r="N483">
        <v>70</v>
      </c>
    </row>
    <row r="484" spans="1:14">
      <c r="A484" s="8">
        <v>1.1000000000000001</v>
      </c>
      <c r="B484" s="9" t="s">
        <v>394</v>
      </c>
      <c r="C484" s="21">
        <v>45417.654861111114</v>
      </c>
      <c r="D484" s="10">
        <v>86400</v>
      </c>
      <c r="E484" t="str">
        <f>_xlfn.CONCAT("nfb",'1968'!AC484)</f>
        <v>nfb2031</v>
      </c>
      <c r="F484" t="s">
        <v>396</v>
      </c>
      <c r="G484">
        <v>0</v>
      </c>
      <c r="H484">
        <v>0</v>
      </c>
      <c r="I484">
        <v>0</v>
      </c>
      <c r="J484" t="s">
        <v>3132</v>
      </c>
      <c r="K484">
        <f>IF('1968'!D484&lt;&gt;0,1,2)</f>
        <v>2</v>
      </c>
      <c r="L484" s="1" t="str">
        <f>'1968'!AD484</f>
        <v>26K+550</v>
      </c>
      <c r="M484" s="1" t="str">
        <f>'1968'!AE484</f>
        <v>28K+668</v>
      </c>
      <c r="N484">
        <v>70</v>
      </c>
    </row>
    <row r="485" spans="1:14">
      <c r="A485" s="8">
        <v>1.1000000000000001</v>
      </c>
      <c r="B485" s="9" t="s">
        <v>394</v>
      </c>
      <c r="C485" s="21">
        <v>45418.654861111114</v>
      </c>
      <c r="D485" s="10">
        <v>86400</v>
      </c>
      <c r="E485" t="str">
        <f>_xlfn.CONCAT("nfb",'1968'!AC485)</f>
        <v>nfb2236</v>
      </c>
      <c r="F485" t="s">
        <v>396</v>
      </c>
      <c r="G485">
        <v>0</v>
      </c>
      <c r="H485">
        <v>0</v>
      </c>
      <c r="I485">
        <v>0</v>
      </c>
      <c r="J485" t="s">
        <v>3133</v>
      </c>
      <c r="K485">
        <f>IF('1968'!D485&lt;&gt;0,1,2)</f>
        <v>2</v>
      </c>
      <c r="L485" s="1" t="str">
        <f>'1968'!AD485</f>
        <v>0K+850</v>
      </c>
      <c r="M485" s="1" t="str">
        <f>'1968'!AE485</f>
        <v>0K+000</v>
      </c>
      <c r="N485">
        <v>80</v>
      </c>
    </row>
    <row r="486" spans="1:14">
      <c r="A486" s="8">
        <v>1.1000000000000001</v>
      </c>
      <c r="B486" s="9" t="s">
        <v>394</v>
      </c>
      <c r="C486" s="21">
        <v>45419.654861111114</v>
      </c>
      <c r="D486" s="10">
        <v>86400</v>
      </c>
      <c r="E486" t="str">
        <f>_xlfn.CONCAT("nfb",'1968'!AC486)</f>
        <v>nfb2014</v>
      </c>
      <c r="F486" t="s">
        <v>396</v>
      </c>
      <c r="G486">
        <v>0</v>
      </c>
      <c r="H486">
        <v>0</v>
      </c>
      <c r="I486">
        <v>0</v>
      </c>
      <c r="J486" t="s">
        <v>3134</v>
      </c>
      <c r="K486">
        <f>IF('1968'!D486&lt;&gt;0,1,2)</f>
        <v>2</v>
      </c>
      <c r="L486" s="1" t="str">
        <f>'1968'!AD486</f>
        <v>6K+480</v>
      </c>
      <c r="M486" s="1" t="str">
        <f>'1968'!AE486</f>
        <v>0K+850</v>
      </c>
      <c r="N486">
        <v>80</v>
      </c>
    </row>
    <row r="487" spans="1:14">
      <c r="A487" s="8">
        <v>1.1000000000000001</v>
      </c>
      <c r="B487" s="9" t="s">
        <v>394</v>
      </c>
      <c r="C487" s="21">
        <v>45420.654861111114</v>
      </c>
      <c r="D487" s="10">
        <v>86400</v>
      </c>
      <c r="E487" t="str">
        <f>_xlfn.CONCAT("nfb",'1968'!AC487)</f>
        <v>nfb2016</v>
      </c>
      <c r="F487" t="s">
        <v>396</v>
      </c>
      <c r="G487">
        <v>0</v>
      </c>
      <c r="H487">
        <v>0</v>
      </c>
      <c r="I487">
        <v>0</v>
      </c>
      <c r="J487" t="s">
        <v>3135</v>
      </c>
      <c r="K487">
        <f>IF('1968'!D487&lt;&gt;0,1,2)</f>
        <v>2</v>
      </c>
      <c r="L487" s="1" t="str">
        <f>'1968'!AD487</f>
        <v>10K+000</v>
      </c>
      <c r="M487" s="1" t="str">
        <f>'1968'!AE487</f>
        <v>6K+480</v>
      </c>
      <c r="N487">
        <v>80</v>
      </c>
    </row>
    <row r="488" spans="1:14">
      <c r="A488" s="8">
        <v>1.1000000000000001</v>
      </c>
      <c r="B488" s="9" t="s">
        <v>394</v>
      </c>
      <c r="C488" s="21">
        <v>45421.654861111114</v>
      </c>
      <c r="D488" s="10">
        <v>86400</v>
      </c>
      <c r="E488" t="str">
        <f>_xlfn.CONCAT("nfb",'1968'!AC488)</f>
        <v>nfb2018</v>
      </c>
      <c r="F488" t="s">
        <v>396</v>
      </c>
      <c r="G488">
        <v>0</v>
      </c>
      <c r="H488">
        <v>0</v>
      </c>
      <c r="I488">
        <v>0</v>
      </c>
      <c r="J488" t="s">
        <v>3136</v>
      </c>
      <c r="K488">
        <f>IF('1968'!D488&lt;&gt;0,1,2)</f>
        <v>2</v>
      </c>
      <c r="L488" s="1" t="str">
        <f>'1968'!AD488</f>
        <v>11K+820</v>
      </c>
      <c r="M488" s="1" t="str">
        <f>'1968'!AE488</f>
        <v>10K+000</v>
      </c>
      <c r="N488">
        <v>80</v>
      </c>
    </row>
    <row r="489" spans="1:14">
      <c r="A489" s="8">
        <v>1.1000000000000001</v>
      </c>
      <c r="B489" s="9" t="s">
        <v>394</v>
      </c>
      <c r="C489" s="21">
        <v>45422.654861111114</v>
      </c>
      <c r="D489" s="10">
        <v>86400</v>
      </c>
      <c r="E489" t="str">
        <f>_xlfn.CONCAT("nfb",'1968'!AC489)</f>
        <v>nfb2020</v>
      </c>
      <c r="F489" t="s">
        <v>396</v>
      </c>
      <c r="G489">
        <v>0</v>
      </c>
      <c r="H489">
        <v>0</v>
      </c>
      <c r="I489">
        <v>0</v>
      </c>
      <c r="J489" t="s">
        <v>3137</v>
      </c>
      <c r="K489">
        <f>IF('1968'!D489&lt;&gt;0,1,2)</f>
        <v>2</v>
      </c>
      <c r="L489" s="1" t="str">
        <f>'1968'!AD489</f>
        <v>15K+020</v>
      </c>
      <c r="M489" s="1" t="str">
        <f>'1968'!AE489</f>
        <v>11K+820</v>
      </c>
      <c r="N489">
        <v>70</v>
      </c>
    </row>
    <row r="490" spans="1:14">
      <c r="A490" s="8">
        <v>1.1000000000000001</v>
      </c>
      <c r="B490" s="9" t="s">
        <v>394</v>
      </c>
      <c r="C490" s="21">
        <v>45423.654861111114</v>
      </c>
      <c r="D490" s="10">
        <v>86400</v>
      </c>
      <c r="E490" t="str">
        <f>_xlfn.CONCAT("nfb",'1968'!AC490)</f>
        <v>nfb2022</v>
      </c>
      <c r="F490" t="s">
        <v>396</v>
      </c>
      <c r="G490">
        <v>0</v>
      </c>
      <c r="H490">
        <v>0</v>
      </c>
      <c r="I490">
        <v>0</v>
      </c>
      <c r="J490" t="s">
        <v>3138</v>
      </c>
      <c r="K490">
        <f>IF('1968'!D490&lt;&gt;0,1,2)</f>
        <v>2</v>
      </c>
      <c r="L490" s="1" t="str">
        <f>'1968'!AD490</f>
        <v>17K+820</v>
      </c>
      <c r="M490" s="1" t="str">
        <f>'1968'!AE490</f>
        <v>15K+020</v>
      </c>
      <c r="N490">
        <v>70</v>
      </c>
    </row>
    <row r="491" spans="1:14">
      <c r="A491" s="8">
        <v>1.1000000000000001</v>
      </c>
      <c r="B491" s="9" t="s">
        <v>394</v>
      </c>
      <c r="C491" s="21">
        <v>45424.654861111114</v>
      </c>
      <c r="D491" s="10">
        <v>86400</v>
      </c>
      <c r="E491" t="str">
        <f>_xlfn.CONCAT("nfb",'1968'!AC491)</f>
        <v>nfb2024</v>
      </c>
      <c r="F491" t="s">
        <v>396</v>
      </c>
      <c r="G491">
        <v>0</v>
      </c>
      <c r="H491">
        <v>0</v>
      </c>
      <c r="I491">
        <v>0</v>
      </c>
      <c r="J491" t="s">
        <v>3139</v>
      </c>
      <c r="K491">
        <f>IF('1968'!D491&lt;&gt;0,1,2)</f>
        <v>2</v>
      </c>
      <c r="L491" s="1" t="str">
        <f>'1968'!AD491</f>
        <v>20K+821</v>
      </c>
      <c r="M491" s="1" t="str">
        <f>'1968'!AE491</f>
        <v>17K+820</v>
      </c>
      <c r="N491">
        <v>70</v>
      </c>
    </row>
    <row r="492" spans="1:14">
      <c r="A492" s="8">
        <v>1.1000000000000001</v>
      </c>
      <c r="B492" s="9" t="s">
        <v>394</v>
      </c>
      <c r="C492" s="21">
        <v>45425.654861111114</v>
      </c>
      <c r="D492" s="10">
        <v>86400</v>
      </c>
      <c r="E492" t="str">
        <f>_xlfn.CONCAT("nfb",'1968'!AC492)</f>
        <v>nfb2026</v>
      </c>
      <c r="F492" t="s">
        <v>396</v>
      </c>
      <c r="G492">
        <v>0</v>
      </c>
      <c r="H492">
        <v>0</v>
      </c>
      <c r="I492">
        <v>0</v>
      </c>
      <c r="J492" t="s">
        <v>3140</v>
      </c>
      <c r="K492">
        <f>IF('1968'!D492&lt;&gt;0,1,2)</f>
        <v>2</v>
      </c>
      <c r="L492" s="1" t="str">
        <f>'1968'!AD492</f>
        <v>22K+450</v>
      </c>
      <c r="M492" s="1" t="str">
        <f>'1968'!AE492</f>
        <v>20K+821</v>
      </c>
      <c r="N492">
        <v>70</v>
      </c>
    </row>
    <row r="493" spans="1:14">
      <c r="A493" s="8">
        <v>1.1000000000000001</v>
      </c>
      <c r="B493" s="9" t="s">
        <v>394</v>
      </c>
      <c r="C493" s="21">
        <v>45426.654861111114</v>
      </c>
      <c r="D493" s="10">
        <v>86400</v>
      </c>
      <c r="E493" t="str">
        <f>_xlfn.CONCAT("nfb",'1968'!AC493)</f>
        <v>nfb2028</v>
      </c>
      <c r="F493" t="s">
        <v>396</v>
      </c>
      <c r="G493">
        <v>0</v>
      </c>
      <c r="H493">
        <v>0</v>
      </c>
      <c r="I493">
        <v>0</v>
      </c>
      <c r="J493" t="s">
        <v>3141</v>
      </c>
      <c r="K493">
        <f>IF('1968'!D493&lt;&gt;0,1,2)</f>
        <v>2</v>
      </c>
      <c r="L493" s="1" t="str">
        <f>'1968'!AD493</f>
        <v>23K+750</v>
      </c>
      <c r="M493" s="1" t="str">
        <f>'1968'!AE493</f>
        <v>22K+450</v>
      </c>
      <c r="N493">
        <v>70</v>
      </c>
    </row>
    <row r="494" spans="1:14">
      <c r="A494" s="8">
        <v>1.1000000000000001</v>
      </c>
      <c r="B494" s="9" t="s">
        <v>394</v>
      </c>
      <c r="C494" s="21">
        <v>45427.654861111114</v>
      </c>
      <c r="D494" s="10">
        <v>86400</v>
      </c>
      <c r="E494" t="str">
        <f>_xlfn.CONCAT("nfb",'1968'!AC494)</f>
        <v>nfb2030</v>
      </c>
      <c r="F494" t="s">
        <v>396</v>
      </c>
      <c r="G494">
        <v>0</v>
      </c>
      <c r="H494">
        <v>0</v>
      </c>
      <c r="I494">
        <v>0</v>
      </c>
      <c r="J494" t="s">
        <v>3142</v>
      </c>
      <c r="K494">
        <f>IF('1968'!D494&lt;&gt;0,1,2)</f>
        <v>2</v>
      </c>
      <c r="L494" s="1" t="str">
        <f>'1968'!AD494</f>
        <v>26K+550</v>
      </c>
      <c r="M494" s="1" t="str">
        <f>'1968'!AE494</f>
        <v>23K+750</v>
      </c>
      <c r="N494">
        <v>70</v>
      </c>
    </row>
    <row r="495" spans="1:14">
      <c r="A495" s="8">
        <v>1.1000000000000001</v>
      </c>
      <c r="B495" s="9" t="s">
        <v>394</v>
      </c>
      <c r="C495" s="21">
        <v>45428.654861111114</v>
      </c>
      <c r="D495" s="10">
        <v>86400</v>
      </c>
      <c r="E495" t="str">
        <f>_xlfn.CONCAT("nfb",'1968'!AC495)</f>
        <v>nfb2032</v>
      </c>
      <c r="F495" t="s">
        <v>396</v>
      </c>
      <c r="G495">
        <v>0</v>
      </c>
      <c r="H495">
        <v>0</v>
      </c>
      <c r="I495">
        <v>0</v>
      </c>
      <c r="J495" t="s">
        <v>3143</v>
      </c>
      <c r="K495">
        <f>IF('1968'!D495&lt;&gt;0,1,2)</f>
        <v>2</v>
      </c>
      <c r="L495" s="1" t="str">
        <f>'1968'!AD495</f>
        <v>28K+668</v>
      </c>
      <c r="M495" s="1" t="str">
        <f>'1968'!AE495</f>
        <v>26K+550</v>
      </c>
      <c r="N495">
        <v>70</v>
      </c>
    </row>
    <row r="496" spans="1:14">
      <c r="A496" s="8">
        <v>1.1000000000000001</v>
      </c>
      <c r="B496" s="9" t="s">
        <v>394</v>
      </c>
      <c r="C496" s="21">
        <v>45429.654861111114</v>
      </c>
      <c r="D496" s="10">
        <v>86400</v>
      </c>
      <c r="E496" t="str">
        <f>_xlfn.CONCAT("nfb",'1968'!AC496)</f>
        <v>nfb2033</v>
      </c>
      <c r="F496" t="s">
        <v>396</v>
      </c>
      <c r="G496">
        <v>0</v>
      </c>
      <c r="H496">
        <v>0</v>
      </c>
      <c r="I496">
        <v>0</v>
      </c>
      <c r="J496" t="s">
        <v>1484</v>
      </c>
      <c r="K496">
        <f>IF('1968'!D496&lt;&gt;0,1,2)</f>
        <v>2</v>
      </c>
      <c r="L496" s="1" t="str">
        <f>'1968'!AD496</f>
        <v>0K+000</v>
      </c>
      <c r="M496" s="1" t="str">
        <f>'1968'!AE496</f>
        <v>5K+580</v>
      </c>
      <c r="N496">
        <v>80</v>
      </c>
    </row>
    <row r="497" spans="1:14">
      <c r="A497" s="8">
        <v>1.1000000000000001</v>
      </c>
      <c r="B497" s="9" t="s">
        <v>394</v>
      </c>
      <c r="C497" s="21">
        <v>45430.654861111114</v>
      </c>
      <c r="D497" s="10">
        <v>86400</v>
      </c>
      <c r="E497" t="str">
        <f>_xlfn.CONCAT("nfb",'1968'!AC497)</f>
        <v>nfb2041</v>
      </c>
      <c r="F497" t="s">
        <v>396</v>
      </c>
      <c r="G497">
        <v>0</v>
      </c>
      <c r="H497">
        <v>0</v>
      </c>
      <c r="I497">
        <v>0</v>
      </c>
      <c r="J497" t="s">
        <v>1487</v>
      </c>
      <c r="K497">
        <f>IF('1968'!D497&lt;&gt;0,1,2)</f>
        <v>2</v>
      </c>
      <c r="L497" s="1" t="str">
        <f>'1968'!AD497</f>
        <v>5K+580</v>
      </c>
      <c r="M497" s="1" t="str">
        <f>'1968'!AE497</f>
        <v>10K+800</v>
      </c>
      <c r="N497">
        <v>80</v>
      </c>
    </row>
    <row r="498" spans="1:14">
      <c r="A498" s="8">
        <v>1.1000000000000001</v>
      </c>
      <c r="B498" s="9" t="s">
        <v>394</v>
      </c>
      <c r="C498" s="21">
        <v>45431.654861111114</v>
      </c>
      <c r="D498" s="10">
        <v>86400</v>
      </c>
      <c r="E498" t="str">
        <f>_xlfn.CONCAT("nfb",'1968'!AC498)</f>
        <v>nfb2047</v>
      </c>
      <c r="F498" t="s">
        <v>396</v>
      </c>
      <c r="G498">
        <v>0</v>
      </c>
      <c r="H498">
        <v>0</v>
      </c>
      <c r="I498">
        <v>0</v>
      </c>
      <c r="J498" t="s">
        <v>1490</v>
      </c>
      <c r="K498">
        <f>IF('1968'!D498&lt;&gt;0,1,2)</f>
        <v>2</v>
      </c>
      <c r="L498" s="1" t="str">
        <f>'1968'!AD498</f>
        <v>10K+800</v>
      </c>
      <c r="M498" s="1" t="str">
        <f>'1968'!AE498</f>
        <v>13K+000</v>
      </c>
      <c r="N498">
        <v>90</v>
      </c>
    </row>
    <row r="499" spans="1:14">
      <c r="A499" s="8">
        <v>1.1000000000000001</v>
      </c>
      <c r="B499" s="9" t="s">
        <v>394</v>
      </c>
      <c r="C499" s="21">
        <v>45432.654861111114</v>
      </c>
      <c r="D499" s="10">
        <v>86400</v>
      </c>
      <c r="E499" t="str">
        <f>_xlfn.CONCAT("nfb",'1968'!AC499)</f>
        <v>nfb2271</v>
      </c>
      <c r="F499" t="s">
        <v>396</v>
      </c>
      <c r="G499">
        <v>0</v>
      </c>
      <c r="H499">
        <v>0</v>
      </c>
      <c r="I499">
        <v>0</v>
      </c>
      <c r="J499" t="s">
        <v>1492</v>
      </c>
      <c r="K499">
        <f>IF('1968'!D499&lt;&gt;0,1,2)</f>
        <v>2</v>
      </c>
      <c r="L499" s="1" t="str">
        <f>'1968'!AD499</f>
        <v>13K+000</v>
      </c>
      <c r="M499" s="1" t="str">
        <f>'1968'!AE499</f>
        <v>18K+000</v>
      </c>
      <c r="N499">
        <v>90</v>
      </c>
    </row>
    <row r="500" spans="1:14">
      <c r="A500" s="8">
        <v>1.1000000000000001</v>
      </c>
      <c r="B500" s="9" t="s">
        <v>394</v>
      </c>
      <c r="C500" s="21">
        <v>45433.654861111114</v>
      </c>
      <c r="D500" s="10">
        <v>86400</v>
      </c>
      <c r="E500" t="str">
        <f>_xlfn.CONCAT("nfb",'1968'!AC500)</f>
        <v>nfb2055</v>
      </c>
      <c r="F500" t="s">
        <v>396</v>
      </c>
      <c r="G500">
        <v>0</v>
      </c>
      <c r="H500">
        <v>0</v>
      </c>
      <c r="I500">
        <v>0</v>
      </c>
      <c r="J500" t="s">
        <v>1495</v>
      </c>
      <c r="K500">
        <f>IF('1968'!D500&lt;&gt;0,1,2)</f>
        <v>2</v>
      </c>
      <c r="L500" s="1" t="str">
        <f>'1968'!AD500</f>
        <v>18K+000</v>
      </c>
      <c r="M500" s="1" t="str">
        <f>'1968'!AE500</f>
        <v>19K+000</v>
      </c>
      <c r="N500">
        <v>90</v>
      </c>
    </row>
    <row r="501" spans="1:14">
      <c r="A501" s="8">
        <v>1.1000000000000001</v>
      </c>
      <c r="B501" s="9" t="s">
        <v>394</v>
      </c>
      <c r="C501" s="21">
        <v>45434.654861111114</v>
      </c>
      <c r="D501" s="10">
        <v>86400</v>
      </c>
      <c r="E501" t="str">
        <f>_xlfn.CONCAT("nfb",'1968'!AC501)</f>
        <v>nfb2057</v>
      </c>
      <c r="F501" t="s">
        <v>396</v>
      </c>
      <c r="G501">
        <v>0</v>
      </c>
      <c r="H501">
        <v>0</v>
      </c>
      <c r="I501">
        <v>0</v>
      </c>
      <c r="J501" t="s">
        <v>1498</v>
      </c>
      <c r="K501">
        <f>IF('1968'!D501&lt;&gt;0,1,2)</f>
        <v>2</v>
      </c>
      <c r="L501" s="1" t="str">
        <f>'1968'!AD501</f>
        <v>19K+000</v>
      </c>
      <c r="M501" s="1" t="str">
        <f>'1968'!AE501</f>
        <v>20K+700</v>
      </c>
      <c r="N501">
        <v>90</v>
      </c>
    </row>
    <row r="502" spans="1:14">
      <c r="A502" s="8">
        <v>1.1000000000000001</v>
      </c>
      <c r="B502" s="9" t="s">
        <v>394</v>
      </c>
      <c r="C502" s="21">
        <v>45435.654861111114</v>
      </c>
      <c r="D502" s="10">
        <v>86400</v>
      </c>
      <c r="E502" t="str">
        <f>_xlfn.CONCAT("nfb",'1968'!AC502)</f>
        <v>nfb2059</v>
      </c>
      <c r="F502" t="s">
        <v>396</v>
      </c>
      <c r="G502">
        <v>0</v>
      </c>
      <c r="H502">
        <v>0</v>
      </c>
      <c r="I502">
        <v>0</v>
      </c>
      <c r="J502" t="s">
        <v>1500</v>
      </c>
      <c r="K502">
        <f>IF('1968'!D502&lt;&gt;0,1,2)</f>
        <v>2</v>
      </c>
      <c r="L502" s="1" t="str">
        <f>'1968'!AD502</f>
        <v>20K+700</v>
      </c>
      <c r="M502" s="1" t="str">
        <f>'1968'!AE502</f>
        <v>23K+200</v>
      </c>
      <c r="N502">
        <v>90</v>
      </c>
    </row>
    <row r="503" spans="1:14">
      <c r="A503" s="8">
        <v>1.1000000000000001</v>
      </c>
      <c r="B503" s="9" t="s">
        <v>394</v>
      </c>
      <c r="C503" s="21">
        <v>45436.654861111114</v>
      </c>
      <c r="D503" s="10">
        <v>86400</v>
      </c>
      <c r="E503" t="str">
        <f>_xlfn.CONCAT("nfb",'1968'!AC503)</f>
        <v>nfb2061</v>
      </c>
      <c r="F503" t="s">
        <v>396</v>
      </c>
      <c r="G503">
        <v>0</v>
      </c>
      <c r="H503">
        <v>0</v>
      </c>
      <c r="I503">
        <v>0</v>
      </c>
      <c r="J503" t="s">
        <v>1502</v>
      </c>
      <c r="K503">
        <f>IF('1968'!D503&lt;&gt;0,1,2)</f>
        <v>2</v>
      </c>
      <c r="L503" s="1" t="str">
        <f>'1968'!AD503</f>
        <v>23K+200</v>
      </c>
      <c r="M503" s="1" t="str">
        <f>'1968'!AE503</f>
        <v>27K+200</v>
      </c>
      <c r="N503">
        <v>90</v>
      </c>
    </row>
    <row r="504" spans="1:14">
      <c r="A504" s="8">
        <v>1.1000000000000001</v>
      </c>
      <c r="B504" s="9" t="s">
        <v>394</v>
      </c>
      <c r="C504" s="21">
        <v>45437.654861111114</v>
      </c>
      <c r="D504" s="10">
        <v>86400</v>
      </c>
      <c r="E504" t="str">
        <f>_xlfn.CONCAT("nfb",'1968'!AC504)</f>
        <v>nfb2034</v>
      </c>
      <c r="F504" t="s">
        <v>396</v>
      </c>
      <c r="G504">
        <v>0</v>
      </c>
      <c r="H504">
        <v>0</v>
      </c>
      <c r="I504">
        <v>0</v>
      </c>
      <c r="J504" t="s">
        <v>1505</v>
      </c>
      <c r="K504">
        <f>IF('1968'!D504&lt;&gt;0,1,2)</f>
        <v>2</v>
      </c>
      <c r="L504" s="1" t="str">
        <f>'1968'!AD504</f>
        <v>5K+580</v>
      </c>
      <c r="M504" s="1" t="str">
        <f>'1968'!AE504</f>
        <v>0K+000</v>
      </c>
      <c r="N504">
        <v>80</v>
      </c>
    </row>
    <row r="505" spans="1:14">
      <c r="A505" s="8">
        <v>1.1000000000000001</v>
      </c>
      <c r="B505" s="9" t="s">
        <v>394</v>
      </c>
      <c r="C505" s="21">
        <v>45438.654861111114</v>
      </c>
      <c r="D505" s="10">
        <v>86400</v>
      </c>
      <c r="E505" t="str">
        <f>_xlfn.CONCAT("nfb",'1968'!AC505)</f>
        <v>nfb2042</v>
      </c>
      <c r="F505" t="s">
        <v>396</v>
      </c>
      <c r="G505">
        <v>0</v>
      </c>
      <c r="H505">
        <v>0</v>
      </c>
      <c r="I505">
        <v>0</v>
      </c>
      <c r="J505" t="s">
        <v>1507</v>
      </c>
      <c r="K505">
        <f>IF('1968'!D505&lt;&gt;0,1,2)</f>
        <v>2</v>
      </c>
      <c r="L505" s="1" t="str">
        <f>'1968'!AD505</f>
        <v>10K+800</v>
      </c>
      <c r="M505" s="1" t="str">
        <f>'1968'!AE505</f>
        <v>5K+580</v>
      </c>
      <c r="N505">
        <v>80</v>
      </c>
    </row>
    <row r="506" spans="1:14">
      <c r="A506" s="8">
        <v>1.1000000000000001</v>
      </c>
      <c r="B506" s="9" t="s">
        <v>394</v>
      </c>
      <c r="C506" s="21">
        <v>45439.654861111114</v>
      </c>
      <c r="D506" s="10">
        <v>86400</v>
      </c>
      <c r="E506" t="str">
        <f>_xlfn.CONCAT("nfb",'1968'!AC506)</f>
        <v>nfb2048</v>
      </c>
      <c r="F506" t="s">
        <v>396</v>
      </c>
      <c r="G506">
        <v>0</v>
      </c>
      <c r="H506">
        <v>0</v>
      </c>
      <c r="I506">
        <v>0</v>
      </c>
      <c r="J506" t="s">
        <v>1509</v>
      </c>
      <c r="K506">
        <f>IF('1968'!D506&lt;&gt;0,1,2)</f>
        <v>2</v>
      </c>
      <c r="L506" s="1" t="str">
        <f>'1968'!AD506</f>
        <v>13K+000</v>
      </c>
      <c r="M506" s="1" t="str">
        <f>'1968'!AE506</f>
        <v>10K+800</v>
      </c>
      <c r="N506">
        <v>90</v>
      </c>
    </row>
    <row r="507" spans="1:14">
      <c r="A507" s="8">
        <v>1.1000000000000001</v>
      </c>
      <c r="B507" s="9" t="s">
        <v>394</v>
      </c>
      <c r="C507" s="21">
        <v>45440.654861111114</v>
      </c>
      <c r="D507" s="10">
        <v>86400</v>
      </c>
      <c r="E507" t="str">
        <f>_xlfn.CONCAT("nfb",'1968'!AC507)</f>
        <v>nfb2272</v>
      </c>
      <c r="F507" t="s">
        <v>396</v>
      </c>
      <c r="G507">
        <v>0</v>
      </c>
      <c r="H507">
        <v>0</v>
      </c>
      <c r="I507">
        <v>0</v>
      </c>
      <c r="J507" t="s">
        <v>1511</v>
      </c>
      <c r="K507">
        <f>IF('1968'!D507&lt;&gt;0,1,2)</f>
        <v>2</v>
      </c>
      <c r="L507" s="1" t="str">
        <f>'1968'!AD507</f>
        <v>18K+000</v>
      </c>
      <c r="M507" s="1" t="str">
        <f>'1968'!AE507</f>
        <v>13K+000</v>
      </c>
      <c r="N507">
        <v>90</v>
      </c>
    </row>
    <row r="508" spans="1:14">
      <c r="A508" s="8">
        <v>1.1000000000000001</v>
      </c>
      <c r="B508" s="9" t="s">
        <v>394</v>
      </c>
      <c r="C508" s="21">
        <v>45441.654861111114</v>
      </c>
      <c r="D508" s="10">
        <v>86400</v>
      </c>
      <c r="E508" t="str">
        <f>_xlfn.CONCAT("nfb",'1968'!AC508)</f>
        <v>nfb2056</v>
      </c>
      <c r="F508" t="s">
        <v>396</v>
      </c>
      <c r="G508">
        <v>0</v>
      </c>
      <c r="H508">
        <v>0</v>
      </c>
      <c r="I508">
        <v>0</v>
      </c>
      <c r="J508" t="s">
        <v>1513</v>
      </c>
      <c r="K508">
        <f>IF('1968'!D508&lt;&gt;0,1,2)</f>
        <v>2</v>
      </c>
      <c r="L508" s="1" t="str">
        <f>'1968'!AD508</f>
        <v>19K+000</v>
      </c>
      <c r="M508" s="1" t="str">
        <f>'1968'!AE508</f>
        <v>18K+000</v>
      </c>
      <c r="N508">
        <v>90</v>
      </c>
    </row>
    <row r="509" spans="1:14">
      <c r="A509" s="8">
        <v>1.1000000000000001</v>
      </c>
      <c r="B509" s="9" t="s">
        <v>394</v>
      </c>
      <c r="C509" s="21">
        <v>45442.654861111114</v>
      </c>
      <c r="D509" s="10">
        <v>86400</v>
      </c>
      <c r="E509" t="str">
        <f>_xlfn.CONCAT("nfb",'1968'!AC509)</f>
        <v>nfb2058</v>
      </c>
      <c r="F509" t="s">
        <v>396</v>
      </c>
      <c r="G509">
        <v>0</v>
      </c>
      <c r="H509">
        <v>0</v>
      </c>
      <c r="I509">
        <v>0</v>
      </c>
      <c r="J509" t="s">
        <v>1515</v>
      </c>
      <c r="K509">
        <f>IF('1968'!D509&lt;&gt;0,1,2)</f>
        <v>2</v>
      </c>
      <c r="L509" s="1" t="str">
        <f>'1968'!AD509</f>
        <v>20K+700</v>
      </c>
      <c r="M509" s="1" t="str">
        <f>'1968'!AE509</f>
        <v>19K+000</v>
      </c>
      <c r="N509">
        <v>90</v>
      </c>
    </row>
    <row r="510" spans="1:14">
      <c r="A510" s="8">
        <v>1.1000000000000001</v>
      </c>
      <c r="B510" s="9" t="s">
        <v>394</v>
      </c>
      <c r="C510" s="21">
        <v>45443.654861111114</v>
      </c>
      <c r="D510" s="10">
        <v>86400</v>
      </c>
      <c r="E510" t="str">
        <f>_xlfn.CONCAT("nfb",'1968'!AC510)</f>
        <v>nfb2060</v>
      </c>
      <c r="F510" t="s">
        <v>396</v>
      </c>
      <c r="G510">
        <v>0</v>
      </c>
      <c r="H510">
        <v>0</v>
      </c>
      <c r="I510">
        <v>0</v>
      </c>
      <c r="J510" t="s">
        <v>1517</v>
      </c>
      <c r="K510">
        <f>IF('1968'!D510&lt;&gt;0,1,2)</f>
        <v>2</v>
      </c>
      <c r="L510" s="1" t="str">
        <f>'1968'!AD510</f>
        <v>23K+200</v>
      </c>
      <c r="M510" s="1" t="str">
        <f>'1968'!AE510</f>
        <v>20K+700</v>
      </c>
      <c r="N510">
        <v>90</v>
      </c>
    </row>
    <row r="511" spans="1:14">
      <c r="A511" s="8">
        <v>1.1000000000000001</v>
      </c>
      <c r="B511" s="9" t="s">
        <v>394</v>
      </c>
      <c r="C511" s="21">
        <v>45444.654861111114</v>
      </c>
      <c r="D511" s="10">
        <v>86400</v>
      </c>
      <c r="E511" t="str">
        <f>_xlfn.CONCAT("nfb",'1968'!AC511)</f>
        <v>nfb2062</v>
      </c>
      <c r="F511" t="s">
        <v>396</v>
      </c>
      <c r="G511">
        <v>0</v>
      </c>
      <c r="H511">
        <v>0</v>
      </c>
      <c r="I511">
        <v>0</v>
      </c>
      <c r="J511" t="s">
        <v>1519</v>
      </c>
      <c r="K511">
        <f>IF('1968'!D511&lt;&gt;0,1,2)</f>
        <v>2</v>
      </c>
      <c r="L511" s="1" t="str">
        <f>'1968'!AD511</f>
        <v>27K+200</v>
      </c>
      <c r="M511" s="1" t="str">
        <f>'1968'!AE511</f>
        <v>23K+200</v>
      </c>
      <c r="N511">
        <v>90</v>
      </c>
    </row>
    <row r="512" spans="1:14">
      <c r="A512" s="8">
        <v>1.1000000000000001</v>
      </c>
      <c r="B512" s="9" t="s">
        <v>394</v>
      </c>
      <c r="C512" s="21">
        <v>45445.654861111114</v>
      </c>
      <c r="D512" s="10">
        <v>86400</v>
      </c>
      <c r="E512" t="str">
        <f>_xlfn.CONCAT("nfb",'1968'!AC512)</f>
        <v>nfb2065</v>
      </c>
      <c r="F512" t="s">
        <v>396</v>
      </c>
      <c r="G512">
        <v>0</v>
      </c>
      <c r="H512">
        <v>0</v>
      </c>
      <c r="I512">
        <v>0</v>
      </c>
      <c r="J512" t="s">
        <v>1521</v>
      </c>
      <c r="K512">
        <f>IF('1968'!D512&lt;&gt;0,1,2)</f>
        <v>2</v>
      </c>
      <c r="L512" s="1" t="str">
        <f>'1968'!AD512</f>
        <v>0K+000</v>
      </c>
      <c r="M512" s="1" t="str">
        <f>'1968'!AE512</f>
        <v>5K+000</v>
      </c>
      <c r="N512">
        <v>90</v>
      </c>
    </row>
    <row r="513" spans="1:14">
      <c r="A513" s="8">
        <v>1.1000000000000001</v>
      </c>
      <c r="B513" s="9" t="s">
        <v>394</v>
      </c>
      <c r="C513" s="21">
        <v>45446.654861111114</v>
      </c>
      <c r="D513" s="10">
        <v>86400</v>
      </c>
      <c r="E513" t="str">
        <f>_xlfn.CONCAT("nfb",'1968'!AC513)</f>
        <v>nfb2067</v>
      </c>
      <c r="F513" t="s">
        <v>396</v>
      </c>
      <c r="G513">
        <v>0</v>
      </c>
      <c r="H513">
        <v>0</v>
      </c>
      <c r="I513">
        <v>0</v>
      </c>
      <c r="J513" t="s">
        <v>3144</v>
      </c>
      <c r="K513">
        <f>IF('1968'!D513&lt;&gt;0,1,2)</f>
        <v>2</v>
      </c>
      <c r="L513" s="1" t="str">
        <f>'1968'!AD513</f>
        <v>5K+000</v>
      </c>
      <c r="M513" s="1" t="str">
        <f>'1968'!AE513</f>
        <v>7K+500</v>
      </c>
      <c r="N513">
        <v>90</v>
      </c>
    </row>
    <row r="514" spans="1:14">
      <c r="A514" s="8">
        <v>1.1000000000000001</v>
      </c>
      <c r="B514" s="9" t="s">
        <v>394</v>
      </c>
      <c r="C514" s="21">
        <v>45447.654861111114</v>
      </c>
      <c r="D514" s="10">
        <v>86400</v>
      </c>
      <c r="E514" t="str">
        <f>_xlfn.CONCAT("nfb",'1968'!AC514)</f>
        <v>nfb2069</v>
      </c>
      <c r="F514" t="s">
        <v>396</v>
      </c>
      <c r="G514">
        <v>0</v>
      </c>
      <c r="H514">
        <v>0</v>
      </c>
      <c r="I514">
        <v>0</v>
      </c>
      <c r="J514" t="s">
        <v>1525</v>
      </c>
      <c r="K514">
        <f>IF('1968'!D514&lt;&gt;0,1,2)</f>
        <v>2</v>
      </c>
      <c r="L514" s="1" t="str">
        <f>'1968'!AD514</f>
        <v>7K+500</v>
      </c>
      <c r="M514" s="1" t="str">
        <f>'1968'!AE514</f>
        <v>9K+000</v>
      </c>
      <c r="N514">
        <v>90</v>
      </c>
    </row>
    <row r="515" spans="1:14">
      <c r="A515" s="8">
        <v>1.1000000000000001</v>
      </c>
      <c r="B515" s="9" t="s">
        <v>394</v>
      </c>
      <c r="C515" s="21">
        <v>45448.654861111114</v>
      </c>
      <c r="D515" s="10">
        <v>86400</v>
      </c>
      <c r="E515" t="str">
        <f>_xlfn.CONCAT("nfb",'1968'!AC515)</f>
        <v>nfb2071</v>
      </c>
      <c r="F515" t="s">
        <v>396</v>
      </c>
      <c r="G515">
        <v>0</v>
      </c>
      <c r="H515">
        <v>0</v>
      </c>
      <c r="I515">
        <v>0</v>
      </c>
      <c r="J515" t="s">
        <v>1527</v>
      </c>
      <c r="K515">
        <f>IF('1968'!D515&lt;&gt;0,1,2)</f>
        <v>2</v>
      </c>
      <c r="L515" s="1" t="str">
        <f>'1968'!AD515</f>
        <v>9K+000</v>
      </c>
      <c r="M515" s="1" t="str">
        <f>'1968'!AE515</f>
        <v>15K+800</v>
      </c>
      <c r="N515">
        <v>90</v>
      </c>
    </row>
    <row r="516" spans="1:14">
      <c r="A516" s="8">
        <v>1.1000000000000001</v>
      </c>
      <c r="B516" s="9" t="s">
        <v>394</v>
      </c>
      <c r="C516" s="21">
        <v>45449.654861111114</v>
      </c>
      <c r="D516" s="10">
        <v>86400</v>
      </c>
      <c r="E516" t="str">
        <f>_xlfn.CONCAT("nfb",'1968'!AC516)</f>
        <v>nfb2073</v>
      </c>
      <c r="F516" t="s">
        <v>396</v>
      </c>
      <c r="G516">
        <v>0</v>
      </c>
      <c r="H516">
        <v>0</v>
      </c>
      <c r="I516">
        <v>0</v>
      </c>
      <c r="J516" t="s">
        <v>1530</v>
      </c>
      <c r="K516">
        <f>IF('1968'!D516&lt;&gt;0,1,2)</f>
        <v>2</v>
      </c>
      <c r="L516" s="1" t="str">
        <f>'1968'!AD516</f>
        <v>15K+800</v>
      </c>
      <c r="M516" s="1" t="str">
        <f>'1968'!AE516</f>
        <v>18K+000</v>
      </c>
      <c r="N516">
        <v>70</v>
      </c>
    </row>
    <row r="517" spans="1:14">
      <c r="A517" s="8">
        <v>1.1000000000000001</v>
      </c>
      <c r="B517" s="9" t="s">
        <v>394</v>
      </c>
      <c r="C517" s="21">
        <v>45450.654861111114</v>
      </c>
      <c r="D517" s="10">
        <v>86400</v>
      </c>
      <c r="E517" t="str">
        <f>_xlfn.CONCAT("nfb",'1968'!AC517)</f>
        <v>nfb2273</v>
      </c>
      <c r="F517" t="s">
        <v>396</v>
      </c>
      <c r="G517">
        <v>0</v>
      </c>
      <c r="H517">
        <v>0</v>
      </c>
      <c r="I517">
        <v>0</v>
      </c>
      <c r="J517" t="s">
        <v>1532</v>
      </c>
      <c r="K517">
        <f>IF('1968'!D517&lt;&gt;0,1,2)</f>
        <v>2</v>
      </c>
      <c r="L517" s="1" t="str">
        <f>'1968'!AD517</f>
        <v>18K+000</v>
      </c>
      <c r="M517" s="1" t="str">
        <f>'1968'!AE517</f>
        <v>20K+000</v>
      </c>
      <c r="N517">
        <v>70</v>
      </c>
    </row>
    <row r="518" spans="1:14">
      <c r="A518" s="8">
        <v>1.1000000000000001</v>
      </c>
      <c r="B518" s="9" t="s">
        <v>394</v>
      </c>
      <c r="C518" s="21">
        <v>45451.654861111114</v>
      </c>
      <c r="D518" s="10">
        <v>86400</v>
      </c>
      <c r="E518" t="str">
        <f>_xlfn.CONCAT("nfb",'1968'!AC518)</f>
        <v>nfb2075</v>
      </c>
      <c r="F518" t="s">
        <v>396</v>
      </c>
      <c r="G518">
        <v>0</v>
      </c>
      <c r="H518">
        <v>0</v>
      </c>
      <c r="I518">
        <v>0</v>
      </c>
      <c r="J518" t="s">
        <v>1535</v>
      </c>
      <c r="K518">
        <f>IF('1968'!D518&lt;&gt;0,1,2)</f>
        <v>2</v>
      </c>
      <c r="L518" s="1" t="str">
        <f>'1968'!AD518</f>
        <v>20K+000</v>
      </c>
      <c r="M518" s="1" t="str">
        <f>'1968'!AE518</f>
        <v>23K+000</v>
      </c>
      <c r="N518">
        <v>70</v>
      </c>
    </row>
    <row r="519" spans="1:14">
      <c r="A519" s="8">
        <v>1.1000000000000001</v>
      </c>
      <c r="B519" s="9" t="s">
        <v>394</v>
      </c>
      <c r="C519" s="21">
        <v>45452.654861111114</v>
      </c>
      <c r="D519" s="10">
        <v>86400</v>
      </c>
      <c r="E519" t="str">
        <f>_xlfn.CONCAT("nfb",'1968'!AC519)</f>
        <v>nfb2066</v>
      </c>
      <c r="F519" t="s">
        <v>396</v>
      </c>
      <c r="G519">
        <v>0</v>
      </c>
      <c r="H519">
        <v>0</v>
      </c>
      <c r="I519">
        <v>0</v>
      </c>
      <c r="J519" t="s">
        <v>1538</v>
      </c>
      <c r="K519">
        <f>IF('1968'!D519&lt;&gt;0,1,2)</f>
        <v>2</v>
      </c>
      <c r="L519" s="1" t="str">
        <f>'1968'!AD519</f>
        <v>5K+000</v>
      </c>
      <c r="M519" s="1" t="str">
        <f>'1968'!AE519</f>
        <v>0K+000</v>
      </c>
      <c r="N519">
        <v>90</v>
      </c>
    </row>
    <row r="520" spans="1:14">
      <c r="A520" s="8">
        <v>1.1000000000000001</v>
      </c>
      <c r="B520" s="9" t="s">
        <v>394</v>
      </c>
      <c r="C520" s="21">
        <v>45453.654861111114</v>
      </c>
      <c r="D520" s="10">
        <v>86400</v>
      </c>
      <c r="E520" t="str">
        <f>_xlfn.CONCAT("nfb",'1968'!AC520)</f>
        <v>nfb2068</v>
      </c>
      <c r="F520" t="s">
        <v>396</v>
      </c>
      <c r="G520">
        <v>0</v>
      </c>
      <c r="H520">
        <v>0</v>
      </c>
      <c r="I520">
        <v>0</v>
      </c>
      <c r="J520" t="s">
        <v>1540</v>
      </c>
      <c r="K520">
        <f>IF('1968'!D520&lt;&gt;0,1,2)</f>
        <v>2</v>
      </c>
      <c r="L520" s="1" t="str">
        <f>'1968'!AD520</f>
        <v>7K+500</v>
      </c>
      <c r="M520" s="1" t="str">
        <f>'1968'!AE520</f>
        <v>5K+000</v>
      </c>
      <c r="N520">
        <v>90</v>
      </c>
    </row>
    <row r="521" spans="1:14">
      <c r="A521" s="8">
        <v>1.1000000000000001</v>
      </c>
      <c r="B521" s="9" t="s">
        <v>394</v>
      </c>
      <c r="C521" s="21">
        <v>45454.654861111114</v>
      </c>
      <c r="D521" s="10">
        <v>86400</v>
      </c>
      <c r="E521" t="str">
        <f>_xlfn.CONCAT("nfb",'1968'!AC521)</f>
        <v>nfb2070</v>
      </c>
      <c r="F521" t="s">
        <v>396</v>
      </c>
      <c r="G521">
        <v>0</v>
      </c>
      <c r="H521">
        <v>0</v>
      </c>
      <c r="I521">
        <v>0</v>
      </c>
      <c r="J521" t="s">
        <v>1542</v>
      </c>
      <c r="K521">
        <f>IF('1968'!D521&lt;&gt;0,1,2)</f>
        <v>2</v>
      </c>
      <c r="L521" s="1" t="str">
        <f>'1968'!AD521</f>
        <v>9K+000</v>
      </c>
      <c r="M521" s="1" t="str">
        <f>'1968'!AE521</f>
        <v>7K+500</v>
      </c>
      <c r="N521">
        <v>90</v>
      </c>
    </row>
    <row r="522" spans="1:14">
      <c r="A522" s="8">
        <v>1.1000000000000001</v>
      </c>
      <c r="B522" s="9" t="s">
        <v>394</v>
      </c>
      <c r="C522" s="21">
        <v>45455.654861111114</v>
      </c>
      <c r="D522" s="10">
        <v>86400</v>
      </c>
      <c r="E522" t="str">
        <f>_xlfn.CONCAT("nfb",'1968'!AC522)</f>
        <v>nfb2072</v>
      </c>
      <c r="F522" t="s">
        <v>396</v>
      </c>
      <c r="G522">
        <v>0</v>
      </c>
      <c r="H522">
        <v>0</v>
      </c>
      <c r="I522">
        <v>0</v>
      </c>
      <c r="J522" t="s">
        <v>1544</v>
      </c>
      <c r="K522">
        <f>IF('1968'!D522&lt;&gt;0,1,2)</f>
        <v>2</v>
      </c>
      <c r="L522" s="1" t="str">
        <f>'1968'!AD522</f>
        <v>15K+800</v>
      </c>
      <c r="M522" s="1" t="str">
        <f>'1968'!AE522</f>
        <v>9K+000</v>
      </c>
      <c r="N522">
        <v>90</v>
      </c>
    </row>
    <row r="523" spans="1:14">
      <c r="A523" s="8">
        <v>1.1000000000000001</v>
      </c>
      <c r="B523" s="9" t="s">
        <v>394</v>
      </c>
      <c r="C523" s="21">
        <v>45456.654861111114</v>
      </c>
      <c r="D523" s="10">
        <v>86400</v>
      </c>
      <c r="E523" t="str">
        <f>_xlfn.CONCAT("nfb",'1968'!AC523)</f>
        <v>nfb2074</v>
      </c>
      <c r="F523" t="s">
        <v>396</v>
      </c>
      <c r="G523">
        <v>0</v>
      </c>
      <c r="H523">
        <v>0</v>
      </c>
      <c r="I523">
        <v>0</v>
      </c>
      <c r="J523" t="s">
        <v>1546</v>
      </c>
      <c r="K523">
        <f>IF('1968'!D523&lt;&gt;0,1,2)</f>
        <v>2</v>
      </c>
      <c r="L523" s="1" t="str">
        <f>'1968'!AD523</f>
        <v>18K+000</v>
      </c>
      <c r="M523" s="1" t="str">
        <f>'1968'!AE523</f>
        <v>15K+800</v>
      </c>
      <c r="N523">
        <v>90</v>
      </c>
    </row>
    <row r="524" spans="1:14">
      <c r="A524" s="8">
        <v>1.1000000000000001</v>
      </c>
      <c r="B524" s="9" t="s">
        <v>394</v>
      </c>
      <c r="C524" s="21">
        <v>45457.654861111114</v>
      </c>
      <c r="D524" s="10">
        <v>86400</v>
      </c>
      <c r="E524" t="str">
        <f>_xlfn.CONCAT("nfb",'1968'!AC524)</f>
        <v>nfb2274</v>
      </c>
      <c r="F524" t="s">
        <v>396</v>
      </c>
      <c r="G524">
        <v>0</v>
      </c>
      <c r="H524">
        <v>0</v>
      </c>
      <c r="I524">
        <v>0</v>
      </c>
      <c r="J524" t="s">
        <v>1548</v>
      </c>
      <c r="K524">
        <f>IF('1968'!D524&lt;&gt;0,1,2)</f>
        <v>2</v>
      </c>
      <c r="L524" s="1" t="str">
        <f>'1968'!AD524</f>
        <v>20K+000</v>
      </c>
      <c r="M524" s="1" t="str">
        <f>'1968'!AE524</f>
        <v>18K+000</v>
      </c>
      <c r="N524">
        <v>90</v>
      </c>
    </row>
    <row r="525" spans="1:14">
      <c r="A525" s="8">
        <v>1.1000000000000001</v>
      </c>
      <c r="B525" s="9" t="s">
        <v>394</v>
      </c>
      <c r="C525" s="21">
        <v>45458.654861111114</v>
      </c>
      <c r="D525" s="10">
        <v>86400</v>
      </c>
      <c r="E525" t="str">
        <f>_xlfn.CONCAT("nfb",'1968'!AC525)</f>
        <v>nfb2076</v>
      </c>
      <c r="F525" t="s">
        <v>396</v>
      </c>
      <c r="G525">
        <v>0</v>
      </c>
      <c r="H525">
        <v>0</v>
      </c>
      <c r="I525">
        <v>0</v>
      </c>
      <c r="J525" t="s">
        <v>1550</v>
      </c>
      <c r="K525">
        <f>IF('1968'!D525&lt;&gt;0,1,2)</f>
        <v>2</v>
      </c>
      <c r="L525" s="1" t="str">
        <f>'1968'!AD525</f>
        <v>23K+000</v>
      </c>
      <c r="M525" s="1" t="str">
        <f>'1968'!AE525</f>
        <v>20K+000</v>
      </c>
      <c r="N525">
        <v>70</v>
      </c>
    </row>
    <row r="526" spans="1:14">
      <c r="A526" s="8">
        <v>1.1000000000000001</v>
      </c>
      <c r="B526" s="9" t="s">
        <v>394</v>
      </c>
      <c r="C526" s="21">
        <v>45459.654861111114</v>
      </c>
      <c r="D526" s="10">
        <v>86400</v>
      </c>
      <c r="E526" t="str">
        <f>_xlfn.CONCAT("nfb",'1968'!AC526)</f>
        <v>nfb2077</v>
      </c>
      <c r="F526" t="s">
        <v>396</v>
      </c>
      <c r="G526">
        <v>0</v>
      </c>
      <c r="H526">
        <v>0</v>
      </c>
      <c r="I526">
        <v>0</v>
      </c>
      <c r="J526" t="s">
        <v>1552</v>
      </c>
      <c r="K526">
        <f>IF('1968'!D526&lt;&gt;0,1,2)</f>
        <v>2</v>
      </c>
      <c r="L526" s="1" t="str">
        <f>'1968'!AD526</f>
        <v>0K+000</v>
      </c>
      <c r="M526" s="1" t="str">
        <f>'1968'!AE526</f>
        <v>5K+000</v>
      </c>
      <c r="N526">
        <v>90</v>
      </c>
    </row>
    <row r="527" spans="1:14">
      <c r="A527" s="8">
        <v>1.1000000000000001</v>
      </c>
      <c r="B527" s="9" t="s">
        <v>394</v>
      </c>
      <c r="C527" s="21">
        <v>45460.654861111114</v>
      </c>
      <c r="D527" s="10">
        <v>86400</v>
      </c>
      <c r="E527" t="str">
        <f>_xlfn.CONCAT("nfb",'1968'!AC527)</f>
        <v>nfb2079</v>
      </c>
      <c r="F527" t="s">
        <v>396</v>
      </c>
      <c r="G527">
        <v>0</v>
      </c>
      <c r="H527">
        <v>0</v>
      </c>
      <c r="I527">
        <v>0</v>
      </c>
      <c r="J527" t="s">
        <v>1554</v>
      </c>
      <c r="K527">
        <f>IF('1968'!D527&lt;&gt;0,1,2)</f>
        <v>2</v>
      </c>
      <c r="L527" s="1" t="str">
        <f>'1968'!AD527</f>
        <v>5K+000</v>
      </c>
      <c r="M527" s="1" t="str">
        <f>'1968'!AE527</f>
        <v>6K+550</v>
      </c>
      <c r="N527">
        <v>90</v>
      </c>
    </row>
    <row r="528" spans="1:14">
      <c r="A528" s="8">
        <v>1.1000000000000001</v>
      </c>
      <c r="B528" s="9" t="s">
        <v>394</v>
      </c>
      <c r="C528" s="21">
        <v>45461.654861111114</v>
      </c>
      <c r="D528" s="10">
        <v>86400</v>
      </c>
      <c r="E528" t="str">
        <f>_xlfn.CONCAT("nfb",'1968'!AC528)</f>
        <v>nfb2081</v>
      </c>
      <c r="F528" t="s">
        <v>396</v>
      </c>
      <c r="G528">
        <v>0</v>
      </c>
      <c r="H528">
        <v>0</v>
      </c>
      <c r="I528">
        <v>0</v>
      </c>
      <c r="J528" t="s">
        <v>1557</v>
      </c>
      <c r="K528">
        <f>IF('1968'!D528&lt;&gt;0,1,2)</f>
        <v>2</v>
      </c>
      <c r="L528" s="1" t="str">
        <f>'1968'!AD528</f>
        <v>6K+550</v>
      </c>
      <c r="M528" s="1" t="str">
        <f>'1968'!AE528</f>
        <v>10K+120</v>
      </c>
      <c r="N528">
        <v>90</v>
      </c>
    </row>
    <row r="529" spans="1:14">
      <c r="A529" s="8">
        <v>1.1000000000000001</v>
      </c>
      <c r="B529" s="9" t="s">
        <v>394</v>
      </c>
      <c r="C529" s="21">
        <v>45462.654861111114</v>
      </c>
      <c r="D529" s="10">
        <v>86400</v>
      </c>
      <c r="E529" t="str">
        <f>_xlfn.CONCAT("nfb",'1968'!AC529)</f>
        <v>nfb2083</v>
      </c>
      <c r="F529" t="s">
        <v>396</v>
      </c>
      <c r="G529">
        <v>0</v>
      </c>
      <c r="H529">
        <v>0</v>
      </c>
      <c r="I529">
        <v>0</v>
      </c>
      <c r="J529" t="s">
        <v>1560</v>
      </c>
      <c r="K529">
        <f>IF('1968'!D529&lt;&gt;0,1,2)</f>
        <v>2</v>
      </c>
      <c r="L529" s="1" t="str">
        <f>'1968'!AD529</f>
        <v>10K+120</v>
      </c>
      <c r="M529" s="1" t="str">
        <f>'1968'!AE529</f>
        <v>11K+806</v>
      </c>
      <c r="N529">
        <v>90</v>
      </c>
    </row>
    <row r="530" spans="1:14">
      <c r="A530" s="8">
        <v>1.1000000000000001</v>
      </c>
      <c r="B530" s="9" t="s">
        <v>394</v>
      </c>
      <c r="C530" s="21">
        <v>45463.654861111114</v>
      </c>
      <c r="D530" s="10">
        <v>86400</v>
      </c>
      <c r="E530" t="str">
        <f>_xlfn.CONCAT("nfb",'1968'!AC530)</f>
        <v>nfb2085</v>
      </c>
      <c r="F530" t="s">
        <v>396</v>
      </c>
      <c r="G530">
        <v>0</v>
      </c>
      <c r="H530">
        <v>0</v>
      </c>
      <c r="I530">
        <v>0</v>
      </c>
      <c r="J530" t="s">
        <v>1563</v>
      </c>
      <c r="K530">
        <f>IF('1968'!D530&lt;&gt;0,1,2)</f>
        <v>2</v>
      </c>
      <c r="L530" s="1" t="str">
        <f>'1968'!AD530</f>
        <v>11K+806</v>
      </c>
      <c r="M530" s="1" t="str">
        <f>'1968'!AE530</f>
        <v>15K+760</v>
      </c>
      <c r="N530">
        <v>90</v>
      </c>
    </row>
    <row r="531" spans="1:14">
      <c r="A531" s="8">
        <v>1.1000000000000001</v>
      </c>
      <c r="B531" s="9" t="s">
        <v>394</v>
      </c>
      <c r="C531" s="21">
        <v>45464.654861111114</v>
      </c>
      <c r="D531" s="10">
        <v>86400</v>
      </c>
      <c r="E531" t="str">
        <f>_xlfn.CONCAT("nfb",'1968'!AC531)</f>
        <v>nfb2087</v>
      </c>
      <c r="F531" t="s">
        <v>396</v>
      </c>
      <c r="G531">
        <v>0</v>
      </c>
      <c r="H531">
        <v>0</v>
      </c>
      <c r="I531">
        <v>0</v>
      </c>
      <c r="J531" t="s">
        <v>1566</v>
      </c>
      <c r="K531">
        <f>IF('1968'!D531&lt;&gt;0,1,2)</f>
        <v>2</v>
      </c>
      <c r="L531" s="1" t="str">
        <f>'1968'!AD531</f>
        <v>15K+760</v>
      </c>
      <c r="M531" s="1" t="str">
        <f>'1968'!AE531</f>
        <v>20K+590</v>
      </c>
      <c r="N531">
        <v>90</v>
      </c>
    </row>
    <row r="532" spans="1:14">
      <c r="A532" s="8">
        <v>1.1000000000000001</v>
      </c>
      <c r="B532" s="9" t="s">
        <v>394</v>
      </c>
      <c r="C532" s="21">
        <v>45465.654861111114</v>
      </c>
      <c r="D532" s="10">
        <v>86400</v>
      </c>
      <c r="E532" t="str">
        <f>_xlfn.CONCAT("nfb",'1968'!AC532)</f>
        <v>nfb2089</v>
      </c>
      <c r="F532" t="s">
        <v>396</v>
      </c>
      <c r="G532">
        <v>0</v>
      </c>
      <c r="H532">
        <v>0</v>
      </c>
      <c r="I532">
        <v>0</v>
      </c>
      <c r="J532" t="s">
        <v>1569</v>
      </c>
      <c r="K532">
        <f>IF('1968'!D532&lt;&gt;0,1,2)</f>
        <v>2</v>
      </c>
      <c r="L532" s="1" t="str">
        <f>'1968'!AD532</f>
        <v>20K+590</v>
      </c>
      <c r="M532" s="1" t="str">
        <f>'1968'!AE532</f>
        <v>22K+610</v>
      </c>
      <c r="N532">
        <v>80</v>
      </c>
    </row>
    <row r="533" spans="1:14">
      <c r="A533" s="8">
        <v>1.1000000000000001</v>
      </c>
      <c r="B533" s="9" t="s">
        <v>394</v>
      </c>
      <c r="C533" s="21">
        <v>45466.654861111114</v>
      </c>
      <c r="D533" s="10">
        <v>86400</v>
      </c>
      <c r="E533" t="str">
        <f>_xlfn.CONCAT("nfb",'1968'!AC533)</f>
        <v>nfb2091</v>
      </c>
      <c r="F533" t="s">
        <v>396</v>
      </c>
      <c r="G533">
        <v>0</v>
      </c>
      <c r="H533">
        <v>0</v>
      </c>
      <c r="I533">
        <v>0</v>
      </c>
      <c r="J533" t="s">
        <v>1572</v>
      </c>
      <c r="K533">
        <f>IF('1968'!D533&lt;&gt;0,1,2)</f>
        <v>2</v>
      </c>
      <c r="L533" s="1" t="str">
        <f>'1968'!AD533</f>
        <v>22K+610</v>
      </c>
      <c r="M533" s="1" t="str">
        <f>'1968'!AE533</f>
        <v>24K+550</v>
      </c>
      <c r="N533">
        <v>80</v>
      </c>
    </row>
    <row r="534" spans="1:14">
      <c r="A534" s="8">
        <v>1.1000000000000001</v>
      </c>
      <c r="B534" s="9" t="s">
        <v>394</v>
      </c>
      <c r="C534" s="21">
        <v>45467.654861111114</v>
      </c>
      <c r="D534" s="10">
        <v>86400</v>
      </c>
      <c r="E534" t="str">
        <f>_xlfn.CONCAT("nfb",'1968'!AC534)</f>
        <v>nfb2093</v>
      </c>
      <c r="F534" t="s">
        <v>396</v>
      </c>
      <c r="G534">
        <v>0</v>
      </c>
      <c r="H534">
        <v>0</v>
      </c>
      <c r="I534">
        <v>0</v>
      </c>
      <c r="J534" t="s">
        <v>1575</v>
      </c>
      <c r="K534">
        <f>IF('1968'!D534&lt;&gt;0,1,2)</f>
        <v>2</v>
      </c>
      <c r="L534" s="1" t="str">
        <f>'1968'!AD534</f>
        <v>24K+550</v>
      </c>
      <c r="M534" s="1" t="str">
        <f>'1968'!AE534</f>
        <v>26K+100</v>
      </c>
      <c r="N534">
        <v>80</v>
      </c>
    </row>
    <row r="535" spans="1:14">
      <c r="A535" s="8">
        <v>1.1000000000000001</v>
      </c>
      <c r="B535" s="9" t="s">
        <v>394</v>
      </c>
      <c r="C535" s="21">
        <v>45468.654861111114</v>
      </c>
      <c r="D535" s="10">
        <v>86400</v>
      </c>
      <c r="E535" t="str">
        <f>_xlfn.CONCAT("nfb",'1968'!AC535)</f>
        <v>nfb2095</v>
      </c>
      <c r="F535" t="s">
        <v>396</v>
      </c>
      <c r="G535">
        <v>0</v>
      </c>
      <c r="H535">
        <v>0</v>
      </c>
      <c r="I535">
        <v>0</v>
      </c>
      <c r="J535" t="s">
        <v>1577</v>
      </c>
      <c r="K535">
        <f>IF('1968'!D535&lt;&gt;0,1,2)</f>
        <v>2</v>
      </c>
      <c r="L535" s="1" t="str">
        <f>'1968'!AD535</f>
        <v>26K+100</v>
      </c>
      <c r="M535" s="1" t="str">
        <f>'1968'!AE535</f>
        <v>28K+420</v>
      </c>
      <c r="N535">
        <v>80</v>
      </c>
    </row>
    <row r="536" spans="1:14">
      <c r="A536" s="8">
        <v>1.1000000000000001</v>
      </c>
      <c r="B536" s="9" t="s">
        <v>394</v>
      </c>
      <c r="C536" s="21">
        <v>45469.654861111114</v>
      </c>
      <c r="D536" s="10">
        <v>86400</v>
      </c>
      <c r="E536" t="str">
        <f>_xlfn.CONCAT("nfb",'1968'!AC536)</f>
        <v>nfb2097</v>
      </c>
      <c r="F536" t="s">
        <v>396</v>
      </c>
      <c r="G536">
        <v>0</v>
      </c>
      <c r="H536">
        <v>0</v>
      </c>
      <c r="I536">
        <v>0</v>
      </c>
      <c r="J536" t="s">
        <v>1580</v>
      </c>
      <c r="K536">
        <f>IF('1968'!D536&lt;&gt;0,1,2)</f>
        <v>2</v>
      </c>
      <c r="L536" s="1" t="str">
        <f>'1968'!AD536</f>
        <v>28K+420</v>
      </c>
      <c r="M536" s="1" t="str">
        <f>'1968'!AE536</f>
        <v>29K+550</v>
      </c>
      <c r="N536">
        <v>80</v>
      </c>
    </row>
    <row r="537" spans="1:14">
      <c r="A537" s="8">
        <v>1.1000000000000001</v>
      </c>
      <c r="B537" s="9" t="s">
        <v>394</v>
      </c>
      <c r="C537" s="21">
        <v>45470.654861111114</v>
      </c>
      <c r="D537" s="10">
        <v>86400</v>
      </c>
      <c r="E537" t="str">
        <f>_xlfn.CONCAT("nfb",'1968'!AC537)</f>
        <v>nfb2099</v>
      </c>
      <c r="F537" t="s">
        <v>396</v>
      </c>
      <c r="G537">
        <v>0</v>
      </c>
      <c r="H537">
        <v>0</v>
      </c>
      <c r="I537">
        <v>0</v>
      </c>
      <c r="J537" t="s">
        <v>1583</v>
      </c>
      <c r="K537">
        <f>IF('1968'!D537&lt;&gt;0,1,2)</f>
        <v>2</v>
      </c>
      <c r="L537" s="1" t="str">
        <f>'1968'!AD537</f>
        <v>29K+550</v>
      </c>
      <c r="M537" s="1" t="str">
        <f>'1968'!AE537</f>
        <v>31K+042</v>
      </c>
      <c r="N537">
        <v>80</v>
      </c>
    </row>
    <row r="538" spans="1:14">
      <c r="A538" s="8">
        <v>1.1000000000000001</v>
      </c>
      <c r="B538" s="9" t="s">
        <v>394</v>
      </c>
      <c r="C538" s="21">
        <v>45471.654861111114</v>
      </c>
      <c r="D538" s="10">
        <v>86400</v>
      </c>
      <c r="E538" t="str">
        <f>_xlfn.CONCAT("nfb",'1968'!AC538)</f>
        <v>nfb2078</v>
      </c>
      <c r="F538" t="s">
        <v>396</v>
      </c>
      <c r="G538">
        <v>0</v>
      </c>
      <c r="H538">
        <v>0</v>
      </c>
      <c r="I538">
        <v>0</v>
      </c>
      <c r="J538" t="s">
        <v>1586</v>
      </c>
      <c r="K538">
        <f>IF('1968'!D538&lt;&gt;0,1,2)</f>
        <v>2</v>
      </c>
      <c r="L538" s="1" t="str">
        <f>'1968'!AD538</f>
        <v>5K+000</v>
      </c>
      <c r="M538" s="1" t="str">
        <f>'1968'!AE538</f>
        <v>0K+000</v>
      </c>
      <c r="N538">
        <v>90</v>
      </c>
    </row>
    <row r="539" spans="1:14">
      <c r="A539" s="8">
        <v>1.1000000000000001</v>
      </c>
      <c r="B539" s="9" t="s">
        <v>394</v>
      </c>
      <c r="C539" s="21">
        <v>45472.654861111114</v>
      </c>
      <c r="D539" s="10">
        <v>86400</v>
      </c>
      <c r="E539" t="str">
        <f>_xlfn.CONCAT("nfb",'1968'!AC539)</f>
        <v>nfb2080</v>
      </c>
      <c r="F539" t="s">
        <v>396</v>
      </c>
      <c r="G539">
        <v>0</v>
      </c>
      <c r="H539">
        <v>0</v>
      </c>
      <c r="I539">
        <v>0</v>
      </c>
      <c r="J539" t="s">
        <v>1588</v>
      </c>
      <c r="K539">
        <f>IF('1968'!D539&lt;&gt;0,1,2)</f>
        <v>2</v>
      </c>
      <c r="L539" s="1" t="str">
        <f>'1968'!AD539</f>
        <v>6K+550</v>
      </c>
      <c r="M539" s="1" t="str">
        <f>'1968'!AE539</f>
        <v>5K+000</v>
      </c>
      <c r="N539">
        <v>90</v>
      </c>
    </row>
    <row r="540" spans="1:14">
      <c r="A540" s="8">
        <v>1.1000000000000001</v>
      </c>
      <c r="B540" s="9" t="s">
        <v>394</v>
      </c>
      <c r="C540" s="21">
        <v>45473.654861111114</v>
      </c>
      <c r="D540" s="10">
        <v>86400</v>
      </c>
      <c r="E540" t="str">
        <f>_xlfn.CONCAT("nfb",'1968'!AC540)</f>
        <v>nfb2082</v>
      </c>
      <c r="F540" t="s">
        <v>396</v>
      </c>
      <c r="G540">
        <v>0</v>
      </c>
      <c r="H540">
        <v>0</v>
      </c>
      <c r="I540">
        <v>0</v>
      </c>
      <c r="J540" t="s">
        <v>1590</v>
      </c>
      <c r="K540">
        <f>IF('1968'!D540&lt;&gt;0,1,2)</f>
        <v>2</v>
      </c>
      <c r="L540" s="1" t="str">
        <f>'1968'!AD540</f>
        <v>10K+120</v>
      </c>
      <c r="M540" s="1" t="str">
        <f>'1968'!AE540</f>
        <v>6K+550</v>
      </c>
      <c r="N540">
        <v>90</v>
      </c>
    </row>
    <row r="541" spans="1:14">
      <c r="A541" s="8">
        <v>1.1000000000000001</v>
      </c>
      <c r="B541" s="9" t="s">
        <v>394</v>
      </c>
      <c r="C541" s="21">
        <v>45474.654861111114</v>
      </c>
      <c r="D541" s="10">
        <v>86400</v>
      </c>
      <c r="E541" t="str">
        <f>_xlfn.CONCAT("nfb",'1968'!AC541)</f>
        <v>nfb2084</v>
      </c>
      <c r="F541" t="s">
        <v>396</v>
      </c>
      <c r="G541">
        <v>0</v>
      </c>
      <c r="H541">
        <v>0</v>
      </c>
      <c r="I541">
        <v>0</v>
      </c>
      <c r="J541" t="s">
        <v>1592</v>
      </c>
      <c r="K541">
        <f>IF('1968'!D541&lt;&gt;0,1,2)</f>
        <v>2</v>
      </c>
      <c r="L541" s="1" t="str">
        <f>'1968'!AD541</f>
        <v>11K+806</v>
      </c>
      <c r="M541" s="1" t="str">
        <f>'1968'!AE541</f>
        <v>10K+120</v>
      </c>
      <c r="N541">
        <v>90</v>
      </c>
    </row>
    <row r="542" spans="1:14">
      <c r="A542" s="8">
        <v>1.1000000000000001</v>
      </c>
      <c r="B542" s="9" t="s">
        <v>394</v>
      </c>
      <c r="C542" s="21">
        <v>45475.654861111114</v>
      </c>
      <c r="D542" s="10">
        <v>86400</v>
      </c>
      <c r="E542" t="str">
        <f>_xlfn.CONCAT("nfb",'1968'!AC542)</f>
        <v>nfb2086</v>
      </c>
      <c r="F542" t="s">
        <v>396</v>
      </c>
      <c r="G542">
        <v>0</v>
      </c>
      <c r="H542">
        <v>0</v>
      </c>
      <c r="I542">
        <v>0</v>
      </c>
      <c r="J542" t="s">
        <v>1594</v>
      </c>
      <c r="K542">
        <f>IF('1968'!D542&lt;&gt;0,1,2)</f>
        <v>2</v>
      </c>
      <c r="L542" s="1" t="str">
        <f>'1968'!AD542</f>
        <v>15K+760</v>
      </c>
      <c r="M542" s="1" t="str">
        <f>'1968'!AE542</f>
        <v>11K+806</v>
      </c>
      <c r="N542">
        <v>90</v>
      </c>
    </row>
    <row r="543" spans="1:14">
      <c r="A543" s="8">
        <v>1.1000000000000001</v>
      </c>
      <c r="B543" s="9" t="s">
        <v>394</v>
      </c>
      <c r="C543" s="21">
        <v>45476.654861111114</v>
      </c>
      <c r="D543" s="10">
        <v>86400</v>
      </c>
      <c r="E543" t="str">
        <f>_xlfn.CONCAT("nfb",'1968'!AC543)</f>
        <v>nfb2088</v>
      </c>
      <c r="F543" t="s">
        <v>396</v>
      </c>
      <c r="G543">
        <v>0</v>
      </c>
      <c r="H543">
        <v>0</v>
      </c>
      <c r="I543">
        <v>0</v>
      </c>
      <c r="J543" t="s">
        <v>1596</v>
      </c>
      <c r="K543">
        <f>IF('1968'!D543&lt;&gt;0,1,2)</f>
        <v>2</v>
      </c>
      <c r="L543" s="1" t="str">
        <f>'1968'!AD543</f>
        <v>20K+590</v>
      </c>
      <c r="M543" s="1" t="str">
        <f>'1968'!AE543</f>
        <v>15K+760</v>
      </c>
      <c r="N543">
        <v>90</v>
      </c>
    </row>
    <row r="544" spans="1:14">
      <c r="A544" s="8">
        <v>1.1000000000000001</v>
      </c>
      <c r="B544" s="9" t="s">
        <v>394</v>
      </c>
      <c r="C544" s="21">
        <v>45477.654861111114</v>
      </c>
      <c r="D544" s="10">
        <v>86400</v>
      </c>
      <c r="E544" t="str">
        <f>_xlfn.CONCAT("nfb",'1968'!AC544)</f>
        <v>nfb2090</v>
      </c>
      <c r="F544" t="s">
        <v>396</v>
      </c>
      <c r="G544">
        <v>0</v>
      </c>
      <c r="H544">
        <v>0</v>
      </c>
      <c r="I544">
        <v>0</v>
      </c>
      <c r="J544" t="s">
        <v>1598</v>
      </c>
      <c r="K544">
        <f>IF('1968'!D544&lt;&gt;0,1,2)</f>
        <v>2</v>
      </c>
      <c r="L544" s="1" t="str">
        <f>'1968'!AD544</f>
        <v>22K+610</v>
      </c>
      <c r="M544" s="1" t="str">
        <f>'1968'!AE544</f>
        <v>20K+590</v>
      </c>
      <c r="N544">
        <v>90</v>
      </c>
    </row>
    <row r="545" spans="1:14">
      <c r="A545" s="8">
        <v>1.1000000000000001</v>
      </c>
      <c r="B545" s="9" t="s">
        <v>394</v>
      </c>
      <c r="C545" s="21">
        <v>45478.654861111114</v>
      </c>
      <c r="D545" s="10">
        <v>86400</v>
      </c>
      <c r="E545" t="str">
        <f>_xlfn.CONCAT("nfb",'1968'!AC545)</f>
        <v>nfb2092</v>
      </c>
      <c r="F545" t="s">
        <v>396</v>
      </c>
      <c r="G545">
        <v>0</v>
      </c>
      <c r="H545">
        <v>0</v>
      </c>
      <c r="I545">
        <v>0</v>
      </c>
      <c r="J545" t="s">
        <v>1600</v>
      </c>
      <c r="K545">
        <f>IF('1968'!D545&lt;&gt;0,1,2)</f>
        <v>2</v>
      </c>
      <c r="L545" s="1" t="str">
        <f>'1968'!AD545</f>
        <v>24K+550</v>
      </c>
      <c r="M545" s="1" t="str">
        <f>'1968'!AE545</f>
        <v>22K+610</v>
      </c>
      <c r="N545">
        <v>80</v>
      </c>
    </row>
    <row r="546" spans="1:14">
      <c r="A546" s="8">
        <v>1.1000000000000001</v>
      </c>
      <c r="B546" s="9" t="s">
        <v>394</v>
      </c>
      <c r="C546" s="21">
        <v>45479.654861111114</v>
      </c>
      <c r="D546" s="10">
        <v>86400</v>
      </c>
      <c r="E546" t="str">
        <f>_xlfn.CONCAT("nfb",'1968'!AC546)</f>
        <v>nfb2094</v>
      </c>
      <c r="F546" t="s">
        <v>396</v>
      </c>
      <c r="G546">
        <v>0</v>
      </c>
      <c r="H546">
        <v>0</v>
      </c>
      <c r="I546">
        <v>0</v>
      </c>
      <c r="J546" t="s">
        <v>1602</v>
      </c>
      <c r="K546">
        <f>IF('1968'!D546&lt;&gt;0,1,2)</f>
        <v>2</v>
      </c>
      <c r="L546" s="1" t="str">
        <f>'1968'!AD546</f>
        <v>26K+100</v>
      </c>
      <c r="M546" s="1" t="str">
        <f>'1968'!AE546</f>
        <v>24K+550</v>
      </c>
      <c r="N546">
        <v>80</v>
      </c>
    </row>
    <row r="547" spans="1:14">
      <c r="A547" s="8">
        <v>1.1000000000000001</v>
      </c>
      <c r="B547" s="9" t="s">
        <v>394</v>
      </c>
      <c r="C547" s="21">
        <v>45480.654861111114</v>
      </c>
      <c r="D547" s="10">
        <v>86400</v>
      </c>
      <c r="E547" t="str">
        <f>_xlfn.CONCAT("nfb",'1968'!AC547)</f>
        <v>nfb2096</v>
      </c>
      <c r="F547" t="s">
        <v>396</v>
      </c>
      <c r="G547">
        <v>0</v>
      </c>
      <c r="H547">
        <v>0</v>
      </c>
      <c r="I547">
        <v>0</v>
      </c>
      <c r="J547" t="s">
        <v>1604</v>
      </c>
      <c r="K547">
        <f>IF('1968'!D547&lt;&gt;0,1,2)</f>
        <v>2</v>
      </c>
      <c r="L547" s="1" t="str">
        <f>'1968'!AD547</f>
        <v>28K+420</v>
      </c>
      <c r="M547" s="1" t="str">
        <f>'1968'!AE547</f>
        <v>26K+100</v>
      </c>
      <c r="N547">
        <v>80</v>
      </c>
    </row>
    <row r="548" spans="1:14">
      <c r="A548" s="8">
        <v>1.1000000000000001</v>
      </c>
      <c r="B548" s="9" t="s">
        <v>394</v>
      </c>
      <c r="C548" s="21">
        <v>45481.654861111114</v>
      </c>
      <c r="D548" s="10">
        <v>86400</v>
      </c>
      <c r="E548" t="str">
        <f>_xlfn.CONCAT("nfb",'1968'!AC548)</f>
        <v>nfb2098</v>
      </c>
      <c r="F548" t="s">
        <v>396</v>
      </c>
      <c r="G548">
        <v>0</v>
      </c>
      <c r="H548">
        <v>0</v>
      </c>
      <c r="I548">
        <v>0</v>
      </c>
      <c r="J548" t="s">
        <v>1606</v>
      </c>
      <c r="K548">
        <f>IF('1968'!D548&lt;&gt;0,1,2)</f>
        <v>2</v>
      </c>
      <c r="L548" s="1" t="str">
        <f>'1968'!AD548</f>
        <v>29K+550</v>
      </c>
      <c r="M548" s="1" t="str">
        <f>'1968'!AE548</f>
        <v>28K+420</v>
      </c>
      <c r="N548">
        <v>80</v>
      </c>
    </row>
    <row r="549" spans="1:14">
      <c r="A549" s="8">
        <v>1.1000000000000001</v>
      </c>
      <c r="B549" s="9" t="s">
        <v>394</v>
      </c>
      <c r="C549" s="21">
        <v>45482.654861111114</v>
      </c>
      <c r="D549" s="10">
        <v>86400</v>
      </c>
      <c r="E549" t="str">
        <f>_xlfn.CONCAT("nfb",'1968'!AC549)</f>
        <v>nfb2100</v>
      </c>
      <c r="F549" t="s">
        <v>396</v>
      </c>
      <c r="G549">
        <v>0</v>
      </c>
      <c r="H549">
        <v>0</v>
      </c>
      <c r="I549">
        <v>0</v>
      </c>
      <c r="J549" t="s">
        <v>1608</v>
      </c>
      <c r="K549">
        <f>IF('1968'!D549&lt;&gt;0,1,2)</f>
        <v>2</v>
      </c>
      <c r="L549" s="1" t="str">
        <f>'1968'!AD549</f>
        <v>31K+042</v>
      </c>
      <c r="M549" s="1" t="str">
        <f>'1968'!AE549</f>
        <v>29K+550</v>
      </c>
      <c r="N549">
        <v>80</v>
      </c>
    </row>
    <row r="550" spans="1:14">
      <c r="A550" s="8">
        <v>1.1000000000000001</v>
      </c>
      <c r="B550" s="9" t="s">
        <v>394</v>
      </c>
      <c r="C550" s="21">
        <v>45483.654861111114</v>
      </c>
      <c r="D550" s="10">
        <v>86400</v>
      </c>
      <c r="E550" t="str">
        <f>_xlfn.CONCAT("nfb",'1968'!AC550)</f>
        <v>nfb2107</v>
      </c>
      <c r="F550" t="s">
        <v>396</v>
      </c>
      <c r="G550">
        <v>0</v>
      </c>
      <c r="H550">
        <v>0</v>
      </c>
      <c r="I550">
        <v>0</v>
      </c>
      <c r="J550" t="s">
        <v>1610</v>
      </c>
      <c r="K550">
        <f>IF('1968'!D550&lt;&gt;0,1,2)</f>
        <v>2</v>
      </c>
      <c r="L550" s="1" t="str">
        <f>'1968'!AD550</f>
        <v>0K+000</v>
      </c>
      <c r="M550" s="1" t="str">
        <f>'1968'!AE550</f>
        <v>1K+650</v>
      </c>
      <c r="N550">
        <v>80</v>
      </c>
    </row>
    <row r="551" spans="1:14">
      <c r="A551" s="8">
        <v>1.1000000000000001</v>
      </c>
      <c r="B551" s="9" t="s">
        <v>394</v>
      </c>
      <c r="C551" s="21">
        <v>45484.654861111114</v>
      </c>
      <c r="D551" s="10">
        <v>86400</v>
      </c>
      <c r="E551" t="str">
        <f>_xlfn.CONCAT("nfb",'1968'!AC551)</f>
        <v>nfb2109</v>
      </c>
      <c r="F551" t="s">
        <v>396</v>
      </c>
      <c r="G551">
        <v>0</v>
      </c>
      <c r="H551">
        <v>0</v>
      </c>
      <c r="I551">
        <v>0</v>
      </c>
      <c r="J551" t="s">
        <v>1613</v>
      </c>
      <c r="K551">
        <f>IF('1968'!D551&lt;&gt;0,1,2)</f>
        <v>2</v>
      </c>
      <c r="L551" s="1" t="str">
        <f>'1968'!AD551</f>
        <v>1K+650</v>
      </c>
      <c r="M551" s="1" t="str">
        <f>'1968'!AE551</f>
        <v>4K+000</v>
      </c>
      <c r="N551">
        <v>80</v>
      </c>
    </row>
    <row r="552" spans="1:14">
      <c r="A552" s="8">
        <v>1.1000000000000001</v>
      </c>
      <c r="B552" s="9" t="s">
        <v>394</v>
      </c>
      <c r="C552" s="21">
        <v>45485.654861111114</v>
      </c>
      <c r="D552" s="10">
        <v>86400</v>
      </c>
      <c r="E552" t="str">
        <f>_xlfn.CONCAT("nfb",'1968'!AC552)</f>
        <v>nfb2111</v>
      </c>
      <c r="F552" t="s">
        <v>396</v>
      </c>
      <c r="G552">
        <v>0</v>
      </c>
      <c r="H552">
        <v>0</v>
      </c>
      <c r="I552">
        <v>0</v>
      </c>
      <c r="J552" t="s">
        <v>1615</v>
      </c>
      <c r="K552">
        <f>IF('1968'!D552&lt;&gt;0,1,2)</f>
        <v>2</v>
      </c>
      <c r="L552" s="1" t="str">
        <f>'1968'!AD552</f>
        <v>4K+000</v>
      </c>
      <c r="M552" s="1" t="str">
        <f>'1968'!AE552</f>
        <v>5K+500</v>
      </c>
      <c r="N552">
        <v>80</v>
      </c>
    </row>
    <row r="553" spans="1:14">
      <c r="A553" s="8">
        <v>1.1000000000000001</v>
      </c>
      <c r="B553" s="9" t="s">
        <v>394</v>
      </c>
      <c r="C553" s="21">
        <v>45486.654861111114</v>
      </c>
      <c r="D553" s="10">
        <v>86400</v>
      </c>
      <c r="E553" t="str">
        <f>_xlfn.CONCAT("nfb",'1968'!AC553)</f>
        <v>nfb2113</v>
      </c>
      <c r="F553" t="s">
        <v>396</v>
      </c>
      <c r="G553">
        <v>0</v>
      </c>
      <c r="H553">
        <v>0</v>
      </c>
      <c r="I553">
        <v>0</v>
      </c>
      <c r="J553" t="s">
        <v>1618</v>
      </c>
      <c r="K553">
        <f>IF('1968'!D553&lt;&gt;0,1,2)</f>
        <v>2</v>
      </c>
      <c r="L553" s="1" t="str">
        <f>'1968'!AD553</f>
        <v>5K+500</v>
      </c>
      <c r="M553" s="1" t="str">
        <f>'1968'!AE553</f>
        <v>7K+140</v>
      </c>
      <c r="N553">
        <v>80</v>
      </c>
    </row>
    <row r="554" spans="1:14">
      <c r="A554" s="8">
        <v>1.1000000000000001</v>
      </c>
      <c r="B554" s="9" t="s">
        <v>394</v>
      </c>
      <c r="C554" s="21">
        <v>45487.654861111114</v>
      </c>
      <c r="D554" s="10">
        <v>86400</v>
      </c>
      <c r="E554" t="str">
        <f>_xlfn.CONCAT("nfb",'1968'!AC554)</f>
        <v>nfb2115</v>
      </c>
      <c r="F554" t="s">
        <v>396</v>
      </c>
      <c r="G554">
        <v>0</v>
      </c>
      <c r="H554">
        <v>0</v>
      </c>
      <c r="I554">
        <v>0</v>
      </c>
      <c r="J554" t="s">
        <v>1621</v>
      </c>
      <c r="K554">
        <f>IF('1968'!D554&lt;&gt;0,1,2)</f>
        <v>2</v>
      </c>
      <c r="L554" s="1" t="str">
        <f>'1968'!AD554</f>
        <v>7K+140</v>
      </c>
      <c r="M554" s="1" t="str">
        <f>'1968'!AE554</f>
        <v>8K+900</v>
      </c>
      <c r="N554">
        <v>80</v>
      </c>
    </row>
    <row r="555" spans="1:14">
      <c r="A555" s="8">
        <v>1.1000000000000001</v>
      </c>
      <c r="B555" s="9" t="s">
        <v>394</v>
      </c>
      <c r="C555" s="21">
        <v>45488.654861111114</v>
      </c>
      <c r="D555" s="10">
        <v>86400</v>
      </c>
      <c r="E555" t="str">
        <f>_xlfn.CONCAT("nfb",'1968'!AC555)</f>
        <v>nfb2117</v>
      </c>
      <c r="F555" t="s">
        <v>396</v>
      </c>
      <c r="G555">
        <v>0</v>
      </c>
      <c r="H555">
        <v>0</v>
      </c>
      <c r="I555">
        <v>0</v>
      </c>
      <c r="J555" t="s">
        <v>1624</v>
      </c>
      <c r="K555">
        <f>IF('1968'!D555&lt;&gt;0,1,2)</f>
        <v>2</v>
      </c>
      <c r="L555" s="1" t="str">
        <f>'1968'!AD555</f>
        <v>8K+900</v>
      </c>
      <c r="M555" s="1" t="str">
        <f>'1968'!AE555</f>
        <v>10K+000</v>
      </c>
      <c r="N555">
        <v>80</v>
      </c>
    </row>
    <row r="556" spans="1:14">
      <c r="A556" s="8">
        <v>1.1000000000000001</v>
      </c>
      <c r="B556" s="9" t="s">
        <v>394</v>
      </c>
      <c r="C556" s="21">
        <v>45489.654861111114</v>
      </c>
      <c r="D556" s="10">
        <v>86400</v>
      </c>
      <c r="E556" t="str">
        <f>_xlfn.CONCAT("nfb",'1968'!AC556)</f>
        <v>nfb2119</v>
      </c>
      <c r="F556" t="s">
        <v>396</v>
      </c>
      <c r="G556">
        <v>0</v>
      </c>
      <c r="H556">
        <v>0</v>
      </c>
      <c r="I556">
        <v>0</v>
      </c>
      <c r="J556" t="s">
        <v>1627</v>
      </c>
      <c r="K556">
        <f>IF('1968'!D556&lt;&gt;0,1,2)</f>
        <v>2</v>
      </c>
      <c r="L556" s="1" t="str">
        <f>'1968'!AD556</f>
        <v>10K+000</v>
      </c>
      <c r="M556" s="1" t="str">
        <f>'1968'!AE556</f>
        <v>10K+940</v>
      </c>
      <c r="N556">
        <v>80</v>
      </c>
    </row>
    <row r="557" spans="1:14">
      <c r="A557" s="8">
        <v>1.1000000000000001</v>
      </c>
      <c r="B557" s="9" t="s">
        <v>394</v>
      </c>
      <c r="C557" s="21">
        <v>45490.654861111114</v>
      </c>
      <c r="D557" s="10">
        <v>86400</v>
      </c>
      <c r="E557" t="str">
        <f>_xlfn.CONCAT("nfb",'1968'!AC557)</f>
        <v>nfb2121</v>
      </c>
      <c r="F557" t="s">
        <v>396</v>
      </c>
      <c r="G557">
        <v>0</v>
      </c>
      <c r="H557">
        <v>0</v>
      </c>
      <c r="I557">
        <v>0</v>
      </c>
      <c r="J557" t="s">
        <v>1630</v>
      </c>
      <c r="K557">
        <f>IF('1968'!D557&lt;&gt;0,1,2)</f>
        <v>2</v>
      </c>
      <c r="L557" s="1" t="str">
        <f>'1968'!AD557</f>
        <v>10K+940</v>
      </c>
      <c r="M557" s="1" t="str">
        <f>'1968'!AE557</f>
        <v>13K+000</v>
      </c>
      <c r="N557">
        <v>80</v>
      </c>
    </row>
    <row r="558" spans="1:14">
      <c r="A558" s="8">
        <v>1.1000000000000001</v>
      </c>
      <c r="B558" s="9" t="s">
        <v>394</v>
      </c>
      <c r="C558" s="21">
        <v>45491.654861111114</v>
      </c>
      <c r="D558" s="10">
        <v>86400</v>
      </c>
      <c r="E558" t="str">
        <f>_xlfn.CONCAT("nfb",'1968'!AC558)</f>
        <v>nfb2123</v>
      </c>
      <c r="F558" t="s">
        <v>396</v>
      </c>
      <c r="G558">
        <v>0</v>
      </c>
      <c r="H558">
        <v>0</v>
      </c>
      <c r="I558">
        <v>0</v>
      </c>
      <c r="J558" t="s">
        <v>1632</v>
      </c>
      <c r="K558">
        <f>IF('1968'!D558&lt;&gt;0,1,2)</f>
        <v>2</v>
      </c>
      <c r="L558" s="1" t="str">
        <f>'1968'!AD558</f>
        <v>13K+000</v>
      </c>
      <c r="M558" s="1" t="str">
        <f>'1968'!AE558</f>
        <v>14K+320</v>
      </c>
      <c r="N558">
        <v>80</v>
      </c>
    </row>
    <row r="559" spans="1:14">
      <c r="A559" s="8">
        <v>1.1000000000000001</v>
      </c>
      <c r="B559" s="9" t="s">
        <v>394</v>
      </c>
      <c r="C559" s="21">
        <v>45492.654861111114</v>
      </c>
      <c r="D559" s="10">
        <v>86400</v>
      </c>
      <c r="E559" t="str">
        <f>_xlfn.CONCAT("nfb",'1968'!AC559)</f>
        <v>nfb2251</v>
      </c>
      <c r="F559" t="s">
        <v>396</v>
      </c>
      <c r="G559">
        <v>0</v>
      </c>
      <c r="H559">
        <v>0</v>
      </c>
      <c r="I559">
        <v>0</v>
      </c>
      <c r="J559" t="s">
        <v>1635</v>
      </c>
      <c r="K559">
        <f>IF('1968'!D559&lt;&gt;0,1,2)</f>
        <v>2</v>
      </c>
      <c r="L559" s="1" t="str">
        <f>'1968'!AD559</f>
        <v>14K+320</v>
      </c>
      <c r="M559" s="1" t="str">
        <f>'1968'!AE559</f>
        <v>16K+987</v>
      </c>
      <c r="N559">
        <v>80</v>
      </c>
    </row>
    <row r="560" spans="1:14">
      <c r="A560" s="8">
        <v>1.1000000000000001</v>
      </c>
      <c r="B560" s="9" t="s">
        <v>394</v>
      </c>
      <c r="C560" s="21">
        <v>45493.654861111114</v>
      </c>
      <c r="D560" s="10">
        <v>86400</v>
      </c>
      <c r="E560" t="str">
        <f>_xlfn.CONCAT("nfb",'1968'!AC560)</f>
        <v>nfb2253</v>
      </c>
      <c r="F560" t="s">
        <v>396</v>
      </c>
      <c r="G560">
        <v>0</v>
      </c>
      <c r="H560">
        <v>0</v>
      </c>
      <c r="I560">
        <v>0</v>
      </c>
      <c r="J560" t="s">
        <v>1638</v>
      </c>
      <c r="K560">
        <f>IF('1968'!D560&lt;&gt;0,1,2)</f>
        <v>2</v>
      </c>
      <c r="L560" s="1" t="str">
        <f>'1968'!AD560</f>
        <v>16K+987</v>
      </c>
      <c r="M560" s="1" t="str">
        <f>'1968'!AE560</f>
        <v>18K+847</v>
      </c>
      <c r="N560">
        <v>80</v>
      </c>
    </row>
    <row r="561" spans="1:14">
      <c r="A561" s="8">
        <v>1.1000000000000001</v>
      </c>
      <c r="B561" s="9" t="s">
        <v>394</v>
      </c>
      <c r="C561" s="21">
        <v>45494.654861111114</v>
      </c>
      <c r="D561" s="10">
        <v>86400</v>
      </c>
      <c r="E561" t="str">
        <f>_xlfn.CONCAT("nfb",'1968'!AC561)</f>
        <v>nfb2255</v>
      </c>
      <c r="F561" t="s">
        <v>396</v>
      </c>
      <c r="G561">
        <v>0</v>
      </c>
      <c r="H561">
        <v>0</v>
      </c>
      <c r="I561">
        <v>0</v>
      </c>
      <c r="J561" t="s">
        <v>3145</v>
      </c>
      <c r="K561">
        <f>IF('1968'!D561&lt;&gt;0,1,2)</f>
        <v>2</v>
      </c>
      <c r="L561" s="1" t="str">
        <f>'1968'!AD561</f>
        <v>18K+847</v>
      </c>
      <c r="M561" s="1" t="str">
        <f>'1968'!AE561</f>
        <v>20K+200</v>
      </c>
      <c r="N561">
        <v>80</v>
      </c>
    </row>
    <row r="562" spans="1:14">
      <c r="A562" s="8">
        <v>1.1000000000000001</v>
      </c>
      <c r="B562" s="9" t="s">
        <v>394</v>
      </c>
      <c r="C562" s="21">
        <v>45495.654861111114</v>
      </c>
      <c r="D562" s="10">
        <v>86400</v>
      </c>
      <c r="E562" t="str">
        <f>_xlfn.CONCAT("nfb",'1968'!AC562)</f>
        <v>nfb2275</v>
      </c>
      <c r="F562" t="s">
        <v>396</v>
      </c>
      <c r="G562">
        <v>0</v>
      </c>
      <c r="H562">
        <v>0</v>
      </c>
      <c r="I562">
        <v>0</v>
      </c>
      <c r="J562" t="s">
        <v>3146</v>
      </c>
      <c r="K562">
        <f>IF('1968'!D562&lt;&gt;0,1,2)</f>
        <v>2</v>
      </c>
      <c r="L562" s="1" t="str">
        <f>'1968'!AD562</f>
        <v>20K+200</v>
      </c>
      <c r="M562" s="1" t="str">
        <f>'1968'!AE562</f>
        <v>22K+750</v>
      </c>
      <c r="N562">
        <v>80</v>
      </c>
    </row>
    <row r="563" spans="1:14">
      <c r="A563" s="8">
        <v>1.1000000000000001</v>
      </c>
      <c r="B563" s="9" t="s">
        <v>394</v>
      </c>
      <c r="C563" s="21">
        <v>45496.654861111114</v>
      </c>
      <c r="D563" s="10">
        <v>86400</v>
      </c>
      <c r="E563" t="str">
        <f>_xlfn.CONCAT("nfb",'1968'!AC563)</f>
        <v>nfb2257</v>
      </c>
      <c r="F563" t="s">
        <v>396</v>
      </c>
      <c r="G563">
        <v>0</v>
      </c>
      <c r="H563">
        <v>0</v>
      </c>
      <c r="I563">
        <v>0</v>
      </c>
      <c r="J563" t="s">
        <v>1644</v>
      </c>
      <c r="K563">
        <f>IF('1968'!D563&lt;&gt;0,1,2)</f>
        <v>2</v>
      </c>
      <c r="L563" s="1" t="str">
        <f>'1968'!AD563</f>
        <v>22K+750</v>
      </c>
      <c r="M563" s="1" t="str">
        <f>'1968'!AE563</f>
        <v>24K+411</v>
      </c>
      <c r="N563">
        <v>80</v>
      </c>
    </row>
    <row r="564" spans="1:14">
      <c r="A564" s="8">
        <v>1.1000000000000001</v>
      </c>
      <c r="B564" s="9" t="s">
        <v>394</v>
      </c>
      <c r="C564" s="21">
        <v>45497.654861111114</v>
      </c>
      <c r="D564" s="10">
        <v>86400</v>
      </c>
      <c r="E564" t="str">
        <f>_xlfn.CONCAT("nfb",'1968'!AC564)</f>
        <v>nfb2259</v>
      </c>
      <c r="F564" t="s">
        <v>396</v>
      </c>
      <c r="G564">
        <v>0</v>
      </c>
      <c r="H564">
        <v>0</v>
      </c>
      <c r="I564">
        <v>0</v>
      </c>
      <c r="J564" t="s">
        <v>1647</v>
      </c>
      <c r="K564">
        <f>IF('1968'!D564&lt;&gt;0,1,2)</f>
        <v>2</v>
      </c>
      <c r="L564" s="1" t="str">
        <f>'1968'!AD564</f>
        <v>24K+411</v>
      </c>
      <c r="M564" s="1" t="str">
        <f>'1968'!AE564</f>
        <v>26K+935</v>
      </c>
      <c r="N564">
        <v>80</v>
      </c>
    </row>
    <row r="565" spans="1:14">
      <c r="A565" s="8">
        <v>1.1000000000000001</v>
      </c>
      <c r="B565" s="9" t="s">
        <v>394</v>
      </c>
      <c r="C565" s="21">
        <v>45498.654861111114</v>
      </c>
      <c r="D565" s="10">
        <v>86400</v>
      </c>
      <c r="E565" t="str">
        <f>_xlfn.CONCAT("nfb",'1968'!AC565)</f>
        <v>nfb2261</v>
      </c>
      <c r="F565" t="s">
        <v>396</v>
      </c>
      <c r="G565">
        <v>0</v>
      </c>
      <c r="H565">
        <v>0</v>
      </c>
      <c r="I565">
        <v>0</v>
      </c>
      <c r="J565" t="s">
        <v>1650</v>
      </c>
      <c r="K565">
        <f>IF('1968'!D565&lt;&gt;0,1,2)</f>
        <v>2</v>
      </c>
      <c r="L565" s="1" t="str">
        <f>'1968'!AD565</f>
        <v>26K+935</v>
      </c>
      <c r="M565" s="1" t="str">
        <f>'1968'!AE565</f>
        <v>30K+137</v>
      </c>
      <c r="N565">
        <v>80</v>
      </c>
    </row>
    <row r="566" spans="1:14">
      <c r="A566" s="8">
        <v>1.1000000000000001</v>
      </c>
      <c r="B566" s="9" t="s">
        <v>394</v>
      </c>
      <c r="C566" s="21">
        <v>45499.654861111114</v>
      </c>
      <c r="D566" s="10">
        <v>86400</v>
      </c>
      <c r="E566" t="str">
        <f>_xlfn.CONCAT("nfb",'1968'!AC566)</f>
        <v>nfb2263</v>
      </c>
      <c r="F566" t="s">
        <v>396</v>
      </c>
      <c r="G566">
        <v>0</v>
      </c>
      <c r="H566">
        <v>0</v>
      </c>
      <c r="I566">
        <v>0</v>
      </c>
      <c r="J566" t="s">
        <v>1653</v>
      </c>
      <c r="K566">
        <f>IF('1968'!D566&lt;&gt;0,1,2)</f>
        <v>2</v>
      </c>
      <c r="L566" s="1" t="str">
        <f>'1968'!AD566</f>
        <v>30K+137</v>
      </c>
      <c r="M566" s="1" t="str">
        <f>'1968'!AE566</f>
        <v>32K+854</v>
      </c>
      <c r="N566">
        <v>80</v>
      </c>
    </row>
    <row r="567" spans="1:14">
      <c r="A567" s="8">
        <v>1.1000000000000001</v>
      </c>
      <c r="B567" s="9" t="s">
        <v>394</v>
      </c>
      <c r="C567" s="21">
        <v>45500.654861111114</v>
      </c>
      <c r="D567" s="10">
        <v>86400</v>
      </c>
      <c r="E567" t="str">
        <f>_xlfn.CONCAT("nfb",'1968'!AC567)</f>
        <v>nfb2265</v>
      </c>
      <c r="F567" t="s">
        <v>396</v>
      </c>
      <c r="G567">
        <v>0</v>
      </c>
      <c r="H567">
        <v>0</v>
      </c>
      <c r="I567">
        <v>0</v>
      </c>
      <c r="J567" t="s">
        <v>1656</v>
      </c>
      <c r="K567">
        <f>IF('1968'!D567&lt;&gt;0,1,2)</f>
        <v>2</v>
      </c>
      <c r="L567" s="1" t="str">
        <f>'1968'!AD567</f>
        <v>32K+854</v>
      </c>
      <c r="M567" s="1" t="str">
        <f>'1968'!AE567</f>
        <v>39K+235</v>
      </c>
      <c r="N567">
        <v>80</v>
      </c>
    </row>
    <row r="568" spans="1:14">
      <c r="A568" s="8">
        <v>1.1000000000000001</v>
      </c>
      <c r="B568" s="9" t="s">
        <v>394</v>
      </c>
      <c r="C568" s="21">
        <v>45501.654861111114</v>
      </c>
      <c r="D568" s="10">
        <v>86400</v>
      </c>
      <c r="E568" t="str">
        <f>_xlfn.CONCAT("nfb",'1968'!AC568)</f>
        <v>nfb2108</v>
      </c>
      <c r="F568" t="s">
        <v>396</v>
      </c>
      <c r="G568">
        <v>0</v>
      </c>
      <c r="H568">
        <v>0</v>
      </c>
      <c r="I568">
        <v>0</v>
      </c>
      <c r="J568" t="s">
        <v>1659</v>
      </c>
      <c r="K568">
        <f>IF('1968'!D568&lt;&gt;0,1,2)</f>
        <v>2</v>
      </c>
      <c r="L568" s="1" t="str">
        <f>'1968'!AD568</f>
        <v>1K+650</v>
      </c>
      <c r="M568" s="1" t="str">
        <f>'1968'!AE568</f>
        <v>0K+000</v>
      </c>
      <c r="N568">
        <v>80</v>
      </c>
    </row>
    <row r="569" spans="1:14">
      <c r="A569" s="8">
        <v>1.1000000000000001</v>
      </c>
      <c r="B569" s="9" t="s">
        <v>394</v>
      </c>
      <c r="C569" s="21">
        <v>45502.654861111114</v>
      </c>
      <c r="D569" s="10">
        <v>86400</v>
      </c>
      <c r="E569" t="str">
        <f>_xlfn.CONCAT("nfb",'1968'!AC569)</f>
        <v>nfb2110</v>
      </c>
      <c r="F569" t="s">
        <v>396</v>
      </c>
      <c r="G569">
        <v>0</v>
      </c>
      <c r="H569">
        <v>0</v>
      </c>
      <c r="I569">
        <v>0</v>
      </c>
      <c r="J569" t="s">
        <v>1661</v>
      </c>
      <c r="K569">
        <f>IF('1968'!D569&lt;&gt;0,1,2)</f>
        <v>2</v>
      </c>
      <c r="L569" s="1" t="str">
        <f>'1968'!AD569</f>
        <v>4K+000</v>
      </c>
      <c r="M569" s="1" t="str">
        <f>'1968'!AE569</f>
        <v>1K+650</v>
      </c>
      <c r="N569">
        <v>80</v>
      </c>
    </row>
    <row r="570" spans="1:14">
      <c r="A570" s="8">
        <v>1.1000000000000001</v>
      </c>
      <c r="B570" s="9" t="s">
        <v>394</v>
      </c>
      <c r="C570" s="21">
        <v>45503.654861111114</v>
      </c>
      <c r="D570" s="10">
        <v>86400</v>
      </c>
      <c r="E570" t="str">
        <f>_xlfn.CONCAT("nfb",'1968'!AC570)</f>
        <v>nfb2112</v>
      </c>
      <c r="F570" t="s">
        <v>396</v>
      </c>
      <c r="G570">
        <v>0</v>
      </c>
      <c r="H570">
        <v>0</v>
      </c>
      <c r="I570">
        <v>0</v>
      </c>
      <c r="J570" t="s">
        <v>1663</v>
      </c>
      <c r="K570">
        <f>IF('1968'!D570&lt;&gt;0,1,2)</f>
        <v>2</v>
      </c>
      <c r="L570" s="1" t="str">
        <f>'1968'!AD570</f>
        <v>5K+500</v>
      </c>
      <c r="M570" s="1" t="str">
        <f>'1968'!AE570</f>
        <v>4K+000</v>
      </c>
      <c r="N570">
        <v>80</v>
      </c>
    </row>
    <row r="571" spans="1:14">
      <c r="A571" s="8">
        <v>1.1000000000000001</v>
      </c>
      <c r="B571" s="9" t="s">
        <v>394</v>
      </c>
      <c r="C571" s="21">
        <v>45504.654861111114</v>
      </c>
      <c r="D571" s="10">
        <v>86400</v>
      </c>
      <c r="E571" t="str">
        <f>_xlfn.CONCAT("nfb",'1968'!AC571)</f>
        <v>nfb2114</v>
      </c>
      <c r="F571" t="s">
        <v>396</v>
      </c>
      <c r="G571">
        <v>0</v>
      </c>
      <c r="H571">
        <v>0</v>
      </c>
      <c r="I571">
        <v>0</v>
      </c>
      <c r="J571" t="s">
        <v>1665</v>
      </c>
      <c r="K571">
        <f>IF('1968'!D571&lt;&gt;0,1,2)</f>
        <v>2</v>
      </c>
      <c r="L571" s="1" t="str">
        <f>'1968'!AD571</f>
        <v>7K+140</v>
      </c>
      <c r="M571" s="1" t="str">
        <f>'1968'!AE571</f>
        <v>5K+500</v>
      </c>
      <c r="N571">
        <v>80</v>
      </c>
    </row>
    <row r="572" spans="1:14">
      <c r="A572" s="8">
        <v>1.1000000000000001</v>
      </c>
      <c r="B572" s="9" t="s">
        <v>394</v>
      </c>
      <c r="C572" s="21">
        <v>45505.654861111114</v>
      </c>
      <c r="D572" s="10">
        <v>86400</v>
      </c>
      <c r="E572" t="str">
        <f>_xlfn.CONCAT("nfb",'1968'!AC572)</f>
        <v>nfb2116</v>
      </c>
      <c r="F572" t="s">
        <v>396</v>
      </c>
      <c r="G572">
        <v>0</v>
      </c>
      <c r="H572">
        <v>0</v>
      </c>
      <c r="I572">
        <v>0</v>
      </c>
      <c r="J572" t="s">
        <v>1667</v>
      </c>
      <c r="K572">
        <f>IF('1968'!D572&lt;&gt;0,1,2)</f>
        <v>2</v>
      </c>
      <c r="L572" s="1" t="str">
        <f>'1968'!AD572</f>
        <v>8K+900</v>
      </c>
      <c r="M572" s="1" t="str">
        <f>'1968'!AE572</f>
        <v>7K+140</v>
      </c>
      <c r="N572">
        <v>80</v>
      </c>
    </row>
    <row r="573" spans="1:14">
      <c r="A573" s="8">
        <v>1.1000000000000001</v>
      </c>
      <c r="B573" s="9" t="s">
        <v>394</v>
      </c>
      <c r="C573" s="21">
        <v>45506.654861111114</v>
      </c>
      <c r="D573" s="10">
        <v>86400</v>
      </c>
      <c r="E573" t="str">
        <f>_xlfn.CONCAT("nfb",'1968'!AC573)</f>
        <v>nfb2118</v>
      </c>
      <c r="F573" t="s">
        <v>396</v>
      </c>
      <c r="G573">
        <v>0</v>
      </c>
      <c r="H573">
        <v>0</v>
      </c>
      <c r="I573">
        <v>0</v>
      </c>
      <c r="J573" t="s">
        <v>1669</v>
      </c>
      <c r="K573">
        <f>IF('1968'!D573&lt;&gt;0,1,2)</f>
        <v>2</v>
      </c>
      <c r="L573" s="1" t="str">
        <f>'1968'!AD573</f>
        <v>10K+000</v>
      </c>
      <c r="M573" s="1" t="str">
        <f>'1968'!AE573</f>
        <v>8K+900</v>
      </c>
      <c r="N573">
        <v>80</v>
      </c>
    </row>
    <row r="574" spans="1:14">
      <c r="A574" s="8">
        <v>1.1000000000000001</v>
      </c>
      <c r="B574" s="9" t="s">
        <v>394</v>
      </c>
      <c r="C574" s="21">
        <v>45507.654861111114</v>
      </c>
      <c r="D574" s="10">
        <v>86400</v>
      </c>
      <c r="E574" t="str">
        <f>_xlfn.CONCAT("nfb",'1968'!AC574)</f>
        <v>nfb2120</v>
      </c>
      <c r="F574" t="s">
        <v>396</v>
      </c>
      <c r="G574">
        <v>0</v>
      </c>
      <c r="H574">
        <v>0</v>
      </c>
      <c r="I574">
        <v>0</v>
      </c>
      <c r="J574" t="s">
        <v>1671</v>
      </c>
      <c r="K574">
        <f>IF('1968'!D574&lt;&gt;0,1,2)</f>
        <v>2</v>
      </c>
      <c r="L574" s="1" t="str">
        <f>'1968'!AD574</f>
        <v>10K+940</v>
      </c>
      <c r="M574" s="1" t="str">
        <f>'1968'!AE574</f>
        <v>10K+000</v>
      </c>
      <c r="N574">
        <v>80</v>
      </c>
    </row>
    <row r="575" spans="1:14">
      <c r="A575" s="8">
        <v>1.1000000000000001</v>
      </c>
      <c r="B575" s="9" t="s">
        <v>394</v>
      </c>
      <c r="C575" s="21">
        <v>45508.654861111114</v>
      </c>
      <c r="D575" s="10">
        <v>86400</v>
      </c>
      <c r="E575" t="str">
        <f>_xlfn.CONCAT("nfb",'1968'!AC575)</f>
        <v>nfb2122</v>
      </c>
      <c r="F575" t="s">
        <v>396</v>
      </c>
      <c r="G575">
        <v>0</v>
      </c>
      <c r="H575">
        <v>0</v>
      </c>
      <c r="I575">
        <v>0</v>
      </c>
      <c r="J575" t="s">
        <v>1673</v>
      </c>
      <c r="K575">
        <f>IF('1968'!D575&lt;&gt;0,1,2)</f>
        <v>2</v>
      </c>
      <c r="L575" s="1" t="str">
        <f>'1968'!AD575</f>
        <v>13K+000</v>
      </c>
      <c r="M575" s="1" t="str">
        <f>'1968'!AE575</f>
        <v>10K+940</v>
      </c>
      <c r="N575">
        <v>80</v>
      </c>
    </row>
    <row r="576" spans="1:14">
      <c r="A576" s="8">
        <v>1.1000000000000001</v>
      </c>
      <c r="B576" s="9" t="s">
        <v>394</v>
      </c>
      <c r="C576" s="21">
        <v>45509.654861111114</v>
      </c>
      <c r="D576" s="10">
        <v>86400</v>
      </c>
      <c r="E576" t="str">
        <f>_xlfn.CONCAT("nfb",'1968'!AC576)</f>
        <v>nfb2124</v>
      </c>
      <c r="F576" t="s">
        <v>396</v>
      </c>
      <c r="G576">
        <v>0</v>
      </c>
      <c r="H576">
        <v>0</v>
      </c>
      <c r="I576">
        <v>0</v>
      </c>
      <c r="J576" t="s">
        <v>1675</v>
      </c>
      <c r="K576">
        <f>IF('1968'!D576&lt;&gt;0,1,2)</f>
        <v>2</v>
      </c>
      <c r="L576" s="1" t="str">
        <f>'1968'!AD576</f>
        <v>14K+320</v>
      </c>
      <c r="M576" s="1" t="str">
        <f>'1968'!AE576</f>
        <v>13K+000</v>
      </c>
      <c r="N576">
        <v>80</v>
      </c>
    </row>
    <row r="577" spans="1:14">
      <c r="A577" s="8">
        <v>1.1000000000000001</v>
      </c>
      <c r="B577" s="9" t="s">
        <v>394</v>
      </c>
      <c r="C577" s="21">
        <v>45510.654861111114</v>
      </c>
      <c r="D577" s="10">
        <v>86400</v>
      </c>
      <c r="E577" t="str">
        <f>_xlfn.CONCAT("nfb",'1968'!AC577)</f>
        <v>nfb2252</v>
      </c>
      <c r="F577" t="s">
        <v>396</v>
      </c>
      <c r="G577">
        <v>0</v>
      </c>
      <c r="H577">
        <v>0</v>
      </c>
      <c r="I577">
        <v>0</v>
      </c>
      <c r="J577" t="s">
        <v>1677</v>
      </c>
      <c r="K577">
        <f>IF('1968'!D577&lt;&gt;0,1,2)</f>
        <v>2</v>
      </c>
      <c r="L577" s="1" t="str">
        <f>'1968'!AD577</f>
        <v>16K+987</v>
      </c>
      <c r="M577" s="1" t="str">
        <f>'1968'!AE577</f>
        <v>14K+320</v>
      </c>
      <c r="N577">
        <v>80</v>
      </c>
    </row>
    <row r="578" spans="1:14">
      <c r="A578" s="8">
        <v>1.1000000000000001</v>
      </c>
      <c r="B578" s="9" t="s">
        <v>394</v>
      </c>
      <c r="C578" s="21">
        <v>45511.654861111114</v>
      </c>
      <c r="D578" s="10">
        <v>86400</v>
      </c>
      <c r="E578" t="str">
        <f>_xlfn.CONCAT("nfb",'1968'!AC578)</f>
        <v>nfb2254</v>
      </c>
      <c r="F578" t="s">
        <v>396</v>
      </c>
      <c r="G578">
        <v>0</v>
      </c>
      <c r="H578">
        <v>0</v>
      </c>
      <c r="I578">
        <v>0</v>
      </c>
      <c r="J578" t="s">
        <v>1679</v>
      </c>
      <c r="K578">
        <f>IF('1968'!D578&lt;&gt;0,1,2)</f>
        <v>2</v>
      </c>
      <c r="L578" s="1" t="str">
        <f>'1968'!AD578</f>
        <v>18K+847</v>
      </c>
      <c r="M578" s="1" t="str">
        <f>'1968'!AE578</f>
        <v>16K+987</v>
      </c>
      <c r="N578">
        <v>80</v>
      </c>
    </row>
    <row r="579" spans="1:14">
      <c r="A579" s="8">
        <v>1.1000000000000001</v>
      </c>
      <c r="B579" s="9" t="s">
        <v>394</v>
      </c>
      <c r="C579" s="21">
        <v>45512.654861111114</v>
      </c>
      <c r="D579" s="10">
        <v>86400</v>
      </c>
      <c r="E579" t="str">
        <f>_xlfn.CONCAT("nfb",'1968'!AC579)</f>
        <v>nfb2256</v>
      </c>
      <c r="F579" t="s">
        <v>396</v>
      </c>
      <c r="G579">
        <v>0</v>
      </c>
      <c r="H579">
        <v>0</v>
      </c>
      <c r="I579">
        <v>0</v>
      </c>
      <c r="J579" t="s">
        <v>3147</v>
      </c>
      <c r="K579">
        <f>IF('1968'!D579&lt;&gt;0,1,2)</f>
        <v>2</v>
      </c>
      <c r="L579" s="1" t="str">
        <f>'1968'!AD579</f>
        <v>20K+200</v>
      </c>
      <c r="M579" s="1" t="str">
        <f>'1968'!AE579</f>
        <v>18K+847</v>
      </c>
      <c r="N579">
        <v>80</v>
      </c>
    </row>
    <row r="580" spans="1:14">
      <c r="A580" s="8">
        <v>1.1000000000000001</v>
      </c>
      <c r="B580" s="9" t="s">
        <v>394</v>
      </c>
      <c r="C580" s="21">
        <v>45513.654861111114</v>
      </c>
      <c r="D580" s="10">
        <v>86400</v>
      </c>
      <c r="E580" t="str">
        <f>_xlfn.CONCAT("nfb",'1968'!AC580)</f>
        <v>nfb2276</v>
      </c>
      <c r="F580" t="s">
        <v>396</v>
      </c>
      <c r="G580">
        <v>0</v>
      </c>
      <c r="H580">
        <v>0</v>
      </c>
      <c r="I580">
        <v>0</v>
      </c>
      <c r="J580" t="s">
        <v>3148</v>
      </c>
      <c r="K580">
        <f>IF('1968'!D580&lt;&gt;0,1,2)</f>
        <v>2</v>
      </c>
      <c r="L580" s="1" t="str">
        <f>'1968'!AD580</f>
        <v>22K+750</v>
      </c>
      <c r="M580" s="1" t="str">
        <f>'1968'!AE580</f>
        <v>20K+200</v>
      </c>
      <c r="N580">
        <v>80</v>
      </c>
    </row>
    <row r="581" spans="1:14">
      <c r="A581" s="8">
        <v>1.1000000000000001</v>
      </c>
      <c r="B581" s="9" t="s">
        <v>394</v>
      </c>
      <c r="C581" s="21">
        <v>45514.654861111114</v>
      </c>
      <c r="D581" s="10">
        <v>86400</v>
      </c>
      <c r="E581" t="str">
        <f>_xlfn.CONCAT("nfb",'1968'!AC581)</f>
        <v>nfb2258</v>
      </c>
      <c r="F581" t="s">
        <v>396</v>
      </c>
      <c r="G581">
        <v>0</v>
      </c>
      <c r="H581">
        <v>0</v>
      </c>
      <c r="I581">
        <v>0</v>
      </c>
      <c r="J581" t="s">
        <v>1683</v>
      </c>
      <c r="K581">
        <f>IF('1968'!D581&lt;&gt;0,1,2)</f>
        <v>2</v>
      </c>
      <c r="L581" s="1" t="str">
        <f>'1968'!AD581</f>
        <v>24K+411</v>
      </c>
      <c r="M581" s="1" t="str">
        <f>'1968'!AE581</f>
        <v>22K+750</v>
      </c>
      <c r="N581">
        <v>80</v>
      </c>
    </row>
    <row r="582" spans="1:14">
      <c r="A582" s="8">
        <v>1.1000000000000001</v>
      </c>
      <c r="B582" s="9" t="s">
        <v>394</v>
      </c>
      <c r="C582" s="21">
        <v>45515.654861111114</v>
      </c>
      <c r="D582" s="10">
        <v>86400</v>
      </c>
      <c r="E582" t="str">
        <f>_xlfn.CONCAT("nfb",'1968'!AC582)</f>
        <v>nfb2260</v>
      </c>
      <c r="F582" t="s">
        <v>396</v>
      </c>
      <c r="G582">
        <v>0</v>
      </c>
      <c r="H582">
        <v>0</v>
      </c>
      <c r="I582">
        <v>0</v>
      </c>
      <c r="J582" t="s">
        <v>1685</v>
      </c>
      <c r="K582">
        <f>IF('1968'!D582&lt;&gt;0,1,2)</f>
        <v>2</v>
      </c>
      <c r="L582" s="1" t="str">
        <f>'1968'!AD582</f>
        <v>26K+935</v>
      </c>
      <c r="M582" s="1" t="str">
        <f>'1968'!AE582</f>
        <v>24K+411</v>
      </c>
      <c r="N582">
        <v>80</v>
      </c>
    </row>
    <row r="583" spans="1:14">
      <c r="A583" s="8">
        <v>1.1000000000000001</v>
      </c>
      <c r="B583" s="9" t="s">
        <v>394</v>
      </c>
      <c r="C583" s="21">
        <v>45516.654861111114</v>
      </c>
      <c r="D583" s="10">
        <v>86400</v>
      </c>
      <c r="E583" t="str">
        <f>_xlfn.CONCAT("nfb",'1968'!AC583)</f>
        <v>nfb2262</v>
      </c>
      <c r="F583" t="s">
        <v>396</v>
      </c>
      <c r="G583">
        <v>0</v>
      </c>
      <c r="H583">
        <v>0</v>
      </c>
      <c r="I583">
        <v>0</v>
      </c>
      <c r="J583" t="s">
        <v>1687</v>
      </c>
      <c r="K583">
        <f>IF('1968'!D583&lt;&gt;0,1,2)</f>
        <v>2</v>
      </c>
      <c r="L583" s="1" t="str">
        <f>'1968'!AD583</f>
        <v>30K+137</v>
      </c>
      <c r="M583" s="1" t="str">
        <f>'1968'!AE583</f>
        <v>26K+935</v>
      </c>
      <c r="N583">
        <v>80</v>
      </c>
    </row>
    <row r="584" spans="1:14">
      <c r="A584" s="8">
        <v>1.1000000000000001</v>
      </c>
      <c r="B584" s="9" t="s">
        <v>394</v>
      </c>
      <c r="C584" s="21">
        <v>45517.654861111114</v>
      </c>
      <c r="D584" s="10">
        <v>86400</v>
      </c>
      <c r="E584" t="str">
        <f>_xlfn.CONCAT("nfb",'1968'!AC584)</f>
        <v>nfb2264</v>
      </c>
      <c r="F584" t="s">
        <v>396</v>
      </c>
      <c r="G584">
        <v>0</v>
      </c>
      <c r="H584">
        <v>0</v>
      </c>
      <c r="I584">
        <v>0</v>
      </c>
      <c r="J584" t="s">
        <v>1689</v>
      </c>
      <c r="K584">
        <f>IF('1968'!D584&lt;&gt;0,1,2)</f>
        <v>2</v>
      </c>
      <c r="L584" s="1" t="str">
        <f>'1968'!AD584</f>
        <v>32K+854</v>
      </c>
      <c r="M584" s="1" t="str">
        <f>'1968'!AE584</f>
        <v>30K+137</v>
      </c>
      <c r="N584">
        <v>80</v>
      </c>
    </row>
    <row r="585" spans="1:14">
      <c r="A585" s="8">
        <v>1.1000000000000001</v>
      </c>
      <c r="B585" s="9" t="s">
        <v>394</v>
      </c>
      <c r="C585" s="21">
        <v>45518.654861111114</v>
      </c>
      <c r="D585" s="10">
        <v>86400</v>
      </c>
      <c r="E585" t="str">
        <f>_xlfn.CONCAT("nfb",'1968'!AC585)</f>
        <v>nfb2266</v>
      </c>
      <c r="F585" t="s">
        <v>396</v>
      </c>
      <c r="G585">
        <v>0</v>
      </c>
      <c r="H585">
        <v>0</v>
      </c>
      <c r="I585">
        <v>0</v>
      </c>
      <c r="J585" t="s">
        <v>1691</v>
      </c>
      <c r="K585">
        <f>IF('1968'!D585&lt;&gt;0,1,2)</f>
        <v>2</v>
      </c>
      <c r="L585" s="1" t="str">
        <f>'1968'!AD585</f>
        <v>39K+235</v>
      </c>
      <c r="M585" s="1" t="str">
        <f>'1968'!AE585</f>
        <v>32K+854</v>
      </c>
      <c r="N585">
        <v>80</v>
      </c>
    </row>
    <row r="586" spans="1:14">
      <c r="A586" s="8">
        <v>1.1000000000000001</v>
      </c>
      <c r="B586" s="9" t="s">
        <v>394</v>
      </c>
      <c r="C586" s="21">
        <v>45519.654861111114</v>
      </c>
      <c r="D586" s="10">
        <v>86400</v>
      </c>
      <c r="E586" t="str">
        <f>_xlfn.CONCAT("nfb",'1968'!AC586)</f>
        <v>nfb2246</v>
      </c>
      <c r="F586" t="s">
        <v>396</v>
      </c>
      <c r="G586">
        <v>0</v>
      </c>
      <c r="H586">
        <v>0</v>
      </c>
      <c r="I586">
        <v>0</v>
      </c>
      <c r="J586" t="s">
        <v>1693</v>
      </c>
      <c r="K586">
        <f>IF('1968'!D586&lt;&gt;0,1,2)</f>
        <v>2</v>
      </c>
      <c r="L586" s="1" t="str">
        <f>'1968'!AD586</f>
        <v>0K+752</v>
      </c>
      <c r="M586" s="1" t="str">
        <f>'1968'!AE586</f>
        <v>0K+000</v>
      </c>
      <c r="N586">
        <v>70</v>
      </c>
    </row>
    <row r="587" spans="1:14">
      <c r="A587" s="8">
        <v>1.1000000000000001</v>
      </c>
      <c r="B587" s="9" t="s">
        <v>394</v>
      </c>
      <c r="C587" s="21">
        <v>45520.654861111114</v>
      </c>
      <c r="D587" s="10">
        <v>86400</v>
      </c>
      <c r="E587" t="str">
        <f>_xlfn.CONCAT("nfb",'1968'!AC587)</f>
        <v>nfb2245</v>
      </c>
      <c r="F587" t="s">
        <v>396</v>
      </c>
      <c r="G587">
        <v>0</v>
      </c>
      <c r="H587">
        <v>0</v>
      </c>
      <c r="I587">
        <v>0</v>
      </c>
      <c r="J587" t="s">
        <v>3149</v>
      </c>
      <c r="K587">
        <f>IF('1968'!D587&lt;&gt;0,1,2)</f>
        <v>2</v>
      </c>
      <c r="L587" s="1" t="str">
        <f>'1968'!AD587</f>
        <v>0K+000</v>
      </c>
      <c r="M587" s="1" t="str">
        <f>'1968'!AE587</f>
        <v>0K+752</v>
      </c>
      <c r="N587">
        <v>70</v>
      </c>
    </row>
    <row r="588" spans="1:14">
      <c r="A588" s="8">
        <v>1.1000000000000001</v>
      </c>
      <c r="B588" s="9" t="s">
        <v>394</v>
      </c>
      <c r="C588" s="21">
        <v>45521.654861111114</v>
      </c>
      <c r="D588" s="10">
        <v>86400</v>
      </c>
      <c r="E588" t="str">
        <f>_xlfn.CONCAT("nfb",'1968'!AC588)</f>
        <v>nfb2131</v>
      </c>
      <c r="F588" t="s">
        <v>396</v>
      </c>
      <c r="G588">
        <v>0</v>
      </c>
      <c r="H588">
        <v>0</v>
      </c>
      <c r="I588">
        <v>0</v>
      </c>
      <c r="J588" t="s">
        <v>1697</v>
      </c>
      <c r="K588">
        <f>IF('1968'!D588&lt;&gt;0,1,2)</f>
        <v>2</v>
      </c>
      <c r="L588" s="1" t="str">
        <f>'1968'!AD588</f>
        <v>11K+400</v>
      </c>
      <c r="M588" s="1" t="str">
        <f>'1968'!AE588</f>
        <v>15K+250</v>
      </c>
      <c r="N588">
        <v>90</v>
      </c>
    </row>
    <row r="589" spans="1:14">
      <c r="A589" s="8">
        <v>1.1000000000000001</v>
      </c>
      <c r="B589" s="9" t="s">
        <v>394</v>
      </c>
      <c r="C589" s="21">
        <v>45522.654861111114</v>
      </c>
      <c r="D589" s="10">
        <v>86400</v>
      </c>
      <c r="E589" t="str">
        <f>_xlfn.CONCAT("nfb",'1968'!AC589)</f>
        <v>nfb2133</v>
      </c>
      <c r="F589" t="s">
        <v>396</v>
      </c>
      <c r="G589">
        <v>0</v>
      </c>
      <c r="H589">
        <v>0</v>
      </c>
      <c r="I589">
        <v>0</v>
      </c>
      <c r="J589" t="s">
        <v>1701</v>
      </c>
      <c r="K589">
        <f>IF('1968'!D589&lt;&gt;0,1,2)</f>
        <v>2</v>
      </c>
      <c r="L589" s="1" t="str">
        <f>'1968'!AD589</f>
        <v>15K+250</v>
      </c>
      <c r="M589" s="1" t="str">
        <f>'1968'!AE589</f>
        <v>19K+070</v>
      </c>
      <c r="N589">
        <v>90</v>
      </c>
    </row>
    <row r="590" spans="1:14">
      <c r="A590" s="8">
        <v>1.1000000000000001</v>
      </c>
      <c r="B590" s="9" t="s">
        <v>394</v>
      </c>
      <c r="C590" s="21">
        <v>45523.654861111114</v>
      </c>
      <c r="D590" s="10">
        <v>86400</v>
      </c>
      <c r="E590" t="str">
        <f>_xlfn.CONCAT("nfb",'1968'!AC590)</f>
        <v>nfb2135</v>
      </c>
      <c r="F590" t="s">
        <v>396</v>
      </c>
      <c r="G590">
        <v>0</v>
      </c>
      <c r="H590">
        <v>0</v>
      </c>
      <c r="I590">
        <v>0</v>
      </c>
      <c r="J590" t="s">
        <v>1704</v>
      </c>
      <c r="K590">
        <f>IF('1968'!D590&lt;&gt;0,1,2)</f>
        <v>2</v>
      </c>
      <c r="L590" s="1" t="str">
        <f>'1968'!AD590</f>
        <v>19K+070</v>
      </c>
      <c r="M590" s="1" t="str">
        <f>'1968'!AE590</f>
        <v>22K+880</v>
      </c>
      <c r="N590">
        <v>90</v>
      </c>
    </row>
    <row r="591" spans="1:14">
      <c r="A591" s="8">
        <v>1.1000000000000001</v>
      </c>
      <c r="B591" s="9" t="s">
        <v>394</v>
      </c>
      <c r="C591" s="21">
        <v>45524.654861111114</v>
      </c>
      <c r="D591" s="10">
        <v>86400</v>
      </c>
      <c r="E591" t="str">
        <f>_xlfn.CONCAT("nfb",'1968'!AC591)</f>
        <v>nfb2137</v>
      </c>
      <c r="F591" t="s">
        <v>396</v>
      </c>
      <c r="G591">
        <v>0</v>
      </c>
      <c r="H591">
        <v>0</v>
      </c>
      <c r="I591">
        <v>0</v>
      </c>
      <c r="J591" t="s">
        <v>1707</v>
      </c>
      <c r="K591">
        <f>IF('1968'!D591&lt;&gt;0,1,2)</f>
        <v>2</v>
      </c>
      <c r="L591" s="1" t="str">
        <f>'1968'!AD591</f>
        <v>22K+880</v>
      </c>
      <c r="M591" s="1" t="str">
        <f>'1968'!AE591</f>
        <v>26K+800</v>
      </c>
      <c r="N591">
        <v>90</v>
      </c>
    </row>
    <row r="592" spans="1:14">
      <c r="A592" s="8">
        <v>1.1000000000000001</v>
      </c>
      <c r="B592" s="9" t="s">
        <v>394</v>
      </c>
      <c r="C592" s="21">
        <v>45525.654861111114</v>
      </c>
      <c r="D592" s="10">
        <v>86400</v>
      </c>
      <c r="E592" t="str">
        <f>_xlfn.CONCAT("nfb",'1968'!AC592)</f>
        <v>nfb2139</v>
      </c>
      <c r="F592" t="s">
        <v>396</v>
      </c>
      <c r="G592">
        <v>0</v>
      </c>
      <c r="H592">
        <v>0</v>
      </c>
      <c r="I592">
        <v>0</v>
      </c>
      <c r="J592" t="s">
        <v>1709</v>
      </c>
      <c r="K592">
        <f>IF('1968'!D592&lt;&gt;0,1,2)</f>
        <v>2</v>
      </c>
      <c r="L592" s="1" t="str">
        <f>'1968'!AD592</f>
        <v>26K+800</v>
      </c>
      <c r="M592" s="1" t="str">
        <f>'1968'!AE592</f>
        <v>32K+600</v>
      </c>
      <c r="N592">
        <v>80</v>
      </c>
    </row>
    <row r="593" spans="1:14">
      <c r="A593" s="8">
        <v>1.1000000000000001</v>
      </c>
      <c r="B593" s="9" t="s">
        <v>394</v>
      </c>
      <c r="C593" s="21">
        <v>45526.654861111114</v>
      </c>
      <c r="D593" s="10">
        <v>86400</v>
      </c>
      <c r="E593" t="str">
        <f>_xlfn.CONCAT("nfb",'1968'!AC593)</f>
        <v>nfb2132</v>
      </c>
      <c r="F593" t="s">
        <v>396</v>
      </c>
      <c r="G593">
        <v>0</v>
      </c>
      <c r="H593">
        <v>0</v>
      </c>
      <c r="I593">
        <v>0</v>
      </c>
      <c r="J593" t="s">
        <v>1712</v>
      </c>
      <c r="K593">
        <f>IF('1968'!D593&lt;&gt;0,1,2)</f>
        <v>2</v>
      </c>
      <c r="L593" s="1" t="str">
        <f>'1968'!AD593</f>
        <v>15K+250</v>
      </c>
      <c r="M593" s="1" t="str">
        <f>'1968'!AE593</f>
        <v>11K+400</v>
      </c>
      <c r="N593">
        <v>90</v>
      </c>
    </row>
    <row r="594" spans="1:14">
      <c r="A594" s="8">
        <v>1.1000000000000001</v>
      </c>
      <c r="B594" s="9" t="s">
        <v>394</v>
      </c>
      <c r="C594" s="21">
        <v>45527.654861111114</v>
      </c>
      <c r="D594" s="10">
        <v>86400</v>
      </c>
      <c r="E594" t="str">
        <f>_xlfn.CONCAT("nfb",'1968'!AC594)</f>
        <v>nfb2134</v>
      </c>
      <c r="F594" t="s">
        <v>396</v>
      </c>
      <c r="G594">
        <v>0</v>
      </c>
      <c r="H594">
        <v>0</v>
      </c>
      <c r="I594">
        <v>0</v>
      </c>
      <c r="J594" t="s">
        <v>1714</v>
      </c>
      <c r="K594">
        <f>IF('1968'!D594&lt;&gt;0,1,2)</f>
        <v>2</v>
      </c>
      <c r="L594" s="1" t="str">
        <f>'1968'!AD594</f>
        <v>19K+070</v>
      </c>
      <c r="M594" s="1" t="str">
        <f>'1968'!AE594</f>
        <v>15K+250</v>
      </c>
      <c r="N594">
        <v>90</v>
      </c>
    </row>
    <row r="595" spans="1:14">
      <c r="A595" s="8">
        <v>1.1000000000000001</v>
      </c>
      <c r="B595" s="9" t="s">
        <v>394</v>
      </c>
      <c r="C595" s="21">
        <v>45528.654861111114</v>
      </c>
      <c r="D595" s="10">
        <v>86400</v>
      </c>
      <c r="E595" t="str">
        <f>_xlfn.CONCAT("nfb",'1968'!AC595)</f>
        <v>nfb2136</v>
      </c>
      <c r="F595" t="s">
        <v>396</v>
      </c>
      <c r="G595">
        <v>0</v>
      </c>
      <c r="H595">
        <v>0</v>
      </c>
      <c r="I595">
        <v>0</v>
      </c>
      <c r="J595" t="s">
        <v>1716</v>
      </c>
      <c r="K595">
        <f>IF('1968'!D595&lt;&gt;0,1,2)</f>
        <v>2</v>
      </c>
      <c r="L595" s="1" t="str">
        <f>'1968'!AD595</f>
        <v>22K+880</v>
      </c>
      <c r="M595" s="1" t="str">
        <f>'1968'!AE595</f>
        <v>19K+070</v>
      </c>
      <c r="N595">
        <v>90</v>
      </c>
    </row>
    <row r="596" spans="1:14">
      <c r="A596" s="8">
        <v>1.1000000000000001</v>
      </c>
      <c r="B596" s="9" t="s">
        <v>394</v>
      </c>
      <c r="C596" s="21">
        <v>45529.654861111114</v>
      </c>
      <c r="D596" s="10">
        <v>86400</v>
      </c>
      <c r="E596" t="str">
        <f>_xlfn.CONCAT("nfb",'1968'!AC596)</f>
        <v>nfb2138</v>
      </c>
      <c r="F596" t="s">
        <v>396</v>
      </c>
      <c r="G596">
        <v>0</v>
      </c>
      <c r="H596">
        <v>0</v>
      </c>
      <c r="I596">
        <v>0</v>
      </c>
      <c r="J596" t="s">
        <v>1718</v>
      </c>
      <c r="K596">
        <f>IF('1968'!D596&lt;&gt;0,1,2)</f>
        <v>2</v>
      </c>
      <c r="L596" s="1" t="str">
        <f>'1968'!AD596</f>
        <v>26K+800</v>
      </c>
      <c r="M596" s="1" t="str">
        <f>'1968'!AE596</f>
        <v>22K+880</v>
      </c>
      <c r="N596">
        <v>90</v>
      </c>
    </row>
    <row r="597" spans="1:14">
      <c r="A597" s="8">
        <v>1.1000000000000001</v>
      </c>
      <c r="B597" s="9" t="s">
        <v>394</v>
      </c>
      <c r="C597" s="21">
        <v>45530.654861111114</v>
      </c>
      <c r="D597" s="10">
        <v>86400</v>
      </c>
      <c r="E597" t="str">
        <f>_xlfn.CONCAT("nfb",'1968'!AC597)</f>
        <v>nfb2140</v>
      </c>
      <c r="F597" t="s">
        <v>396</v>
      </c>
      <c r="G597">
        <v>0</v>
      </c>
      <c r="H597">
        <v>0</v>
      </c>
      <c r="I597">
        <v>0</v>
      </c>
      <c r="J597" t="s">
        <v>1720</v>
      </c>
      <c r="K597">
        <f>IF('1968'!D597&lt;&gt;0,1,2)</f>
        <v>2</v>
      </c>
      <c r="L597" s="1" t="str">
        <f>'1968'!AD597</f>
        <v>32K+600</v>
      </c>
      <c r="M597" s="1" t="str">
        <f>'1968'!AE597</f>
        <v>26K+800</v>
      </c>
      <c r="N597">
        <v>80</v>
      </c>
    </row>
    <row r="598" spans="1:14">
      <c r="A598" s="8">
        <v>1.1000000000000001</v>
      </c>
      <c r="B598" s="9" t="s">
        <v>394</v>
      </c>
      <c r="C598" s="21">
        <v>45531.654861111114</v>
      </c>
      <c r="D598" s="10">
        <v>86400</v>
      </c>
      <c r="E598" t="str">
        <f>_xlfn.CONCAT("nfb",'1968'!AC598)</f>
        <v>nfb2141</v>
      </c>
      <c r="F598" t="s">
        <v>396</v>
      </c>
      <c r="G598">
        <v>0</v>
      </c>
      <c r="H598">
        <v>0</v>
      </c>
      <c r="I598">
        <v>0</v>
      </c>
      <c r="J598" t="s">
        <v>1722</v>
      </c>
      <c r="K598">
        <f>IF('1968'!D598&lt;&gt;0,1,2)</f>
        <v>2</v>
      </c>
      <c r="L598" s="1" t="str">
        <f>'1968'!AD598</f>
        <v>0K+000</v>
      </c>
      <c r="M598" s="1" t="str">
        <f>'1968'!AE598</f>
        <v>8K+040</v>
      </c>
      <c r="N598">
        <v>100</v>
      </c>
    </row>
    <row r="599" spans="1:14">
      <c r="A599" s="8">
        <v>1.1000000000000001</v>
      </c>
      <c r="B599" s="9" t="s">
        <v>394</v>
      </c>
      <c r="C599" s="21">
        <v>45532.654861111114</v>
      </c>
      <c r="D599" s="10">
        <v>86400</v>
      </c>
      <c r="E599" t="str">
        <f>_xlfn.CONCAT("nfb",'1968'!AC599)</f>
        <v>nfb2145</v>
      </c>
      <c r="F599" t="s">
        <v>396</v>
      </c>
      <c r="G599">
        <v>0</v>
      </c>
      <c r="H599">
        <v>0</v>
      </c>
      <c r="I599">
        <v>0</v>
      </c>
      <c r="J599" t="s">
        <v>1725</v>
      </c>
      <c r="K599">
        <f>IF('1968'!D599&lt;&gt;0,1,2)</f>
        <v>2</v>
      </c>
      <c r="L599" s="1" t="str">
        <f>'1968'!AD599</f>
        <v>8K+040</v>
      </c>
      <c r="M599" s="1" t="str">
        <f>'1968'!AE599</f>
        <v>15K+230</v>
      </c>
      <c r="N599">
        <v>100</v>
      </c>
    </row>
    <row r="600" spans="1:14">
      <c r="A600" s="8">
        <v>1.1000000000000001</v>
      </c>
      <c r="B600" s="9" t="s">
        <v>394</v>
      </c>
      <c r="C600" s="21">
        <v>45533.654861111114</v>
      </c>
      <c r="D600" s="10">
        <v>86400</v>
      </c>
      <c r="E600" t="str">
        <f>_xlfn.CONCAT("nfb",'1968'!AC600)</f>
        <v>nfb2243</v>
      </c>
      <c r="F600" t="s">
        <v>396</v>
      </c>
      <c r="G600">
        <v>0</v>
      </c>
      <c r="H600">
        <v>0</v>
      </c>
      <c r="I600">
        <v>0</v>
      </c>
      <c r="J600" t="s">
        <v>1728</v>
      </c>
      <c r="K600">
        <f>IF('1968'!D600&lt;&gt;0,1,2)</f>
        <v>2</v>
      </c>
      <c r="L600" s="1" t="str">
        <f>'1968'!AD600</f>
        <v>15K+230</v>
      </c>
      <c r="M600" s="1" t="str">
        <f>'1968'!AE600</f>
        <v>22K+500</v>
      </c>
      <c r="N600">
        <v>100</v>
      </c>
    </row>
    <row r="601" spans="1:14">
      <c r="A601" s="8">
        <v>1.1000000000000001</v>
      </c>
      <c r="B601" s="9" t="s">
        <v>394</v>
      </c>
      <c r="C601" s="21">
        <v>45534.654861111114</v>
      </c>
      <c r="D601" s="10">
        <v>86400</v>
      </c>
      <c r="E601" t="str">
        <f>_xlfn.CONCAT("nfb",'1968'!AC601)</f>
        <v>nfb2147</v>
      </c>
      <c r="F601" t="s">
        <v>396</v>
      </c>
      <c r="G601">
        <v>0</v>
      </c>
      <c r="H601">
        <v>0</v>
      </c>
      <c r="I601">
        <v>0</v>
      </c>
      <c r="J601" t="s">
        <v>1731</v>
      </c>
      <c r="K601">
        <f>IF('1968'!D601&lt;&gt;0,1,2)</f>
        <v>2</v>
      </c>
      <c r="L601" s="1" t="str">
        <f>'1968'!AD601</f>
        <v>22K+500</v>
      </c>
      <c r="M601" s="1" t="str">
        <f>'1968'!AE601</f>
        <v>25K+420</v>
      </c>
      <c r="N601">
        <v>100</v>
      </c>
    </row>
    <row r="602" spans="1:14">
      <c r="A602" s="8">
        <v>1.1000000000000001</v>
      </c>
      <c r="B602" s="9" t="s">
        <v>394</v>
      </c>
      <c r="C602" s="21">
        <v>45535.654861111114</v>
      </c>
      <c r="D602" s="10">
        <v>86400</v>
      </c>
      <c r="E602" t="str">
        <f>_xlfn.CONCAT("nfb",'1968'!AC602)</f>
        <v>nfb2149</v>
      </c>
      <c r="F602" t="s">
        <v>396</v>
      </c>
      <c r="G602">
        <v>0</v>
      </c>
      <c r="H602">
        <v>0</v>
      </c>
      <c r="I602">
        <v>0</v>
      </c>
      <c r="J602" t="s">
        <v>1734</v>
      </c>
      <c r="K602">
        <f>IF('1968'!D602&lt;&gt;0,1,2)</f>
        <v>2</v>
      </c>
      <c r="L602" s="1" t="str">
        <f>'1968'!AD602</f>
        <v>25K+420</v>
      </c>
      <c r="M602" s="1" t="str">
        <f>'1968'!AE602</f>
        <v>30K+430</v>
      </c>
      <c r="N602">
        <v>100</v>
      </c>
    </row>
    <row r="603" spans="1:14">
      <c r="A603" s="8">
        <v>1.1000000000000001</v>
      </c>
      <c r="B603" s="9" t="s">
        <v>394</v>
      </c>
      <c r="C603" s="21">
        <v>45536.654861111114</v>
      </c>
      <c r="D603" s="10">
        <v>86400</v>
      </c>
      <c r="E603" t="str">
        <f>_xlfn.CONCAT("nfb",'1968'!AC603)</f>
        <v>nfb2151</v>
      </c>
      <c r="F603" t="s">
        <v>396</v>
      </c>
      <c r="G603">
        <v>0</v>
      </c>
      <c r="H603">
        <v>0</v>
      </c>
      <c r="I603">
        <v>0</v>
      </c>
      <c r="J603" t="s">
        <v>1737</v>
      </c>
      <c r="K603">
        <f>IF('1968'!D603&lt;&gt;0,1,2)</f>
        <v>2</v>
      </c>
      <c r="L603" s="1" t="str">
        <f>'1968'!AD603</f>
        <v>30K+430</v>
      </c>
      <c r="M603" s="1" t="str">
        <f>'1968'!AE603</f>
        <v>32K+575</v>
      </c>
      <c r="N603">
        <v>100</v>
      </c>
    </row>
    <row r="604" spans="1:14">
      <c r="A604" s="8">
        <v>1.1000000000000001</v>
      </c>
      <c r="B604" s="9" t="s">
        <v>394</v>
      </c>
      <c r="C604" s="21">
        <v>45537.654861111114</v>
      </c>
      <c r="D604" s="10">
        <v>86400</v>
      </c>
      <c r="E604" t="str">
        <f>_xlfn.CONCAT("nfb",'1968'!AC604)</f>
        <v>nfb2153</v>
      </c>
      <c r="F604" t="s">
        <v>396</v>
      </c>
      <c r="G604">
        <v>0</v>
      </c>
      <c r="H604">
        <v>0</v>
      </c>
      <c r="I604">
        <v>0</v>
      </c>
      <c r="J604" t="s">
        <v>1740</v>
      </c>
      <c r="K604">
        <f>IF('1968'!D604&lt;&gt;0,1,2)</f>
        <v>2</v>
      </c>
      <c r="L604" s="1" t="str">
        <f>'1968'!AD604</f>
        <v>32K+575</v>
      </c>
      <c r="M604" s="1" t="str">
        <f>'1968'!AE604</f>
        <v>39K+370</v>
      </c>
      <c r="N604">
        <v>100</v>
      </c>
    </row>
    <row r="605" spans="1:14">
      <c r="A605" s="8">
        <v>1.1000000000000001</v>
      </c>
      <c r="B605" s="9" t="s">
        <v>394</v>
      </c>
      <c r="C605" s="21">
        <v>45538.654861111114</v>
      </c>
      <c r="D605" s="10">
        <v>86400</v>
      </c>
      <c r="E605" t="str">
        <f>_xlfn.CONCAT("nfb",'1968'!AC605)</f>
        <v>nfb2155</v>
      </c>
      <c r="F605" t="s">
        <v>396</v>
      </c>
      <c r="G605">
        <v>0</v>
      </c>
      <c r="H605">
        <v>0</v>
      </c>
      <c r="I605">
        <v>0</v>
      </c>
      <c r="J605" t="s">
        <v>1743</v>
      </c>
      <c r="K605">
        <f>IF('1968'!D605&lt;&gt;0,1,2)</f>
        <v>2</v>
      </c>
      <c r="L605" s="1" t="str">
        <f>'1968'!AD605</f>
        <v>39K+370</v>
      </c>
      <c r="M605" s="1" t="str">
        <f>'1968'!AE605</f>
        <v>43K+520</v>
      </c>
      <c r="N605">
        <v>100</v>
      </c>
    </row>
    <row r="606" spans="1:14">
      <c r="A606" s="8">
        <v>1.1000000000000001</v>
      </c>
      <c r="B606" s="9" t="s">
        <v>394</v>
      </c>
      <c r="C606" s="21">
        <v>45539.654861111114</v>
      </c>
      <c r="D606" s="10">
        <v>86400</v>
      </c>
      <c r="E606" t="str">
        <f>_xlfn.CONCAT("nfb",'1968'!AC606)</f>
        <v>nfb2142</v>
      </c>
      <c r="F606" t="s">
        <v>396</v>
      </c>
      <c r="G606">
        <v>0</v>
      </c>
      <c r="H606">
        <v>0</v>
      </c>
      <c r="I606">
        <v>0</v>
      </c>
      <c r="J606" t="s">
        <v>1746</v>
      </c>
      <c r="K606">
        <f>IF('1968'!D606&lt;&gt;0,1,2)</f>
        <v>2</v>
      </c>
      <c r="L606" s="1" t="str">
        <f>'1968'!AD606</f>
        <v>8K+040</v>
      </c>
      <c r="M606" s="1" t="str">
        <f>'1968'!AE606</f>
        <v>0K+000</v>
      </c>
      <c r="N606">
        <v>100</v>
      </c>
    </row>
    <row r="607" spans="1:14">
      <c r="A607" s="8">
        <v>1.1000000000000001</v>
      </c>
      <c r="B607" s="9" t="s">
        <v>394</v>
      </c>
      <c r="C607" s="21">
        <v>45540.654861111114</v>
      </c>
      <c r="D607" s="10">
        <v>86400</v>
      </c>
      <c r="E607" t="str">
        <f>_xlfn.CONCAT("nfb",'1968'!AC607)</f>
        <v>nfb2146</v>
      </c>
      <c r="F607" t="s">
        <v>396</v>
      </c>
      <c r="G607">
        <v>0</v>
      </c>
      <c r="H607">
        <v>0</v>
      </c>
      <c r="I607">
        <v>0</v>
      </c>
      <c r="J607" t="s">
        <v>1748</v>
      </c>
      <c r="K607">
        <f>IF('1968'!D607&lt;&gt;0,1,2)</f>
        <v>2</v>
      </c>
      <c r="L607" s="1" t="str">
        <f>'1968'!AD607</f>
        <v>15K+230</v>
      </c>
      <c r="M607" s="1" t="str">
        <f>'1968'!AE607</f>
        <v>8K+040</v>
      </c>
      <c r="N607">
        <v>100</v>
      </c>
    </row>
    <row r="608" spans="1:14">
      <c r="A608" s="8">
        <v>1.1000000000000001</v>
      </c>
      <c r="B608" s="9" t="s">
        <v>394</v>
      </c>
      <c r="C608" s="21">
        <v>45541.654861111114</v>
      </c>
      <c r="D608" s="10">
        <v>86400</v>
      </c>
      <c r="E608" t="str">
        <f>_xlfn.CONCAT("nfb",'1968'!AC608)</f>
        <v>nfb2244</v>
      </c>
      <c r="F608" t="s">
        <v>396</v>
      </c>
      <c r="G608">
        <v>0</v>
      </c>
      <c r="H608">
        <v>0</v>
      </c>
      <c r="I608">
        <v>0</v>
      </c>
      <c r="J608" t="s">
        <v>1750</v>
      </c>
      <c r="K608">
        <f>IF('1968'!D608&lt;&gt;0,1,2)</f>
        <v>2</v>
      </c>
      <c r="L608" s="1" t="str">
        <f>'1968'!AD608</f>
        <v>22K+500</v>
      </c>
      <c r="M608" s="1" t="str">
        <f>'1968'!AE608</f>
        <v>15K+230</v>
      </c>
      <c r="N608">
        <v>100</v>
      </c>
    </row>
    <row r="609" spans="1:14">
      <c r="A609" s="8">
        <v>1.1000000000000001</v>
      </c>
      <c r="B609" s="9" t="s">
        <v>394</v>
      </c>
      <c r="C609" s="21">
        <v>45542.654861111114</v>
      </c>
      <c r="D609" s="10">
        <v>86400</v>
      </c>
      <c r="E609" t="str">
        <f>_xlfn.CONCAT("nfb",'1968'!AC609)</f>
        <v>nfb2148</v>
      </c>
      <c r="F609" t="s">
        <v>396</v>
      </c>
      <c r="G609">
        <v>0</v>
      </c>
      <c r="H609">
        <v>0</v>
      </c>
      <c r="I609">
        <v>0</v>
      </c>
      <c r="J609" t="s">
        <v>1752</v>
      </c>
      <c r="K609">
        <f>IF('1968'!D609&lt;&gt;0,1,2)</f>
        <v>2</v>
      </c>
      <c r="L609" s="1" t="str">
        <f>'1968'!AD609</f>
        <v>25K+420</v>
      </c>
      <c r="M609" s="1" t="str">
        <f>'1968'!AE609</f>
        <v>22K+500</v>
      </c>
      <c r="N609">
        <v>100</v>
      </c>
    </row>
    <row r="610" spans="1:14">
      <c r="A610" s="8">
        <v>1.1000000000000001</v>
      </c>
      <c r="B610" s="9" t="s">
        <v>394</v>
      </c>
      <c r="C610" s="21">
        <v>45543.654861111114</v>
      </c>
      <c r="D610" s="10">
        <v>86400</v>
      </c>
      <c r="E610" t="str">
        <f>_xlfn.CONCAT("nfb",'1968'!AC610)</f>
        <v>nfb2150</v>
      </c>
      <c r="F610" t="s">
        <v>396</v>
      </c>
      <c r="G610">
        <v>0</v>
      </c>
      <c r="H610">
        <v>0</v>
      </c>
      <c r="I610">
        <v>0</v>
      </c>
      <c r="J610" t="s">
        <v>1754</v>
      </c>
      <c r="K610">
        <f>IF('1968'!D610&lt;&gt;0,1,2)</f>
        <v>2</v>
      </c>
      <c r="L610" s="1" t="str">
        <f>'1968'!AD610</f>
        <v>30K+430</v>
      </c>
      <c r="M610" s="1" t="str">
        <f>'1968'!AE610</f>
        <v>25K+420</v>
      </c>
      <c r="N610">
        <v>100</v>
      </c>
    </row>
    <row r="611" spans="1:14">
      <c r="A611" s="8">
        <v>1.1000000000000001</v>
      </c>
      <c r="B611" s="9" t="s">
        <v>394</v>
      </c>
      <c r="C611" s="21">
        <v>45544.654861111114</v>
      </c>
      <c r="D611" s="10">
        <v>86400</v>
      </c>
      <c r="E611" t="str">
        <f>_xlfn.CONCAT("nfb",'1968'!AC611)</f>
        <v>nfb2152</v>
      </c>
      <c r="F611" t="s">
        <v>396</v>
      </c>
      <c r="G611">
        <v>0</v>
      </c>
      <c r="H611">
        <v>0</v>
      </c>
      <c r="I611">
        <v>0</v>
      </c>
      <c r="J611" t="s">
        <v>1756</v>
      </c>
      <c r="K611">
        <f>IF('1968'!D611&lt;&gt;0,1,2)</f>
        <v>2</v>
      </c>
      <c r="L611" s="1" t="str">
        <f>'1968'!AD611</f>
        <v>32K+575</v>
      </c>
      <c r="M611" s="1" t="str">
        <f>'1968'!AE611</f>
        <v>30K+430</v>
      </c>
      <c r="N611">
        <v>100</v>
      </c>
    </row>
    <row r="612" spans="1:14">
      <c r="A612" s="8">
        <v>1.1000000000000001</v>
      </c>
      <c r="B612" s="9" t="s">
        <v>394</v>
      </c>
      <c r="C612" s="21">
        <v>45545.654861111114</v>
      </c>
      <c r="D612" s="10">
        <v>86400</v>
      </c>
      <c r="E612" t="str">
        <f>_xlfn.CONCAT("nfb",'1968'!AC612)</f>
        <v>nfb2154</v>
      </c>
      <c r="F612" t="s">
        <v>396</v>
      </c>
      <c r="G612">
        <v>0</v>
      </c>
      <c r="H612">
        <v>0</v>
      </c>
      <c r="I612">
        <v>0</v>
      </c>
      <c r="J612" t="s">
        <v>1757</v>
      </c>
      <c r="K612">
        <f>IF('1968'!D612&lt;&gt;0,1,2)</f>
        <v>2</v>
      </c>
      <c r="L612" s="1" t="str">
        <f>'1968'!AD612</f>
        <v>39K+370</v>
      </c>
      <c r="M612" s="1" t="str">
        <f>'1968'!AE612</f>
        <v>32K+575</v>
      </c>
      <c r="N612">
        <v>100</v>
      </c>
    </row>
    <row r="613" spans="1:14">
      <c r="A613" s="8">
        <v>1.1000000000000001</v>
      </c>
      <c r="B613" s="9" t="s">
        <v>394</v>
      </c>
      <c r="C613" s="21">
        <v>45546.654861111114</v>
      </c>
      <c r="D613" s="10">
        <v>86400</v>
      </c>
      <c r="E613" t="str">
        <f>_xlfn.CONCAT("nfb",'1968'!AC613)</f>
        <v>nfb2156</v>
      </c>
      <c r="F613" t="s">
        <v>396</v>
      </c>
      <c r="G613">
        <v>0</v>
      </c>
      <c r="H613">
        <v>0</v>
      </c>
      <c r="I613">
        <v>0</v>
      </c>
      <c r="J613" t="s">
        <v>1759</v>
      </c>
      <c r="K613">
        <f>IF('1968'!D613&lt;&gt;0,1,2)</f>
        <v>2</v>
      </c>
      <c r="L613" s="1" t="str">
        <f>'1968'!AD613</f>
        <v>43K+520</v>
      </c>
      <c r="M613" s="1" t="str">
        <f>'1968'!AE613</f>
        <v>39K+370</v>
      </c>
      <c r="N613">
        <v>100</v>
      </c>
    </row>
    <row r="614" spans="1:14">
      <c r="A614" s="8">
        <v>1.1000000000000001</v>
      </c>
      <c r="B614" s="9" t="s">
        <v>394</v>
      </c>
      <c r="C614" s="21">
        <v>45547.654861111114</v>
      </c>
      <c r="D614" s="10">
        <v>86400</v>
      </c>
      <c r="E614" t="str">
        <f>_xlfn.CONCAT("nfb",'1968'!AC614)</f>
        <v>nfb2157</v>
      </c>
      <c r="F614" t="s">
        <v>396</v>
      </c>
      <c r="G614">
        <v>0</v>
      </c>
      <c r="H614">
        <v>0</v>
      </c>
      <c r="I614">
        <v>0</v>
      </c>
      <c r="J614" t="s">
        <v>1761</v>
      </c>
      <c r="K614">
        <f>IF('1968'!D614&lt;&gt;0,1,2)</f>
        <v>2</v>
      </c>
      <c r="L614" s="1" t="str">
        <f>'1968'!AD614</f>
        <v>0K+000</v>
      </c>
      <c r="M614" s="1" t="str">
        <f>'1968'!AE614</f>
        <v>10K+150</v>
      </c>
      <c r="N614">
        <v>70</v>
      </c>
    </row>
    <row r="615" spans="1:14">
      <c r="A615" s="8">
        <v>1.1000000000000001</v>
      </c>
      <c r="B615" s="9" t="s">
        <v>394</v>
      </c>
      <c r="C615" s="21">
        <v>45548.654861111114</v>
      </c>
      <c r="D615" s="10">
        <v>86400</v>
      </c>
      <c r="E615" t="str">
        <f>_xlfn.CONCAT("nfb",'1968'!AC615)</f>
        <v>nfb2163</v>
      </c>
      <c r="F615" t="s">
        <v>396</v>
      </c>
      <c r="G615">
        <v>0</v>
      </c>
      <c r="H615">
        <v>0</v>
      </c>
      <c r="I615">
        <v>0</v>
      </c>
      <c r="J615" t="s">
        <v>1764</v>
      </c>
      <c r="K615">
        <f>IF('1968'!D615&lt;&gt;0,1,2)</f>
        <v>2</v>
      </c>
      <c r="L615" s="1" t="str">
        <f>'1968'!AD615</f>
        <v>10K+150</v>
      </c>
      <c r="M615" s="1" t="str">
        <f>'1968'!AE615</f>
        <v>14K+385</v>
      </c>
      <c r="N615">
        <v>100</v>
      </c>
    </row>
    <row r="616" spans="1:14">
      <c r="A616" s="8">
        <v>1.1000000000000001</v>
      </c>
      <c r="B616" s="9" t="s">
        <v>394</v>
      </c>
      <c r="C616" s="21">
        <v>45549.654861111114</v>
      </c>
      <c r="D616" s="10">
        <v>86400</v>
      </c>
      <c r="E616" t="str">
        <f>_xlfn.CONCAT("nfb",'1968'!AC616)</f>
        <v>nfb2165</v>
      </c>
      <c r="F616" t="s">
        <v>396</v>
      </c>
      <c r="G616">
        <v>0</v>
      </c>
      <c r="H616">
        <v>0</v>
      </c>
      <c r="I616">
        <v>0</v>
      </c>
      <c r="J616" t="s">
        <v>1767</v>
      </c>
      <c r="K616">
        <f>IF('1968'!D616&lt;&gt;0,1,2)</f>
        <v>2</v>
      </c>
      <c r="L616" s="1" t="str">
        <f>'1968'!AD616</f>
        <v>14K+385</v>
      </c>
      <c r="M616" s="1" t="str">
        <f>'1968'!AE616</f>
        <v>18K+620</v>
      </c>
      <c r="N616">
        <v>100</v>
      </c>
    </row>
    <row r="617" spans="1:14">
      <c r="A617" s="8">
        <v>1.1000000000000001</v>
      </c>
      <c r="B617" s="9" t="s">
        <v>394</v>
      </c>
      <c r="C617" s="21">
        <v>45550.654861111114</v>
      </c>
      <c r="D617" s="10">
        <v>86400</v>
      </c>
      <c r="E617" t="str">
        <f>_xlfn.CONCAT("nfb",'1968'!AC617)</f>
        <v>nfb2167</v>
      </c>
      <c r="F617" t="s">
        <v>396</v>
      </c>
      <c r="G617">
        <v>0</v>
      </c>
      <c r="H617">
        <v>0</v>
      </c>
      <c r="I617">
        <v>0</v>
      </c>
      <c r="J617" t="s">
        <v>1770</v>
      </c>
      <c r="K617">
        <f>IF('1968'!D617&lt;&gt;0,1,2)</f>
        <v>2</v>
      </c>
      <c r="L617" s="1" t="str">
        <f>'1968'!AD617</f>
        <v>18K+620</v>
      </c>
      <c r="M617" s="1" t="str">
        <f>'1968'!AE617</f>
        <v>22K+535</v>
      </c>
      <c r="N617">
        <v>100</v>
      </c>
    </row>
    <row r="618" spans="1:14">
      <c r="A618" s="8">
        <v>1.1000000000000001</v>
      </c>
      <c r="B618" s="9" t="s">
        <v>394</v>
      </c>
      <c r="C618" s="21">
        <v>45551.654861111114</v>
      </c>
      <c r="D618" s="10">
        <v>86400</v>
      </c>
      <c r="E618" t="str">
        <f>_xlfn.CONCAT("nfb",'1968'!AC618)</f>
        <v>nfb2169</v>
      </c>
      <c r="F618" t="s">
        <v>396</v>
      </c>
      <c r="G618">
        <v>0</v>
      </c>
      <c r="H618">
        <v>0</v>
      </c>
      <c r="I618">
        <v>0</v>
      </c>
      <c r="J618" t="s">
        <v>1773</v>
      </c>
      <c r="K618">
        <f>IF('1968'!D618&lt;&gt;0,1,2)</f>
        <v>2</v>
      </c>
      <c r="L618" s="1" t="str">
        <f>'1968'!AD618</f>
        <v>22K+535</v>
      </c>
      <c r="M618" s="1" t="str">
        <f>'1968'!AE618</f>
        <v>25K+890</v>
      </c>
      <c r="N618">
        <v>100</v>
      </c>
    </row>
    <row r="619" spans="1:14">
      <c r="A619" s="8">
        <v>1.1000000000000001</v>
      </c>
      <c r="B619" s="9" t="s">
        <v>394</v>
      </c>
      <c r="C619" s="21">
        <v>45552.654861111114</v>
      </c>
      <c r="D619" s="10">
        <v>86400</v>
      </c>
      <c r="E619" t="str">
        <f>_xlfn.CONCAT("nfb",'1968'!AC619)</f>
        <v>nfb2171</v>
      </c>
      <c r="F619" t="s">
        <v>396</v>
      </c>
      <c r="G619">
        <v>0</v>
      </c>
      <c r="H619">
        <v>0</v>
      </c>
      <c r="I619">
        <v>0</v>
      </c>
      <c r="J619" t="s">
        <v>1776</v>
      </c>
      <c r="K619">
        <f>IF('1968'!D619&lt;&gt;0,1,2)</f>
        <v>2</v>
      </c>
      <c r="L619" s="1" t="str">
        <f>'1968'!AD619</f>
        <v>25K+890</v>
      </c>
      <c r="M619" s="1" t="str">
        <f>'1968'!AE619</f>
        <v>30K+570</v>
      </c>
      <c r="N619">
        <v>100</v>
      </c>
    </row>
    <row r="620" spans="1:14">
      <c r="A620" s="8">
        <v>1.1000000000000001</v>
      </c>
      <c r="B620" s="9" t="s">
        <v>394</v>
      </c>
      <c r="C620" s="21">
        <v>45553.654861111114</v>
      </c>
      <c r="D620" s="10">
        <v>86400</v>
      </c>
      <c r="E620" t="str">
        <f>_xlfn.CONCAT("nfb",'1968'!AC620)</f>
        <v>nfb2173</v>
      </c>
      <c r="F620" t="s">
        <v>396</v>
      </c>
      <c r="G620">
        <v>0</v>
      </c>
      <c r="H620">
        <v>0</v>
      </c>
      <c r="I620">
        <v>0</v>
      </c>
      <c r="J620" t="s">
        <v>1779</v>
      </c>
      <c r="K620">
        <f>IF('1968'!D620&lt;&gt;0,1,2)</f>
        <v>2</v>
      </c>
      <c r="L620" s="1" t="str">
        <f>'1968'!AD620</f>
        <v>30K+570</v>
      </c>
      <c r="M620" s="1" t="str">
        <f>'1968'!AE620</f>
        <v>32K+700</v>
      </c>
      <c r="N620">
        <v>100</v>
      </c>
    </row>
    <row r="621" spans="1:14">
      <c r="A621" s="8">
        <v>1.1000000000000001</v>
      </c>
      <c r="B621" s="9" t="s">
        <v>394</v>
      </c>
      <c r="C621" s="21">
        <v>45554.654861111114</v>
      </c>
      <c r="D621" s="10">
        <v>86400</v>
      </c>
      <c r="E621" t="str">
        <f>_xlfn.CONCAT("nfb",'1968'!AC621)</f>
        <v>nfb2175</v>
      </c>
      <c r="F621" t="s">
        <v>396</v>
      </c>
      <c r="G621">
        <v>0</v>
      </c>
      <c r="H621">
        <v>0</v>
      </c>
      <c r="I621">
        <v>0</v>
      </c>
      <c r="J621" t="s">
        <v>1782</v>
      </c>
      <c r="K621">
        <f>IF('1968'!D621&lt;&gt;0,1,2)</f>
        <v>2</v>
      </c>
      <c r="L621" s="1" t="str">
        <f>'1968'!AD621</f>
        <v>32K+700</v>
      </c>
      <c r="M621" s="1" t="str">
        <f>'1968'!AE621</f>
        <v>34K+740</v>
      </c>
      <c r="N621">
        <v>100</v>
      </c>
    </row>
    <row r="622" spans="1:14">
      <c r="A622" s="8">
        <v>1.1000000000000001</v>
      </c>
      <c r="B622" s="9" t="s">
        <v>394</v>
      </c>
      <c r="C622" s="21">
        <v>45555.654861111114</v>
      </c>
      <c r="D622" s="10">
        <v>86400</v>
      </c>
      <c r="E622" t="str">
        <f>_xlfn.CONCAT("nfb",'1968'!AC622)</f>
        <v>nfb2158</v>
      </c>
      <c r="F622" t="s">
        <v>396</v>
      </c>
      <c r="G622">
        <v>0</v>
      </c>
      <c r="H622">
        <v>0</v>
      </c>
      <c r="I622">
        <v>0</v>
      </c>
      <c r="J622" t="s">
        <v>1785</v>
      </c>
      <c r="K622">
        <f>IF('1968'!D622&lt;&gt;0,1,2)</f>
        <v>2</v>
      </c>
      <c r="L622" s="1" t="str">
        <f>'1968'!AD622</f>
        <v>10K+150</v>
      </c>
      <c r="M622" s="1" t="str">
        <f>'1968'!AE622</f>
        <v>0K+000</v>
      </c>
      <c r="N622">
        <v>70</v>
      </c>
    </row>
    <row r="623" spans="1:14">
      <c r="A623" s="8">
        <v>1.1000000000000001</v>
      </c>
      <c r="B623" s="9" t="s">
        <v>394</v>
      </c>
      <c r="C623" s="21">
        <v>45556.654861111114</v>
      </c>
      <c r="D623" s="10">
        <v>86400</v>
      </c>
      <c r="E623" t="str">
        <f>_xlfn.CONCAT("nfb",'1968'!AC623)</f>
        <v>nfb2164</v>
      </c>
      <c r="F623" t="s">
        <v>396</v>
      </c>
      <c r="G623">
        <v>0</v>
      </c>
      <c r="H623">
        <v>0</v>
      </c>
      <c r="I623">
        <v>0</v>
      </c>
      <c r="J623" t="s">
        <v>1787</v>
      </c>
      <c r="K623">
        <f>IF('1968'!D623&lt;&gt;0,1,2)</f>
        <v>2</v>
      </c>
      <c r="L623" s="1" t="str">
        <f>'1968'!AD623</f>
        <v>14K+385</v>
      </c>
      <c r="M623" s="1" t="str">
        <f>'1968'!AE623</f>
        <v>10K+150</v>
      </c>
      <c r="N623">
        <v>100</v>
      </c>
    </row>
    <row r="624" spans="1:14">
      <c r="A624" s="8">
        <v>1.1000000000000001</v>
      </c>
      <c r="B624" s="9" t="s">
        <v>394</v>
      </c>
      <c r="C624" s="21">
        <v>45557.654861111114</v>
      </c>
      <c r="D624" s="10">
        <v>86400</v>
      </c>
      <c r="E624" t="str">
        <f>_xlfn.CONCAT("nfb",'1968'!AC624)</f>
        <v>nfb2166</v>
      </c>
      <c r="F624" t="s">
        <v>396</v>
      </c>
      <c r="G624">
        <v>0</v>
      </c>
      <c r="H624">
        <v>0</v>
      </c>
      <c r="I624">
        <v>0</v>
      </c>
      <c r="J624" t="s">
        <v>1789</v>
      </c>
      <c r="K624">
        <f>IF('1968'!D624&lt;&gt;0,1,2)</f>
        <v>2</v>
      </c>
      <c r="L624" s="1" t="str">
        <f>'1968'!AD624</f>
        <v>18K+620</v>
      </c>
      <c r="M624" s="1" t="str">
        <f>'1968'!AE624</f>
        <v>14K+385</v>
      </c>
      <c r="N624">
        <v>100</v>
      </c>
    </row>
    <row r="625" spans="1:14">
      <c r="A625" s="8">
        <v>1.1000000000000001</v>
      </c>
      <c r="B625" s="9" t="s">
        <v>394</v>
      </c>
      <c r="C625" s="21">
        <v>45558.654861111114</v>
      </c>
      <c r="D625" s="10">
        <v>86400</v>
      </c>
      <c r="E625" t="str">
        <f>_xlfn.CONCAT("nfb",'1968'!AC625)</f>
        <v>nfb2168</v>
      </c>
      <c r="F625" t="s">
        <v>396</v>
      </c>
      <c r="G625">
        <v>0</v>
      </c>
      <c r="H625">
        <v>0</v>
      </c>
      <c r="I625">
        <v>0</v>
      </c>
      <c r="J625" t="s">
        <v>1791</v>
      </c>
      <c r="K625">
        <f>IF('1968'!D625&lt;&gt;0,1,2)</f>
        <v>2</v>
      </c>
      <c r="L625" s="1" t="str">
        <f>'1968'!AD625</f>
        <v>22K+535</v>
      </c>
      <c r="M625" s="1" t="str">
        <f>'1968'!AE625</f>
        <v>18K+620</v>
      </c>
      <c r="N625">
        <v>100</v>
      </c>
    </row>
    <row r="626" spans="1:14">
      <c r="A626" s="8">
        <v>1.1000000000000001</v>
      </c>
      <c r="B626" s="9" t="s">
        <v>394</v>
      </c>
      <c r="C626" s="21">
        <v>45559.654861111114</v>
      </c>
      <c r="D626" s="10">
        <v>86400</v>
      </c>
      <c r="E626" t="str">
        <f>_xlfn.CONCAT("nfb",'1968'!AC626)</f>
        <v>nfb2170</v>
      </c>
      <c r="F626" t="s">
        <v>396</v>
      </c>
      <c r="G626">
        <v>0</v>
      </c>
      <c r="H626">
        <v>0</v>
      </c>
      <c r="I626">
        <v>0</v>
      </c>
      <c r="J626" t="s">
        <v>1793</v>
      </c>
      <c r="K626">
        <f>IF('1968'!D626&lt;&gt;0,1,2)</f>
        <v>2</v>
      </c>
      <c r="L626" s="1" t="str">
        <f>'1968'!AD626</f>
        <v>25K+890</v>
      </c>
      <c r="M626" s="1" t="str">
        <f>'1968'!AE626</f>
        <v>22K+535</v>
      </c>
      <c r="N626">
        <v>100</v>
      </c>
    </row>
    <row r="627" spans="1:14">
      <c r="A627" s="8">
        <v>1.1000000000000001</v>
      </c>
      <c r="B627" s="9" t="s">
        <v>394</v>
      </c>
      <c r="C627" s="21">
        <v>45560.654861111114</v>
      </c>
      <c r="D627" s="10">
        <v>86400</v>
      </c>
      <c r="E627" t="str">
        <f>_xlfn.CONCAT("nfb",'1968'!AC627)</f>
        <v>nfb2172</v>
      </c>
      <c r="F627" t="s">
        <v>396</v>
      </c>
      <c r="G627">
        <v>0</v>
      </c>
      <c r="H627">
        <v>0</v>
      </c>
      <c r="I627">
        <v>0</v>
      </c>
      <c r="J627" t="s">
        <v>1795</v>
      </c>
      <c r="K627">
        <f>IF('1968'!D627&lt;&gt;0,1,2)</f>
        <v>2</v>
      </c>
      <c r="L627" s="1" t="str">
        <f>'1968'!AD627</f>
        <v>30K+570</v>
      </c>
      <c r="M627" s="1" t="str">
        <f>'1968'!AE627</f>
        <v>25K+890</v>
      </c>
      <c r="N627">
        <v>100</v>
      </c>
    </row>
    <row r="628" spans="1:14">
      <c r="A628" s="8">
        <v>1.1000000000000001</v>
      </c>
      <c r="B628" s="9" t="s">
        <v>394</v>
      </c>
      <c r="C628" s="21">
        <v>45561.654861111114</v>
      </c>
      <c r="D628" s="10">
        <v>86400</v>
      </c>
      <c r="E628" t="str">
        <f>_xlfn.CONCAT("nfb",'1968'!AC628)</f>
        <v>nfb2174</v>
      </c>
      <c r="F628" t="s">
        <v>396</v>
      </c>
      <c r="G628">
        <v>0</v>
      </c>
      <c r="H628">
        <v>0</v>
      </c>
      <c r="I628">
        <v>0</v>
      </c>
      <c r="J628" t="s">
        <v>1797</v>
      </c>
      <c r="K628">
        <f>IF('1968'!D628&lt;&gt;0,1,2)</f>
        <v>2</v>
      </c>
      <c r="L628" s="1" t="str">
        <f>'1968'!AD628</f>
        <v>32K+700</v>
      </c>
      <c r="M628" s="1" t="str">
        <f>'1968'!AE628</f>
        <v>30K+570</v>
      </c>
      <c r="N628">
        <v>100</v>
      </c>
    </row>
    <row r="629" spans="1:14">
      <c r="A629" s="8">
        <v>1.1000000000000001</v>
      </c>
      <c r="B629" s="9" t="s">
        <v>394</v>
      </c>
      <c r="C629" s="21">
        <v>45562.654861111114</v>
      </c>
      <c r="D629" s="10">
        <v>86400</v>
      </c>
      <c r="E629" t="str">
        <f>_xlfn.CONCAT("nfb",'1968'!AC629)</f>
        <v>nfb2176</v>
      </c>
      <c r="F629" t="s">
        <v>396</v>
      </c>
      <c r="G629">
        <v>0</v>
      </c>
      <c r="H629">
        <v>0</v>
      </c>
      <c r="I629">
        <v>0</v>
      </c>
      <c r="J629" t="s">
        <v>1799</v>
      </c>
      <c r="K629">
        <f>IF('1968'!D629&lt;&gt;0,1,2)</f>
        <v>2</v>
      </c>
      <c r="L629" s="1" t="str">
        <f>'1968'!AD629</f>
        <v>34K+740</v>
      </c>
      <c r="M629" s="1" t="str">
        <f>'1968'!AE629</f>
        <v>32K+700</v>
      </c>
      <c r="N629">
        <v>100</v>
      </c>
    </row>
    <row r="630" spans="1:14">
      <c r="A630" s="8">
        <v>1.1000000000000001</v>
      </c>
      <c r="B630" s="9" t="s">
        <v>394</v>
      </c>
      <c r="C630" s="21">
        <v>45563.654861111114</v>
      </c>
      <c r="D630" s="10">
        <v>86400</v>
      </c>
      <c r="E630" t="str">
        <f>_xlfn.CONCAT("nfb",'1968'!AC630)</f>
        <v>nfb2179</v>
      </c>
      <c r="F630" t="s">
        <v>396</v>
      </c>
      <c r="G630">
        <v>0</v>
      </c>
      <c r="H630">
        <v>0</v>
      </c>
      <c r="I630">
        <v>0</v>
      </c>
      <c r="J630" t="s">
        <v>1801</v>
      </c>
      <c r="K630">
        <f>IF('1968'!D630&lt;&gt;0,1,2)</f>
        <v>2</v>
      </c>
      <c r="L630" s="1" t="str">
        <f>'1968'!AD630</f>
        <v>0K+000</v>
      </c>
      <c r="M630" s="1" t="str">
        <f>'1968'!AE630</f>
        <v>8K+640</v>
      </c>
      <c r="N630">
        <v>100</v>
      </c>
    </row>
    <row r="631" spans="1:14">
      <c r="A631" s="8">
        <v>1.1000000000000001</v>
      </c>
      <c r="B631" s="9" t="s">
        <v>394</v>
      </c>
      <c r="C631" s="21">
        <v>45564.654861111114</v>
      </c>
      <c r="D631" s="10">
        <v>86400</v>
      </c>
      <c r="E631" t="str">
        <f>_xlfn.CONCAT("nfb",'1968'!AC631)</f>
        <v>nfb2185</v>
      </c>
      <c r="F631" t="s">
        <v>396</v>
      </c>
      <c r="G631">
        <v>0</v>
      </c>
      <c r="H631">
        <v>0</v>
      </c>
      <c r="I631">
        <v>0</v>
      </c>
      <c r="J631" t="s">
        <v>1804</v>
      </c>
      <c r="K631">
        <f>IF('1968'!D631&lt;&gt;0,1,2)</f>
        <v>2</v>
      </c>
      <c r="L631" s="1" t="str">
        <f>'1968'!AD631</f>
        <v>8K+640</v>
      </c>
      <c r="M631" s="1" t="str">
        <f>'1968'!AE631</f>
        <v>13K+981</v>
      </c>
      <c r="N631">
        <v>100</v>
      </c>
    </row>
    <row r="632" spans="1:14">
      <c r="A632" s="8">
        <v>1.1000000000000001</v>
      </c>
      <c r="B632" s="9" t="s">
        <v>394</v>
      </c>
      <c r="C632" s="21">
        <v>45565.654861111114</v>
      </c>
      <c r="D632" s="10">
        <v>86400</v>
      </c>
      <c r="E632" t="str">
        <f>_xlfn.CONCAT("nfb",'1968'!AC632)</f>
        <v>nfb2187</v>
      </c>
      <c r="F632" t="s">
        <v>396</v>
      </c>
      <c r="G632">
        <v>0</v>
      </c>
      <c r="H632">
        <v>0</v>
      </c>
      <c r="I632">
        <v>0</v>
      </c>
      <c r="J632" t="s">
        <v>1807</v>
      </c>
      <c r="K632">
        <f>IF('1968'!D632&lt;&gt;0,1,2)</f>
        <v>2</v>
      </c>
      <c r="L632" s="1" t="str">
        <f>'1968'!AD632</f>
        <v>13K+981</v>
      </c>
      <c r="M632" s="1" t="str">
        <f>'1968'!AE632</f>
        <v>17K+600</v>
      </c>
      <c r="N632">
        <v>100</v>
      </c>
    </row>
    <row r="633" spans="1:14">
      <c r="A633" s="8">
        <v>1.1000000000000001</v>
      </c>
      <c r="B633" s="9" t="s">
        <v>394</v>
      </c>
      <c r="C633" s="21">
        <v>45566.654861111114</v>
      </c>
      <c r="D633" s="10">
        <v>86400</v>
      </c>
      <c r="E633" t="str">
        <f>_xlfn.CONCAT("nfb",'1968'!AC633)</f>
        <v>nfb2189</v>
      </c>
      <c r="F633" t="s">
        <v>396</v>
      </c>
      <c r="G633">
        <v>0</v>
      </c>
      <c r="H633">
        <v>0</v>
      </c>
      <c r="I633">
        <v>0</v>
      </c>
      <c r="J633" t="s">
        <v>1810</v>
      </c>
      <c r="K633">
        <f>IF('1968'!D633&lt;&gt;0,1,2)</f>
        <v>2</v>
      </c>
      <c r="L633" s="1" t="str">
        <f>'1968'!AD633</f>
        <v>17K+600</v>
      </c>
      <c r="M633" s="1" t="str">
        <f>'1968'!AE633</f>
        <v>21K+183</v>
      </c>
      <c r="N633">
        <v>100</v>
      </c>
    </row>
    <row r="634" spans="1:14">
      <c r="A634" s="8">
        <v>1.1000000000000001</v>
      </c>
      <c r="B634" s="9" t="s">
        <v>394</v>
      </c>
      <c r="C634" s="21">
        <v>45567.654861111114</v>
      </c>
      <c r="D634" s="10">
        <v>86400</v>
      </c>
      <c r="E634" t="str">
        <f>_xlfn.CONCAT("nfb",'1968'!AC634)</f>
        <v>nfb2191</v>
      </c>
      <c r="F634" t="s">
        <v>396</v>
      </c>
      <c r="G634">
        <v>0</v>
      </c>
      <c r="H634">
        <v>0</v>
      </c>
      <c r="I634">
        <v>0</v>
      </c>
      <c r="J634" t="s">
        <v>1813</v>
      </c>
      <c r="K634">
        <f>IF('1968'!D634&lt;&gt;0,1,2)</f>
        <v>2</v>
      </c>
      <c r="L634" s="1" t="str">
        <f>'1968'!AD634</f>
        <v>21K+183</v>
      </c>
      <c r="M634" s="1" t="str">
        <f>'1968'!AE634</f>
        <v>26K+462</v>
      </c>
      <c r="N634">
        <v>100</v>
      </c>
    </row>
    <row r="635" spans="1:14">
      <c r="A635" s="8">
        <v>1.1000000000000001</v>
      </c>
      <c r="B635" s="9" t="s">
        <v>394</v>
      </c>
      <c r="C635" s="21">
        <v>45568.654861111114</v>
      </c>
      <c r="D635" s="10">
        <v>86400</v>
      </c>
      <c r="E635" t="str">
        <f>_xlfn.CONCAT("nfb",'1968'!AC635)</f>
        <v>nfb2193</v>
      </c>
      <c r="F635" t="s">
        <v>396</v>
      </c>
      <c r="G635">
        <v>0</v>
      </c>
      <c r="H635">
        <v>0</v>
      </c>
      <c r="I635">
        <v>0</v>
      </c>
      <c r="J635" t="s">
        <v>1816</v>
      </c>
      <c r="K635">
        <f>IF('1968'!D635&lt;&gt;0,1,2)</f>
        <v>2</v>
      </c>
      <c r="L635" s="1" t="str">
        <f>'1968'!AD635</f>
        <v>26K+462</v>
      </c>
      <c r="M635" s="1" t="str">
        <f>'1968'!AE635</f>
        <v>27K+788</v>
      </c>
      <c r="N635">
        <v>100</v>
      </c>
    </row>
    <row r="636" spans="1:14">
      <c r="A636" s="8">
        <v>1.1000000000000001</v>
      </c>
      <c r="B636" s="9" t="s">
        <v>394</v>
      </c>
      <c r="C636" s="21">
        <v>45569.654861111114</v>
      </c>
      <c r="D636" s="10">
        <v>86400</v>
      </c>
      <c r="E636" t="str">
        <f>_xlfn.CONCAT("nfb",'1968'!AC636)</f>
        <v>nfb2195</v>
      </c>
      <c r="F636" t="s">
        <v>396</v>
      </c>
      <c r="G636">
        <v>0</v>
      </c>
      <c r="H636">
        <v>0</v>
      </c>
      <c r="I636">
        <v>0</v>
      </c>
      <c r="J636" t="s">
        <v>1819</v>
      </c>
      <c r="K636">
        <f>IF('1968'!D636&lt;&gt;0,1,2)</f>
        <v>2</v>
      </c>
      <c r="L636" s="1" t="str">
        <f>'1968'!AD636</f>
        <v>27K+788</v>
      </c>
      <c r="M636" s="1" t="str">
        <f>'1968'!AE636</f>
        <v>32K+487</v>
      </c>
      <c r="N636">
        <v>100</v>
      </c>
    </row>
    <row r="637" spans="1:14">
      <c r="A637" s="8">
        <v>1.1000000000000001</v>
      </c>
      <c r="B637" s="9" t="s">
        <v>394</v>
      </c>
      <c r="C637" s="21">
        <v>45570.654861111114</v>
      </c>
      <c r="D637" s="10">
        <v>86400</v>
      </c>
      <c r="E637" t="str">
        <f>_xlfn.CONCAT("nfb",'1968'!AC637)</f>
        <v>nfb2197</v>
      </c>
      <c r="F637" t="s">
        <v>396</v>
      </c>
      <c r="G637">
        <v>0</v>
      </c>
      <c r="H637">
        <v>0</v>
      </c>
      <c r="I637">
        <v>0</v>
      </c>
      <c r="J637" t="s">
        <v>1822</v>
      </c>
      <c r="K637">
        <f>IF('1968'!D637&lt;&gt;0,1,2)</f>
        <v>2</v>
      </c>
      <c r="L637" s="1" t="str">
        <f>'1968'!AD637</f>
        <v>32K+487</v>
      </c>
      <c r="M637" s="1" t="str">
        <f>'1968'!AE637</f>
        <v>35K+206</v>
      </c>
      <c r="N637">
        <v>90</v>
      </c>
    </row>
    <row r="638" spans="1:14">
      <c r="A638" s="8">
        <v>1.1000000000000001</v>
      </c>
      <c r="B638" s="9" t="s">
        <v>394</v>
      </c>
      <c r="C638" s="21">
        <v>45571.654861111114</v>
      </c>
      <c r="D638" s="10">
        <v>86400</v>
      </c>
      <c r="E638" t="str">
        <f>_xlfn.CONCAT("nfb",'1968'!AC638)</f>
        <v>nfb2199</v>
      </c>
      <c r="F638" t="s">
        <v>396</v>
      </c>
      <c r="G638">
        <v>0</v>
      </c>
      <c r="H638">
        <v>0</v>
      </c>
      <c r="I638">
        <v>0</v>
      </c>
      <c r="J638" t="s">
        <v>1825</v>
      </c>
      <c r="K638">
        <f>IF('1968'!D638&lt;&gt;0,1,2)</f>
        <v>2</v>
      </c>
      <c r="L638" s="1" t="str">
        <f>'1968'!AD638</f>
        <v>35K+206</v>
      </c>
      <c r="M638" s="1" t="str">
        <f>'1968'!AE638</f>
        <v>41K+780</v>
      </c>
      <c r="N638">
        <v>70</v>
      </c>
    </row>
    <row r="639" spans="1:14">
      <c r="A639" s="8">
        <v>1.1000000000000001</v>
      </c>
      <c r="B639" s="9" t="s">
        <v>394</v>
      </c>
      <c r="C639" s="21">
        <v>45572.654861111114</v>
      </c>
      <c r="D639" s="10">
        <v>86400</v>
      </c>
      <c r="E639" t="str">
        <f>_xlfn.CONCAT("nfb",'1968'!AC639)</f>
        <v>nfb2180</v>
      </c>
      <c r="F639" t="s">
        <v>396</v>
      </c>
      <c r="G639">
        <v>0</v>
      </c>
      <c r="H639">
        <v>0</v>
      </c>
      <c r="I639">
        <v>0</v>
      </c>
      <c r="J639" t="s">
        <v>1828</v>
      </c>
      <c r="K639">
        <f>IF('1968'!D639&lt;&gt;0,1,2)</f>
        <v>2</v>
      </c>
      <c r="L639" s="1" t="str">
        <f>'1968'!AD639</f>
        <v>8K+640</v>
      </c>
      <c r="M639" s="1" t="str">
        <f>'1968'!AE639</f>
        <v>0K+000</v>
      </c>
      <c r="N639">
        <v>100</v>
      </c>
    </row>
    <row r="640" spans="1:14">
      <c r="A640" s="8">
        <v>1.1000000000000001</v>
      </c>
      <c r="B640" s="9" t="s">
        <v>394</v>
      </c>
      <c r="C640" s="21">
        <v>45573.654861111114</v>
      </c>
      <c r="D640" s="10">
        <v>86400</v>
      </c>
      <c r="E640" t="str">
        <f>_xlfn.CONCAT("nfb",'1968'!AC640)</f>
        <v>nfb2186</v>
      </c>
      <c r="F640" t="s">
        <v>396</v>
      </c>
      <c r="G640">
        <v>0</v>
      </c>
      <c r="H640">
        <v>0</v>
      </c>
      <c r="I640">
        <v>0</v>
      </c>
      <c r="J640" t="s">
        <v>1830</v>
      </c>
      <c r="K640">
        <f>IF('1968'!D640&lt;&gt;0,1,2)</f>
        <v>2</v>
      </c>
      <c r="L640" s="1" t="str">
        <f>'1968'!AD640</f>
        <v>13K+981</v>
      </c>
      <c r="M640" s="1" t="str">
        <f>'1968'!AE640</f>
        <v>8K+640</v>
      </c>
      <c r="N640">
        <v>100</v>
      </c>
    </row>
    <row r="641" spans="1:14">
      <c r="A641" s="8">
        <v>1.1000000000000001</v>
      </c>
      <c r="B641" s="9" t="s">
        <v>394</v>
      </c>
      <c r="C641" s="21">
        <v>45574.654861111114</v>
      </c>
      <c r="D641" s="10">
        <v>86400</v>
      </c>
      <c r="E641" t="str">
        <f>_xlfn.CONCAT("nfb",'1968'!AC641)</f>
        <v>nfb2188</v>
      </c>
      <c r="F641" t="s">
        <v>396</v>
      </c>
      <c r="G641">
        <v>0</v>
      </c>
      <c r="H641">
        <v>0</v>
      </c>
      <c r="I641">
        <v>0</v>
      </c>
      <c r="J641" t="s">
        <v>1832</v>
      </c>
      <c r="K641">
        <f>IF('1968'!D641&lt;&gt;0,1,2)</f>
        <v>2</v>
      </c>
      <c r="L641" s="1" t="str">
        <f>'1968'!AD641</f>
        <v>17K+600</v>
      </c>
      <c r="M641" s="1" t="str">
        <f>'1968'!AE641</f>
        <v>13K+981</v>
      </c>
      <c r="N641">
        <v>100</v>
      </c>
    </row>
    <row r="642" spans="1:14">
      <c r="A642" s="8">
        <v>1.1000000000000001</v>
      </c>
      <c r="B642" s="9" t="s">
        <v>394</v>
      </c>
      <c r="C642" s="21">
        <v>45575.654861111114</v>
      </c>
      <c r="D642" s="10">
        <v>86400</v>
      </c>
      <c r="E642" t="str">
        <f>_xlfn.CONCAT("nfb",'1968'!AC642)</f>
        <v>nfb2190</v>
      </c>
      <c r="F642" t="s">
        <v>396</v>
      </c>
      <c r="G642">
        <v>0</v>
      </c>
      <c r="H642">
        <v>0</v>
      </c>
      <c r="I642">
        <v>0</v>
      </c>
      <c r="J642" t="s">
        <v>1834</v>
      </c>
      <c r="K642">
        <f>IF('1968'!D642&lt;&gt;0,1,2)</f>
        <v>2</v>
      </c>
      <c r="L642" s="1" t="str">
        <f>'1968'!AD642</f>
        <v>21K+183</v>
      </c>
      <c r="M642" s="1" t="str">
        <f>'1968'!AE642</f>
        <v>17K+600</v>
      </c>
      <c r="N642">
        <v>100</v>
      </c>
    </row>
    <row r="643" spans="1:14">
      <c r="A643" s="8">
        <v>1.1000000000000001</v>
      </c>
      <c r="B643" s="9" t="s">
        <v>394</v>
      </c>
      <c r="C643" s="21">
        <v>45576.654861111114</v>
      </c>
      <c r="D643" s="10">
        <v>86400</v>
      </c>
      <c r="E643" t="str">
        <f>_xlfn.CONCAT("nfb",'1968'!AC643)</f>
        <v>nfb2192</v>
      </c>
      <c r="F643" t="s">
        <v>396</v>
      </c>
      <c r="G643">
        <v>0</v>
      </c>
      <c r="H643">
        <v>0</v>
      </c>
      <c r="I643">
        <v>0</v>
      </c>
      <c r="J643" t="s">
        <v>1836</v>
      </c>
      <c r="K643">
        <f>IF('1968'!D643&lt;&gt;0,1,2)</f>
        <v>2</v>
      </c>
      <c r="L643" s="1" t="str">
        <f>'1968'!AD643</f>
        <v>26K+462</v>
      </c>
      <c r="M643" s="1" t="str">
        <f>'1968'!AE643</f>
        <v>21K+183</v>
      </c>
      <c r="N643">
        <v>100</v>
      </c>
    </row>
    <row r="644" spans="1:14">
      <c r="A644" s="8">
        <v>1.1000000000000001</v>
      </c>
      <c r="B644" s="9" t="s">
        <v>394</v>
      </c>
      <c r="C644" s="21">
        <v>45577.654861111114</v>
      </c>
      <c r="D644" s="10">
        <v>86400</v>
      </c>
      <c r="E644" t="str">
        <f>_xlfn.CONCAT("nfb",'1968'!AC644)</f>
        <v>nfb2194</v>
      </c>
      <c r="F644" t="s">
        <v>396</v>
      </c>
      <c r="G644">
        <v>0</v>
      </c>
      <c r="H644">
        <v>0</v>
      </c>
      <c r="I644">
        <v>0</v>
      </c>
      <c r="J644" t="s">
        <v>1838</v>
      </c>
      <c r="K644">
        <f>IF('1968'!D644&lt;&gt;0,1,2)</f>
        <v>2</v>
      </c>
      <c r="L644" s="1" t="str">
        <f>'1968'!AD644</f>
        <v>27K+788</v>
      </c>
      <c r="M644" s="1" t="str">
        <f>'1968'!AE644</f>
        <v>26K+462</v>
      </c>
      <c r="N644">
        <v>100</v>
      </c>
    </row>
    <row r="645" spans="1:14">
      <c r="A645" s="8">
        <v>1.1000000000000001</v>
      </c>
      <c r="B645" s="9" t="s">
        <v>394</v>
      </c>
      <c r="C645" s="21">
        <v>45578.654861111114</v>
      </c>
      <c r="D645" s="10">
        <v>86400</v>
      </c>
      <c r="E645" t="str">
        <f>_xlfn.CONCAT("nfb",'1968'!AC645)</f>
        <v>nfb2196</v>
      </c>
      <c r="F645" t="s">
        <v>396</v>
      </c>
      <c r="G645">
        <v>0</v>
      </c>
      <c r="H645">
        <v>0</v>
      </c>
      <c r="I645">
        <v>0</v>
      </c>
      <c r="J645" t="s">
        <v>1840</v>
      </c>
      <c r="K645">
        <f>IF('1968'!D645&lt;&gt;0,1,2)</f>
        <v>2</v>
      </c>
      <c r="L645" s="1" t="str">
        <f>'1968'!AD645</f>
        <v>32K+487</v>
      </c>
      <c r="M645" s="1" t="str">
        <f>'1968'!AE645</f>
        <v>27K+788</v>
      </c>
      <c r="N645">
        <v>100</v>
      </c>
    </row>
    <row r="646" spans="1:14">
      <c r="A646" s="8">
        <v>1.1000000000000001</v>
      </c>
      <c r="B646" s="9" t="s">
        <v>394</v>
      </c>
      <c r="C646" s="21">
        <v>45579.654861111114</v>
      </c>
      <c r="D646" s="10">
        <v>86400</v>
      </c>
      <c r="E646" t="str">
        <f>_xlfn.CONCAT("nfb",'1968'!AC646)</f>
        <v>nfb2198</v>
      </c>
      <c r="F646" t="s">
        <v>396</v>
      </c>
      <c r="G646">
        <v>0</v>
      </c>
      <c r="H646">
        <v>0</v>
      </c>
      <c r="I646">
        <v>0</v>
      </c>
      <c r="J646" t="s">
        <v>1842</v>
      </c>
      <c r="K646">
        <f>IF('1968'!D646&lt;&gt;0,1,2)</f>
        <v>2</v>
      </c>
      <c r="L646" s="1" t="str">
        <f>'1968'!AD646</f>
        <v>35K+206</v>
      </c>
      <c r="M646" s="1" t="str">
        <f>'1968'!AE646</f>
        <v>32K+487</v>
      </c>
      <c r="N646">
        <v>90</v>
      </c>
    </row>
    <row r="647" spans="1:14">
      <c r="A647" s="8">
        <v>1.1000000000000001</v>
      </c>
      <c r="B647" s="9" t="s">
        <v>394</v>
      </c>
      <c r="C647" s="21">
        <v>45580.654861111114</v>
      </c>
      <c r="D647" s="10">
        <v>86400</v>
      </c>
      <c r="E647" t="str">
        <f>_xlfn.CONCAT("nfb",'1968'!AC647)</f>
        <v>nfb2200</v>
      </c>
      <c r="F647" t="s">
        <v>396</v>
      </c>
      <c r="G647">
        <v>0</v>
      </c>
      <c r="H647">
        <v>0</v>
      </c>
      <c r="I647">
        <v>0</v>
      </c>
      <c r="J647" t="s">
        <v>1844</v>
      </c>
      <c r="K647">
        <f>IF('1968'!D647&lt;&gt;0,1,2)</f>
        <v>2</v>
      </c>
      <c r="L647" s="1" t="str">
        <f>'1968'!AD647</f>
        <v>41K+780</v>
      </c>
      <c r="M647" s="1" t="str">
        <f>'1968'!AE647</f>
        <v>35K+206</v>
      </c>
      <c r="N647">
        <v>70</v>
      </c>
    </row>
    <row r="648" spans="1:14">
      <c r="A648" s="8">
        <v>1.1000000000000001</v>
      </c>
      <c r="B648" s="9" t="s">
        <v>394</v>
      </c>
      <c r="C648" s="21">
        <v>45581.654861111114</v>
      </c>
      <c r="D648" s="10">
        <v>86400</v>
      </c>
      <c r="E648" t="str">
        <f>_xlfn.CONCAT("nfb",'1968'!AC648)</f>
        <v>nfb2203</v>
      </c>
      <c r="F648" t="s">
        <v>396</v>
      </c>
      <c r="G648">
        <v>0</v>
      </c>
      <c r="H648">
        <v>0</v>
      </c>
      <c r="I648">
        <v>0</v>
      </c>
      <c r="J648" t="s">
        <v>1846</v>
      </c>
      <c r="K648">
        <f>IF('1968'!D648&lt;&gt;0,1,2)</f>
        <v>2</v>
      </c>
      <c r="L648" s="1" t="str">
        <f>'1968'!AD648</f>
        <v>0K+000</v>
      </c>
      <c r="M648" s="1" t="str">
        <f>'1968'!AE648</f>
        <v>2K+000</v>
      </c>
      <c r="N648">
        <f>CHOOSE(MATCH('1968'!H648,省道!$D$65:'省道'!$D$67),省道!F$65,省道!F$67)</f>
        <v>90</v>
      </c>
    </row>
    <row r="649" spans="1:14">
      <c r="A649" s="8">
        <v>1.1000000000000001</v>
      </c>
      <c r="B649" s="9" t="s">
        <v>394</v>
      </c>
      <c r="C649" s="21">
        <v>45582.654861111114</v>
      </c>
      <c r="D649" s="10">
        <v>86400</v>
      </c>
      <c r="E649" t="str">
        <f>_xlfn.CONCAT("nfb",'1968'!AC649)</f>
        <v>nfb2205</v>
      </c>
      <c r="F649" t="s">
        <v>396</v>
      </c>
      <c r="G649">
        <v>0</v>
      </c>
      <c r="H649">
        <v>0</v>
      </c>
      <c r="I649">
        <v>0</v>
      </c>
      <c r="J649" t="s">
        <v>1849</v>
      </c>
      <c r="K649">
        <f>IF('1968'!D649&lt;&gt;0,1,2)</f>
        <v>2</v>
      </c>
      <c r="L649" s="1" t="str">
        <f>'1968'!AD649</f>
        <v>2K+000</v>
      </c>
      <c r="M649" s="1" t="str">
        <f>'1968'!AE649</f>
        <v>5K+310</v>
      </c>
      <c r="N649">
        <f>CHOOSE(MATCH('1968'!J649,省道!$D$65:'省道'!$D$67),省道!F$65,省道!F$67)</f>
        <v>90</v>
      </c>
    </row>
    <row r="650" spans="1:14">
      <c r="A650" s="8">
        <v>1.1000000000000001</v>
      </c>
      <c r="B650" s="9" t="s">
        <v>394</v>
      </c>
      <c r="C650" s="21">
        <v>45583.654861111114</v>
      </c>
      <c r="D650" s="10">
        <v>86400</v>
      </c>
      <c r="E650" t="str">
        <f>_xlfn.CONCAT("nfb",'1968'!AC650)</f>
        <v>nfb2207</v>
      </c>
      <c r="F650" t="s">
        <v>396</v>
      </c>
      <c r="G650">
        <v>0</v>
      </c>
      <c r="H650">
        <v>0</v>
      </c>
      <c r="I650">
        <v>0</v>
      </c>
      <c r="J650" t="s">
        <v>1852</v>
      </c>
      <c r="K650">
        <f>IF('1968'!D650&lt;&gt;0,1,2)</f>
        <v>2</v>
      </c>
      <c r="L650" s="1" t="str">
        <f>'1968'!AD650</f>
        <v>5K+310</v>
      </c>
      <c r="M650" s="1" t="str">
        <f>'1968'!AE650</f>
        <v>8K+740</v>
      </c>
      <c r="N650">
        <f>CHOOSE(MATCH('1968'!J650,省道!$D$65:'省道'!$D$67),省道!F$65,省道!F$67)</f>
        <v>90</v>
      </c>
    </row>
    <row r="651" spans="1:14">
      <c r="A651" s="8">
        <v>1.1000000000000001</v>
      </c>
      <c r="B651" s="9" t="s">
        <v>394</v>
      </c>
      <c r="C651" s="21">
        <v>45584.654861111114</v>
      </c>
      <c r="D651" s="10">
        <v>86400</v>
      </c>
      <c r="E651" t="str">
        <f>_xlfn.CONCAT("nfb",'1968'!AC651)</f>
        <v>nfb2209</v>
      </c>
      <c r="F651" t="s">
        <v>396</v>
      </c>
      <c r="G651">
        <v>0</v>
      </c>
      <c r="H651">
        <v>0</v>
      </c>
      <c r="I651">
        <v>0</v>
      </c>
      <c r="J651" t="s">
        <v>1855</v>
      </c>
      <c r="K651">
        <f>IF('1968'!D651&lt;&gt;0,1,2)</f>
        <v>2</v>
      </c>
      <c r="L651" s="1" t="str">
        <f>'1968'!AD651</f>
        <v>8K+740</v>
      </c>
      <c r="M651" s="1" t="str">
        <f>'1968'!AE651</f>
        <v>10K+260</v>
      </c>
      <c r="N651">
        <f>CHOOSE(MATCH('1968'!J651,省道!$D$65:'省道'!$D$67),省道!F$65,省道!F$67)</f>
        <v>90</v>
      </c>
    </row>
    <row r="652" spans="1:14">
      <c r="A652" s="8">
        <v>1.1000000000000001</v>
      </c>
      <c r="B652" s="9" t="s">
        <v>394</v>
      </c>
      <c r="C652" s="21">
        <v>45585.654861111114</v>
      </c>
      <c r="D652" s="10">
        <v>86400</v>
      </c>
      <c r="E652" t="str">
        <f>_xlfn.CONCAT("nfb",'1968'!AC652)</f>
        <v>nfb2211</v>
      </c>
      <c r="F652" t="s">
        <v>396</v>
      </c>
      <c r="G652">
        <v>0</v>
      </c>
      <c r="H652">
        <v>0</v>
      </c>
      <c r="I652">
        <v>0</v>
      </c>
      <c r="J652" t="s">
        <v>1858</v>
      </c>
      <c r="K652">
        <f>IF('1968'!D652&lt;&gt;0,1,2)</f>
        <v>2</v>
      </c>
      <c r="L652" s="1" t="str">
        <f>'1968'!AD652</f>
        <v>10K+260</v>
      </c>
      <c r="M652" s="1" t="str">
        <f>'1968'!AE652</f>
        <v>11K+800</v>
      </c>
      <c r="N652">
        <f>CHOOSE(MATCH('1968'!J652,省道!$D$65:'省道'!$D$67),省道!F$65,省道!F$67)</f>
        <v>90</v>
      </c>
    </row>
    <row r="653" spans="1:14">
      <c r="A653" s="8">
        <v>1.1000000000000001</v>
      </c>
      <c r="B653" s="9" t="s">
        <v>394</v>
      </c>
      <c r="C653" s="21">
        <v>45586.654861111114</v>
      </c>
      <c r="D653" s="10">
        <v>86400</v>
      </c>
      <c r="E653" t="str">
        <f>_xlfn.CONCAT("nfb",'1968'!AC653)</f>
        <v>nfb2213</v>
      </c>
      <c r="F653" t="s">
        <v>396</v>
      </c>
      <c r="G653">
        <v>0</v>
      </c>
      <c r="H653">
        <v>0</v>
      </c>
      <c r="I653">
        <v>0</v>
      </c>
      <c r="J653" t="s">
        <v>1861</v>
      </c>
      <c r="K653">
        <f>IF('1968'!D653&lt;&gt;0,1,2)</f>
        <v>2</v>
      </c>
      <c r="L653" s="1" t="str">
        <f>'1968'!AD653</f>
        <v>11K+800</v>
      </c>
      <c r="M653" s="1" t="str">
        <f>'1968'!AE653</f>
        <v>16K+900</v>
      </c>
      <c r="N653">
        <f>CHOOSE(MATCH('1968'!J653,省道!$D$65:'省道'!$D$67),省道!F$65,省道!F$67)</f>
        <v>90</v>
      </c>
    </row>
    <row r="654" spans="1:14">
      <c r="A654" s="8">
        <v>1.1000000000000001</v>
      </c>
      <c r="B654" s="9" t="s">
        <v>394</v>
      </c>
      <c r="C654" s="21">
        <v>45587.654861111114</v>
      </c>
      <c r="D654" s="10">
        <v>86400</v>
      </c>
      <c r="E654" t="str">
        <f>_xlfn.CONCAT("nfb",'1968'!AC654)</f>
        <v>nfb2215</v>
      </c>
      <c r="F654" t="s">
        <v>396</v>
      </c>
      <c r="G654">
        <v>0</v>
      </c>
      <c r="H654">
        <v>0</v>
      </c>
      <c r="I654">
        <v>0</v>
      </c>
      <c r="J654" t="s">
        <v>1864</v>
      </c>
      <c r="K654">
        <f>IF('1968'!D654&lt;&gt;0,1,2)</f>
        <v>2</v>
      </c>
      <c r="L654" s="1" t="str">
        <f>'1968'!AD654</f>
        <v>16K+900</v>
      </c>
      <c r="M654" s="1" t="str">
        <f>'1968'!AE654</f>
        <v>18K+900</v>
      </c>
      <c r="N654">
        <v>70</v>
      </c>
    </row>
    <row r="655" spans="1:14">
      <c r="A655" s="8">
        <v>1.1000000000000001</v>
      </c>
      <c r="B655" s="9" t="s">
        <v>394</v>
      </c>
      <c r="C655" s="21">
        <v>45588.654861111114</v>
      </c>
      <c r="D655" s="10">
        <v>86400</v>
      </c>
      <c r="E655" t="str">
        <f>_xlfn.CONCAT("nfb",'1968'!AC655)</f>
        <v>nfb2217</v>
      </c>
      <c r="F655" t="s">
        <v>396</v>
      </c>
      <c r="G655">
        <v>0</v>
      </c>
      <c r="H655">
        <v>0</v>
      </c>
      <c r="I655">
        <v>0</v>
      </c>
      <c r="J655" t="s">
        <v>1867</v>
      </c>
      <c r="K655">
        <f>IF('1968'!D655&lt;&gt;0,1,2)</f>
        <v>2</v>
      </c>
      <c r="L655" s="1" t="str">
        <f>'1968'!AD655</f>
        <v>18K+900</v>
      </c>
      <c r="M655" s="1" t="str">
        <f>'1968'!AE655</f>
        <v>20K+000</v>
      </c>
      <c r="N655">
        <v>70</v>
      </c>
    </row>
    <row r="656" spans="1:14">
      <c r="A656" s="8">
        <v>1.1000000000000001</v>
      </c>
      <c r="B656" s="9" t="s">
        <v>394</v>
      </c>
      <c r="C656" s="21">
        <v>45589.654861111114</v>
      </c>
      <c r="D656" s="10">
        <v>86400</v>
      </c>
      <c r="E656" t="str">
        <f>_xlfn.CONCAT("nfb",'1968'!AC656)</f>
        <v>nfb2204</v>
      </c>
      <c r="F656" t="s">
        <v>396</v>
      </c>
      <c r="G656">
        <v>0</v>
      </c>
      <c r="H656">
        <v>0</v>
      </c>
      <c r="I656">
        <v>0</v>
      </c>
      <c r="J656" t="s">
        <v>1869</v>
      </c>
      <c r="K656">
        <f>IF('1968'!D656&lt;&gt;0,1,2)</f>
        <v>2</v>
      </c>
      <c r="L656" s="1" t="str">
        <f>'1968'!AD656</f>
        <v>2K+000</v>
      </c>
      <c r="M656" s="1" t="str">
        <f>'1968'!AE656</f>
        <v>0K+000</v>
      </c>
      <c r="N656">
        <f>CHOOSE(MATCH('1968'!J656,省道!$D$65:'省道'!$D$67),省道!F$65,省道!F$67)</f>
        <v>90</v>
      </c>
    </row>
    <row r="657" spans="1:14">
      <c r="A657" s="8">
        <v>1.1000000000000001</v>
      </c>
      <c r="B657" s="9" t="s">
        <v>394</v>
      </c>
      <c r="C657" s="21">
        <v>45590.654861111114</v>
      </c>
      <c r="D657" s="10">
        <v>86400</v>
      </c>
      <c r="E657" t="str">
        <f>_xlfn.CONCAT("nfb",'1968'!AC657)</f>
        <v>nfb2206</v>
      </c>
      <c r="F657" t="s">
        <v>396</v>
      </c>
      <c r="G657">
        <v>0</v>
      </c>
      <c r="H657">
        <v>0</v>
      </c>
      <c r="I657">
        <v>0</v>
      </c>
      <c r="J657" t="s">
        <v>1871</v>
      </c>
      <c r="K657">
        <f>IF('1968'!D657&lt;&gt;0,1,2)</f>
        <v>2</v>
      </c>
      <c r="L657" s="1" t="str">
        <f>'1968'!AD657</f>
        <v>5K+310</v>
      </c>
      <c r="M657" s="1" t="str">
        <f>'1968'!AE657</f>
        <v>2K+000</v>
      </c>
      <c r="N657">
        <f>CHOOSE(MATCH('1968'!J657,省道!$D$65:'省道'!$D$67),省道!F$65,省道!F$67)</f>
        <v>90</v>
      </c>
    </row>
    <row r="658" spans="1:14">
      <c r="A658" s="8">
        <v>1.1000000000000001</v>
      </c>
      <c r="B658" s="9" t="s">
        <v>394</v>
      </c>
      <c r="C658" s="21">
        <v>45591.654861111114</v>
      </c>
      <c r="D658" s="10">
        <v>86400</v>
      </c>
      <c r="E658" t="str">
        <f>_xlfn.CONCAT("nfb",'1968'!AC658)</f>
        <v>nfb2208</v>
      </c>
      <c r="F658" t="s">
        <v>396</v>
      </c>
      <c r="G658">
        <v>0</v>
      </c>
      <c r="H658">
        <v>0</v>
      </c>
      <c r="I658">
        <v>0</v>
      </c>
      <c r="J658" t="s">
        <v>1873</v>
      </c>
      <c r="K658">
        <f>IF('1968'!D658&lt;&gt;0,1,2)</f>
        <v>2</v>
      </c>
      <c r="L658" s="1" t="str">
        <f>'1968'!AD658</f>
        <v>8K+740</v>
      </c>
      <c r="M658" s="1" t="str">
        <f>'1968'!AE658</f>
        <v>5K+310</v>
      </c>
      <c r="N658">
        <f>CHOOSE(MATCH('1968'!J658,省道!$D$65:'省道'!$D$67),省道!F$65,省道!F$67)</f>
        <v>90</v>
      </c>
    </row>
    <row r="659" spans="1:14">
      <c r="A659" s="8">
        <v>1.1000000000000001</v>
      </c>
      <c r="B659" s="9" t="s">
        <v>394</v>
      </c>
      <c r="C659" s="21">
        <v>45592.654861111114</v>
      </c>
      <c r="D659" s="10">
        <v>86400</v>
      </c>
      <c r="E659" t="str">
        <f>_xlfn.CONCAT("nfb",'1968'!AC659)</f>
        <v>nfb2210</v>
      </c>
      <c r="F659" t="s">
        <v>396</v>
      </c>
      <c r="G659">
        <v>0</v>
      </c>
      <c r="H659">
        <v>0</v>
      </c>
      <c r="I659">
        <v>0</v>
      </c>
      <c r="J659" t="s">
        <v>1875</v>
      </c>
      <c r="K659">
        <f>IF('1968'!D659&lt;&gt;0,1,2)</f>
        <v>2</v>
      </c>
      <c r="L659" s="1" t="str">
        <f>'1968'!AD659</f>
        <v>10K+260</v>
      </c>
      <c r="M659" s="1" t="str">
        <f>'1968'!AE659</f>
        <v>8K+740</v>
      </c>
      <c r="N659">
        <f>CHOOSE(MATCH('1968'!J659,省道!$D$65:'省道'!$D$67),省道!F$65,省道!F$67)</f>
        <v>90</v>
      </c>
    </row>
    <row r="660" spans="1:14">
      <c r="A660" s="8">
        <v>1.1000000000000001</v>
      </c>
      <c r="B660" s="9" t="s">
        <v>394</v>
      </c>
      <c r="C660" s="21">
        <v>45593.654861111114</v>
      </c>
      <c r="D660" s="10">
        <v>86400</v>
      </c>
      <c r="E660" t="str">
        <f>_xlfn.CONCAT("nfb",'1968'!AC660)</f>
        <v>nfb2212</v>
      </c>
      <c r="F660" t="s">
        <v>396</v>
      </c>
      <c r="G660">
        <v>0</v>
      </c>
      <c r="H660">
        <v>0</v>
      </c>
      <c r="I660">
        <v>0</v>
      </c>
      <c r="J660" t="s">
        <v>1877</v>
      </c>
      <c r="K660">
        <f>IF('1968'!D660&lt;&gt;0,1,2)</f>
        <v>2</v>
      </c>
      <c r="L660" s="1" t="str">
        <f>'1968'!AD660</f>
        <v>11K+800</v>
      </c>
      <c r="M660" s="1" t="str">
        <f>'1968'!AE660</f>
        <v>10K+260</v>
      </c>
      <c r="N660">
        <f>CHOOSE(MATCH('1968'!J660,省道!$D$65:'省道'!$D$67),省道!F$65,省道!F$67)</f>
        <v>90</v>
      </c>
    </row>
    <row r="661" spans="1:14">
      <c r="A661" s="8">
        <v>1.1000000000000001</v>
      </c>
      <c r="B661" s="9" t="s">
        <v>394</v>
      </c>
      <c r="C661" s="21">
        <v>45594.654861111114</v>
      </c>
      <c r="D661" s="10">
        <v>86400</v>
      </c>
      <c r="E661" t="str">
        <f>_xlfn.CONCAT("nfb",'1968'!AC661)</f>
        <v>nfb2214</v>
      </c>
      <c r="F661" t="s">
        <v>396</v>
      </c>
      <c r="G661">
        <v>0</v>
      </c>
      <c r="H661">
        <v>0</v>
      </c>
      <c r="I661">
        <v>0</v>
      </c>
      <c r="J661" t="s">
        <v>1879</v>
      </c>
      <c r="K661">
        <f>IF('1968'!D661&lt;&gt;0,1,2)</f>
        <v>2</v>
      </c>
      <c r="L661" s="1" t="str">
        <f>'1968'!AD661</f>
        <v>16K+900</v>
      </c>
      <c r="M661" s="1" t="str">
        <f>'1968'!AE661</f>
        <v>11K+800</v>
      </c>
      <c r="N661">
        <f>CHOOSE(MATCH('1968'!J661,省道!$D$65:'省道'!$D$67),省道!F$65,省道!F$67)</f>
        <v>90</v>
      </c>
    </row>
    <row r="662" spans="1:14">
      <c r="A662" s="8">
        <v>1.1000000000000001</v>
      </c>
      <c r="B662" s="9" t="s">
        <v>394</v>
      </c>
      <c r="C662" s="21">
        <v>45595.654861111114</v>
      </c>
      <c r="D662" s="10">
        <v>86400</v>
      </c>
      <c r="E662" t="str">
        <f>_xlfn.CONCAT("nfb",'1968'!AC662)</f>
        <v>nfb2216</v>
      </c>
      <c r="F662" t="s">
        <v>396</v>
      </c>
      <c r="G662">
        <v>0</v>
      </c>
      <c r="H662">
        <v>0</v>
      </c>
      <c r="I662">
        <v>0</v>
      </c>
      <c r="J662" t="s">
        <v>1881</v>
      </c>
      <c r="K662">
        <f>IF('1968'!D662&lt;&gt;0,1,2)</f>
        <v>2</v>
      </c>
      <c r="L662" s="1" t="str">
        <f>'1968'!AD662</f>
        <v>18K+900</v>
      </c>
      <c r="M662" s="1" t="str">
        <f>'1968'!AE662</f>
        <v>16K+900</v>
      </c>
      <c r="N662">
        <f>CHOOSE(MATCH('1968'!J662,省道!$D$65:'省道'!$D$67),省道!F$65,省道!F$67)</f>
        <v>90</v>
      </c>
    </row>
    <row r="663" spans="1:14">
      <c r="A663" s="8">
        <v>1.1000000000000001</v>
      </c>
      <c r="B663" s="9" t="s">
        <v>394</v>
      </c>
      <c r="C663" s="21">
        <v>45596.654861111114</v>
      </c>
      <c r="D663" s="10">
        <v>86400</v>
      </c>
      <c r="E663" t="str">
        <f>_xlfn.CONCAT("nfb",'1968'!AC663)</f>
        <v>nfb2218</v>
      </c>
      <c r="F663" t="s">
        <v>396</v>
      </c>
      <c r="G663">
        <v>0</v>
      </c>
      <c r="H663">
        <v>0</v>
      </c>
      <c r="I663">
        <v>0</v>
      </c>
      <c r="J663" t="s">
        <v>1883</v>
      </c>
      <c r="K663">
        <f>IF('1968'!D663&lt;&gt;0,1,2)</f>
        <v>2</v>
      </c>
      <c r="L663" s="1" t="str">
        <f>'1968'!AD663</f>
        <v>20K+000</v>
      </c>
      <c r="M663" s="1" t="str">
        <f>'1968'!AE663</f>
        <v>18K+900</v>
      </c>
      <c r="N663">
        <v>70</v>
      </c>
    </row>
    <row r="664" spans="1:14">
      <c r="A664" s="8">
        <v>1.1000000000000001</v>
      </c>
      <c r="B664" s="9" t="s">
        <v>394</v>
      </c>
      <c r="C664" s="21">
        <v>45597.654861111114</v>
      </c>
      <c r="D664" s="10">
        <v>86400</v>
      </c>
      <c r="E664" t="str">
        <f>_xlfn.CONCAT("nfb",'1968'!AC664)</f>
        <v>nfb2221</v>
      </c>
      <c r="F664" t="s">
        <v>396</v>
      </c>
      <c r="G664">
        <v>0</v>
      </c>
      <c r="H664">
        <v>0</v>
      </c>
      <c r="I664">
        <v>0</v>
      </c>
      <c r="J664" t="s">
        <v>1885</v>
      </c>
      <c r="K664">
        <f>IF('1968'!D664&lt;&gt;0,1,2)</f>
        <v>2</v>
      </c>
      <c r="L664" s="1" t="str">
        <f>'1968'!AD664</f>
        <v>0K+000</v>
      </c>
      <c r="M664" s="1" t="str">
        <f>'1968'!AE664</f>
        <v>2K+200</v>
      </c>
      <c r="N664">
        <v>90</v>
      </c>
    </row>
    <row r="665" spans="1:14">
      <c r="A665" s="8">
        <v>1.1000000000000001</v>
      </c>
      <c r="B665" s="9" t="s">
        <v>394</v>
      </c>
      <c r="C665" s="21">
        <v>45598.654861111114</v>
      </c>
      <c r="D665" s="10">
        <v>86400</v>
      </c>
      <c r="E665" t="str">
        <f>_xlfn.CONCAT("nfb",'1968'!AC665)</f>
        <v>nfb2223</v>
      </c>
      <c r="F665" t="s">
        <v>396</v>
      </c>
      <c r="G665">
        <v>0</v>
      </c>
      <c r="H665">
        <v>0</v>
      </c>
      <c r="I665">
        <v>0</v>
      </c>
      <c r="J665" t="s">
        <v>1888</v>
      </c>
      <c r="K665">
        <f>IF('1968'!D665&lt;&gt;0,1,2)</f>
        <v>2</v>
      </c>
      <c r="L665" s="1" t="str">
        <f>'1968'!AD665</f>
        <v>2K+200</v>
      </c>
      <c r="M665" s="1" t="str">
        <f>'1968'!AE665</f>
        <v>7K+025</v>
      </c>
      <c r="N665">
        <v>90</v>
      </c>
    </row>
    <row r="666" spans="1:14">
      <c r="A666" s="8">
        <v>1.1000000000000001</v>
      </c>
      <c r="B666" s="9" t="s">
        <v>394</v>
      </c>
      <c r="C666" s="21">
        <v>45599.654861111114</v>
      </c>
      <c r="D666" s="10">
        <v>86400</v>
      </c>
      <c r="E666" t="str">
        <f>_xlfn.CONCAT("nfb",'1968'!AC666)</f>
        <v>nfb2225</v>
      </c>
      <c r="F666" t="s">
        <v>396</v>
      </c>
      <c r="G666">
        <v>0</v>
      </c>
      <c r="H666">
        <v>0</v>
      </c>
      <c r="I666">
        <v>0</v>
      </c>
      <c r="J666" t="s">
        <v>1891</v>
      </c>
      <c r="K666">
        <f>IF('1968'!D666&lt;&gt;0,1,2)</f>
        <v>2</v>
      </c>
      <c r="L666" s="1" t="str">
        <f>'1968'!AD666</f>
        <v>7K+025</v>
      </c>
      <c r="M666" s="1" t="str">
        <f>'1968'!AE666</f>
        <v>9K+680</v>
      </c>
      <c r="N666">
        <v>90</v>
      </c>
    </row>
    <row r="667" spans="1:14">
      <c r="A667" s="8">
        <v>1.1000000000000001</v>
      </c>
      <c r="B667" s="9" t="s">
        <v>394</v>
      </c>
      <c r="C667" s="21">
        <v>45600.654861111114</v>
      </c>
      <c r="D667" s="10">
        <v>86400</v>
      </c>
      <c r="E667" t="str">
        <f>_xlfn.CONCAT("nfb",'1968'!AC667)</f>
        <v>nfb2227</v>
      </c>
      <c r="F667" t="s">
        <v>396</v>
      </c>
      <c r="G667">
        <v>0</v>
      </c>
      <c r="H667">
        <v>0</v>
      </c>
      <c r="I667">
        <v>0</v>
      </c>
      <c r="J667" t="s">
        <v>1894</v>
      </c>
      <c r="K667">
        <f>IF('1968'!D667&lt;&gt;0,1,2)</f>
        <v>2</v>
      </c>
      <c r="L667" s="1" t="str">
        <f>'1968'!AD667</f>
        <v>9K+680</v>
      </c>
      <c r="M667" s="1" t="str">
        <f>'1968'!AE667</f>
        <v>15K+800</v>
      </c>
      <c r="N667">
        <v>90</v>
      </c>
    </row>
    <row r="668" spans="1:14">
      <c r="A668" s="8">
        <v>1.1000000000000001</v>
      </c>
      <c r="B668" s="9" t="s">
        <v>394</v>
      </c>
      <c r="C668" s="21">
        <v>45601.654861111114</v>
      </c>
      <c r="D668" s="10">
        <v>86400</v>
      </c>
      <c r="E668" t="str">
        <f>_xlfn.CONCAT("nfb",'1968'!AC668)</f>
        <v>nfb2229</v>
      </c>
      <c r="F668" t="s">
        <v>396</v>
      </c>
      <c r="G668">
        <v>0</v>
      </c>
      <c r="H668">
        <v>0</v>
      </c>
      <c r="I668">
        <v>0</v>
      </c>
      <c r="J668" t="s">
        <v>1896</v>
      </c>
      <c r="K668">
        <f>IF('1968'!D668&lt;&gt;0,1,2)</f>
        <v>2</v>
      </c>
      <c r="L668" s="1" t="str">
        <f>'1968'!AD668</f>
        <v>15K+800</v>
      </c>
      <c r="M668" s="1" t="str">
        <f>'1968'!AE668</f>
        <v>21K+150</v>
      </c>
      <c r="N668">
        <v>90</v>
      </c>
    </row>
    <row r="669" spans="1:14">
      <c r="A669" s="8">
        <v>1.1000000000000001</v>
      </c>
      <c r="B669" s="9" t="s">
        <v>394</v>
      </c>
      <c r="C669" s="21">
        <v>45602.654861111114</v>
      </c>
      <c r="D669" s="10">
        <v>86400</v>
      </c>
      <c r="E669" t="str">
        <f>_xlfn.CONCAT("nfb",'1968'!AC669)</f>
        <v>nfb2233</v>
      </c>
      <c r="F669" t="s">
        <v>396</v>
      </c>
      <c r="G669">
        <v>0</v>
      </c>
      <c r="H669">
        <v>0</v>
      </c>
      <c r="I669">
        <v>0</v>
      </c>
      <c r="J669" t="s">
        <v>1899</v>
      </c>
      <c r="K669">
        <f>IF('1968'!D669&lt;&gt;0,1,2)</f>
        <v>2</v>
      </c>
      <c r="L669" s="1" t="str">
        <f>'1968'!AD669</f>
        <v>21K+150</v>
      </c>
      <c r="M669" s="1" t="str">
        <f>'1968'!AE669</f>
        <v>22K+500</v>
      </c>
      <c r="N669">
        <v>90</v>
      </c>
    </row>
    <row r="670" spans="1:14">
      <c r="A670" s="8">
        <v>1.1000000000000001</v>
      </c>
      <c r="B670" s="9" t="s">
        <v>394</v>
      </c>
      <c r="C670" s="21">
        <v>45603.654861111114</v>
      </c>
      <c r="D670" s="10">
        <v>86400</v>
      </c>
      <c r="E670" t="str">
        <f>_xlfn.CONCAT("nfb",'1968'!AC670)</f>
        <v>nfb2222</v>
      </c>
      <c r="F670" t="s">
        <v>396</v>
      </c>
      <c r="G670">
        <v>0</v>
      </c>
      <c r="H670">
        <v>0</v>
      </c>
      <c r="I670">
        <v>0</v>
      </c>
      <c r="J670" t="s">
        <v>1901</v>
      </c>
      <c r="K670">
        <f>IF('1968'!D670&lt;&gt;0,1,2)</f>
        <v>2</v>
      </c>
      <c r="L670" s="1" t="str">
        <f>'1968'!AD670</f>
        <v>2K+200</v>
      </c>
      <c r="M670" s="1" t="str">
        <f>'1968'!AE670</f>
        <v>0K+000</v>
      </c>
      <c r="N670">
        <v>90</v>
      </c>
    </row>
    <row r="671" spans="1:14">
      <c r="A671" s="8">
        <v>1.1000000000000001</v>
      </c>
      <c r="B671" s="9" t="s">
        <v>394</v>
      </c>
      <c r="C671" s="21">
        <v>45604.654861111114</v>
      </c>
      <c r="D671" s="10">
        <v>86400</v>
      </c>
      <c r="E671" t="str">
        <f>_xlfn.CONCAT("nfb",'1968'!AC671)</f>
        <v>nfb2224</v>
      </c>
      <c r="F671" t="s">
        <v>396</v>
      </c>
      <c r="G671">
        <v>0</v>
      </c>
      <c r="H671">
        <v>0</v>
      </c>
      <c r="I671">
        <v>0</v>
      </c>
      <c r="J671" t="s">
        <v>1903</v>
      </c>
      <c r="K671">
        <f>IF('1968'!D671&lt;&gt;0,1,2)</f>
        <v>2</v>
      </c>
      <c r="L671" s="1" t="str">
        <f>'1968'!AD671</f>
        <v>7K+025</v>
      </c>
      <c r="M671" s="1" t="str">
        <f>'1968'!AE671</f>
        <v>2K+200</v>
      </c>
      <c r="N671">
        <v>90</v>
      </c>
    </row>
    <row r="672" spans="1:14">
      <c r="A672" s="8">
        <v>1.1000000000000001</v>
      </c>
      <c r="B672" s="9" t="s">
        <v>394</v>
      </c>
      <c r="C672" s="21">
        <v>45605.654861111114</v>
      </c>
      <c r="D672" s="10">
        <v>86400</v>
      </c>
      <c r="E672" t="str">
        <f>_xlfn.CONCAT("nfb",'1968'!AC672)</f>
        <v>nfb2226</v>
      </c>
      <c r="F672" t="s">
        <v>396</v>
      </c>
      <c r="G672">
        <v>0</v>
      </c>
      <c r="H672">
        <v>0</v>
      </c>
      <c r="I672">
        <v>0</v>
      </c>
      <c r="J672" t="s">
        <v>1905</v>
      </c>
      <c r="K672">
        <f>IF('1968'!D672&lt;&gt;0,1,2)</f>
        <v>2</v>
      </c>
      <c r="L672" s="1" t="str">
        <f>'1968'!AD672</f>
        <v>9K+680</v>
      </c>
      <c r="M672" s="1" t="str">
        <f>'1968'!AE672</f>
        <v>7K+025</v>
      </c>
      <c r="N672">
        <v>90</v>
      </c>
    </row>
    <row r="673" spans="1:14">
      <c r="A673" s="8">
        <v>1.1000000000000001</v>
      </c>
      <c r="B673" s="9" t="s">
        <v>394</v>
      </c>
      <c r="C673" s="21">
        <v>45606.654861111114</v>
      </c>
      <c r="D673" s="10">
        <v>86400</v>
      </c>
      <c r="E673" t="str">
        <f>_xlfn.CONCAT("nfb",'1968'!AC673)</f>
        <v>nfb2228</v>
      </c>
      <c r="F673" t="s">
        <v>396</v>
      </c>
      <c r="G673">
        <v>0</v>
      </c>
      <c r="H673">
        <v>0</v>
      </c>
      <c r="I673">
        <v>0</v>
      </c>
      <c r="J673" t="s">
        <v>1907</v>
      </c>
      <c r="K673">
        <f>IF('1968'!D673&lt;&gt;0,1,2)</f>
        <v>2</v>
      </c>
      <c r="L673" s="1" t="str">
        <f>'1968'!AD673</f>
        <v>15K+800</v>
      </c>
      <c r="M673" s="1" t="str">
        <f>'1968'!AE673</f>
        <v>9K+680</v>
      </c>
      <c r="N673">
        <v>90</v>
      </c>
    </row>
    <row r="674" spans="1:14">
      <c r="A674" s="8">
        <v>1.1000000000000001</v>
      </c>
      <c r="B674" s="9" t="s">
        <v>394</v>
      </c>
      <c r="C674" s="21">
        <v>45607.654861111114</v>
      </c>
      <c r="D674" s="10">
        <v>86400</v>
      </c>
      <c r="E674" t="str">
        <f>_xlfn.CONCAT("nfb",'1968'!AC674)</f>
        <v>nfb2230</v>
      </c>
      <c r="F674" t="s">
        <v>396</v>
      </c>
      <c r="G674">
        <v>0</v>
      </c>
      <c r="H674">
        <v>0</v>
      </c>
      <c r="I674">
        <v>0</v>
      </c>
      <c r="J674" t="s">
        <v>1909</v>
      </c>
      <c r="K674">
        <f>IF('1968'!D674&lt;&gt;0,1,2)</f>
        <v>2</v>
      </c>
      <c r="L674" s="1" t="str">
        <f>'1968'!AD674</f>
        <v>21K+150</v>
      </c>
      <c r="M674" s="1" t="str">
        <f>'1968'!AE674</f>
        <v>15K+800</v>
      </c>
      <c r="N674">
        <v>90</v>
      </c>
    </row>
    <row r="675" spans="1:14">
      <c r="A675" s="8">
        <v>1.1000000000000001</v>
      </c>
      <c r="B675" s="9" t="s">
        <v>394</v>
      </c>
      <c r="C675" s="21">
        <v>45608.654861111114</v>
      </c>
      <c r="D675" s="10">
        <v>86400</v>
      </c>
      <c r="E675" t="str">
        <f>_xlfn.CONCAT("nfb",'1968'!AC675)</f>
        <v>nfb2234</v>
      </c>
      <c r="F675" t="s">
        <v>396</v>
      </c>
      <c r="G675">
        <v>0</v>
      </c>
      <c r="H675">
        <v>0</v>
      </c>
      <c r="I675">
        <v>0</v>
      </c>
      <c r="J675" t="s">
        <v>1911</v>
      </c>
      <c r="K675">
        <f>IF('1968'!D675&lt;&gt;0,1,2)</f>
        <v>2</v>
      </c>
      <c r="L675" s="1" t="str">
        <f>'1968'!AD675</f>
        <v>22K+500</v>
      </c>
      <c r="M675" s="1" t="str">
        <f>'1968'!AE675</f>
        <v>21K+150</v>
      </c>
      <c r="N675">
        <v>90</v>
      </c>
    </row>
  </sheetData>
  <autoFilter ref="A1:O675" xr:uid="{B7B8F8D3-F41C-4B92-9C1E-E393242F5AE3}"/>
  <phoneticPr fontId="1" type="noConversion"/>
  <pageMargins left="0.7" right="0.7" top="0.75" bottom="0.75" header="0.3" footer="0.3"/>
  <pageSetup paperSize="9" orientation="portrait" copies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F6B0D-92B7-4178-9AE5-008C85536F13}">
  <sheetPr>
    <tabColor rgb="FFFFFF00"/>
  </sheetPr>
  <dimension ref="A1:N675"/>
  <sheetViews>
    <sheetView zoomScale="106" zoomScaleNormal="106" workbookViewId="0">
      <pane ySplit="1" topLeftCell="A560" activePane="bottomLeft" state="frozen"/>
      <selection pane="bottomLeft" activeCell="N2" sqref="N2:N675"/>
    </sheetView>
  </sheetViews>
  <sheetFormatPr defaultRowHeight="16.2"/>
  <cols>
    <col min="2" max="2" width="15.33203125" bestFit="1" customWidth="1"/>
    <col min="3" max="3" width="19.77734375" style="20" bestFit="1" customWidth="1"/>
    <col min="5" max="5" width="9.6640625" bestFit="1" customWidth="1"/>
    <col min="6" max="6" width="6.77734375" customWidth="1"/>
    <col min="7" max="7" width="6.109375" customWidth="1"/>
    <col min="8" max="8" width="5" customWidth="1"/>
    <col min="9" max="9" width="4.77734375" customWidth="1"/>
    <col min="10" max="10" width="53.44140625" bestFit="1" customWidth="1"/>
    <col min="11" max="11" width="10.77734375" bestFit="1" customWidth="1"/>
    <col min="12" max="12" width="10.44140625" bestFit="1" customWidth="1"/>
    <col min="13" max="13" width="10.109375" customWidth="1"/>
    <col min="14" max="14" width="12.21875" bestFit="1" customWidth="1"/>
  </cols>
  <sheetData>
    <row r="1" spans="1:14" ht="15.6" customHeight="1">
      <c r="A1" t="s">
        <v>380</v>
      </c>
      <c r="B1" t="s">
        <v>381</v>
      </c>
      <c r="C1" s="20" t="s">
        <v>382</v>
      </c>
      <c r="D1" t="s">
        <v>383</v>
      </c>
      <c r="E1" s="7" t="s">
        <v>384</v>
      </c>
      <c r="F1" t="s">
        <v>385</v>
      </c>
      <c r="G1" t="s">
        <v>386</v>
      </c>
      <c r="H1" t="s">
        <v>387</v>
      </c>
      <c r="I1" t="s">
        <v>388</v>
      </c>
      <c r="J1" s="15" t="s">
        <v>389</v>
      </c>
      <c r="K1" t="s">
        <v>390</v>
      </c>
      <c r="L1" t="s">
        <v>391</v>
      </c>
      <c r="M1" t="s">
        <v>392</v>
      </c>
      <c r="N1" t="s">
        <v>393</v>
      </c>
    </row>
    <row r="2" spans="1:14">
      <c r="A2" s="8">
        <v>1.1000000000000001</v>
      </c>
      <c r="B2" s="9" t="s">
        <v>394</v>
      </c>
      <c r="C2" s="21">
        <f>'1968'!C2</f>
        <v>44936.654861111114</v>
      </c>
      <c r="D2" s="10">
        <v>86400</v>
      </c>
      <c r="E2" t="str">
        <f>_xlfn.CONCAT("nfb",'1968'!AC2)</f>
        <v>nfb0001</v>
      </c>
      <c r="F2" t="s">
        <v>396</v>
      </c>
      <c r="G2">
        <v>0</v>
      </c>
      <c r="H2">
        <v>0</v>
      </c>
      <c r="I2">
        <v>0</v>
      </c>
      <c r="J2" t="s">
        <v>3161</v>
      </c>
      <c r="K2">
        <f>IF('1968'!D2&lt;&gt;0,1,2)</f>
        <v>1</v>
      </c>
      <c r="L2" s="1" t="str">
        <f>'1968'!AD2</f>
        <v>0K+000</v>
      </c>
      <c r="M2" s="1" t="str">
        <f>'1968'!AE2</f>
        <v>1K+100</v>
      </c>
      <c r="N2">
        <f>CHOOSE(MATCH('1968'!J2,速限!$D$4:'速限'!$D$8),速限!F$4,速限!F$5,速限!F$6,速限!F$7,速限!F$8)</f>
        <v>100</v>
      </c>
    </row>
    <row r="3" spans="1:14">
      <c r="A3" s="8">
        <v>1.1000000000000001</v>
      </c>
      <c r="B3" s="9" t="s">
        <v>394</v>
      </c>
      <c r="C3" s="21">
        <v>44936.654861111114</v>
      </c>
      <c r="D3" s="10">
        <v>86400</v>
      </c>
      <c r="E3" t="str">
        <f>_xlfn.CONCAT("nfb",'1968'!AC3)</f>
        <v>nfb0003</v>
      </c>
      <c r="F3" t="s">
        <v>396</v>
      </c>
      <c r="G3">
        <v>0</v>
      </c>
      <c r="H3">
        <v>0</v>
      </c>
      <c r="I3">
        <v>0</v>
      </c>
      <c r="J3" t="s">
        <v>400</v>
      </c>
      <c r="K3">
        <f>IF('1968'!D3&lt;&gt;0,1,2)</f>
        <v>1</v>
      </c>
      <c r="L3" s="1" t="str">
        <f>'1968'!AD3</f>
        <v>1K+100</v>
      </c>
      <c r="M3" s="1" t="str">
        <f>'1968'!AE3</f>
        <v>2K+600</v>
      </c>
      <c r="N3">
        <f>CHOOSE(MATCH('1968'!J3,速限!$D$4:'速限'!$D$8),速限!F$4,速限!F$5,速限!F$6,速限!F$7,速限!F$8)</f>
        <v>100</v>
      </c>
    </row>
    <row r="4" spans="1:14">
      <c r="A4" s="8">
        <v>1.1000000000000001</v>
      </c>
      <c r="B4" s="9" t="s">
        <v>394</v>
      </c>
      <c r="C4" s="21">
        <v>44937.654861111114</v>
      </c>
      <c r="D4" s="10">
        <v>86400</v>
      </c>
      <c r="E4" t="str">
        <f>_xlfn.CONCAT("nfb",'1968'!AC4)</f>
        <v>nfb0005</v>
      </c>
      <c r="F4" t="s">
        <v>396</v>
      </c>
      <c r="G4">
        <v>0</v>
      </c>
      <c r="H4">
        <v>0</v>
      </c>
      <c r="I4">
        <v>0</v>
      </c>
      <c r="J4" t="s">
        <v>403</v>
      </c>
      <c r="K4">
        <f>IF('1968'!D4&lt;&gt;0,1,2)</f>
        <v>1</v>
      </c>
      <c r="L4" s="1" t="str">
        <f>'1968'!AD4</f>
        <v>2K+600</v>
      </c>
      <c r="M4" s="1" t="str">
        <f>'1968'!AE4</f>
        <v>5K+000</v>
      </c>
      <c r="N4">
        <f>CHOOSE(MATCH('1968'!J4,速限!$D$4:'速限'!$D$8),速限!F$4,速限!F$5,速限!F$6,速限!F$7,速限!F$8)</f>
        <v>100</v>
      </c>
    </row>
    <row r="5" spans="1:14">
      <c r="A5" s="8">
        <v>1.1000000000000001</v>
      </c>
      <c r="B5" s="9" t="s">
        <v>394</v>
      </c>
      <c r="C5" s="21">
        <v>44938.654861111114</v>
      </c>
      <c r="D5" s="10">
        <v>86400</v>
      </c>
      <c r="E5" t="str">
        <f>_xlfn.CONCAT("nfb",'1968'!AC5)</f>
        <v>nfb0419</v>
      </c>
      <c r="F5" t="s">
        <v>396</v>
      </c>
      <c r="G5">
        <v>0</v>
      </c>
      <c r="H5">
        <v>0</v>
      </c>
      <c r="I5">
        <v>0</v>
      </c>
      <c r="J5" t="s">
        <v>406</v>
      </c>
      <c r="K5">
        <f>IF('1968'!D5&lt;&gt;0,1,2)</f>
        <v>1</v>
      </c>
      <c r="L5" s="1" t="str">
        <f>'1968'!AD5</f>
        <v>5K+000</v>
      </c>
      <c r="M5" s="1" t="str">
        <f>'1968'!AE5</f>
        <v>6K+800</v>
      </c>
      <c r="N5">
        <f>CHOOSE(MATCH('1968'!J5,速限!$D$4:'速限'!$D$8),速限!F$4,速限!F$5,速限!F$6,速限!F$7,速限!F$8)</f>
        <v>100</v>
      </c>
    </row>
    <row r="6" spans="1:14">
      <c r="A6" s="8">
        <v>1.1000000000000001</v>
      </c>
      <c r="B6" s="9" t="s">
        <v>394</v>
      </c>
      <c r="C6" s="21">
        <v>44939.654861111114</v>
      </c>
      <c r="D6" s="10">
        <v>86400</v>
      </c>
      <c r="E6" t="str">
        <f>_xlfn.CONCAT("nfb",'1968'!AC6)</f>
        <v>nfb0007</v>
      </c>
      <c r="F6" t="s">
        <v>396</v>
      </c>
      <c r="G6">
        <v>0</v>
      </c>
      <c r="H6">
        <v>0</v>
      </c>
      <c r="I6">
        <v>0</v>
      </c>
      <c r="J6" t="s">
        <v>409</v>
      </c>
      <c r="K6">
        <f>IF('1968'!D6&lt;&gt;0,1,2)</f>
        <v>1</v>
      </c>
      <c r="L6" s="1" t="str">
        <f>'1968'!AD6</f>
        <v>6K+800</v>
      </c>
      <c r="M6" s="1" t="str">
        <f>'1968'!AE6</f>
        <v>10K+500</v>
      </c>
      <c r="N6">
        <f>CHOOSE(MATCH('1968'!J6,速限!$D$4:'速限'!$D$8),速限!F$4,速限!F$5,速限!F$6,速限!F$7,速限!F$8)</f>
        <v>100</v>
      </c>
    </row>
    <row r="7" spans="1:14">
      <c r="A7" s="8">
        <v>1.1000000000000001</v>
      </c>
      <c r="B7" s="9" t="s">
        <v>394</v>
      </c>
      <c r="C7" s="21">
        <v>44940.654861111114</v>
      </c>
      <c r="D7" s="10">
        <v>86400</v>
      </c>
      <c r="E7" t="str">
        <f>_xlfn.CONCAT("nfb",'1968'!AC7)</f>
        <v>nfb0011</v>
      </c>
      <c r="F7" t="s">
        <v>396</v>
      </c>
      <c r="G7">
        <v>0</v>
      </c>
      <c r="H7">
        <v>0</v>
      </c>
      <c r="I7">
        <v>0</v>
      </c>
      <c r="J7" t="s">
        <v>412</v>
      </c>
      <c r="K7">
        <f>IF('1968'!D7&lt;&gt;0,1,2)</f>
        <v>1</v>
      </c>
      <c r="L7" s="1" t="str">
        <f>'1968'!AD7</f>
        <v>10K+500</v>
      </c>
      <c r="M7" s="1" t="str">
        <f>'1968'!AE7</f>
        <v>11K+500</v>
      </c>
      <c r="N7">
        <f>CHOOSE(MATCH('1968'!J7,速限!$D$4:'速限'!$D$8),速限!F$4,速限!F$5,速限!F$6,速限!F$7,速限!F$8)</f>
        <v>100</v>
      </c>
    </row>
    <row r="8" spans="1:14">
      <c r="A8" s="8">
        <v>1.1000000000000001</v>
      </c>
      <c r="B8" s="9" t="s">
        <v>394</v>
      </c>
      <c r="C8" s="21">
        <v>44941.654861111114</v>
      </c>
      <c r="D8" s="10">
        <v>86400</v>
      </c>
      <c r="E8" t="str">
        <f>_xlfn.CONCAT("nfb",'1968'!AC8)</f>
        <v>nfb0013</v>
      </c>
      <c r="F8" t="s">
        <v>396</v>
      </c>
      <c r="G8">
        <v>0</v>
      </c>
      <c r="H8">
        <v>0</v>
      </c>
      <c r="I8">
        <v>0</v>
      </c>
      <c r="J8" t="s">
        <v>415</v>
      </c>
      <c r="K8">
        <f>IF('1968'!D8&lt;&gt;0,1,2)</f>
        <v>1</v>
      </c>
      <c r="L8" s="1" t="str">
        <f>'1968'!AD8</f>
        <v>11K+500</v>
      </c>
      <c r="M8" s="1" t="str">
        <f>'1968'!AE8</f>
        <v>14K+000</v>
      </c>
      <c r="N8">
        <f>CHOOSE(MATCH('1968'!J8,速限!$D$4:'速限'!$D$8),速限!F$4,速限!F$5,速限!F$6,速限!F$7,速限!F$8)</f>
        <v>100</v>
      </c>
    </row>
    <row r="9" spans="1:14">
      <c r="A9" s="8">
        <v>1.1000000000000001</v>
      </c>
      <c r="B9" s="9" t="s">
        <v>394</v>
      </c>
      <c r="C9" s="21">
        <v>44942.654861111114</v>
      </c>
      <c r="D9" s="10">
        <v>86400</v>
      </c>
      <c r="E9" t="str">
        <f>_xlfn.CONCAT("nfb",'1968'!AC9)</f>
        <v>nfb0015</v>
      </c>
      <c r="F9" t="s">
        <v>396</v>
      </c>
      <c r="G9">
        <v>0</v>
      </c>
      <c r="H9">
        <v>0</v>
      </c>
      <c r="I9">
        <v>0</v>
      </c>
      <c r="J9" t="s">
        <v>418</v>
      </c>
      <c r="K9">
        <f>IF('1968'!D9&lt;&gt;0,1,2)</f>
        <v>1</v>
      </c>
      <c r="L9" s="1" t="str">
        <f>'1968'!AD9</f>
        <v>14K+000</v>
      </c>
      <c r="M9" s="1" t="str">
        <f>'1968'!AE9</f>
        <v>15K+200</v>
      </c>
      <c r="N9">
        <f>CHOOSE(MATCH('1968'!J9,速限!$D$4:'速限'!$D$8),速限!F$4,速限!F$5,速限!F$6,速限!F$7,速限!F$8)</f>
        <v>100</v>
      </c>
    </row>
    <row r="10" spans="1:14">
      <c r="A10" s="8">
        <v>1.1000000000000001</v>
      </c>
      <c r="B10" s="9" t="s">
        <v>394</v>
      </c>
      <c r="C10" s="21">
        <v>44943.654861111114</v>
      </c>
      <c r="D10" s="10">
        <v>86400</v>
      </c>
      <c r="E10" t="str">
        <f>_xlfn.CONCAT("nfb",'1968'!AC10)</f>
        <v>nfb0017</v>
      </c>
      <c r="F10" t="s">
        <v>396</v>
      </c>
      <c r="G10">
        <v>0</v>
      </c>
      <c r="H10">
        <v>0</v>
      </c>
      <c r="I10">
        <v>0</v>
      </c>
      <c r="J10" t="s">
        <v>421</v>
      </c>
      <c r="K10">
        <f>IF('1968'!D10&lt;&gt;0,1,2)</f>
        <v>1</v>
      </c>
      <c r="L10" s="1" t="str">
        <f>'1968'!AD10</f>
        <v>15K+200</v>
      </c>
      <c r="M10" s="1" t="str">
        <f>'1968'!AE10</f>
        <v>16K+800</v>
      </c>
      <c r="N10">
        <f>CHOOSE(MATCH('1968'!J10,速限!$D$4:'速限'!$D$8),速限!F$4,速限!F$5,速限!F$6,速限!F$7,速限!F$8)</f>
        <v>100</v>
      </c>
    </row>
    <row r="11" spans="1:14">
      <c r="A11" s="8">
        <v>1.1000000000000001</v>
      </c>
      <c r="B11" s="9" t="s">
        <v>394</v>
      </c>
      <c r="C11" s="21">
        <v>44944.654861111114</v>
      </c>
      <c r="D11" s="10">
        <v>86400</v>
      </c>
      <c r="E11" t="str">
        <f>_xlfn.CONCAT("nfb",'1968'!AC11)</f>
        <v>nfb0019</v>
      </c>
      <c r="F11" t="s">
        <v>396</v>
      </c>
      <c r="G11">
        <v>0</v>
      </c>
      <c r="H11">
        <v>0</v>
      </c>
      <c r="I11">
        <v>0</v>
      </c>
      <c r="J11" t="s">
        <v>424</v>
      </c>
      <c r="K11">
        <f>IF('1968'!D11&lt;&gt;0,1,2)</f>
        <v>1</v>
      </c>
      <c r="L11" s="1" t="str">
        <f>'1968'!AD11</f>
        <v>16K+800</v>
      </c>
      <c r="M11" s="1" t="str">
        <f>'1968'!AE11</f>
        <v>23K+200</v>
      </c>
      <c r="N11">
        <f>CHOOSE(MATCH('1968'!J11,速限!$D$4:'速限'!$D$8),速限!F$4,速限!F$5,速限!F$6,速限!F$7,速限!F$8)</f>
        <v>100</v>
      </c>
    </row>
    <row r="12" spans="1:14">
      <c r="A12" s="8">
        <v>1.1000000000000001</v>
      </c>
      <c r="B12" s="9" t="s">
        <v>394</v>
      </c>
      <c r="C12" s="21">
        <v>44945.654861111114</v>
      </c>
      <c r="D12" s="10">
        <v>86400</v>
      </c>
      <c r="E12" t="str">
        <f>_xlfn.CONCAT("nfb",'1968'!AC12)</f>
        <v>nfb0021</v>
      </c>
      <c r="F12" t="s">
        <v>396</v>
      </c>
      <c r="G12">
        <v>0</v>
      </c>
      <c r="H12">
        <v>0</v>
      </c>
      <c r="I12">
        <v>0</v>
      </c>
      <c r="J12" t="s">
        <v>427</v>
      </c>
      <c r="K12">
        <f>IF('1968'!D12&lt;&gt;0,1,2)</f>
        <v>1</v>
      </c>
      <c r="L12" s="1" t="str">
        <f>'1968'!AD12</f>
        <v>23K+200</v>
      </c>
      <c r="M12" s="1" t="str">
        <f>'1968'!AE12</f>
        <v>25K+100</v>
      </c>
      <c r="N12">
        <f>CHOOSE(MATCH('1968'!J12,速限!$D$4:'速限'!$D$8),速限!F$4,速限!F$5,速限!F$6,速限!F$7,速限!F$8)</f>
        <v>100</v>
      </c>
    </row>
    <row r="13" spans="1:14">
      <c r="A13" s="8">
        <v>1.1000000000000001</v>
      </c>
      <c r="B13" s="9" t="s">
        <v>394</v>
      </c>
      <c r="C13" s="21">
        <v>44946.654861111114</v>
      </c>
      <c r="D13" s="10">
        <v>86400</v>
      </c>
      <c r="E13" t="str">
        <f>_xlfn.CONCAT("nfb",'1968'!AC13)</f>
        <v>nfb0023</v>
      </c>
      <c r="F13" t="s">
        <v>396</v>
      </c>
      <c r="G13">
        <v>0</v>
      </c>
      <c r="H13">
        <v>0</v>
      </c>
      <c r="I13">
        <v>0</v>
      </c>
      <c r="J13" t="s">
        <v>430</v>
      </c>
      <c r="K13">
        <f>IF('1968'!D13&lt;&gt;0,1,2)</f>
        <v>1</v>
      </c>
      <c r="L13" s="1" t="str">
        <f>'1968'!AD13</f>
        <v>25K+100</v>
      </c>
      <c r="M13" s="1" t="str">
        <f>'1968'!AE13</f>
        <v>27K+100</v>
      </c>
      <c r="N13">
        <f>CHOOSE(MATCH('1968'!J13,速限!$D$4:'速限'!$D$8),速限!F$4,速限!F$5,速限!F$6,速限!F$7,速限!F$8)</f>
        <v>100</v>
      </c>
    </row>
    <row r="14" spans="1:14">
      <c r="A14" s="8">
        <v>1.1000000000000001</v>
      </c>
      <c r="B14" s="9" t="s">
        <v>394</v>
      </c>
      <c r="C14" s="21">
        <v>44947.654861111114</v>
      </c>
      <c r="D14" s="10">
        <v>86400</v>
      </c>
      <c r="E14" t="str">
        <f>_xlfn.CONCAT("nfb",'1968'!AC14)</f>
        <v>nfb0025</v>
      </c>
      <c r="F14" t="s">
        <v>396</v>
      </c>
      <c r="G14">
        <v>0</v>
      </c>
      <c r="H14">
        <v>0</v>
      </c>
      <c r="I14">
        <v>0</v>
      </c>
      <c r="J14" t="s">
        <v>433</v>
      </c>
      <c r="K14">
        <f>IF('1968'!D14&lt;&gt;0,1,2)</f>
        <v>1</v>
      </c>
      <c r="L14" s="1" t="str">
        <f>'1968'!AD14</f>
        <v>27K+100</v>
      </c>
      <c r="M14" s="1" t="str">
        <f>'1968'!AE14</f>
        <v>32K+100</v>
      </c>
      <c r="N14">
        <f>CHOOSE(MATCH('1968'!J14,速限!$D$4:'速限'!$D$8),速限!F$4,速限!F$5,速限!F$6,速限!F$7,速限!F$8)</f>
        <v>100</v>
      </c>
    </row>
    <row r="15" spans="1:14">
      <c r="A15" s="8">
        <v>1.1000000000000001</v>
      </c>
      <c r="B15" s="9" t="s">
        <v>394</v>
      </c>
      <c r="C15" s="21">
        <v>44948.654861111114</v>
      </c>
      <c r="D15" s="10">
        <v>86400</v>
      </c>
      <c r="E15" t="str">
        <f>_xlfn.CONCAT("nfb",'1968'!AC15)</f>
        <v>nfb0027</v>
      </c>
      <c r="F15" t="s">
        <v>396</v>
      </c>
      <c r="G15">
        <v>0</v>
      </c>
      <c r="H15">
        <v>0</v>
      </c>
      <c r="I15">
        <v>0</v>
      </c>
      <c r="J15" t="s">
        <v>436</v>
      </c>
      <c r="K15">
        <f>IF('1968'!D15&lt;&gt;0,1,2)</f>
        <v>1</v>
      </c>
      <c r="L15" s="1" t="str">
        <f>'1968'!AD15</f>
        <v>32K+100</v>
      </c>
      <c r="M15" s="1" t="str">
        <f>'1968'!AE15</f>
        <v>33K+100</v>
      </c>
      <c r="N15">
        <f>CHOOSE(MATCH('1968'!J15,速限!$D$4:'速限'!$D$8),速限!F$4,速限!F$5,速限!F$6,速限!F$7,速限!F$8)</f>
        <v>100</v>
      </c>
    </row>
    <row r="16" spans="1:14">
      <c r="A16" s="8">
        <v>1.1000000000000001</v>
      </c>
      <c r="B16" s="9" t="s">
        <v>394</v>
      </c>
      <c r="C16" s="21">
        <v>44949.654861111114</v>
      </c>
      <c r="D16" s="10">
        <v>86400</v>
      </c>
      <c r="E16" t="str">
        <f>_xlfn.CONCAT("nfb",'1968'!AC16)</f>
        <v>nfb0029</v>
      </c>
      <c r="F16" t="s">
        <v>396</v>
      </c>
      <c r="G16">
        <v>0</v>
      </c>
      <c r="H16">
        <v>0</v>
      </c>
      <c r="I16">
        <v>0</v>
      </c>
      <c r="J16" t="s">
        <v>439</v>
      </c>
      <c r="K16">
        <f>IF('1968'!D16&lt;&gt;0,1,2)</f>
        <v>1</v>
      </c>
      <c r="L16" s="1" t="str">
        <f>'1968'!AD16</f>
        <v>33K+100</v>
      </c>
      <c r="M16" s="1" t="str">
        <f>'1968'!AE16</f>
        <v>34K+300</v>
      </c>
      <c r="N16">
        <f>CHOOSE(MATCH('1968'!J16,速限!$D$4:'速限'!$D$8),速限!F$4,速限!F$5,速限!F$6,速限!F$7,速限!F$8)</f>
        <v>100</v>
      </c>
    </row>
    <row r="17" spans="1:14">
      <c r="A17" s="8">
        <v>1.1000000000000001</v>
      </c>
      <c r="B17" s="9" t="s">
        <v>394</v>
      </c>
      <c r="C17" s="21">
        <v>44950.654861111114</v>
      </c>
      <c r="D17" s="10">
        <v>86400</v>
      </c>
      <c r="E17" t="str">
        <f>_xlfn.CONCAT("nfb",'1968'!AC17)</f>
        <v>nfb0031</v>
      </c>
      <c r="F17" t="s">
        <v>396</v>
      </c>
      <c r="G17">
        <v>0</v>
      </c>
      <c r="H17">
        <v>0</v>
      </c>
      <c r="I17">
        <v>0</v>
      </c>
      <c r="J17" t="s">
        <v>442</v>
      </c>
      <c r="K17">
        <f>IF('1968'!D17&lt;&gt;0,1,2)</f>
        <v>1</v>
      </c>
      <c r="L17" s="1" t="str">
        <f>'1968'!AD17</f>
        <v>34K+300</v>
      </c>
      <c r="M17" s="1" t="str">
        <f>'1968'!AE17</f>
        <v>36K+000</v>
      </c>
      <c r="N17">
        <f>CHOOSE(MATCH('1968'!J17,速限!$D$4:'速限'!$D$8),速限!F$4,速限!F$5,速限!F$6,速限!F$7,速限!F$8)</f>
        <v>100</v>
      </c>
    </row>
    <row r="18" spans="1:14">
      <c r="A18" s="8">
        <v>1.1000000000000001</v>
      </c>
      <c r="B18" s="9" t="s">
        <v>394</v>
      </c>
      <c r="C18" s="21">
        <v>44951.654861111114</v>
      </c>
      <c r="D18" s="10">
        <v>86400</v>
      </c>
      <c r="E18" t="str">
        <f>_xlfn.CONCAT("nfb",'1968'!AC18)</f>
        <v>nfb0425</v>
      </c>
      <c r="F18" t="s">
        <v>396</v>
      </c>
      <c r="G18">
        <v>0</v>
      </c>
      <c r="H18">
        <v>0</v>
      </c>
      <c r="I18">
        <v>0</v>
      </c>
      <c r="J18" t="s">
        <v>445</v>
      </c>
      <c r="K18">
        <f>IF('1968'!D18&lt;&gt;0,1,2)</f>
        <v>1</v>
      </c>
      <c r="L18" s="1" t="str">
        <f>'1968'!AD18</f>
        <v>36K+000</v>
      </c>
      <c r="M18" s="1" t="str">
        <f>'1968'!AE18</f>
        <v>41K+500</v>
      </c>
      <c r="N18">
        <f>CHOOSE(MATCH('1968'!J18,速限!$D$4:'速限'!$D$8),速限!F$4,速限!F$5,速限!F$6,速限!F$7,速限!F$8)</f>
        <v>100</v>
      </c>
    </row>
    <row r="19" spans="1:14">
      <c r="A19" s="8">
        <v>1.1000000000000001</v>
      </c>
      <c r="B19" s="9" t="s">
        <v>394</v>
      </c>
      <c r="C19" s="21">
        <v>44952.654861111114</v>
      </c>
      <c r="D19" s="10">
        <v>86400</v>
      </c>
      <c r="E19" t="str">
        <f>_xlfn.CONCAT("nfb",'1968'!AC19)</f>
        <v>nfb0033</v>
      </c>
      <c r="F19" t="s">
        <v>396</v>
      </c>
      <c r="G19">
        <v>0</v>
      </c>
      <c r="H19">
        <v>0</v>
      </c>
      <c r="I19">
        <v>0</v>
      </c>
      <c r="J19" t="s">
        <v>448</v>
      </c>
      <c r="K19">
        <f>IF('1968'!D19&lt;&gt;0,1,2)</f>
        <v>1</v>
      </c>
      <c r="L19" s="1" t="str">
        <f>'1968'!AD19</f>
        <v>41K+500</v>
      </c>
      <c r="M19" s="1" t="str">
        <f>'1968'!AE19</f>
        <v>49K+100</v>
      </c>
      <c r="N19">
        <f>CHOOSE(MATCH('1968'!J19,速限!$D$4:'速限'!$D$8),速限!F$4,速限!F$5,速限!F$6,速限!F$7,速限!F$8)</f>
        <v>100</v>
      </c>
    </row>
    <row r="20" spans="1:14">
      <c r="A20" s="8">
        <v>1.1000000000000001</v>
      </c>
      <c r="B20" s="9" t="s">
        <v>394</v>
      </c>
      <c r="C20" s="21">
        <v>44953.654861111114</v>
      </c>
      <c r="D20" s="10">
        <v>86400</v>
      </c>
      <c r="E20" t="str">
        <f>_xlfn.CONCAT("nfb",'1968'!AC20)</f>
        <v>nfb0035</v>
      </c>
      <c r="F20" t="s">
        <v>396</v>
      </c>
      <c r="G20">
        <v>0</v>
      </c>
      <c r="H20">
        <v>0</v>
      </c>
      <c r="I20">
        <v>0</v>
      </c>
      <c r="J20" t="s">
        <v>451</v>
      </c>
      <c r="K20">
        <f>IF('1968'!D20&lt;&gt;0,1,2)</f>
        <v>1</v>
      </c>
      <c r="L20" s="1" t="str">
        <f>'1968'!AD20</f>
        <v>49K+100</v>
      </c>
      <c r="M20" s="1" t="str">
        <f>'1968'!AE20</f>
        <v>52K+500</v>
      </c>
      <c r="N20">
        <f>CHOOSE(MATCH('1968'!J20,速限!$D$4:'速限'!$D$8),速限!F$4,速限!F$5,速限!F$6,速限!F$7,速限!F$8)</f>
        <v>100</v>
      </c>
    </row>
    <row r="21" spans="1:14">
      <c r="A21" s="8">
        <v>1.1000000000000001</v>
      </c>
      <c r="B21" s="9" t="s">
        <v>394</v>
      </c>
      <c r="C21" s="21">
        <v>44954.654861111114</v>
      </c>
      <c r="D21" s="10">
        <v>86400</v>
      </c>
      <c r="E21" t="str">
        <f>_xlfn.CONCAT("nfb",'1968'!AC21)</f>
        <v>nfb0037</v>
      </c>
      <c r="F21" t="s">
        <v>396</v>
      </c>
      <c r="G21">
        <v>0</v>
      </c>
      <c r="H21">
        <v>0</v>
      </c>
      <c r="I21">
        <v>0</v>
      </c>
      <c r="J21" t="s">
        <v>454</v>
      </c>
      <c r="K21">
        <f>IF('1968'!D21&lt;&gt;0,1,2)</f>
        <v>1</v>
      </c>
      <c r="L21" s="1" t="str">
        <f>'1968'!AD21</f>
        <v>52K+500</v>
      </c>
      <c r="M21" s="1" t="str">
        <f>'1968'!AE21</f>
        <v>55K+100</v>
      </c>
      <c r="N21">
        <f>CHOOSE(MATCH('1968'!J21,速限!$D$4:'速限'!$D$8),速限!F$4,速限!F$5,速限!F$6,速限!F$7,速限!F$8)</f>
        <v>100</v>
      </c>
    </row>
    <row r="22" spans="1:14">
      <c r="A22" s="8">
        <v>1.1000000000000001</v>
      </c>
      <c r="B22" s="9" t="s">
        <v>394</v>
      </c>
      <c r="C22" s="21">
        <v>44955.654861111114</v>
      </c>
      <c r="D22" s="10">
        <v>86400</v>
      </c>
      <c r="E22" t="str">
        <f>_xlfn.CONCAT("nfb",'1968'!AC22)</f>
        <v>nfb0039</v>
      </c>
      <c r="F22" t="s">
        <v>396</v>
      </c>
      <c r="G22">
        <v>0</v>
      </c>
      <c r="H22">
        <v>0</v>
      </c>
      <c r="I22">
        <v>0</v>
      </c>
      <c r="J22" t="s">
        <v>457</v>
      </c>
      <c r="K22">
        <f>IF('1968'!D22&lt;&gt;0,1,2)</f>
        <v>1</v>
      </c>
      <c r="L22" s="1" t="str">
        <f>'1968'!AD22</f>
        <v>55K+100</v>
      </c>
      <c r="M22" s="1" t="str">
        <f>'1968'!AE22</f>
        <v>57K+000</v>
      </c>
      <c r="N22">
        <f>CHOOSE(MATCH('1968'!J22,速限!$D$4:'速限'!$D$8),速限!F$4,速限!F$5,速限!F$6,速限!F$7,速限!F$8)</f>
        <v>100</v>
      </c>
    </row>
    <row r="23" spans="1:14">
      <c r="A23" s="8">
        <v>1.1000000000000001</v>
      </c>
      <c r="B23" s="9" t="s">
        <v>394</v>
      </c>
      <c r="C23" s="21">
        <v>44956.654861111114</v>
      </c>
      <c r="D23" s="10">
        <v>86400</v>
      </c>
      <c r="E23" t="str">
        <f>_xlfn.CONCAT("nfb",'1968'!AC23)</f>
        <v>nfb0041</v>
      </c>
      <c r="F23" t="s">
        <v>396</v>
      </c>
      <c r="G23">
        <v>0</v>
      </c>
      <c r="H23">
        <v>0</v>
      </c>
      <c r="I23">
        <v>0</v>
      </c>
      <c r="J23" t="s">
        <v>460</v>
      </c>
      <c r="K23">
        <f>IF('1968'!D23&lt;&gt;0,1,2)</f>
        <v>1</v>
      </c>
      <c r="L23" s="1" t="str">
        <f>'1968'!AD23</f>
        <v>57K+000</v>
      </c>
      <c r="M23" s="1" t="str">
        <f>'1968'!AE23</f>
        <v>58K+650</v>
      </c>
      <c r="N23">
        <f>CHOOSE(MATCH('1968'!J23,速限!$D$4:'速限'!$D$8),速限!F$4,速限!F$5,速限!F$6,速限!F$7,速限!F$8)</f>
        <v>100</v>
      </c>
    </row>
    <row r="24" spans="1:14">
      <c r="A24" s="8">
        <v>1.1000000000000001</v>
      </c>
      <c r="B24" s="9" t="s">
        <v>394</v>
      </c>
      <c r="C24" s="21">
        <v>44957.654861111114</v>
      </c>
      <c r="D24" s="10">
        <v>86400</v>
      </c>
      <c r="E24" t="str">
        <f>_xlfn.CONCAT("nfb",'1968'!AC24)</f>
        <v>nfb0427</v>
      </c>
      <c r="F24" t="s">
        <v>396</v>
      </c>
      <c r="G24">
        <v>0</v>
      </c>
      <c r="H24">
        <v>0</v>
      </c>
      <c r="I24">
        <v>0</v>
      </c>
      <c r="J24" t="s">
        <v>463</v>
      </c>
      <c r="K24">
        <f>IF('1968'!D24&lt;&gt;0,1,2)</f>
        <v>1</v>
      </c>
      <c r="L24" s="1" t="str">
        <f>'1968'!AD24</f>
        <v>58K+650</v>
      </c>
      <c r="M24" s="1" t="str">
        <f>'1968'!AE24</f>
        <v>60K+300</v>
      </c>
      <c r="N24">
        <f>CHOOSE(MATCH('1968'!J24,速限!$D$4:'速限'!$D$8),速限!F$4,速限!F$5,速限!F$6,速限!F$7,速限!F$8)</f>
        <v>100</v>
      </c>
    </row>
    <row r="25" spans="1:14">
      <c r="A25" s="8">
        <v>1.1000000000000001</v>
      </c>
      <c r="B25" s="9" t="s">
        <v>394</v>
      </c>
      <c r="C25" s="21">
        <v>44958.654861111114</v>
      </c>
      <c r="D25" s="10">
        <v>86400</v>
      </c>
      <c r="E25" t="str">
        <f>_xlfn.CONCAT("nfb",'1968'!AC25)</f>
        <v>nfb0429</v>
      </c>
      <c r="F25" t="s">
        <v>396</v>
      </c>
      <c r="G25">
        <v>0</v>
      </c>
      <c r="H25">
        <v>0</v>
      </c>
      <c r="I25">
        <v>0</v>
      </c>
      <c r="J25" t="s">
        <v>466</v>
      </c>
      <c r="K25">
        <f>IF('1968'!D25&lt;&gt;0,1,2)</f>
        <v>1</v>
      </c>
      <c r="L25" s="1" t="str">
        <f>'1968'!AD25</f>
        <v>60K+300</v>
      </c>
      <c r="M25" s="1" t="str">
        <f>'1968'!AE25</f>
        <v>62K+400</v>
      </c>
      <c r="N25">
        <f>CHOOSE(MATCH('1968'!J25,速限!$D$4:'速限'!$D$8),速限!F$4,速限!F$5,速限!F$6,速限!F$7,速限!F$8)</f>
        <v>100</v>
      </c>
    </row>
    <row r="26" spans="1:14">
      <c r="A26" s="8">
        <v>1.1000000000000001</v>
      </c>
      <c r="B26" s="9" t="s">
        <v>394</v>
      </c>
      <c r="C26" s="21">
        <v>44959.654861111114</v>
      </c>
      <c r="D26" s="10">
        <v>86400</v>
      </c>
      <c r="E26" t="str">
        <f>_xlfn.CONCAT("nfb",'1968'!AC26)</f>
        <v>nfb0043</v>
      </c>
      <c r="F26" t="s">
        <v>396</v>
      </c>
      <c r="G26">
        <v>0</v>
      </c>
      <c r="H26">
        <v>0</v>
      </c>
      <c r="I26">
        <v>0</v>
      </c>
      <c r="J26" t="s">
        <v>469</v>
      </c>
      <c r="K26">
        <f>IF('1968'!D26&lt;&gt;0,1,2)</f>
        <v>1</v>
      </c>
      <c r="L26" s="1" t="str">
        <f>'1968'!AD26</f>
        <v>62K+400</v>
      </c>
      <c r="M26" s="1" t="str">
        <f>'1968'!AE26</f>
        <v>65K+000</v>
      </c>
      <c r="N26">
        <f>CHOOSE(MATCH('1968'!J26,速限!$D$4:'速限'!$D$8),速限!F$4,速限!F$5,速限!F$6,速限!F$7,速限!F$8)</f>
        <v>100</v>
      </c>
    </row>
    <row r="27" spans="1:14">
      <c r="A27" s="8">
        <v>1.1000000000000001</v>
      </c>
      <c r="B27" s="9" t="s">
        <v>394</v>
      </c>
      <c r="C27" s="21">
        <v>44960.654861111114</v>
      </c>
      <c r="D27" s="10">
        <v>86400</v>
      </c>
      <c r="E27" t="str">
        <f>_xlfn.CONCAT("nfb",'1968'!AC27)</f>
        <v>nfb0045</v>
      </c>
      <c r="F27" t="s">
        <v>396</v>
      </c>
      <c r="G27">
        <v>0</v>
      </c>
      <c r="H27">
        <v>0</v>
      </c>
      <c r="I27">
        <v>0</v>
      </c>
      <c r="J27" t="s">
        <v>472</v>
      </c>
      <c r="K27">
        <f>IF('1968'!D27&lt;&gt;0,1,2)</f>
        <v>1</v>
      </c>
      <c r="L27" s="1" t="str">
        <f>'1968'!AD27</f>
        <v>65K+000</v>
      </c>
      <c r="M27" s="1" t="str">
        <f>'1968'!AE27</f>
        <v>67K+300</v>
      </c>
      <c r="N27">
        <f>CHOOSE(MATCH('1968'!J27,速限!$D$4:'速限'!$D$8),速限!F$4,速限!F$5,速限!F$6,速限!F$7,速限!F$8)</f>
        <v>100</v>
      </c>
    </row>
    <row r="28" spans="1:14">
      <c r="A28" s="8">
        <v>1.1000000000000001</v>
      </c>
      <c r="B28" s="9" t="s">
        <v>394</v>
      </c>
      <c r="C28" s="21">
        <v>44961.654861111114</v>
      </c>
      <c r="D28" s="10">
        <v>86400</v>
      </c>
      <c r="E28" t="str">
        <f>_xlfn.CONCAT("nfb",'1968'!AC28)</f>
        <v>nfb0047</v>
      </c>
      <c r="F28" t="s">
        <v>396</v>
      </c>
      <c r="G28">
        <v>0</v>
      </c>
      <c r="H28">
        <v>0</v>
      </c>
      <c r="I28">
        <v>0</v>
      </c>
      <c r="J28" t="s">
        <v>475</v>
      </c>
      <c r="K28">
        <f>IF('1968'!D28&lt;&gt;0,1,2)</f>
        <v>1</v>
      </c>
      <c r="L28" s="1" t="str">
        <f>'1968'!AD28</f>
        <v>67K+300</v>
      </c>
      <c r="M28" s="1" t="str">
        <f>'1968'!AE28</f>
        <v>69K+200</v>
      </c>
      <c r="N28">
        <f>CHOOSE(MATCH('1968'!J28,速限!$D$4:'速限'!$D$8),速限!F$4,速限!F$5,速限!F$6,速限!F$7,速限!F$8)</f>
        <v>100</v>
      </c>
    </row>
    <row r="29" spans="1:14">
      <c r="A29" s="8">
        <v>1.1000000000000001</v>
      </c>
      <c r="B29" s="9" t="s">
        <v>394</v>
      </c>
      <c r="C29" s="21">
        <v>44962.654861111114</v>
      </c>
      <c r="D29" s="10">
        <v>86400</v>
      </c>
      <c r="E29" t="str">
        <f>_xlfn.CONCAT("nfb",'1968'!AC29)</f>
        <v>nfb0049</v>
      </c>
      <c r="F29" t="s">
        <v>396</v>
      </c>
      <c r="G29">
        <v>0</v>
      </c>
      <c r="H29">
        <v>0</v>
      </c>
      <c r="I29">
        <v>0</v>
      </c>
      <c r="J29" t="s">
        <v>478</v>
      </c>
      <c r="K29">
        <f>IF('1968'!D29&lt;&gt;0,1,2)</f>
        <v>1</v>
      </c>
      <c r="L29" s="1" t="str">
        <f>'1968'!AD29</f>
        <v>69K+200</v>
      </c>
      <c r="M29" s="1" t="str">
        <f>'1968'!AE29</f>
        <v>71K+000</v>
      </c>
      <c r="N29">
        <f>CHOOSE(MATCH('1968'!J29,速限!$D$4:'速限'!$D$8),速限!F$4,速限!F$5,速限!F$6,速限!F$7,速限!F$8)</f>
        <v>100</v>
      </c>
    </row>
    <row r="30" spans="1:14">
      <c r="A30" s="8">
        <v>1.1000000000000001</v>
      </c>
      <c r="B30" s="9" t="s">
        <v>394</v>
      </c>
      <c r="C30" s="21">
        <v>44963.654861111114</v>
      </c>
      <c r="D30" s="10">
        <v>86400</v>
      </c>
      <c r="E30" t="str">
        <f>_xlfn.CONCAT("nfb",'1968'!AC30)</f>
        <v>nfb0431</v>
      </c>
      <c r="F30" t="s">
        <v>396</v>
      </c>
      <c r="G30">
        <v>0</v>
      </c>
      <c r="H30">
        <v>0</v>
      </c>
      <c r="I30">
        <v>0</v>
      </c>
      <c r="J30" t="s">
        <v>481</v>
      </c>
      <c r="K30">
        <f>IF('1968'!D30&lt;&gt;0,1,2)</f>
        <v>1</v>
      </c>
      <c r="L30" s="1" t="str">
        <f>'1968'!AD30</f>
        <v>71K+000</v>
      </c>
      <c r="M30" s="1" t="str">
        <f>'1968'!AE30</f>
        <v>83K+800</v>
      </c>
      <c r="N30">
        <f>CHOOSE(MATCH('1968'!J30,速限!$D$4:'速限'!$D$8),速限!F$4,速限!F$5,速限!F$6,速限!F$7,速限!F$8)</f>
        <v>100</v>
      </c>
    </row>
    <row r="31" spans="1:14">
      <c r="A31" s="8">
        <v>1.1000000000000001</v>
      </c>
      <c r="B31" s="9" t="s">
        <v>394</v>
      </c>
      <c r="C31" s="21">
        <v>44964.654861111114</v>
      </c>
      <c r="D31" s="10">
        <v>86400</v>
      </c>
      <c r="E31" t="str">
        <f>_xlfn.CONCAT("nfb",'1968'!AC31)</f>
        <v>nfb0053</v>
      </c>
      <c r="F31" t="s">
        <v>396</v>
      </c>
      <c r="G31">
        <v>0</v>
      </c>
      <c r="H31">
        <v>0</v>
      </c>
      <c r="I31">
        <v>0</v>
      </c>
      <c r="J31" t="s">
        <v>484</v>
      </c>
      <c r="K31">
        <f>IF('1968'!D31&lt;&gt;0,1,2)</f>
        <v>1</v>
      </c>
      <c r="L31" s="1" t="str">
        <f>'1968'!AD31</f>
        <v>83K+800</v>
      </c>
      <c r="M31" s="1" t="str">
        <f>'1968'!AE31</f>
        <v>86K+500</v>
      </c>
      <c r="N31">
        <f>CHOOSE(MATCH('1968'!J31,速限!$D$4:'速限'!$D$8),速限!F$4,速限!F$5,速限!F$6,速限!F$7,速限!F$8)</f>
        <v>100</v>
      </c>
    </row>
    <row r="32" spans="1:14">
      <c r="A32" s="8">
        <v>1.1000000000000001</v>
      </c>
      <c r="B32" s="9" t="s">
        <v>394</v>
      </c>
      <c r="C32" s="21">
        <v>44965.654861111114</v>
      </c>
      <c r="D32" s="10">
        <v>86400</v>
      </c>
      <c r="E32" t="str">
        <f>_xlfn.CONCAT("nfb",'1968'!AC32)</f>
        <v>nfb0055</v>
      </c>
      <c r="F32" t="s">
        <v>396</v>
      </c>
      <c r="G32">
        <v>0</v>
      </c>
      <c r="H32">
        <v>0</v>
      </c>
      <c r="I32">
        <v>0</v>
      </c>
      <c r="J32" t="s">
        <v>487</v>
      </c>
      <c r="K32">
        <f>IF('1968'!D32&lt;&gt;0,1,2)</f>
        <v>1</v>
      </c>
      <c r="L32" s="1" t="str">
        <f>'1968'!AD32</f>
        <v>86K+500</v>
      </c>
      <c r="M32" s="1" t="str">
        <f>'1968'!AE32</f>
        <v>91K+000</v>
      </c>
      <c r="N32">
        <f>CHOOSE(MATCH('1968'!J32,速限!$D$4:'速限'!$D$8),速限!F$4,速限!F$5,速限!F$6,速限!F$7,速限!F$8)</f>
        <v>100</v>
      </c>
    </row>
    <row r="33" spans="1:14">
      <c r="A33" s="8">
        <v>1.1000000000000001</v>
      </c>
      <c r="B33" s="9" t="s">
        <v>394</v>
      </c>
      <c r="C33" s="21">
        <v>44966.654861111114</v>
      </c>
      <c r="D33" s="10">
        <v>86400</v>
      </c>
      <c r="E33" t="str">
        <f>_xlfn.CONCAT("nfb",'1968'!AC33)</f>
        <v>nfb0057</v>
      </c>
      <c r="F33" t="s">
        <v>396</v>
      </c>
      <c r="G33">
        <v>0</v>
      </c>
      <c r="H33">
        <v>0</v>
      </c>
      <c r="I33">
        <v>0</v>
      </c>
      <c r="J33" t="s">
        <v>490</v>
      </c>
      <c r="K33">
        <f>IF('1968'!D33&lt;&gt;0,1,2)</f>
        <v>1</v>
      </c>
      <c r="L33" s="1" t="str">
        <f>'1968'!AD33</f>
        <v>91K+000</v>
      </c>
      <c r="M33" s="1" t="str">
        <f>'1968'!AE33</f>
        <v>95K+400</v>
      </c>
      <c r="N33">
        <f>CHOOSE(MATCH('1968'!J33,速限!$D$4:'速限'!$D$8),速限!F$4,速限!F$5,速限!F$6,速限!F$7,速限!F$8)</f>
        <v>100</v>
      </c>
    </row>
    <row r="34" spans="1:14">
      <c r="A34" s="8">
        <v>1.1000000000000001</v>
      </c>
      <c r="B34" s="9" t="s">
        <v>394</v>
      </c>
      <c r="C34" s="21">
        <v>44967.654861111114</v>
      </c>
      <c r="D34" s="10">
        <v>86400</v>
      </c>
      <c r="E34" t="str">
        <f>_xlfn.CONCAT("nfb",'1968'!AC34)</f>
        <v>nfb0059</v>
      </c>
      <c r="F34" t="s">
        <v>396</v>
      </c>
      <c r="G34">
        <v>0</v>
      </c>
      <c r="H34">
        <v>0</v>
      </c>
      <c r="I34">
        <v>0</v>
      </c>
      <c r="J34" t="s">
        <v>493</v>
      </c>
      <c r="K34">
        <f>IF('1968'!D34&lt;&gt;0,1,2)</f>
        <v>1</v>
      </c>
      <c r="L34" s="1" t="str">
        <f>'1968'!AD34</f>
        <v>95K+400</v>
      </c>
      <c r="M34" s="1" t="str">
        <f>'1968'!AE34</f>
        <v>99K+400</v>
      </c>
      <c r="N34">
        <f>CHOOSE(MATCH('1968'!J34,速限!$D$4:'速限'!$D$8),速限!F$4,速限!F$5,速限!F$6,速限!F$7,速限!F$8)</f>
        <v>100</v>
      </c>
    </row>
    <row r="35" spans="1:14">
      <c r="A35" s="8">
        <v>1.1000000000000001</v>
      </c>
      <c r="B35" s="9" t="s">
        <v>394</v>
      </c>
      <c r="C35" s="21">
        <v>44968.654861111114</v>
      </c>
      <c r="D35" s="10">
        <v>86400</v>
      </c>
      <c r="E35" t="str">
        <f>_xlfn.CONCAT("nfb",'1968'!AC35)</f>
        <v>nfb0061</v>
      </c>
      <c r="F35" t="s">
        <v>396</v>
      </c>
      <c r="G35">
        <v>0</v>
      </c>
      <c r="H35">
        <v>0</v>
      </c>
      <c r="I35">
        <v>0</v>
      </c>
      <c r="J35" t="s">
        <v>496</v>
      </c>
      <c r="K35">
        <f>IF('1968'!D35&lt;&gt;0,1,2)</f>
        <v>1</v>
      </c>
      <c r="L35" s="1" t="str">
        <f>'1968'!AD35</f>
        <v>99K+400</v>
      </c>
      <c r="M35" s="1" t="str">
        <f>'1968'!AE35</f>
        <v>110K+400</v>
      </c>
      <c r="N35">
        <f>CHOOSE(MATCH('1968'!J35,速限!$D$4:'速限'!$D$8),速限!F$4,速限!F$5,速限!F$6,速限!F$7,速限!F$8)</f>
        <v>100</v>
      </c>
    </row>
    <row r="36" spans="1:14">
      <c r="A36" s="8">
        <v>1.1000000000000001</v>
      </c>
      <c r="B36" s="9" t="s">
        <v>394</v>
      </c>
      <c r="C36" s="21">
        <v>44969.654861111114</v>
      </c>
      <c r="D36" s="10">
        <v>86400</v>
      </c>
      <c r="E36" t="str">
        <f>_xlfn.CONCAT("nfb",'1968'!AC36)</f>
        <v>nfb0063</v>
      </c>
      <c r="F36" t="s">
        <v>396</v>
      </c>
      <c r="G36">
        <v>0</v>
      </c>
      <c r="H36">
        <v>0</v>
      </c>
      <c r="I36">
        <v>0</v>
      </c>
      <c r="J36" t="s">
        <v>499</v>
      </c>
      <c r="K36">
        <f>IF('1968'!D36&lt;&gt;0,1,2)</f>
        <v>1</v>
      </c>
      <c r="L36" s="1" t="str">
        <f>'1968'!AD36</f>
        <v>110K+400</v>
      </c>
      <c r="M36" s="1" t="str">
        <f>'1968'!AE36</f>
        <v>126K+200</v>
      </c>
      <c r="N36">
        <f>CHOOSE(MATCH('1968'!J36,速限!$D$4:'速限'!$D$8),速限!F$4,速限!F$5,速限!F$6,速限!F$7,速限!F$8)</f>
        <v>100</v>
      </c>
    </row>
    <row r="37" spans="1:14">
      <c r="A37" s="8">
        <v>1.1000000000000001</v>
      </c>
      <c r="B37" s="9" t="s">
        <v>394</v>
      </c>
      <c r="C37" s="21">
        <v>44970.654861111114</v>
      </c>
      <c r="D37" s="10">
        <v>86400</v>
      </c>
      <c r="E37" t="str">
        <f>_xlfn.CONCAT("nfb",'1968'!AC37)</f>
        <v>nfb0445</v>
      </c>
      <c r="F37" t="s">
        <v>396</v>
      </c>
      <c r="G37">
        <v>0</v>
      </c>
      <c r="H37">
        <v>0</v>
      </c>
      <c r="I37">
        <v>0</v>
      </c>
      <c r="J37" t="s">
        <v>502</v>
      </c>
      <c r="K37">
        <f>IF('1968'!D37&lt;&gt;0,1,2)</f>
        <v>1</v>
      </c>
      <c r="L37" s="1" t="str">
        <f>'1968'!AD37</f>
        <v>126K+200</v>
      </c>
      <c r="M37" s="1" t="str">
        <f>'1968'!AE37</f>
        <v>132K+800</v>
      </c>
      <c r="N37">
        <f>CHOOSE(MATCH('1968'!J37,速限!$D$4:'速限'!$D$8),速限!F$4,速限!F$5,速限!F$6,速限!F$7,速限!F$8)</f>
        <v>100</v>
      </c>
    </row>
    <row r="38" spans="1:14">
      <c r="A38" s="8">
        <v>1.1000000000000001</v>
      </c>
      <c r="B38" s="9" t="s">
        <v>394</v>
      </c>
      <c r="C38" s="21">
        <v>44971.654861111114</v>
      </c>
      <c r="D38" s="10">
        <v>86400</v>
      </c>
      <c r="E38" t="str">
        <f>_xlfn.CONCAT("nfb",'1968'!AC38)</f>
        <v>nfb0067</v>
      </c>
      <c r="F38" t="s">
        <v>396</v>
      </c>
      <c r="G38">
        <v>0</v>
      </c>
      <c r="H38">
        <v>0</v>
      </c>
      <c r="I38">
        <v>0</v>
      </c>
      <c r="J38" t="s">
        <v>505</v>
      </c>
      <c r="K38">
        <f>IF('1968'!D38&lt;&gt;0,1,2)</f>
        <v>1</v>
      </c>
      <c r="L38" s="1" t="str">
        <f>'1968'!AD38</f>
        <v>132K+800</v>
      </c>
      <c r="M38" s="1" t="str">
        <f>'1968'!AE38</f>
        <v>140K+080</v>
      </c>
      <c r="N38">
        <f>CHOOSE(MATCH('1968'!J38,速限!$D$4:'速限'!$D$8),速限!F$4,速限!F$5,速限!F$6,速限!F$7,速限!F$8)</f>
        <v>100</v>
      </c>
    </row>
    <row r="39" spans="1:14">
      <c r="A39" s="8">
        <v>1.1000000000000001</v>
      </c>
      <c r="B39" s="9" t="s">
        <v>394</v>
      </c>
      <c r="C39" s="21">
        <v>44972.654861111114</v>
      </c>
      <c r="D39" s="10">
        <v>86400</v>
      </c>
      <c r="E39" t="str">
        <f>_xlfn.CONCAT("nfb",'1968'!AC39)</f>
        <v>nfb0443</v>
      </c>
      <c r="F39" t="s">
        <v>396</v>
      </c>
      <c r="G39">
        <v>0</v>
      </c>
      <c r="H39">
        <v>0</v>
      </c>
      <c r="I39">
        <v>0</v>
      </c>
      <c r="J39" t="s">
        <v>508</v>
      </c>
      <c r="K39">
        <f>IF('1968'!D39&lt;&gt;0,1,2)</f>
        <v>1</v>
      </c>
      <c r="L39" s="1" t="str">
        <f>'1968'!AD39</f>
        <v>140K+080</v>
      </c>
      <c r="M39" s="1" t="str">
        <f>'1968'!AE39</f>
        <v>150K+200</v>
      </c>
      <c r="N39">
        <f>CHOOSE(MATCH('1968'!J39,速限!$D$4:'速限'!$D$8),速限!F$4,速限!F$5,速限!F$6,速限!F$7,速限!F$8)</f>
        <v>100</v>
      </c>
    </row>
    <row r="40" spans="1:14">
      <c r="A40" s="8">
        <v>1.1000000000000001</v>
      </c>
      <c r="B40" s="9" t="s">
        <v>394</v>
      </c>
      <c r="C40" s="21">
        <v>44973.654861111114</v>
      </c>
      <c r="D40" s="10">
        <v>86400</v>
      </c>
      <c r="E40" t="str">
        <f>_xlfn.CONCAT("nfb",'1968'!AC40)</f>
        <v>nfb0069</v>
      </c>
      <c r="F40" t="s">
        <v>396</v>
      </c>
      <c r="G40">
        <v>0</v>
      </c>
      <c r="H40">
        <v>0</v>
      </c>
      <c r="I40">
        <v>0</v>
      </c>
      <c r="J40" t="s">
        <v>511</v>
      </c>
      <c r="K40">
        <f>IF('1968'!D40&lt;&gt;0,1,2)</f>
        <v>1</v>
      </c>
      <c r="L40" s="1" t="str">
        <f>'1968'!AD40</f>
        <v>150K+200</v>
      </c>
      <c r="M40" s="1" t="str">
        <f>'1968'!AE40</f>
        <v>159K+500</v>
      </c>
      <c r="N40">
        <f>CHOOSE(MATCH('1968'!J40,速限!$D$4:'速限'!$D$8),速限!F$4,速限!F$5,速限!F$6,速限!F$7,速限!F$8)</f>
        <v>110</v>
      </c>
    </row>
    <row r="41" spans="1:14">
      <c r="A41" s="8">
        <v>1.1000000000000001</v>
      </c>
      <c r="B41" s="9" t="s">
        <v>394</v>
      </c>
      <c r="C41" s="21">
        <v>44974.654861111114</v>
      </c>
      <c r="D41" s="10">
        <v>86400</v>
      </c>
      <c r="E41" t="str">
        <f>_xlfn.CONCAT("nfb",'1968'!AC41)</f>
        <v>nfb0071</v>
      </c>
      <c r="F41" t="s">
        <v>396</v>
      </c>
      <c r="G41">
        <v>0</v>
      </c>
      <c r="H41">
        <v>0</v>
      </c>
      <c r="I41">
        <v>0</v>
      </c>
      <c r="J41" t="s">
        <v>514</v>
      </c>
      <c r="K41">
        <f>IF('1968'!D41&lt;&gt;0,1,2)</f>
        <v>1</v>
      </c>
      <c r="L41" s="1" t="str">
        <f>'1968'!AD41</f>
        <v>159K+500</v>
      </c>
      <c r="M41" s="1" t="str">
        <f>'1968'!AE41</f>
        <v>160K+600</v>
      </c>
      <c r="N41">
        <f>CHOOSE(MATCH('1968'!J41,速限!$D$4:'速限'!$D$8),速限!F$4,速限!F$5,速限!F$6,速限!F$7,速限!F$8)</f>
        <v>110</v>
      </c>
    </row>
    <row r="42" spans="1:14">
      <c r="A42" s="8">
        <v>1.1000000000000001</v>
      </c>
      <c r="B42" s="9" t="s">
        <v>394</v>
      </c>
      <c r="C42" s="21">
        <v>44975.654861111114</v>
      </c>
      <c r="D42" s="10">
        <v>86400</v>
      </c>
      <c r="E42" t="str">
        <f>_xlfn.CONCAT("nfb",'1968'!AC42)</f>
        <v>nfb0073</v>
      </c>
      <c r="F42" t="s">
        <v>396</v>
      </c>
      <c r="G42">
        <v>0</v>
      </c>
      <c r="H42">
        <v>0</v>
      </c>
      <c r="I42">
        <v>0</v>
      </c>
      <c r="J42" t="s">
        <v>517</v>
      </c>
      <c r="K42">
        <f>IF('1968'!D42&lt;&gt;0,1,2)</f>
        <v>1</v>
      </c>
      <c r="L42" s="1" t="str">
        <f>'1968'!AD42</f>
        <v>160K+600</v>
      </c>
      <c r="M42" s="1" t="str">
        <f>'1968'!AE42</f>
        <v>165K+500</v>
      </c>
      <c r="N42">
        <f>CHOOSE(MATCH('1968'!J42,速限!$D$4:'速限'!$D$8),速限!F$4,速限!F$5,速限!F$6,速限!F$7,速限!F$8)</f>
        <v>110</v>
      </c>
    </row>
    <row r="43" spans="1:14">
      <c r="A43" s="8">
        <v>1.1000000000000001</v>
      </c>
      <c r="B43" s="9" t="s">
        <v>394</v>
      </c>
      <c r="C43" s="21">
        <v>44976.654861111114</v>
      </c>
      <c r="D43" s="10">
        <v>86400</v>
      </c>
      <c r="E43" t="str">
        <f>_xlfn.CONCAT("nfb",'1968'!AC43)</f>
        <v>nfb0077</v>
      </c>
      <c r="F43" t="s">
        <v>396</v>
      </c>
      <c r="G43">
        <v>0</v>
      </c>
      <c r="H43">
        <v>0</v>
      </c>
      <c r="I43">
        <v>0</v>
      </c>
      <c r="J43" t="s">
        <v>520</v>
      </c>
      <c r="K43">
        <f>IF('1968'!D43&lt;&gt;0,1,2)</f>
        <v>1</v>
      </c>
      <c r="L43" s="1" t="str">
        <f>'1968'!AD43</f>
        <v>165K+500</v>
      </c>
      <c r="M43" s="1" t="str">
        <f>'1968'!AE43</f>
        <v>168K+100</v>
      </c>
      <c r="N43">
        <f>CHOOSE(MATCH('1968'!J43,速限!$D$4:'速限'!$D$8),速限!F$4,速限!F$5,速限!F$6,速限!F$7,速限!F$8)</f>
        <v>110</v>
      </c>
    </row>
    <row r="44" spans="1:14">
      <c r="A44" s="8">
        <v>1.1000000000000001</v>
      </c>
      <c r="B44" s="9" t="s">
        <v>394</v>
      </c>
      <c r="C44" s="21">
        <v>44977.654861111114</v>
      </c>
      <c r="D44" s="10">
        <v>86400</v>
      </c>
      <c r="E44" t="str">
        <f>_xlfn.CONCAT("nfb",'1968'!AC44)</f>
        <v>nfb0079</v>
      </c>
      <c r="F44" t="s">
        <v>396</v>
      </c>
      <c r="G44">
        <v>0</v>
      </c>
      <c r="H44">
        <v>0</v>
      </c>
      <c r="I44">
        <v>0</v>
      </c>
      <c r="J44" t="s">
        <v>523</v>
      </c>
      <c r="K44">
        <f>IF('1968'!D44&lt;&gt;0,1,2)</f>
        <v>1</v>
      </c>
      <c r="L44" s="1" t="str">
        <f>'1968'!AD44</f>
        <v>168K+100</v>
      </c>
      <c r="M44" s="1" t="str">
        <f>'1968'!AE44</f>
        <v>174K+200</v>
      </c>
      <c r="N44">
        <f>CHOOSE(MATCH('1968'!J44,速限!$D$4:'速限'!$D$8),速限!F$4,速限!F$5,速限!F$6,速限!F$7,速限!F$8)</f>
        <v>110</v>
      </c>
    </row>
    <row r="45" spans="1:14">
      <c r="A45" s="8">
        <v>1.1000000000000001</v>
      </c>
      <c r="B45" s="9" t="s">
        <v>394</v>
      </c>
      <c r="C45" s="21">
        <v>44978.654861111114</v>
      </c>
      <c r="D45" s="10">
        <v>86400</v>
      </c>
      <c r="E45" t="str">
        <f>_xlfn.CONCAT("nfb",'1968'!AC45)</f>
        <v>nfb0081</v>
      </c>
      <c r="F45" t="s">
        <v>396</v>
      </c>
      <c r="G45">
        <v>0</v>
      </c>
      <c r="H45">
        <v>0</v>
      </c>
      <c r="I45">
        <v>0</v>
      </c>
      <c r="J45" t="s">
        <v>526</v>
      </c>
      <c r="K45">
        <f>IF('1968'!D45&lt;&gt;0,1,2)</f>
        <v>1</v>
      </c>
      <c r="L45" s="1" t="str">
        <f>'1968'!AD45</f>
        <v>174K+200</v>
      </c>
      <c r="M45" s="1" t="str">
        <f>'1968'!AE45</f>
        <v>178K+600</v>
      </c>
      <c r="N45">
        <f>CHOOSE(MATCH('1968'!J45,速限!$D$4:'速限'!$D$8),速限!F$4,速限!F$5,速限!F$6,速限!F$7,速限!F$8)</f>
        <v>110</v>
      </c>
    </row>
    <row r="46" spans="1:14">
      <c r="A46" s="8">
        <v>1.1000000000000001</v>
      </c>
      <c r="B46" s="9" t="s">
        <v>394</v>
      </c>
      <c r="C46" s="21">
        <v>44979.654861111114</v>
      </c>
      <c r="D46" s="10">
        <v>86400</v>
      </c>
      <c r="E46" t="str">
        <f>_xlfn.CONCAT("nfb",'1968'!AC46)</f>
        <v>nfb0083</v>
      </c>
      <c r="F46" t="s">
        <v>396</v>
      </c>
      <c r="G46">
        <v>0</v>
      </c>
      <c r="H46">
        <v>0</v>
      </c>
      <c r="I46">
        <v>0</v>
      </c>
      <c r="J46" t="s">
        <v>529</v>
      </c>
      <c r="K46">
        <f>IF('1968'!D46&lt;&gt;0,1,2)</f>
        <v>1</v>
      </c>
      <c r="L46" s="1" t="str">
        <f>'1968'!AD46</f>
        <v>178K+600</v>
      </c>
      <c r="M46" s="1" t="str">
        <f>'1968'!AE46</f>
        <v>181K+400</v>
      </c>
      <c r="N46">
        <f>CHOOSE(MATCH('1968'!J46,速限!$D$4:'速限'!$D$8),速限!F$4,速限!F$5,速限!F$6,速限!F$7,速限!F$8)</f>
        <v>110</v>
      </c>
    </row>
    <row r="47" spans="1:14">
      <c r="A47" s="8">
        <v>1.1000000000000001</v>
      </c>
      <c r="B47" s="9" t="s">
        <v>394</v>
      </c>
      <c r="C47" s="21">
        <v>44980.654861111114</v>
      </c>
      <c r="D47" s="10">
        <v>86400</v>
      </c>
      <c r="E47" t="str">
        <f>_xlfn.CONCAT("nfb",'1968'!AC47)</f>
        <v>nfb0085</v>
      </c>
      <c r="F47" t="s">
        <v>396</v>
      </c>
      <c r="G47">
        <v>0</v>
      </c>
      <c r="H47">
        <v>0</v>
      </c>
      <c r="I47">
        <v>0</v>
      </c>
      <c r="J47" t="s">
        <v>532</v>
      </c>
      <c r="K47">
        <f>IF('1968'!D47&lt;&gt;0,1,2)</f>
        <v>1</v>
      </c>
      <c r="L47" s="1" t="str">
        <f>'1968'!AD47</f>
        <v>181K+400</v>
      </c>
      <c r="M47" s="1" t="str">
        <f>'1968'!AE47</f>
        <v>189K+400</v>
      </c>
      <c r="N47">
        <f>CHOOSE(MATCH('1968'!J47,速限!$D$4:'速限'!$D$8),速限!F$4,速限!F$5,速限!F$6,速限!F$7,速限!F$8)</f>
        <v>110</v>
      </c>
    </row>
    <row r="48" spans="1:14">
      <c r="A48" s="8">
        <v>1.1000000000000001</v>
      </c>
      <c r="B48" s="9" t="s">
        <v>394</v>
      </c>
      <c r="C48" s="21">
        <v>44981.654861111114</v>
      </c>
      <c r="D48" s="10">
        <v>86400</v>
      </c>
      <c r="E48" t="str">
        <f>_xlfn.CONCAT("nfb",'1968'!AC48)</f>
        <v>nfb0087</v>
      </c>
      <c r="F48" t="s">
        <v>396</v>
      </c>
      <c r="G48">
        <v>0</v>
      </c>
      <c r="H48">
        <v>0</v>
      </c>
      <c r="I48">
        <v>0</v>
      </c>
      <c r="J48" t="s">
        <v>535</v>
      </c>
      <c r="K48">
        <f>IF('1968'!D48&lt;&gt;0,1,2)</f>
        <v>1</v>
      </c>
      <c r="L48" s="1" t="str">
        <f>'1968'!AD48</f>
        <v>189K+400</v>
      </c>
      <c r="M48" s="1" t="str">
        <f>'1968'!AE48</f>
        <v>192K+800</v>
      </c>
      <c r="N48">
        <f>CHOOSE(MATCH('1968'!J48,速限!$D$4:'速限'!$D$8),速限!F$4,速限!F$5,速限!F$6,速限!F$7,速限!F$8)</f>
        <v>110</v>
      </c>
    </row>
    <row r="49" spans="1:14">
      <c r="A49" s="8">
        <v>1.1000000000000001</v>
      </c>
      <c r="B49" s="9" t="s">
        <v>394</v>
      </c>
      <c r="C49" s="21">
        <v>44982.654861111114</v>
      </c>
      <c r="D49" s="10">
        <v>86400</v>
      </c>
      <c r="E49" t="str">
        <f>_xlfn.CONCAT("nfb",'1968'!AC49)</f>
        <v>nfb0089</v>
      </c>
      <c r="F49" t="s">
        <v>396</v>
      </c>
      <c r="G49">
        <v>0</v>
      </c>
      <c r="H49">
        <v>0</v>
      </c>
      <c r="I49">
        <v>0</v>
      </c>
      <c r="J49" t="s">
        <v>538</v>
      </c>
      <c r="K49">
        <f>IF('1968'!D49&lt;&gt;0,1,2)</f>
        <v>1</v>
      </c>
      <c r="L49" s="1" t="str">
        <f>'1968'!AD49</f>
        <v>192K+800</v>
      </c>
      <c r="M49" s="1" t="str">
        <f>'1968'!AE49</f>
        <v>198K+400</v>
      </c>
      <c r="N49">
        <f>CHOOSE(MATCH('1968'!J49,速限!$D$4:'速限'!$D$8),速限!F$4,速限!F$5,速限!F$6,速限!F$7,速限!F$8)</f>
        <v>110</v>
      </c>
    </row>
    <row r="50" spans="1:14">
      <c r="A50" s="8">
        <v>1.1000000000000001</v>
      </c>
      <c r="B50" s="9" t="s">
        <v>394</v>
      </c>
      <c r="C50" s="21">
        <v>44983.654861111114</v>
      </c>
      <c r="D50" s="10">
        <v>86400</v>
      </c>
      <c r="E50" t="str">
        <f>_xlfn.CONCAT("nfb",'1968'!AC50)</f>
        <v>nfb0091</v>
      </c>
      <c r="F50" t="s">
        <v>396</v>
      </c>
      <c r="G50">
        <v>0</v>
      </c>
      <c r="H50">
        <v>0</v>
      </c>
      <c r="I50">
        <v>0</v>
      </c>
      <c r="J50" t="s">
        <v>541</v>
      </c>
      <c r="K50">
        <f>IF('1968'!D50&lt;&gt;0,1,2)</f>
        <v>1</v>
      </c>
      <c r="L50" s="1" t="str">
        <f>'1968'!AD50</f>
        <v>198K+400</v>
      </c>
      <c r="M50" s="1" t="str">
        <f>'1968'!AE50</f>
        <v>207K+700</v>
      </c>
      <c r="N50">
        <f>CHOOSE(MATCH('1968'!J50,速限!$D$4:'速限'!$D$8),速限!F$4,速限!F$5,速限!F$6,速限!F$7,速限!F$8)</f>
        <v>110</v>
      </c>
    </row>
    <row r="51" spans="1:14">
      <c r="A51" s="8">
        <v>1.1000000000000001</v>
      </c>
      <c r="B51" s="9" t="s">
        <v>394</v>
      </c>
      <c r="C51" s="21">
        <v>44984.654861111114</v>
      </c>
      <c r="D51" s="10">
        <v>86400</v>
      </c>
      <c r="E51" t="str">
        <f>_xlfn.CONCAT("nfb",'1968'!AC51)</f>
        <v>nfb0093</v>
      </c>
      <c r="F51" t="s">
        <v>396</v>
      </c>
      <c r="G51">
        <v>0</v>
      </c>
      <c r="H51">
        <v>0</v>
      </c>
      <c r="I51">
        <v>0</v>
      </c>
      <c r="J51" t="s">
        <v>544</v>
      </c>
      <c r="K51">
        <f>IF('1968'!D51&lt;&gt;0,1,2)</f>
        <v>1</v>
      </c>
      <c r="L51" s="1" t="str">
        <f>'1968'!AD51</f>
        <v>207K+700</v>
      </c>
      <c r="M51" s="1" t="str">
        <f>'1968'!AE51</f>
        <v>211K+000</v>
      </c>
      <c r="N51">
        <f>CHOOSE(MATCH('1968'!J51,速限!$D$4:'速限'!$D$8),速限!F$4,速限!F$5,速限!F$6,速限!F$7,速限!F$8)</f>
        <v>110</v>
      </c>
    </row>
    <row r="52" spans="1:14">
      <c r="A52" s="8">
        <v>1.1000000000000001</v>
      </c>
      <c r="B52" s="9" t="s">
        <v>394</v>
      </c>
      <c r="C52" s="21">
        <v>44985.654861111114</v>
      </c>
      <c r="D52" s="10">
        <v>86400</v>
      </c>
      <c r="E52" t="str">
        <f>_xlfn.CONCAT("nfb",'1968'!AC52)</f>
        <v>nfb0095</v>
      </c>
      <c r="F52" t="s">
        <v>396</v>
      </c>
      <c r="G52">
        <v>0</v>
      </c>
      <c r="H52">
        <v>0</v>
      </c>
      <c r="I52">
        <v>0</v>
      </c>
      <c r="J52" t="s">
        <v>547</v>
      </c>
      <c r="K52">
        <f>IF('1968'!D52&lt;&gt;0,1,2)</f>
        <v>1</v>
      </c>
      <c r="L52" s="1" t="str">
        <f>'1968'!AD52</f>
        <v>211K+000</v>
      </c>
      <c r="M52" s="1" t="str">
        <f>'1968'!AE52</f>
        <v>220K+100</v>
      </c>
      <c r="N52">
        <f>CHOOSE(MATCH('1968'!J52,速限!$D$4:'速限'!$D$8),速限!F$4,速限!F$5,速限!F$6,速限!F$7,速限!F$8)</f>
        <v>110</v>
      </c>
    </row>
    <row r="53" spans="1:14">
      <c r="A53" s="8">
        <v>1.1000000000000001</v>
      </c>
      <c r="B53" s="9" t="s">
        <v>394</v>
      </c>
      <c r="C53" s="21">
        <v>44986.654861111114</v>
      </c>
      <c r="D53" s="10">
        <v>86400</v>
      </c>
      <c r="E53" t="str">
        <f>_xlfn.CONCAT("nfb",'1968'!AC53)</f>
        <v>nfb0099</v>
      </c>
      <c r="F53" t="s">
        <v>396</v>
      </c>
      <c r="G53">
        <v>0</v>
      </c>
      <c r="H53">
        <v>0</v>
      </c>
      <c r="I53">
        <v>0</v>
      </c>
      <c r="J53" t="s">
        <v>550</v>
      </c>
      <c r="K53">
        <f>IF('1968'!D53&lt;&gt;0,1,2)</f>
        <v>1</v>
      </c>
      <c r="L53" s="1" t="str">
        <f>'1968'!AD53</f>
        <v>220K+100</v>
      </c>
      <c r="M53" s="1" t="str">
        <f>'1968'!AE53</f>
        <v>228K+800</v>
      </c>
      <c r="N53">
        <f>CHOOSE(MATCH('1968'!J53,速限!$D$4:'速限'!$D$8),速限!F$4,速限!F$5,速限!F$6,速限!F$7,速限!F$8)</f>
        <v>110</v>
      </c>
    </row>
    <row r="54" spans="1:14">
      <c r="A54" s="8">
        <v>1.1000000000000001</v>
      </c>
      <c r="B54" s="9" t="s">
        <v>394</v>
      </c>
      <c r="C54" s="21">
        <v>44987.654861111114</v>
      </c>
      <c r="D54" s="10">
        <v>86400</v>
      </c>
      <c r="E54" t="str">
        <f>_xlfn.CONCAT("nfb",'1968'!AC54)</f>
        <v>nfb0101</v>
      </c>
      <c r="F54" t="s">
        <v>396</v>
      </c>
      <c r="G54">
        <v>0</v>
      </c>
      <c r="H54">
        <v>0</v>
      </c>
      <c r="I54">
        <v>0</v>
      </c>
      <c r="J54" t="s">
        <v>553</v>
      </c>
      <c r="K54">
        <f>IF('1968'!D54&lt;&gt;0,1,2)</f>
        <v>1</v>
      </c>
      <c r="L54" s="1" t="str">
        <f>'1968'!AD54</f>
        <v>228K+800</v>
      </c>
      <c r="M54" s="1" t="str">
        <f>'1968'!AE54</f>
        <v>230K+500</v>
      </c>
      <c r="N54">
        <f>CHOOSE(MATCH('1968'!J54,速限!$D$4:'速限'!$D$8),速限!F$4,速限!F$5,速限!F$6,速限!F$7,速限!F$8)</f>
        <v>110</v>
      </c>
    </row>
    <row r="55" spans="1:14">
      <c r="A55" s="8">
        <v>1.1000000000000001</v>
      </c>
      <c r="B55" s="9" t="s">
        <v>394</v>
      </c>
      <c r="C55" s="21">
        <v>44988.654861111114</v>
      </c>
      <c r="D55" s="10">
        <v>86400</v>
      </c>
      <c r="E55" t="str">
        <f>_xlfn.CONCAT("nfb",'1968'!AC55)</f>
        <v>nfb0103</v>
      </c>
      <c r="F55" t="s">
        <v>396</v>
      </c>
      <c r="G55">
        <v>0</v>
      </c>
      <c r="H55">
        <v>0</v>
      </c>
      <c r="I55">
        <v>0</v>
      </c>
      <c r="J55" t="s">
        <v>556</v>
      </c>
      <c r="K55">
        <f>IF('1968'!D55&lt;&gt;0,1,2)</f>
        <v>1</v>
      </c>
      <c r="L55" s="1" t="str">
        <f>'1968'!AD55</f>
        <v>230K+500</v>
      </c>
      <c r="M55" s="1" t="str">
        <f>'1968'!AE55</f>
        <v>236K+000</v>
      </c>
      <c r="N55">
        <f>CHOOSE(MATCH('1968'!J55,速限!$D$4:'速限'!$D$8),速限!F$4,速限!F$5,速限!F$6,速限!F$7,速限!F$8)</f>
        <v>110</v>
      </c>
    </row>
    <row r="56" spans="1:14">
      <c r="A56" s="8">
        <v>1.1000000000000001</v>
      </c>
      <c r="B56" s="9" t="s">
        <v>394</v>
      </c>
      <c r="C56" s="21">
        <v>44989.654861111114</v>
      </c>
      <c r="D56" s="10">
        <v>86400</v>
      </c>
      <c r="E56" t="str">
        <f>_xlfn.CONCAT("nfb",'1968'!AC56)</f>
        <v>nfb0423</v>
      </c>
      <c r="F56" t="s">
        <v>396</v>
      </c>
      <c r="G56">
        <v>0</v>
      </c>
      <c r="H56">
        <v>0</v>
      </c>
      <c r="I56">
        <v>0</v>
      </c>
      <c r="J56" t="s">
        <v>559</v>
      </c>
      <c r="K56">
        <f>IF('1968'!D56&lt;&gt;0,1,2)</f>
        <v>1</v>
      </c>
      <c r="L56" s="1" t="str">
        <f>'1968'!AD56</f>
        <v>236K+000</v>
      </c>
      <c r="M56" s="1" t="str">
        <f>'1968'!AE56</f>
        <v>240K+600</v>
      </c>
      <c r="N56">
        <f>CHOOSE(MATCH('1968'!J56,速限!$D$4:'速限'!$D$8),速限!F$4,速限!F$5,速限!F$6,速限!F$7,速限!F$8)</f>
        <v>110</v>
      </c>
    </row>
    <row r="57" spans="1:14">
      <c r="A57" s="8">
        <v>1.1000000000000001</v>
      </c>
      <c r="B57" s="9" t="s">
        <v>394</v>
      </c>
      <c r="C57" s="21">
        <v>44990.654861111114</v>
      </c>
      <c r="D57" s="10">
        <v>86400</v>
      </c>
      <c r="E57" t="str">
        <f>_xlfn.CONCAT("nfb",'1968'!AC57)</f>
        <v>nfb0105</v>
      </c>
      <c r="F57" t="s">
        <v>396</v>
      </c>
      <c r="G57">
        <v>0</v>
      </c>
      <c r="H57">
        <v>0</v>
      </c>
      <c r="I57">
        <v>0</v>
      </c>
      <c r="J57" t="s">
        <v>562</v>
      </c>
      <c r="K57">
        <f>IF('1968'!D57&lt;&gt;0,1,2)</f>
        <v>1</v>
      </c>
      <c r="L57" s="1" t="str">
        <f>'1968'!AD57</f>
        <v>240K+600</v>
      </c>
      <c r="M57" s="1" t="str">
        <f>'1968'!AE57</f>
        <v>243K+800</v>
      </c>
      <c r="N57">
        <f>CHOOSE(MATCH('1968'!J57,速限!$D$4:'速限'!$D$8),速限!F$4,速限!F$5,速限!F$6,速限!F$7,速限!F$8)</f>
        <v>110</v>
      </c>
    </row>
    <row r="58" spans="1:14">
      <c r="A58" s="8">
        <v>1.1000000000000001</v>
      </c>
      <c r="B58" s="9" t="s">
        <v>394</v>
      </c>
      <c r="C58" s="21">
        <v>44991.654861111114</v>
      </c>
      <c r="D58" s="10">
        <v>86400</v>
      </c>
      <c r="E58" t="str">
        <f>_xlfn.CONCAT("nfb",'1968'!AC58)</f>
        <v>nfb0107</v>
      </c>
      <c r="F58" t="s">
        <v>396</v>
      </c>
      <c r="G58">
        <v>0</v>
      </c>
      <c r="H58">
        <v>0</v>
      </c>
      <c r="I58">
        <v>0</v>
      </c>
      <c r="J58" t="s">
        <v>565</v>
      </c>
      <c r="K58">
        <f>IF('1968'!D58&lt;&gt;0,1,2)</f>
        <v>1</v>
      </c>
      <c r="L58" s="1" t="str">
        <f>'1968'!AD58</f>
        <v>243K+800</v>
      </c>
      <c r="M58" s="1" t="str">
        <f>'1968'!AE58</f>
        <v>250K+300</v>
      </c>
      <c r="N58">
        <f>CHOOSE(MATCH('1968'!J58,速限!$D$4:'速限'!$D$8),速限!F$4,速限!F$5,速限!F$6,速限!F$7,速限!F$8)</f>
        <v>110</v>
      </c>
    </row>
    <row r="59" spans="1:14">
      <c r="A59" s="8">
        <v>1.1000000000000001</v>
      </c>
      <c r="B59" s="9" t="s">
        <v>394</v>
      </c>
      <c r="C59" s="21">
        <v>44992.654861111114</v>
      </c>
      <c r="D59" s="10">
        <v>86400</v>
      </c>
      <c r="E59" t="str">
        <f>_xlfn.CONCAT("nfb",'1968'!AC59)</f>
        <v>nfb0111</v>
      </c>
      <c r="F59" t="s">
        <v>396</v>
      </c>
      <c r="G59">
        <v>0</v>
      </c>
      <c r="H59">
        <v>0</v>
      </c>
      <c r="I59">
        <v>0</v>
      </c>
      <c r="J59" t="s">
        <v>568</v>
      </c>
      <c r="K59">
        <f>IF('1968'!D59&lt;&gt;0,1,2)</f>
        <v>1</v>
      </c>
      <c r="L59" s="1" t="str">
        <f>'1968'!AD59</f>
        <v>250K+300</v>
      </c>
      <c r="M59" s="1" t="str">
        <f>'1968'!AE59</f>
        <v>257K+200</v>
      </c>
      <c r="N59">
        <f>CHOOSE(MATCH('1968'!J59,速限!$D$4:'速限'!$D$8),速限!F$4,速限!F$5,速限!F$6,速限!F$7,速限!F$8)</f>
        <v>110</v>
      </c>
    </row>
    <row r="60" spans="1:14">
      <c r="A60" s="8">
        <v>1.1000000000000001</v>
      </c>
      <c r="B60" s="9" t="s">
        <v>394</v>
      </c>
      <c r="C60" s="21">
        <v>44993.654861111114</v>
      </c>
      <c r="D60" s="10">
        <v>86400</v>
      </c>
      <c r="E60" t="str">
        <f>_xlfn.CONCAT("nfb",'1968'!AC60)</f>
        <v>nfb0421</v>
      </c>
      <c r="F60" t="s">
        <v>396</v>
      </c>
      <c r="G60">
        <v>0</v>
      </c>
      <c r="H60">
        <v>0</v>
      </c>
      <c r="I60">
        <v>0</v>
      </c>
      <c r="J60" t="s">
        <v>571</v>
      </c>
      <c r="K60">
        <f>IF('1968'!D60&lt;&gt;0,1,2)</f>
        <v>1</v>
      </c>
      <c r="L60" s="1" t="str">
        <f>'1968'!AD60</f>
        <v>257K+200</v>
      </c>
      <c r="M60" s="1" t="str">
        <f>'1968'!AE60</f>
        <v>264K+300</v>
      </c>
      <c r="N60">
        <f>CHOOSE(MATCH('1968'!J60,速限!$D$4:'速限'!$D$8),速限!F$4,速限!F$5,速限!F$6,速限!F$7,速限!F$8)</f>
        <v>110</v>
      </c>
    </row>
    <row r="61" spans="1:14">
      <c r="A61" s="8">
        <v>1.1000000000000001</v>
      </c>
      <c r="B61" s="9" t="s">
        <v>394</v>
      </c>
      <c r="C61" s="21">
        <v>44994.654861111114</v>
      </c>
      <c r="D61" s="10">
        <v>86400</v>
      </c>
      <c r="E61" t="str">
        <f>_xlfn.CONCAT("nfb",'1968'!AC61)</f>
        <v>nfb0113</v>
      </c>
      <c r="F61" t="s">
        <v>396</v>
      </c>
      <c r="G61">
        <v>0</v>
      </c>
      <c r="H61">
        <v>0</v>
      </c>
      <c r="I61">
        <v>0</v>
      </c>
      <c r="J61" t="s">
        <v>574</v>
      </c>
      <c r="K61">
        <f>IF('1968'!D61&lt;&gt;0,1,2)</f>
        <v>1</v>
      </c>
      <c r="L61" s="1" t="str">
        <f>'1968'!AD61</f>
        <v>264K+300</v>
      </c>
      <c r="M61" s="1" t="str">
        <f>'1968'!AE61</f>
        <v>270K+400</v>
      </c>
      <c r="N61">
        <f>CHOOSE(MATCH('1968'!J61,速限!$D$4:'速限'!$D$8),速限!F$4,速限!F$5,速限!F$6,速限!F$7,速限!F$8)</f>
        <v>110</v>
      </c>
    </row>
    <row r="62" spans="1:14">
      <c r="A62" s="8">
        <v>1.1000000000000001</v>
      </c>
      <c r="B62" s="9" t="s">
        <v>394</v>
      </c>
      <c r="C62" s="21">
        <v>44995.654861111114</v>
      </c>
      <c r="D62" s="10">
        <v>86400</v>
      </c>
      <c r="E62" t="str">
        <f>_xlfn.CONCAT("nfb",'1968'!AC62)</f>
        <v>nfb0115</v>
      </c>
      <c r="F62" t="s">
        <v>396</v>
      </c>
      <c r="G62">
        <v>0</v>
      </c>
      <c r="H62">
        <v>0</v>
      </c>
      <c r="I62">
        <v>0</v>
      </c>
      <c r="J62" t="s">
        <v>577</v>
      </c>
      <c r="K62">
        <f>IF('1968'!D62&lt;&gt;0,1,2)</f>
        <v>1</v>
      </c>
      <c r="L62" s="1" t="str">
        <f>'1968'!AD62</f>
        <v>270K+400</v>
      </c>
      <c r="M62" s="1" t="str">
        <f>'1968'!AE62</f>
        <v>272K+900</v>
      </c>
      <c r="N62">
        <f>CHOOSE(MATCH('1968'!J62,速限!$D$4:'速限'!$D$8),速限!F$4,速限!F$5,速限!F$6,速限!F$7,速限!F$8)</f>
        <v>110</v>
      </c>
    </row>
    <row r="63" spans="1:14">
      <c r="A63" s="8">
        <v>1.1000000000000001</v>
      </c>
      <c r="B63" s="9" t="s">
        <v>394</v>
      </c>
      <c r="C63" s="21">
        <v>44996.654861111114</v>
      </c>
      <c r="D63" s="10">
        <v>86400</v>
      </c>
      <c r="E63" t="str">
        <f>_xlfn.CONCAT("nfb",'1968'!AC63)</f>
        <v>nfb0117</v>
      </c>
      <c r="F63" t="s">
        <v>396</v>
      </c>
      <c r="G63">
        <v>0</v>
      </c>
      <c r="H63">
        <v>0</v>
      </c>
      <c r="I63">
        <v>0</v>
      </c>
      <c r="J63" t="s">
        <v>580</v>
      </c>
      <c r="K63">
        <f>IF('1968'!D63&lt;&gt;0,1,2)</f>
        <v>1</v>
      </c>
      <c r="L63" s="1" t="str">
        <f>'1968'!AD63</f>
        <v>272K+900</v>
      </c>
      <c r="M63" s="1" t="str">
        <f>'1968'!AE63</f>
        <v>284K+200</v>
      </c>
      <c r="N63">
        <f>CHOOSE(MATCH('1968'!J63,速限!$D$4:'速限'!$D$8),速限!F$4,速限!F$5,速限!F$6,速限!F$7,速限!F$8)</f>
        <v>110</v>
      </c>
    </row>
    <row r="64" spans="1:14">
      <c r="A64" s="8">
        <v>1.1000000000000001</v>
      </c>
      <c r="B64" s="9" t="s">
        <v>394</v>
      </c>
      <c r="C64" s="21">
        <v>44997.654861111114</v>
      </c>
      <c r="D64" s="10">
        <v>86400</v>
      </c>
      <c r="E64" t="str">
        <f>_xlfn.CONCAT("nfb",'1968'!AC64)</f>
        <v>nfb0121</v>
      </c>
      <c r="F64" t="s">
        <v>396</v>
      </c>
      <c r="G64">
        <v>0</v>
      </c>
      <c r="H64">
        <v>0</v>
      </c>
      <c r="I64">
        <v>0</v>
      </c>
      <c r="J64" t="s">
        <v>583</v>
      </c>
      <c r="K64">
        <f>IF('1968'!D64&lt;&gt;0,1,2)</f>
        <v>1</v>
      </c>
      <c r="L64" s="1" t="str">
        <f>'1968'!AD64</f>
        <v>284K+200</v>
      </c>
      <c r="M64" s="1" t="str">
        <f>'1968'!AE64</f>
        <v>288K+400</v>
      </c>
      <c r="N64">
        <f>CHOOSE(MATCH('1968'!J64,速限!$D$4:'速限'!$D$8),速限!F$4,速限!F$5,速限!F$6,速限!F$7,速限!F$8)</f>
        <v>110</v>
      </c>
    </row>
    <row r="65" spans="1:14">
      <c r="A65" s="8">
        <v>1.1000000000000001</v>
      </c>
      <c r="B65" s="9" t="s">
        <v>394</v>
      </c>
      <c r="C65" s="21">
        <v>44998.654861111114</v>
      </c>
      <c r="D65" s="10">
        <v>86400</v>
      </c>
      <c r="E65" t="str">
        <f>_xlfn.CONCAT("nfb",'1968'!AC65)</f>
        <v>nfb0123</v>
      </c>
      <c r="F65" t="s">
        <v>396</v>
      </c>
      <c r="G65">
        <v>0</v>
      </c>
      <c r="H65">
        <v>0</v>
      </c>
      <c r="I65">
        <v>0</v>
      </c>
      <c r="J65" t="s">
        <v>586</v>
      </c>
      <c r="K65">
        <f>IF('1968'!D65&lt;&gt;0,1,2)</f>
        <v>1</v>
      </c>
      <c r="L65" s="1" t="str">
        <f>'1968'!AD65</f>
        <v>288K+400</v>
      </c>
      <c r="M65" s="1" t="str">
        <f>'1968'!AE65</f>
        <v>299K+570</v>
      </c>
      <c r="N65">
        <f>CHOOSE(MATCH('1968'!J65,速限!$D$4:'速限'!$D$8),速限!F$4,速限!F$5,速限!F$6,速限!F$7,速限!F$8)</f>
        <v>110</v>
      </c>
    </row>
    <row r="66" spans="1:14">
      <c r="A66" s="8">
        <v>1.1000000000000001</v>
      </c>
      <c r="B66" s="9" t="s">
        <v>394</v>
      </c>
      <c r="C66" s="21">
        <v>44999.654861111114</v>
      </c>
      <c r="D66" s="10">
        <v>86400</v>
      </c>
      <c r="E66" t="str">
        <f>_xlfn.CONCAT("nfb",'1968'!AC66)</f>
        <v>nfb0415</v>
      </c>
      <c r="F66" t="s">
        <v>396</v>
      </c>
      <c r="G66">
        <v>0</v>
      </c>
      <c r="H66">
        <v>0</v>
      </c>
      <c r="I66">
        <v>0</v>
      </c>
      <c r="J66" t="s">
        <v>589</v>
      </c>
      <c r="K66">
        <f>IF('1968'!D66&lt;&gt;0,1,2)</f>
        <v>1</v>
      </c>
      <c r="L66" s="1" t="str">
        <f>'1968'!AD66</f>
        <v>299K+570</v>
      </c>
      <c r="M66" s="1" t="str">
        <f>'1968'!AE66</f>
        <v>303K+700</v>
      </c>
      <c r="N66">
        <f>CHOOSE(MATCH('1968'!J66,速限!$D$4:'速限'!$D$8),速限!F$4,速限!F$5,速限!F$6,速限!F$7,速限!F$8)</f>
        <v>110</v>
      </c>
    </row>
    <row r="67" spans="1:14">
      <c r="A67" s="8">
        <v>1.1000000000000001</v>
      </c>
      <c r="B67" s="9" t="s">
        <v>394</v>
      </c>
      <c r="C67" s="21">
        <v>45000.654861111114</v>
      </c>
      <c r="D67" s="10">
        <v>86400</v>
      </c>
      <c r="E67" t="str">
        <f>_xlfn.CONCAT("nfb",'1968'!AC67)</f>
        <v>nfb0125</v>
      </c>
      <c r="F67" t="s">
        <v>396</v>
      </c>
      <c r="G67">
        <v>0</v>
      </c>
      <c r="H67">
        <v>0</v>
      </c>
      <c r="I67">
        <v>0</v>
      </c>
      <c r="J67" t="s">
        <v>592</v>
      </c>
      <c r="K67">
        <f>IF('1968'!D67&lt;&gt;0,1,2)</f>
        <v>1</v>
      </c>
      <c r="L67" s="1" t="str">
        <f>'1968'!AD67</f>
        <v>303K+700</v>
      </c>
      <c r="M67" s="1" t="str">
        <f>'1968'!AE67</f>
        <v>311K+100</v>
      </c>
      <c r="N67">
        <f>CHOOSE(MATCH('1968'!J67,速限!$D$4:'速限'!$D$8),速限!F$4,速限!F$5,速限!F$6,速限!F$7,速限!F$8)</f>
        <v>110</v>
      </c>
    </row>
    <row r="68" spans="1:14">
      <c r="A68" s="8">
        <v>1.1000000000000001</v>
      </c>
      <c r="B68" s="9" t="s">
        <v>394</v>
      </c>
      <c r="C68" s="21">
        <v>45001.654861111114</v>
      </c>
      <c r="D68" s="10">
        <v>86400</v>
      </c>
      <c r="E68" t="str">
        <f>_xlfn.CONCAT("nfb",'1968'!AC68)</f>
        <v>nfb0127</v>
      </c>
      <c r="F68" t="s">
        <v>396</v>
      </c>
      <c r="G68">
        <v>0</v>
      </c>
      <c r="H68">
        <v>0</v>
      </c>
      <c r="I68">
        <v>0</v>
      </c>
      <c r="J68" t="s">
        <v>595</v>
      </c>
      <c r="K68">
        <f>IF('1968'!D68&lt;&gt;0,1,2)</f>
        <v>1</v>
      </c>
      <c r="L68" s="1" t="str">
        <f>'1968'!AD68</f>
        <v>311K+100</v>
      </c>
      <c r="M68" s="1" t="str">
        <f>'1968'!AE68</f>
        <v>315K+500</v>
      </c>
      <c r="N68">
        <f>CHOOSE(MATCH('1968'!J68,速限!$D$4:'速限'!$D$8),速限!F$4,速限!F$5,速限!F$6,速限!F$7,速限!F$8)</f>
        <v>110</v>
      </c>
    </row>
    <row r="69" spans="1:14">
      <c r="A69" s="8">
        <v>1.1000000000000001</v>
      </c>
      <c r="B69" s="9" t="s">
        <v>394</v>
      </c>
      <c r="C69" s="21">
        <v>45002.654861111114</v>
      </c>
      <c r="D69" s="10">
        <v>86400</v>
      </c>
      <c r="E69" t="str">
        <f>_xlfn.CONCAT("nfb",'1968'!AC69)</f>
        <v>nfb0131</v>
      </c>
      <c r="F69" t="s">
        <v>396</v>
      </c>
      <c r="G69">
        <v>0</v>
      </c>
      <c r="H69">
        <v>0</v>
      </c>
      <c r="I69">
        <v>0</v>
      </c>
      <c r="J69" t="s">
        <v>598</v>
      </c>
      <c r="K69">
        <f>IF('1968'!D69&lt;&gt;0,1,2)</f>
        <v>1</v>
      </c>
      <c r="L69" s="1" t="str">
        <f>'1968'!AD69</f>
        <v>315K+500</v>
      </c>
      <c r="M69" s="1" t="str">
        <f>'1968'!AE69</f>
        <v>319K+600</v>
      </c>
      <c r="N69">
        <f>CHOOSE(MATCH('1968'!J69,速限!$D$4:'速限'!$D$8),速限!F$4,速限!F$5,速限!F$6,速限!F$7,速限!F$8)</f>
        <v>110</v>
      </c>
    </row>
    <row r="70" spans="1:14">
      <c r="A70" s="8">
        <v>1.1000000000000001</v>
      </c>
      <c r="B70" s="9" t="s">
        <v>394</v>
      </c>
      <c r="C70" s="21">
        <v>45003.654861111114</v>
      </c>
      <c r="D70" s="10">
        <v>86400</v>
      </c>
      <c r="E70" t="str">
        <f>_xlfn.CONCAT("nfb",'1968'!AC70)</f>
        <v>nfb0133</v>
      </c>
      <c r="F70" t="s">
        <v>396</v>
      </c>
      <c r="G70">
        <v>0</v>
      </c>
      <c r="H70">
        <v>0</v>
      </c>
      <c r="I70">
        <v>0</v>
      </c>
      <c r="J70" t="s">
        <v>601</v>
      </c>
      <c r="K70">
        <f>IF('1968'!D70&lt;&gt;0,1,2)</f>
        <v>1</v>
      </c>
      <c r="L70" s="1" t="str">
        <f>'1968'!AD70</f>
        <v>319K+600</v>
      </c>
      <c r="M70" s="1" t="str">
        <f>'1968'!AE70</f>
        <v>324K+480</v>
      </c>
      <c r="N70">
        <f>CHOOSE(MATCH('1968'!J70,速限!$D$4:'速限'!$D$8),速限!F$4,速限!F$5,速限!F$6,速限!F$7,速限!F$8)</f>
        <v>110</v>
      </c>
    </row>
    <row r="71" spans="1:14">
      <c r="A71" s="8">
        <v>1.1000000000000001</v>
      </c>
      <c r="B71" s="9" t="s">
        <v>394</v>
      </c>
      <c r="C71" s="21">
        <v>45004.654861111114</v>
      </c>
      <c r="D71" s="10">
        <v>86400</v>
      </c>
      <c r="E71" t="str">
        <f>_xlfn.CONCAT("nfb",'1968'!AC71)</f>
        <v>nfb0467</v>
      </c>
      <c r="F71" t="s">
        <v>396</v>
      </c>
      <c r="G71">
        <v>0</v>
      </c>
      <c r="H71">
        <v>0</v>
      </c>
      <c r="I71">
        <v>0</v>
      </c>
      <c r="J71" t="s">
        <v>604</v>
      </c>
      <c r="K71">
        <f>IF('1968'!D71&lt;&gt;0,1,2)</f>
        <v>1</v>
      </c>
      <c r="L71" s="1" t="str">
        <f>'1968'!AD71</f>
        <v>324K+480</v>
      </c>
      <c r="M71" s="1" t="str">
        <f>'1968'!AE71</f>
        <v>327K+400</v>
      </c>
      <c r="N71">
        <f>CHOOSE(MATCH('1968'!J71,速限!$D$4:'速限'!$D$8),速限!F$4,速限!F$5,速限!F$6,速限!F$7,速限!F$8)</f>
        <v>110</v>
      </c>
    </row>
    <row r="72" spans="1:14">
      <c r="A72" s="8">
        <v>1.1000000000000001</v>
      </c>
      <c r="B72" s="9" t="s">
        <v>394</v>
      </c>
      <c r="C72" s="21">
        <v>45005.654861111114</v>
      </c>
      <c r="D72" s="10">
        <v>86400</v>
      </c>
      <c r="E72" t="str">
        <f>_xlfn.CONCAT("nfb",'1968'!AC72)</f>
        <v>nfb0135</v>
      </c>
      <c r="F72" t="s">
        <v>396</v>
      </c>
      <c r="G72">
        <v>0</v>
      </c>
      <c r="H72">
        <v>0</v>
      </c>
      <c r="I72">
        <v>0</v>
      </c>
      <c r="J72" t="s">
        <v>607</v>
      </c>
      <c r="K72">
        <f>IF('1968'!D72&lt;&gt;0,1,2)</f>
        <v>1</v>
      </c>
      <c r="L72" s="1" t="str">
        <f>'1968'!AD72</f>
        <v>327K+400</v>
      </c>
      <c r="M72" s="1" t="str">
        <f>'1968'!AE72</f>
        <v>330K+700</v>
      </c>
      <c r="N72">
        <f>CHOOSE(MATCH('1968'!J72,速限!$D$4:'速限'!$D$8),速限!F$4,速限!F$5,速限!F$6,速限!F$7,速限!F$8)</f>
        <v>110</v>
      </c>
    </row>
    <row r="73" spans="1:14">
      <c r="A73" s="8">
        <v>1.1000000000000001</v>
      </c>
      <c r="B73" s="9" t="s">
        <v>394</v>
      </c>
      <c r="C73" s="21">
        <v>45006.654861111114</v>
      </c>
      <c r="D73" s="10">
        <v>86400</v>
      </c>
      <c r="E73" t="str">
        <f>_xlfn.CONCAT("nfb",'1968'!AC73)</f>
        <v>nfb0137</v>
      </c>
      <c r="F73" t="s">
        <v>396</v>
      </c>
      <c r="G73">
        <v>0</v>
      </c>
      <c r="H73">
        <v>0</v>
      </c>
      <c r="I73">
        <v>0</v>
      </c>
      <c r="J73" t="s">
        <v>610</v>
      </c>
      <c r="K73">
        <f>IF('1968'!D73&lt;&gt;0,1,2)</f>
        <v>1</v>
      </c>
      <c r="L73" s="1" t="str">
        <f>'1968'!AD73</f>
        <v>330K+700</v>
      </c>
      <c r="M73" s="1" t="str">
        <f>'1968'!AE73</f>
        <v>335K+100</v>
      </c>
      <c r="N73">
        <f>CHOOSE(MATCH('1968'!J73,速限!$D$4:'速限'!$D$8),速限!F$4,速限!F$5,速限!F$6,速限!F$7,速限!F$8)</f>
        <v>110</v>
      </c>
    </row>
    <row r="74" spans="1:14">
      <c r="A74" s="8">
        <v>1.1000000000000001</v>
      </c>
      <c r="B74" s="9" t="s">
        <v>394</v>
      </c>
      <c r="C74" s="21">
        <v>45007.654861111114</v>
      </c>
      <c r="D74" s="10">
        <v>86400</v>
      </c>
      <c r="E74" t="str">
        <f>_xlfn.CONCAT("nfb",'1968'!AC74)</f>
        <v>nfb0139</v>
      </c>
      <c r="F74" t="s">
        <v>396</v>
      </c>
      <c r="G74">
        <v>0</v>
      </c>
      <c r="H74">
        <v>0</v>
      </c>
      <c r="I74">
        <v>0</v>
      </c>
      <c r="J74" t="s">
        <v>613</v>
      </c>
      <c r="K74">
        <f>IF('1968'!D74&lt;&gt;0,1,2)</f>
        <v>1</v>
      </c>
      <c r="L74" s="1" t="str">
        <f>'1968'!AD74</f>
        <v>335K+100</v>
      </c>
      <c r="M74" s="1" t="str">
        <f>'1968'!AE74</f>
        <v>338K+300</v>
      </c>
      <c r="N74">
        <f>CHOOSE(MATCH('1968'!J74,速限!$D$4:'速限'!$D$8),速限!F$4,速限!F$5,速限!F$6,速限!F$7,速限!F$8)</f>
        <v>110</v>
      </c>
    </row>
    <row r="75" spans="1:14">
      <c r="A75" s="8">
        <v>1.1000000000000001</v>
      </c>
      <c r="B75" s="9" t="s">
        <v>394</v>
      </c>
      <c r="C75" s="21">
        <v>45008.654861111114</v>
      </c>
      <c r="D75" s="10">
        <v>86400</v>
      </c>
      <c r="E75" t="str">
        <f>_xlfn.CONCAT("nfb",'1968'!AC75)</f>
        <v>nfb0141</v>
      </c>
      <c r="F75" t="s">
        <v>396</v>
      </c>
      <c r="G75">
        <v>0</v>
      </c>
      <c r="H75">
        <v>0</v>
      </c>
      <c r="I75">
        <v>0</v>
      </c>
      <c r="J75" t="s">
        <v>616</v>
      </c>
      <c r="K75">
        <f>IF('1968'!D75&lt;&gt;0,1,2)</f>
        <v>1</v>
      </c>
      <c r="L75" s="1" t="str">
        <f>'1968'!AD75</f>
        <v>338K+300</v>
      </c>
      <c r="M75" s="1" t="str">
        <f>'1968'!AE75</f>
        <v>342K+300</v>
      </c>
      <c r="N75">
        <f>CHOOSE(MATCH('1968'!J75,速限!$D$4:'速限'!$D$8),速限!F$4,速限!F$5,速限!F$6,速限!F$7,速限!F$8)</f>
        <v>110</v>
      </c>
    </row>
    <row r="76" spans="1:14">
      <c r="A76" s="8">
        <v>1.1000000000000001</v>
      </c>
      <c r="B76" s="9" t="s">
        <v>394</v>
      </c>
      <c r="C76" s="21">
        <v>45009.654861111114</v>
      </c>
      <c r="D76" s="10">
        <v>86400</v>
      </c>
      <c r="E76" t="str">
        <f>_xlfn.CONCAT("nfb",'1968'!AC76)</f>
        <v>nfb0413</v>
      </c>
      <c r="F76" t="s">
        <v>396</v>
      </c>
      <c r="G76">
        <v>0</v>
      </c>
      <c r="H76">
        <v>0</v>
      </c>
      <c r="I76">
        <v>0</v>
      </c>
      <c r="J76" t="s">
        <v>619</v>
      </c>
      <c r="K76">
        <f>IF('1968'!D76&lt;&gt;0,1,2)</f>
        <v>1</v>
      </c>
      <c r="L76" s="1" t="str">
        <f>'1968'!AD76</f>
        <v>342K+300</v>
      </c>
      <c r="M76" s="1" t="str">
        <f>'1968'!AE76</f>
        <v>349K+400</v>
      </c>
      <c r="N76">
        <f>CHOOSE(MATCH('1968'!J76,速限!$D$4:'速限'!$D$8),速限!F$4,速限!F$5,速限!F$6,速限!F$7,速限!F$8)</f>
        <v>110</v>
      </c>
    </row>
    <row r="77" spans="1:14">
      <c r="A77" s="8">
        <v>1.1000000000000001</v>
      </c>
      <c r="B77" s="9" t="s">
        <v>394</v>
      </c>
      <c r="C77" s="21">
        <v>45010.654861111114</v>
      </c>
      <c r="D77" s="10">
        <v>86400</v>
      </c>
      <c r="E77" t="str">
        <f>_xlfn.CONCAT("nfb",'1968'!AC77)</f>
        <v>nfb0145</v>
      </c>
      <c r="F77" t="s">
        <v>396</v>
      </c>
      <c r="G77">
        <v>0</v>
      </c>
      <c r="H77">
        <v>0</v>
      </c>
      <c r="I77">
        <v>0</v>
      </c>
      <c r="J77" t="s">
        <v>622</v>
      </c>
      <c r="K77">
        <f>IF('1968'!D77&lt;&gt;0,1,2)</f>
        <v>1</v>
      </c>
      <c r="L77" s="1" t="str">
        <f>'1968'!AD77</f>
        <v>349K+400</v>
      </c>
      <c r="M77" s="1" t="str">
        <f>'1968'!AE77</f>
        <v>356K+200</v>
      </c>
      <c r="N77">
        <f>CHOOSE(MATCH('1968'!J77,速限!$D$4:'速限'!$D$8),速限!F$4,速限!F$5,速限!F$6,速限!F$7,速限!F$8)</f>
        <v>100</v>
      </c>
    </row>
    <row r="78" spans="1:14">
      <c r="A78" s="8">
        <v>1.1000000000000001</v>
      </c>
      <c r="B78" s="9" t="s">
        <v>394</v>
      </c>
      <c r="C78" s="21">
        <v>45011.654861111114</v>
      </c>
      <c r="D78" s="10">
        <v>86400</v>
      </c>
      <c r="E78" t="str">
        <f>_xlfn.CONCAT("nfb",'1968'!AC78)</f>
        <v>nfb0147</v>
      </c>
      <c r="F78" t="s">
        <v>396</v>
      </c>
      <c r="G78">
        <v>0</v>
      </c>
      <c r="H78">
        <v>0</v>
      </c>
      <c r="I78">
        <v>0</v>
      </c>
      <c r="J78" t="s">
        <v>625</v>
      </c>
      <c r="K78">
        <f>IF('1968'!D78&lt;&gt;0,1,2)</f>
        <v>1</v>
      </c>
      <c r="L78" s="1" t="str">
        <f>'1968'!AD78</f>
        <v>356K+200</v>
      </c>
      <c r="M78" s="1" t="str">
        <f>'1968'!AE78</f>
        <v>362K+400</v>
      </c>
      <c r="N78">
        <f>CHOOSE(MATCH('1968'!J78,速限!$D$4:'速限'!$D$8),速限!F$4,速限!F$5,速限!F$6,速限!F$7,速限!F$8)</f>
        <v>100</v>
      </c>
    </row>
    <row r="79" spans="1:14">
      <c r="A79" s="8">
        <v>1.1000000000000001</v>
      </c>
      <c r="B79" s="9" t="s">
        <v>394</v>
      </c>
      <c r="C79" s="21">
        <v>45012.654861111114</v>
      </c>
      <c r="D79" s="10">
        <v>86400</v>
      </c>
      <c r="E79" t="str">
        <f>_xlfn.CONCAT("nfb",'1968'!AC79)</f>
        <v>nfb0149</v>
      </c>
      <c r="F79" t="s">
        <v>396</v>
      </c>
      <c r="G79">
        <v>0</v>
      </c>
      <c r="H79">
        <v>0</v>
      </c>
      <c r="I79">
        <v>0</v>
      </c>
      <c r="J79" t="s">
        <v>628</v>
      </c>
      <c r="K79">
        <f>IF('1968'!D79&lt;&gt;0,1,2)</f>
        <v>1</v>
      </c>
      <c r="L79" s="1" t="str">
        <f>'1968'!AD79</f>
        <v>362K+400</v>
      </c>
      <c r="M79" s="1" t="str">
        <f>'1968'!AE79</f>
        <v>367K+400</v>
      </c>
      <c r="N79">
        <f>CHOOSE(MATCH('1968'!J79,速限!$D$4:'速限'!$D$8),速限!F$4,速限!F$5,速限!F$6,速限!F$7,速限!F$8)</f>
        <v>100</v>
      </c>
    </row>
    <row r="80" spans="1:14">
      <c r="A80" s="8">
        <v>1.1000000000000001</v>
      </c>
      <c r="B80" s="9" t="s">
        <v>394</v>
      </c>
      <c r="C80" s="21">
        <v>45013.654861111114</v>
      </c>
      <c r="D80" s="10">
        <v>86400</v>
      </c>
      <c r="E80" t="str">
        <f>_xlfn.CONCAT("nfb",'1968'!AC80)</f>
        <v>nfb0151</v>
      </c>
      <c r="F80" t="s">
        <v>396</v>
      </c>
      <c r="G80">
        <v>0</v>
      </c>
      <c r="H80">
        <v>0</v>
      </c>
      <c r="I80">
        <v>0</v>
      </c>
      <c r="J80" t="s">
        <v>631</v>
      </c>
      <c r="K80">
        <f>IF('1968'!D80&lt;&gt;0,1,2)</f>
        <v>1</v>
      </c>
      <c r="L80" s="1" t="str">
        <f>'1968'!AD80</f>
        <v>367K+400</v>
      </c>
      <c r="M80" s="1" t="str">
        <f>'1968'!AE80</f>
        <v>369K+600</v>
      </c>
      <c r="N80">
        <f>CHOOSE(MATCH('1968'!J80,速限!$D$4:'速限'!$D$8),速限!F$4,速限!F$5,速限!F$6,速限!F$7,速限!F$8)</f>
        <v>100</v>
      </c>
    </row>
    <row r="81" spans="1:14">
      <c r="A81" s="8">
        <v>1.1000000000000001</v>
      </c>
      <c r="B81" s="9" t="s">
        <v>394</v>
      </c>
      <c r="C81" s="21">
        <v>45014.654861111114</v>
      </c>
      <c r="D81" s="10">
        <v>86400</v>
      </c>
      <c r="E81" t="str">
        <f>_xlfn.CONCAT("nfb",'1968'!AC81)</f>
        <v>nfb0153</v>
      </c>
      <c r="F81" t="s">
        <v>396</v>
      </c>
      <c r="G81">
        <v>0</v>
      </c>
      <c r="H81">
        <v>0</v>
      </c>
      <c r="I81">
        <v>0</v>
      </c>
      <c r="J81" t="s">
        <v>634</v>
      </c>
      <c r="K81">
        <f>IF('1968'!D81&lt;&gt;0,1,2)</f>
        <v>1</v>
      </c>
      <c r="L81" s="1" t="str">
        <f>'1968'!AD81</f>
        <v>369K+600</v>
      </c>
      <c r="M81" s="1" t="str">
        <f>'1968'!AE81</f>
        <v>370K+400</v>
      </c>
      <c r="N81">
        <f>CHOOSE(MATCH('1968'!J81,速限!$D$4:'速限'!$D$8),速限!F$4,速限!F$5,速限!F$6,速限!F$7,速限!F$8)</f>
        <v>100</v>
      </c>
    </row>
    <row r="82" spans="1:14">
      <c r="A82" s="8">
        <v>1.1000000000000001</v>
      </c>
      <c r="B82" s="9" t="s">
        <v>394</v>
      </c>
      <c r="C82" s="21">
        <v>45015.654861111114</v>
      </c>
      <c r="D82" s="10">
        <v>86400</v>
      </c>
      <c r="E82" t="str">
        <f>_xlfn.CONCAT("nfb",'1968'!AC82)</f>
        <v>nfb0155</v>
      </c>
      <c r="F82" t="s">
        <v>396</v>
      </c>
      <c r="G82">
        <v>0</v>
      </c>
      <c r="H82">
        <v>0</v>
      </c>
      <c r="I82">
        <v>0</v>
      </c>
      <c r="J82" t="s">
        <v>637</v>
      </c>
      <c r="K82">
        <f>IF('1968'!D82&lt;&gt;0,1,2)</f>
        <v>1</v>
      </c>
      <c r="L82" s="1" t="str">
        <f>'1968'!AD82</f>
        <v>370K+400</v>
      </c>
      <c r="M82" s="1" t="str">
        <f>'1968'!AE82</f>
        <v>371K+800</v>
      </c>
      <c r="N82">
        <f>CHOOSE(MATCH('1968'!J82,速限!$D$4:'速限'!$D$8),速限!F$4,速限!F$5,速限!F$6,速限!F$7,速限!F$8)</f>
        <v>80</v>
      </c>
    </row>
    <row r="83" spans="1:14">
      <c r="A83" s="8">
        <v>1.1000000000000001</v>
      </c>
      <c r="B83" s="9" t="s">
        <v>394</v>
      </c>
      <c r="C83" s="21">
        <v>45016.654861111114</v>
      </c>
      <c r="D83" s="10">
        <v>86400</v>
      </c>
      <c r="E83" t="str">
        <f>_xlfn.CONCAT("nfb",'1968'!AC83)</f>
        <v>nfb0157</v>
      </c>
      <c r="F83" t="s">
        <v>396</v>
      </c>
      <c r="G83">
        <v>0</v>
      </c>
      <c r="H83">
        <v>0</v>
      </c>
      <c r="I83">
        <v>0</v>
      </c>
      <c r="J83" t="s">
        <v>640</v>
      </c>
      <c r="K83">
        <f>IF('1968'!D83&lt;&gt;0,1,2)</f>
        <v>1</v>
      </c>
      <c r="L83" s="1" t="str">
        <f>'1968'!AD83</f>
        <v>371K+800</v>
      </c>
      <c r="M83" s="1" t="str">
        <f>'1968'!AE83</f>
        <v>372K+800</v>
      </c>
      <c r="N83">
        <f>CHOOSE(MATCH('1968'!J83,速限!$D$4:'速限'!$D$8),速限!F$4,速限!F$5,速限!F$6,速限!F$7,速限!F$8)</f>
        <v>80</v>
      </c>
    </row>
    <row r="84" spans="1:14">
      <c r="A84" s="8">
        <v>1.1000000000000001</v>
      </c>
      <c r="B84" s="9" t="s">
        <v>394</v>
      </c>
      <c r="C84" s="21">
        <v>45017.654861111114</v>
      </c>
      <c r="D84" s="10">
        <v>86400</v>
      </c>
      <c r="E84" t="str">
        <f>_xlfn.CONCAT("nfb",'1968'!AC84)</f>
        <v>nfb0455</v>
      </c>
      <c r="F84" t="s">
        <v>396</v>
      </c>
      <c r="G84">
        <v>0</v>
      </c>
      <c r="H84">
        <v>0</v>
      </c>
      <c r="I84">
        <v>0</v>
      </c>
      <c r="J84" t="s">
        <v>643</v>
      </c>
      <c r="K84">
        <f>IF('1968'!D84&lt;&gt;0,1,2)</f>
        <v>1</v>
      </c>
      <c r="L84" s="1" t="str">
        <f>'1968'!AD84</f>
        <v>372K+800</v>
      </c>
      <c r="M84" s="1" t="str">
        <f>'1968'!AE84</f>
        <v>373K+000</v>
      </c>
      <c r="N84">
        <f>CHOOSE(MATCH('1968'!J84,速限!$D$4:'速限'!$D$8),速限!F$4,速限!F$5,速限!F$6,速限!F$7,速限!F$8)</f>
        <v>60</v>
      </c>
    </row>
    <row r="85" spans="1:14">
      <c r="A85" s="8">
        <v>1.1000000000000001</v>
      </c>
      <c r="B85" s="9" t="s">
        <v>394</v>
      </c>
      <c r="C85" s="21">
        <v>45018.654861111114</v>
      </c>
      <c r="D85" s="10">
        <v>86400</v>
      </c>
      <c r="E85" t="str">
        <f>_xlfn.CONCAT("nfb",'1968'!AC85)</f>
        <v>nfb0457</v>
      </c>
      <c r="F85" t="s">
        <v>396</v>
      </c>
      <c r="G85">
        <v>0</v>
      </c>
      <c r="H85">
        <v>0</v>
      </c>
      <c r="I85">
        <v>0</v>
      </c>
      <c r="J85" t="s">
        <v>646</v>
      </c>
      <c r="K85">
        <f>IF('1968'!D85&lt;&gt;0,1,2)</f>
        <v>1</v>
      </c>
      <c r="L85" s="1" t="str">
        <f>'1968'!AD85</f>
        <v>373K+000</v>
      </c>
      <c r="M85" s="1" t="str">
        <f>'1968'!AE85</f>
        <v>374K+400</v>
      </c>
      <c r="N85">
        <f>CHOOSE(MATCH('1968'!J85,速限!$D$4:'速限'!$D$8),速限!F$4,速限!F$5,速限!F$6,速限!F$7,速限!F$8)</f>
        <v>60</v>
      </c>
    </row>
    <row r="86" spans="1:14">
      <c r="A86" s="8">
        <v>1.1000000000000001</v>
      </c>
      <c r="B86" s="9" t="s">
        <v>394</v>
      </c>
      <c r="C86" s="21">
        <v>45019.654861111114</v>
      </c>
      <c r="D86" s="10">
        <v>86400</v>
      </c>
      <c r="E86" t="str">
        <f>_xlfn.CONCAT("nfb",'1968'!AC86)</f>
        <v>nfb0002</v>
      </c>
      <c r="F86" t="s">
        <v>396</v>
      </c>
      <c r="G86">
        <v>0</v>
      </c>
      <c r="H86">
        <v>0</v>
      </c>
      <c r="I86">
        <v>0</v>
      </c>
      <c r="J86" t="s">
        <v>649</v>
      </c>
      <c r="K86">
        <f>IF('1968'!D86&lt;&gt;0,1,2)</f>
        <v>1</v>
      </c>
      <c r="L86" s="1" t="str">
        <f>'1968'!AD86</f>
        <v>1K+100</v>
      </c>
      <c r="M86" s="1" t="str">
        <f>'1968'!AE86</f>
        <v>0K+000</v>
      </c>
      <c r="N86">
        <f>CHOOSE(MATCH('1968'!J86,速限!$D$4:'速限'!$D$8),速限!F$4,速限!F$5,速限!F$6,速限!F$7,速限!F$8)</f>
        <v>100</v>
      </c>
    </row>
    <row r="87" spans="1:14">
      <c r="A87" s="8">
        <v>1.1000000000000001</v>
      </c>
      <c r="B87" s="9" t="s">
        <v>394</v>
      </c>
      <c r="C87" s="21">
        <v>45020.654861111114</v>
      </c>
      <c r="D87" s="10">
        <v>86400</v>
      </c>
      <c r="E87" t="str">
        <f>_xlfn.CONCAT("nfb",'1968'!AC87)</f>
        <v>nfb0004</v>
      </c>
      <c r="F87" t="s">
        <v>396</v>
      </c>
      <c r="G87">
        <v>0</v>
      </c>
      <c r="H87">
        <v>0</v>
      </c>
      <c r="I87">
        <v>0</v>
      </c>
      <c r="J87" t="s">
        <v>651</v>
      </c>
      <c r="K87">
        <f>IF('1968'!D87&lt;&gt;0,1,2)</f>
        <v>1</v>
      </c>
      <c r="L87" s="1" t="str">
        <f>'1968'!AD87</f>
        <v>2K+600</v>
      </c>
      <c r="M87" s="1" t="str">
        <f>'1968'!AE87</f>
        <v>1K+100</v>
      </c>
      <c r="N87">
        <f>CHOOSE(MATCH('1968'!J87,速限!$D$4:'速限'!$D$8),速限!F$4,速限!F$5,速限!F$6,速限!F$7,速限!F$8)</f>
        <v>100</v>
      </c>
    </row>
    <row r="88" spans="1:14">
      <c r="A88" s="8">
        <v>1.1000000000000001</v>
      </c>
      <c r="B88" s="9" t="s">
        <v>394</v>
      </c>
      <c r="C88" s="21">
        <v>45021.654861111114</v>
      </c>
      <c r="D88" s="10">
        <v>86400</v>
      </c>
      <c r="E88" t="str">
        <f>_xlfn.CONCAT("nfb",'1968'!AC88)</f>
        <v>nfb0006</v>
      </c>
      <c r="F88" t="s">
        <v>396</v>
      </c>
      <c r="G88">
        <v>0</v>
      </c>
      <c r="H88">
        <v>0</v>
      </c>
      <c r="I88">
        <v>0</v>
      </c>
      <c r="J88" t="s">
        <v>653</v>
      </c>
      <c r="K88">
        <f>IF('1968'!D88&lt;&gt;0,1,2)</f>
        <v>1</v>
      </c>
      <c r="L88" s="1" t="str">
        <f>'1968'!AD88</f>
        <v>5K+000</v>
      </c>
      <c r="M88" s="1" t="str">
        <f>'1968'!AE88</f>
        <v>2K+600</v>
      </c>
      <c r="N88">
        <f>CHOOSE(MATCH('1968'!J88,速限!$D$4:'速限'!$D$8),速限!F$4,速限!F$5,速限!F$6,速限!F$7,速限!F$8)</f>
        <v>100</v>
      </c>
    </row>
    <row r="89" spans="1:14">
      <c r="A89" s="8">
        <v>1.1000000000000001</v>
      </c>
      <c r="B89" s="9" t="s">
        <v>394</v>
      </c>
      <c r="C89" s="21">
        <v>45022.654861111114</v>
      </c>
      <c r="D89" s="10">
        <v>86400</v>
      </c>
      <c r="E89" t="str">
        <f>_xlfn.CONCAT("nfb",'1968'!AC89)</f>
        <v>nfb0420</v>
      </c>
      <c r="F89" t="s">
        <v>396</v>
      </c>
      <c r="G89">
        <v>0</v>
      </c>
      <c r="H89">
        <v>0</v>
      </c>
      <c r="I89">
        <v>0</v>
      </c>
      <c r="J89" t="s">
        <v>655</v>
      </c>
      <c r="K89">
        <f>IF('1968'!D89&lt;&gt;0,1,2)</f>
        <v>1</v>
      </c>
      <c r="L89" s="1" t="str">
        <f>'1968'!AD89</f>
        <v>6K+800</v>
      </c>
      <c r="M89" s="1" t="str">
        <f>'1968'!AE89</f>
        <v>5K+000</v>
      </c>
      <c r="N89">
        <f>CHOOSE(MATCH('1968'!J89,速限!$D$4:'速限'!$D$8),速限!F$4,速限!F$5,速限!F$6,速限!F$7,速限!F$8)</f>
        <v>100</v>
      </c>
    </row>
    <row r="90" spans="1:14">
      <c r="A90" s="8">
        <v>1.1000000000000001</v>
      </c>
      <c r="B90" s="9" t="s">
        <v>394</v>
      </c>
      <c r="C90" s="21">
        <v>45023.654861111114</v>
      </c>
      <c r="D90" s="10">
        <v>86400</v>
      </c>
      <c r="E90" t="str">
        <f>_xlfn.CONCAT("nfb",'1968'!AC90)</f>
        <v>nfb0008</v>
      </c>
      <c r="F90" t="s">
        <v>396</v>
      </c>
      <c r="G90">
        <v>0</v>
      </c>
      <c r="H90">
        <v>0</v>
      </c>
      <c r="I90">
        <v>0</v>
      </c>
      <c r="J90" t="s">
        <v>657</v>
      </c>
      <c r="K90">
        <f>IF('1968'!D90&lt;&gt;0,1,2)</f>
        <v>1</v>
      </c>
      <c r="L90" s="1" t="str">
        <f>'1968'!AD90</f>
        <v>10K+500</v>
      </c>
      <c r="M90" s="1" t="str">
        <f>'1968'!AE90</f>
        <v>6K+800</v>
      </c>
      <c r="N90">
        <f>CHOOSE(MATCH('1968'!J90,速限!$D$4:'速限'!$D$8),速限!F$4,速限!F$5,速限!F$6,速限!F$7,速限!F$8)</f>
        <v>100</v>
      </c>
    </row>
    <row r="91" spans="1:14">
      <c r="A91" s="8">
        <v>1.1000000000000001</v>
      </c>
      <c r="B91" s="9" t="s">
        <v>394</v>
      </c>
      <c r="C91" s="21">
        <v>45024.654861111114</v>
      </c>
      <c r="D91" s="10">
        <v>86400</v>
      </c>
      <c r="E91" t="str">
        <f>_xlfn.CONCAT("nfb",'1968'!AC91)</f>
        <v>nfb0012</v>
      </c>
      <c r="F91" t="s">
        <v>396</v>
      </c>
      <c r="G91">
        <v>0</v>
      </c>
      <c r="H91">
        <v>0</v>
      </c>
      <c r="I91">
        <v>0</v>
      </c>
      <c r="J91" t="s">
        <v>659</v>
      </c>
      <c r="K91">
        <f>IF('1968'!D91&lt;&gt;0,1,2)</f>
        <v>1</v>
      </c>
      <c r="L91" s="1" t="str">
        <f>'1968'!AD91</f>
        <v>11K+500</v>
      </c>
      <c r="M91" s="1" t="str">
        <f>'1968'!AE91</f>
        <v>10K+500</v>
      </c>
      <c r="N91">
        <f>CHOOSE(MATCH('1968'!J91,速限!$D$4:'速限'!$D$8),速限!F$4,速限!F$5,速限!F$6,速限!F$7,速限!F$8)</f>
        <v>100</v>
      </c>
    </row>
    <row r="92" spans="1:14">
      <c r="A92" s="8">
        <v>1.1000000000000001</v>
      </c>
      <c r="B92" s="9" t="s">
        <v>394</v>
      </c>
      <c r="C92" s="21">
        <v>45025.654861111114</v>
      </c>
      <c r="D92" s="10">
        <v>86400</v>
      </c>
      <c r="E92" t="str">
        <f>_xlfn.CONCAT("nfb",'1968'!AC92)</f>
        <v>nfb0014</v>
      </c>
      <c r="F92" t="s">
        <v>396</v>
      </c>
      <c r="G92">
        <v>0</v>
      </c>
      <c r="H92">
        <v>0</v>
      </c>
      <c r="I92">
        <v>0</v>
      </c>
      <c r="J92" t="s">
        <v>661</v>
      </c>
      <c r="K92">
        <f>IF('1968'!D92&lt;&gt;0,1,2)</f>
        <v>1</v>
      </c>
      <c r="L92" s="1" t="str">
        <f>'1968'!AD92</f>
        <v>14K+000</v>
      </c>
      <c r="M92" s="1" t="str">
        <f>'1968'!AE92</f>
        <v>11K+500</v>
      </c>
      <c r="N92">
        <f>CHOOSE(MATCH('1968'!J92,速限!$D$4:'速限'!$D$8),速限!F$4,速限!F$5,速限!F$6,速限!F$7,速限!F$8)</f>
        <v>100</v>
      </c>
    </row>
    <row r="93" spans="1:14">
      <c r="A93" s="8">
        <v>1.1000000000000001</v>
      </c>
      <c r="B93" s="9" t="s">
        <v>394</v>
      </c>
      <c r="C93" s="21">
        <v>45026.654861111114</v>
      </c>
      <c r="D93" s="10">
        <v>86400</v>
      </c>
      <c r="E93" t="str">
        <f>_xlfn.CONCAT("nfb",'1968'!AC93)</f>
        <v>nfb0016</v>
      </c>
      <c r="F93" t="s">
        <v>396</v>
      </c>
      <c r="G93">
        <v>0</v>
      </c>
      <c r="H93">
        <v>0</v>
      </c>
      <c r="I93">
        <v>0</v>
      </c>
      <c r="J93" t="s">
        <v>663</v>
      </c>
      <c r="K93">
        <f>IF('1968'!D93&lt;&gt;0,1,2)</f>
        <v>1</v>
      </c>
      <c r="L93" s="1" t="str">
        <f>'1968'!AD93</f>
        <v>15K+200</v>
      </c>
      <c r="M93" s="1" t="str">
        <f>'1968'!AE93</f>
        <v>14K+000</v>
      </c>
      <c r="N93">
        <f>CHOOSE(MATCH('1968'!J93,速限!$D$4:'速限'!$D$8),速限!F$4,速限!F$5,速限!F$6,速限!F$7,速限!F$8)</f>
        <v>100</v>
      </c>
    </row>
    <row r="94" spans="1:14">
      <c r="A94" s="8">
        <v>1.1000000000000001</v>
      </c>
      <c r="B94" s="9" t="s">
        <v>394</v>
      </c>
      <c r="C94" s="21">
        <v>45027.654861111114</v>
      </c>
      <c r="D94" s="10">
        <v>86400</v>
      </c>
      <c r="E94" t="str">
        <f>_xlfn.CONCAT("nfb",'1968'!AC94)</f>
        <v>nfb0018</v>
      </c>
      <c r="F94" t="s">
        <v>396</v>
      </c>
      <c r="G94">
        <v>0</v>
      </c>
      <c r="H94">
        <v>0</v>
      </c>
      <c r="I94">
        <v>0</v>
      </c>
      <c r="J94" t="s">
        <v>665</v>
      </c>
      <c r="K94">
        <f>IF('1968'!D94&lt;&gt;0,1,2)</f>
        <v>1</v>
      </c>
      <c r="L94" s="1" t="str">
        <f>'1968'!AD94</f>
        <v>16K+800</v>
      </c>
      <c r="M94" s="1" t="str">
        <f>'1968'!AE94</f>
        <v>15K+200</v>
      </c>
      <c r="N94">
        <f>CHOOSE(MATCH('1968'!J94,速限!$D$4:'速限'!$D$8),速限!F$4,速限!F$5,速限!F$6,速限!F$7,速限!F$8)</f>
        <v>100</v>
      </c>
    </row>
    <row r="95" spans="1:14">
      <c r="A95" s="8">
        <v>1.1000000000000001</v>
      </c>
      <c r="B95" s="9" t="s">
        <v>394</v>
      </c>
      <c r="C95" s="21">
        <v>45028.654861111114</v>
      </c>
      <c r="D95" s="10">
        <v>86400</v>
      </c>
      <c r="E95" t="str">
        <f>_xlfn.CONCAT("nfb",'1968'!AC95)</f>
        <v>nfb0020</v>
      </c>
      <c r="F95" t="s">
        <v>396</v>
      </c>
      <c r="G95">
        <v>0</v>
      </c>
      <c r="H95">
        <v>0</v>
      </c>
      <c r="I95">
        <v>0</v>
      </c>
      <c r="J95" t="s">
        <v>667</v>
      </c>
      <c r="K95">
        <f>IF('1968'!D95&lt;&gt;0,1,2)</f>
        <v>1</v>
      </c>
      <c r="L95" s="1" t="str">
        <f>'1968'!AD95</f>
        <v>23K+200</v>
      </c>
      <c r="M95" s="1" t="str">
        <f>'1968'!AE95</f>
        <v>16K+800</v>
      </c>
      <c r="N95">
        <f>CHOOSE(MATCH('1968'!J95,速限!$D$4:'速限'!$D$8),速限!F$4,速限!F$5,速限!F$6,速限!F$7,速限!F$8)</f>
        <v>100</v>
      </c>
    </row>
    <row r="96" spans="1:14">
      <c r="A96" s="8">
        <v>1.1000000000000001</v>
      </c>
      <c r="B96" s="9" t="s">
        <v>394</v>
      </c>
      <c r="C96" s="21">
        <v>45029.654861111114</v>
      </c>
      <c r="D96" s="10">
        <v>86400</v>
      </c>
      <c r="E96" t="str">
        <f>_xlfn.CONCAT("nfb",'1968'!AC96)</f>
        <v>nfb0022</v>
      </c>
      <c r="F96" t="s">
        <v>396</v>
      </c>
      <c r="G96">
        <v>0</v>
      </c>
      <c r="H96">
        <v>0</v>
      </c>
      <c r="I96">
        <v>0</v>
      </c>
      <c r="J96" t="s">
        <v>669</v>
      </c>
      <c r="K96">
        <f>IF('1968'!D96&lt;&gt;0,1,2)</f>
        <v>1</v>
      </c>
      <c r="L96" s="1" t="str">
        <f>'1968'!AD96</f>
        <v>25K+100</v>
      </c>
      <c r="M96" s="1" t="str">
        <f>'1968'!AE96</f>
        <v>23K+200</v>
      </c>
      <c r="N96">
        <f>CHOOSE(MATCH('1968'!J96,速限!$D$4:'速限'!$D$8),速限!F$4,速限!F$5,速限!F$6,速限!F$7,速限!F$8)</f>
        <v>100</v>
      </c>
    </row>
    <row r="97" spans="1:14">
      <c r="A97" s="8">
        <v>1.1000000000000001</v>
      </c>
      <c r="B97" s="9" t="s">
        <v>394</v>
      </c>
      <c r="C97" s="21">
        <v>45030.654861111114</v>
      </c>
      <c r="D97" s="10">
        <v>86400</v>
      </c>
      <c r="E97" t="str">
        <f>_xlfn.CONCAT("nfb",'1968'!AC97)</f>
        <v>nfb0024</v>
      </c>
      <c r="F97" t="s">
        <v>396</v>
      </c>
      <c r="G97">
        <v>0</v>
      </c>
      <c r="H97">
        <v>0</v>
      </c>
      <c r="I97">
        <v>0</v>
      </c>
      <c r="J97" t="s">
        <v>671</v>
      </c>
      <c r="K97">
        <f>IF('1968'!D97&lt;&gt;0,1,2)</f>
        <v>1</v>
      </c>
      <c r="L97" s="1" t="str">
        <f>'1968'!AD97</f>
        <v>27K+100</v>
      </c>
      <c r="M97" s="1" t="str">
        <f>'1968'!AE97</f>
        <v>25K+100</v>
      </c>
      <c r="N97">
        <f>CHOOSE(MATCH('1968'!J97,速限!$D$4:'速限'!$D$8),速限!F$4,速限!F$5,速限!F$6,速限!F$7,速限!F$8)</f>
        <v>100</v>
      </c>
    </row>
    <row r="98" spans="1:14">
      <c r="A98" s="8">
        <v>1.1000000000000001</v>
      </c>
      <c r="B98" s="9" t="s">
        <v>394</v>
      </c>
      <c r="C98" s="21">
        <v>45031.654861111114</v>
      </c>
      <c r="D98" s="10">
        <v>86400</v>
      </c>
      <c r="E98" t="str">
        <f>_xlfn.CONCAT("nfb",'1968'!AC98)</f>
        <v>nfb0026</v>
      </c>
      <c r="F98" t="s">
        <v>396</v>
      </c>
      <c r="G98">
        <v>0</v>
      </c>
      <c r="H98">
        <v>0</v>
      </c>
      <c r="I98">
        <v>0</v>
      </c>
      <c r="J98" t="s">
        <v>673</v>
      </c>
      <c r="K98">
        <f>IF('1968'!D98&lt;&gt;0,1,2)</f>
        <v>1</v>
      </c>
      <c r="L98" s="1" t="str">
        <f>'1968'!AD98</f>
        <v>32K+100</v>
      </c>
      <c r="M98" s="1" t="str">
        <f>'1968'!AE98</f>
        <v>27K+100</v>
      </c>
      <c r="N98">
        <f>CHOOSE(MATCH('1968'!J98,速限!$D$4:'速限'!$D$8),速限!F$4,速限!F$5,速限!F$6,速限!F$7,速限!F$8)</f>
        <v>100</v>
      </c>
    </row>
    <row r="99" spans="1:14">
      <c r="A99" s="8">
        <v>1.1000000000000001</v>
      </c>
      <c r="B99" s="9" t="s">
        <v>394</v>
      </c>
      <c r="C99" s="21">
        <v>45032.654861111114</v>
      </c>
      <c r="D99" s="10">
        <v>86400</v>
      </c>
      <c r="E99" t="str">
        <f>_xlfn.CONCAT("nfb",'1968'!AC99)</f>
        <v>nfb0028</v>
      </c>
      <c r="F99" t="s">
        <v>396</v>
      </c>
      <c r="G99">
        <v>0</v>
      </c>
      <c r="H99">
        <v>0</v>
      </c>
      <c r="I99">
        <v>0</v>
      </c>
      <c r="J99" t="s">
        <v>675</v>
      </c>
      <c r="K99">
        <f>IF('1968'!D99&lt;&gt;0,1,2)</f>
        <v>1</v>
      </c>
      <c r="L99" s="1" t="str">
        <f>'1968'!AD99</f>
        <v>33K+100</v>
      </c>
      <c r="M99" s="1" t="str">
        <f>'1968'!AE99</f>
        <v>32K+100</v>
      </c>
      <c r="N99">
        <f>CHOOSE(MATCH('1968'!J99,速限!$D$4:'速限'!$D$8),速限!F$4,速限!F$5,速限!F$6,速限!F$7,速限!F$8)</f>
        <v>100</v>
      </c>
    </row>
    <row r="100" spans="1:14">
      <c r="A100" s="8">
        <v>1.1000000000000001</v>
      </c>
      <c r="B100" s="9" t="s">
        <v>394</v>
      </c>
      <c r="C100" s="21">
        <v>45033.654861111114</v>
      </c>
      <c r="D100" s="10">
        <v>86400</v>
      </c>
      <c r="E100" t="str">
        <f>_xlfn.CONCAT("nfb",'1968'!AC100)</f>
        <v>nfb0030</v>
      </c>
      <c r="F100" t="s">
        <v>396</v>
      </c>
      <c r="G100">
        <v>0</v>
      </c>
      <c r="H100">
        <v>0</v>
      </c>
      <c r="I100">
        <v>0</v>
      </c>
      <c r="J100" t="s">
        <v>677</v>
      </c>
      <c r="K100">
        <f>IF('1968'!D100&lt;&gt;0,1,2)</f>
        <v>1</v>
      </c>
      <c r="L100" s="1" t="str">
        <f>'1968'!AD100</f>
        <v>34K+300</v>
      </c>
      <c r="M100" s="1" t="str">
        <f>'1968'!AE100</f>
        <v>33K+100</v>
      </c>
      <c r="N100">
        <f>CHOOSE(MATCH('1968'!J100,速限!$D$4:'速限'!$D$8),速限!F$4,速限!F$5,速限!F$6,速限!F$7,速限!F$8)</f>
        <v>100</v>
      </c>
    </row>
    <row r="101" spans="1:14">
      <c r="A101" s="8">
        <v>1.1000000000000001</v>
      </c>
      <c r="B101" s="9" t="s">
        <v>394</v>
      </c>
      <c r="C101" s="21">
        <v>45034.654861111114</v>
      </c>
      <c r="D101" s="10">
        <v>86400</v>
      </c>
      <c r="E101" t="str">
        <f>_xlfn.CONCAT("nfb",'1968'!AC101)</f>
        <v>nfb0032</v>
      </c>
      <c r="F101" t="s">
        <v>396</v>
      </c>
      <c r="G101">
        <v>0</v>
      </c>
      <c r="H101">
        <v>0</v>
      </c>
      <c r="I101">
        <v>0</v>
      </c>
      <c r="J101" t="s">
        <v>679</v>
      </c>
      <c r="K101">
        <f>IF('1968'!D101&lt;&gt;0,1,2)</f>
        <v>1</v>
      </c>
      <c r="L101" s="1" t="str">
        <f>'1968'!AD101</f>
        <v>36K+000</v>
      </c>
      <c r="M101" s="1" t="str">
        <f>'1968'!AE101</f>
        <v>34K+300</v>
      </c>
      <c r="N101">
        <f>CHOOSE(MATCH('1968'!J101,速限!$D$4:'速限'!$D$8),速限!F$4,速限!F$5,速限!F$6,速限!F$7,速限!F$8)</f>
        <v>100</v>
      </c>
    </row>
    <row r="102" spans="1:14">
      <c r="A102" s="8">
        <v>1.1000000000000001</v>
      </c>
      <c r="B102" s="9" t="s">
        <v>394</v>
      </c>
      <c r="C102" s="21">
        <v>45035.654861111114</v>
      </c>
      <c r="D102" s="10">
        <v>86400</v>
      </c>
      <c r="E102" t="str">
        <f>_xlfn.CONCAT("nfb",'1968'!AC102)</f>
        <v>nfb0426</v>
      </c>
      <c r="F102" t="s">
        <v>396</v>
      </c>
      <c r="G102">
        <v>0</v>
      </c>
      <c r="H102">
        <v>0</v>
      </c>
      <c r="I102">
        <v>0</v>
      </c>
      <c r="J102" t="s">
        <v>681</v>
      </c>
      <c r="K102">
        <f>IF('1968'!D102&lt;&gt;0,1,2)</f>
        <v>1</v>
      </c>
      <c r="L102" s="1" t="str">
        <f>'1968'!AD102</f>
        <v>41K+500</v>
      </c>
      <c r="M102" s="1" t="str">
        <f>'1968'!AE102</f>
        <v>36K+000</v>
      </c>
      <c r="N102">
        <f>CHOOSE(MATCH('1968'!J102,速限!$D$4:'速限'!$D$8),速限!F$4,速限!F$5,速限!F$6,速限!F$7,速限!F$8)</f>
        <v>100</v>
      </c>
    </row>
    <row r="103" spans="1:14">
      <c r="A103" s="8">
        <v>1.1000000000000001</v>
      </c>
      <c r="B103" s="9" t="s">
        <v>394</v>
      </c>
      <c r="C103" s="21">
        <v>45036.654861111114</v>
      </c>
      <c r="D103" s="10">
        <v>86400</v>
      </c>
      <c r="E103" t="str">
        <f>_xlfn.CONCAT("nfb",'1968'!AC103)</f>
        <v>nfb0034</v>
      </c>
      <c r="F103" t="s">
        <v>396</v>
      </c>
      <c r="G103">
        <v>0</v>
      </c>
      <c r="H103">
        <v>0</v>
      </c>
      <c r="I103">
        <v>0</v>
      </c>
      <c r="J103" t="s">
        <v>683</v>
      </c>
      <c r="K103">
        <f>IF('1968'!D103&lt;&gt;0,1,2)</f>
        <v>1</v>
      </c>
      <c r="L103" s="1" t="str">
        <f>'1968'!AD103</f>
        <v>49K+100</v>
      </c>
      <c r="M103" s="1" t="str">
        <f>'1968'!AE103</f>
        <v>41K+500</v>
      </c>
      <c r="N103">
        <f>CHOOSE(MATCH('1968'!J103,速限!$D$4:'速限'!$D$8),速限!F$4,速限!F$5,速限!F$6,速限!F$7,速限!F$8)</f>
        <v>100</v>
      </c>
    </row>
    <row r="104" spans="1:14">
      <c r="A104" s="8">
        <v>1.1000000000000001</v>
      </c>
      <c r="B104" s="9" t="s">
        <v>394</v>
      </c>
      <c r="C104" s="21">
        <v>45037.654861111114</v>
      </c>
      <c r="D104" s="10">
        <v>86400</v>
      </c>
      <c r="E104" t="str">
        <f>_xlfn.CONCAT("nfb",'1968'!AC104)</f>
        <v>nfb0036</v>
      </c>
      <c r="F104" t="s">
        <v>396</v>
      </c>
      <c r="G104">
        <v>0</v>
      </c>
      <c r="H104">
        <v>0</v>
      </c>
      <c r="I104">
        <v>0</v>
      </c>
      <c r="J104" t="s">
        <v>685</v>
      </c>
      <c r="K104">
        <f>IF('1968'!D104&lt;&gt;0,1,2)</f>
        <v>1</v>
      </c>
      <c r="L104" s="1" t="str">
        <f>'1968'!AD104</f>
        <v>52K+500</v>
      </c>
      <c r="M104" s="1" t="str">
        <f>'1968'!AE104</f>
        <v>49K+100</v>
      </c>
      <c r="N104">
        <f>CHOOSE(MATCH('1968'!J104,速限!$D$4:'速限'!$D$8),速限!F$4,速限!F$5,速限!F$6,速限!F$7,速限!F$8)</f>
        <v>100</v>
      </c>
    </row>
    <row r="105" spans="1:14">
      <c r="A105" s="8">
        <v>1.1000000000000001</v>
      </c>
      <c r="B105" s="9" t="s">
        <v>394</v>
      </c>
      <c r="C105" s="21">
        <v>45038.654861111114</v>
      </c>
      <c r="D105" s="10">
        <v>86400</v>
      </c>
      <c r="E105" t="str">
        <f>_xlfn.CONCAT("nfb",'1968'!AC105)</f>
        <v>nfb0038</v>
      </c>
      <c r="F105" t="s">
        <v>396</v>
      </c>
      <c r="G105">
        <v>0</v>
      </c>
      <c r="H105">
        <v>0</v>
      </c>
      <c r="I105">
        <v>0</v>
      </c>
      <c r="J105" t="s">
        <v>687</v>
      </c>
      <c r="K105">
        <f>IF('1968'!D105&lt;&gt;0,1,2)</f>
        <v>1</v>
      </c>
      <c r="L105" s="1" t="str">
        <f>'1968'!AD105</f>
        <v>55K+100</v>
      </c>
      <c r="M105" s="1" t="str">
        <f>'1968'!AE105</f>
        <v>52K+500</v>
      </c>
      <c r="N105">
        <f>CHOOSE(MATCH('1968'!J105,速限!$D$4:'速限'!$D$8),速限!F$4,速限!F$5,速限!F$6,速限!F$7,速限!F$8)</f>
        <v>100</v>
      </c>
    </row>
    <row r="106" spans="1:14">
      <c r="A106" s="8">
        <v>1.1000000000000001</v>
      </c>
      <c r="B106" s="9" t="s">
        <v>394</v>
      </c>
      <c r="C106" s="21">
        <v>45039.654861111114</v>
      </c>
      <c r="D106" s="10">
        <v>86400</v>
      </c>
      <c r="E106" t="str">
        <f>_xlfn.CONCAT("nfb",'1968'!AC106)</f>
        <v>nfb0040</v>
      </c>
      <c r="F106" t="s">
        <v>396</v>
      </c>
      <c r="G106">
        <v>0</v>
      </c>
      <c r="H106">
        <v>0</v>
      </c>
      <c r="I106">
        <v>0</v>
      </c>
      <c r="J106" t="s">
        <v>689</v>
      </c>
      <c r="K106">
        <f>IF('1968'!D106&lt;&gt;0,1,2)</f>
        <v>1</v>
      </c>
      <c r="L106" s="1" t="str">
        <f>'1968'!AD106</f>
        <v>57K+000</v>
      </c>
      <c r="M106" s="1" t="str">
        <f>'1968'!AE106</f>
        <v>55K+100</v>
      </c>
      <c r="N106">
        <f>CHOOSE(MATCH('1968'!J106,速限!$D$4:'速限'!$D$8),速限!F$4,速限!F$5,速限!F$6,速限!F$7,速限!F$8)</f>
        <v>100</v>
      </c>
    </row>
    <row r="107" spans="1:14">
      <c r="A107" s="8">
        <v>1.1000000000000001</v>
      </c>
      <c r="B107" s="9" t="s">
        <v>394</v>
      </c>
      <c r="C107" s="21">
        <v>45040.654861111114</v>
      </c>
      <c r="D107" s="10">
        <v>86400</v>
      </c>
      <c r="E107" t="str">
        <f>_xlfn.CONCAT("nfb",'1968'!AC107)</f>
        <v>nfb0042</v>
      </c>
      <c r="F107" t="s">
        <v>396</v>
      </c>
      <c r="G107">
        <v>0</v>
      </c>
      <c r="H107">
        <v>0</v>
      </c>
      <c r="I107">
        <v>0</v>
      </c>
      <c r="J107" t="s">
        <v>691</v>
      </c>
      <c r="K107">
        <f>IF('1968'!D107&lt;&gt;0,1,2)</f>
        <v>1</v>
      </c>
      <c r="L107" s="1" t="str">
        <f>'1968'!AD107</f>
        <v>58K+650</v>
      </c>
      <c r="M107" s="1" t="str">
        <f>'1968'!AE107</f>
        <v>57K+000</v>
      </c>
      <c r="N107">
        <f>CHOOSE(MATCH('1968'!J107,速限!$D$4:'速限'!$D$8),速限!F$4,速限!F$5,速限!F$6,速限!F$7,速限!F$8)</f>
        <v>100</v>
      </c>
    </row>
    <row r="108" spans="1:14">
      <c r="A108" s="8">
        <v>1.1000000000000001</v>
      </c>
      <c r="B108" s="9" t="s">
        <v>394</v>
      </c>
      <c r="C108" s="21">
        <v>45041.654861111114</v>
      </c>
      <c r="D108" s="10">
        <v>86400</v>
      </c>
      <c r="E108" t="str">
        <f>_xlfn.CONCAT("nfb",'1968'!AC108)</f>
        <v>nfb0428</v>
      </c>
      <c r="F108" t="s">
        <v>396</v>
      </c>
      <c r="G108">
        <v>0</v>
      </c>
      <c r="H108">
        <v>0</v>
      </c>
      <c r="I108">
        <v>0</v>
      </c>
      <c r="J108" t="s">
        <v>693</v>
      </c>
      <c r="K108">
        <f>IF('1968'!D108&lt;&gt;0,1,2)</f>
        <v>1</v>
      </c>
      <c r="L108" s="1" t="str">
        <f>'1968'!AD108</f>
        <v>60K+300</v>
      </c>
      <c r="M108" s="1" t="str">
        <f>'1968'!AE108</f>
        <v>58K+650</v>
      </c>
      <c r="N108">
        <f>CHOOSE(MATCH('1968'!J108,速限!$D$4:'速限'!$D$8),速限!F$4,速限!F$5,速限!F$6,速限!F$7,速限!F$8)</f>
        <v>100</v>
      </c>
    </row>
    <row r="109" spans="1:14">
      <c r="A109" s="8">
        <v>1.1000000000000001</v>
      </c>
      <c r="B109" s="9" t="s">
        <v>394</v>
      </c>
      <c r="C109" s="21">
        <v>45042.654861111114</v>
      </c>
      <c r="D109" s="10">
        <v>86400</v>
      </c>
      <c r="E109" t="str">
        <f>_xlfn.CONCAT("nfb",'1968'!AC109)</f>
        <v>nfb0430</v>
      </c>
      <c r="F109" t="s">
        <v>396</v>
      </c>
      <c r="G109">
        <v>0</v>
      </c>
      <c r="H109">
        <v>0</v>
      </c>
      <c r="I109">
        <v>0</v>
      </c>
      <c r="J109" t="s">
        <v>695</v>
      </c>
      <c r="K109">
        <f>IF('1968'!D109&lt;&gt;0,1,2)</f>
        <v>1</v>
      </c>
      <c r="L109" s="1" t="str">
        <f>'1968'!AD109</f>
        <v>62K+400</v>
      </c>
      <c r="M109" s="1" t="str">
        <f>'1968'!AE109</f>
        <v>60K+300</v>
      </c>
      <c r="N109">
        <f>CHOOSE(MATCH('1968'!J109,速限!$D$4:'速限'!$D$8),速限!F$4,速限!F$5,速限!F$6,速限!F$7,速限!F$8)</f>
        <v>100</v>
      </c>
    </row>
    <row r="110" spans="1:14">
      <c r="A110" s="8">
        <v>1.1000000000000001</v>
      </c>
      <c r="B110" s="9" t="s">
        <v>394</v>
      </c>
      <c r="C110" s="21">
        <v>45043.654861111114</v>
      </c>
      <c r="D110" s="10">
        <v>86400</v>
      </c>
      <c r="E110" t="str">
        <f>_xlfn.CONCAT("nfb",'1968'!AC110)</f>
        <v>nfb0044</v>
      </c>
      <c r="F110" t="s">
        <v>396</v>
      </c>
      <c r="G110">
        <v>0</v>
      </c>
      <c r="H110">
        <v>0</v>
      </c>
      <c r="I110">
        <v>0</v>
      </c>
      <c r="J110" t="s">
        <v>697</v>
      </c>
      <c r="K110">
        <f>IF('1968'!D110&lt;&gt;0,1,2)</f>
        <v>1</v>
      </c>
      <c r="L110" s="1" t="str">
        <f>'1968'!AD110</f>
        <v>65K+000</v>
      </c>
      <c r="M110" s="1" t="str">
        <f>'1968'!AE110</f>
        <v>62K+400</v>
      </c>
      <c r="N110">
        <f>CHOOSE(MATCH('1968'!J110,速限!$D$4:'速限'!$D$8),速限!F$4,速限!F$5,速限!F$6,速限!F$7,速限!F$8)</f>
        <v>100</v>
      </c>
    </row>
    <row r="111" spans="1:14">
      <c r="A111" s="8">
        <v>1.1000000000000001</v>
      </c>
      <c r="B111" s="9" t="s">
        <v>394</v>
      </c>
      <c r="C111" s="21">
        <v>45044.654861111114</v>
      </c>
      <c r="D111" s="10">
        <v>86400</v>
      </c>
      <c r="E111" t="str">
        <f>_xlfn.CONCAT("nfb",'1968'!AC111)</f>
        <v>nfb0046</v>
      </c>
      <c r="F111" t="s">
        <v>396</v>
      </c>
      <c r="G111">
        <v>0</v>
      </c>
      <c r="H111">
        <v>0</v>
      </c>
      <c r="I111">
        <v>0</v>
      </c>
      <c r="J111" t="s">
        <v>699</v>
      </c>
      <c r="K111">
        <f>IF('1968'!D111&lt;&gt;0,1,2)</f>
        <v>1</v>
      </c>
      <c r="L111" s="1" t="str">
        <f>'1968'!AD111</f>
        <v>67K+300</v>
      </c>
      <c r="M111" s="1" t="str">
        <f>'1968'!AE111</f>
        <v>65K+000</v>
      </c>
      <c r="N111">
        <f>CHOOSE(MATCH('1968'!J111,速限!$D$4:'速限'!$D$8),速限!F$4,速限!F$5,速限!F$6,速限!F$7,速限!F$8)</f>
        <v>100</v>
      </c>
    </row>
    <row r="112" spans="1:14">
      <c r="A112" s="8">
        <v>1.1000000000000001</v>
      </c>
      <c r="B112" s="9" t="s">
        <v>394</v>
      </c>
      <c r="C112" s="21">
        <v>45045.654861111114</v>
      </c>
      <c r="D112" s="10">
        <v>86400</v>
      </c>
      <c r="E112" t="str">
        <f>_xlfn.CONCAT("nfb",'1968'!AC112)</f>
        <v>nfb0048</v>
      </c>
      <c r="F112" t="s">
        <v>396</v>
      </c>
      <c r="G112">
        <v>0</v>
      </c>
      <c r="H112">
        <v>0</v>
      </c>
      <c r="I112">
        <v>0</v>
      </c>
      <c r="J112" t="s">
        <v>701</v>
      </c>
      <c r="K112">
        <f>IF('1968'!D112&lt;&gt;0,1,2)</f>
        <v>1</v>
      </c>
      <c r="L112" s="1" t="str">
        <f>'1968'!AD112</f>
        <v>69K+200</v>
      </c>
      <c r="M112" s="1" t="str">
        <f>'1968'!AE112</f>
        <v>67K+300</v>
      </c>
      <c r="N112">
        <f>CHOOSE(MATCH('1968'!J112,速限!$D$4:'速限'!$D$8),速限!F$4,速限!F$5,速限!F$6,速限!F$7,速限!F$8)</f>
        <v>100</v>
      </c>
    </row>
    <row r="113" spans="1:14">
      <c r="A113" s="8">
        <v>1.1000000000000001</v>
      </c>
      <c r="B113" s="9" t="s">
        <v>394</v>
      </c>
      <c r="C113" s="21">
        <v>45046.654861111114</v>
      </c>
      <c r="D113" s="10">
        <v>86400</v>
      </c>
      <c r="E113" t="str">
        <f>_xlfn.CONCAT("nfb",'1968'!AC113)</f>
        <v>nfb0050</v>
      </c>
      <c r="F113" t="s">
        <v>396</v>
      </c>
      <c r="G113">
        <v>0</v>
      </c>
      <c r="H113">
        <v>0</v>
      </c>
      <c r="I113">
        <v>0</v>
      </c>
      <c r="J113" t="s">
        <v>703</v>
      </c>
      <c r="K113">
        <f>IF('1968'!D113&lt;&gt;0,1,2)</f>
        <v>1</v>
      </c>
      <c r="L113" s="1" t="str">
        <f>'1968'!AD113</f>
        <v>71K+000</v>
      </c>
      <c r="M113" s="1" t="str">
        <f>'1968'!AE113</f>
        <v>69K+200</v>
      </c>
      <c r="N113">
        <f>CHOOSE(MATCH('1968'!J113,速限!$D$4:'速限'!$D$8),速限!F$4,速限!F$5,速限!F$6,速限!F$7,速限!F$8)</f>
        <v>100</v>
      </c>
    </row>
    <row r="114" spans="1:14">
      <c r="A114" s="8">
        <v>1.1000000000000001</v>
      </c>
      <c r="B114" s="9" t="s">
        <v>394</v>
      </c>
      <c r="C114" s="21">
        <v>45047.654861111114</v>
      </c>
      <c r="D114" s="10">
        <v>86400</v>
      </c>
      <c r="E114" t="str">
        <f>_xlfn.CONCAT("nfb",'1968'!AC114)</f>
        <v>nfb0432</v>
      </c>
      <c r="F114" t="s">
        <v>396</v>
      </c>
      <c r="G114">
        <v>0</v>
      </c>
      <c r="H114">
        <v>0</v>
      </c>
      <c r="I114">
        <v>0</v>
      </c>
      <c r="J114" t="s">
        <v>705</v>
      </c>
      <c r="K114">
        <f>IF('1968'!D114&lt;&gt;0,1,2)</f>
        <v>1</v>
      </c>
      <c r="L114" s="1" t="str">
        <f>'1968'!AD114</f>
        <v>83K+800</v>
      </c>
      <c r="M114" s="1" t="str">
        <f>'1968'!AE114</f>
        <v>71K+000</v>
      </c>
      <c r="N114">
        <f>CHOOSE(MATCH('1968'!J114,速限!$D$4:'速限'!$D$8),速限!F$4,速限!F$5,速限!F$6,速限!F$7,速限!F$8)</f>
        <v>100</v>
      </c>
    </row>
    <row r="115" spans="1:14">
      <c r="A115" s="8">
        <v>1.1000000000000001</v>
      </c>
      <c r="B115" s="9" t="s">
        <v>394</v>
      </c>
      <c r="C115" s="21">
        <v>45048.654861111114</v>
      </c>
      <c r="D115" s="10">
        <v>86400</v>
      </c>
      <c r="E115" t="str">
        <f>_xlfn.CONCAT("nfb",'1968'!AC115)</f>
        <v>nfb0054</v>
      </c>
      <c r="F115" t="s">
        <v>396</v>
      </c>
      <c r="G115">
        <v>0</v>
      </c>
      <c r="H115">
        <v>0</v>
      </c>
      <c r="I115">
        <v>0</v>
      </c>
      <c r="J115" t="s">
        <v>707</v>
      </c>
      <c r="K115">
        <f>IF('1968'!D115&lt;&gt;0,1,2)</f>
        <v>1</v>
      </c>
      <c r="L115" s="1" t="str">
        <f>'1968'!AD115</f>
        <v>86K+500</v>
      </c>
      <c r="M115" s="1" t="str">
        <f>'1968'!AE115</f>
        <v>83K+800</v>
      </c>
      <c r="N115">
        <f>CHOOSE(MATCH('1968'!J115,速限!$D$4:'速限'!$D$8),速限!F$4,速限!F$5,速限!F$6,速限!F$7,速限!F$8)</f>
        <v>100</v>
      </c>
    </row>
    <row r="116" spans="1:14">
      <c r="A116" s="8">
        <v>1.1000000000000001</v>
      </c>
      <c r="B116" s="9" t="s">
        <v>394</v>
      </c>
      <c r="C116" s="21">
        <v>45049.654861111114</v>
      </c>
      <c r="D116" s="10">
        <v>86400</v>
      </c>
      <c r="E116" t="str">
        <f>_xlfn.CONCAT("nfb",'1968'!AC116)</f>
        <v>nfb0056</v>
      </c>
      <c r="F116" t="s">
        <v>396</v>
      </c>
      <c r="G116">
        <v>0</v>
      </c>
      <c r="H116">
        <v>0</v>
      </c>
      <c r="I116">
        <v>0</v>
      </c>
      <c r="J116" t="s">
        <v>709</v>
      </c>
      <c r="K116">
        <f>IF('1968'!D116&lt;&gt;0,1,2)</f>
        <v>1</v>
      </c>
      <c r="L116" s="1" t="str">
        <f>'1968'!AD116</f>
        <v>91K+000</v>
      </c>
      <c r="M116" s="1" t="str">
        <f>'1968'!AE116</f>
        <v>86K+500</v>
      </c>
      <c r="N116">
        <f>CHOOSE(MATCH('1968'!J116,速限!$D$4:'速限'!$D$8),速限!F$4,速限!F$5,速限!F$6,速限!F$7,速限!F$8)</f>
        <v>100</v>
      </c>
    </row>
    <row r="117" spans="1:14">
      <c r="A117" s="8">
        <v>1.1000000000000001</v>
      </c>
      <c r="B117" s="9" t="s">
        <v>394</v>
      </c>
      <c r="C117" s="21">
        <v>45050.654861111114</v>
      </c>
      <c r="D117" s="10">
        <v>86400</v>
      </c>
      <c r="E117" t="str">
        <f>_xlfn.CONCAT("nfb",'1968'!AC117)</f>
        <v>nfb0058</v>
      </c>
      <c r="F117" t="s">
        <v>396</v>
      </c>
      <c r="G117">
        <v>0</v>
      </c>
      <c r="H117">
        <v>0</v>
      </c>
      <c r="I117">
        <v>0</v>
      </c>
      <c r="J117" t="s">
        <v>711</v>
      </c>
      <c r="K117">
        <f>IF('1968'!D117&lt;&gt;0,1,2)</f>
        <v>1</v>
      </c>
      <c r="L117" s="1" t="str">
        <f>'1968'!AD117</f>
        <v>95K+400</v>
      </c>
      <c r="M117" s="1" t="str">
        <f>'1968'!AE117</f>
        <v>91K+000</v>
      </c>
      <c r="N117">
        <f>CHOOSE(MATCH('1968'!J117,速限!$D$4:'速限'!$D$8),速限!F$4,速限!F$5,速限!F$6,速限!F$7,速限!F$8)</f>
        <v>100</v>
      </c>
    </row>
    <row r="118" spans="1:14">
      <c r="A118" s="8">
        <v>1.1000000000000001</v>
      </c>
      <c r="B118" s="9" t="s">
        <v>394</v>
      </c>
      <c r="C118" s="21">
        <v>45051.654861111114</v>
      </c>
      <c r="D118" s="10">
        <v>86400</v>
      </c>
      <c r="E118" t="str">
        <f>_xlfn.CONCAT("nfb",'1968'!AC118)</f>
        <v>nfb0060</v>
      </c>
      <c r="F118" t="s">
        <v>396</v>
      </c>
      <c r="G118">
        <v>0</v>
      </c>
      <c r="H118">
        <v>0</v>
      </c>
      <c r="I118">
        <v>0</v>
      </c>
      <c r="J118" t="s">
        <v>713</v>
      </c>
      <c r="K118">
        <f>IF('1968'!D118&lt;&gt;0,1,2)</f>
        <v>1</v>
      </c>
      <c r="L118" s="1" t="str">
        <f>'1968'!AD118</f>
        <v>99K+400</v>
      </c>
      <c r="M118" s="1" t="str">
        <f>'1968'!AE118</f>
        <v>95K+400</v>
      </c>
      <c r="N118">
        <f>CHOOSE(MATCH('1968'!J118,速限!$D$4:'速限'!$D$8),速限!F$4,速限!F$5,速限!F$6,速限!F$7,速限!F$8)</f>
        <v>100</v>
      </c>
    </row>
    <row r="119" spans="1:14">
      <c r="A119" s="8">
        <v>1.1000000000000001</v>
      </c>
      <c r="B119" s="9" t="s">
        <v>394</v>
      </c>
      <c r="C119" s="21">
        <v>45052.654861111114</v>
      </c>
      <c r="D119" s="10">
        <v>86400</v>
      </c>
      <c r="E119" t="str">
        <f>_xlfn.CONCAT("nfb",'1968'!AC119)</f>
        <v>nfb0062</v>
      </c>
      <c r="F119" t="s">
        <v>396</v>
      </c>
      <c r="G119">
        <v>0</v>
      </c>
      <c r="H119">
        <v>0</v>
      </c>
      <c r="I119">
        <v>0</v>
      </c>
      <c r="J119" t="s">
        <v>715</v>
      </c>
      <c r="K119">
        <f>IF('1968'!D119&lt;&gt;0,1,2)</f>
        <v>1</v>
      </c>
      <c r="L119" s="1" t="str">
        <f>'1968'!AD119</f>
        <v>110K+400</v>
      </c>
      <c r="M119" s="1" t="str">
        <f>'1968'!AE119</f>
        <v>99K+400</v>
      </c>
      <c r="N119">
        <f>CHOOSE(MATCH('1968'!J119,速限!$D$4:'速限'!$D$8),速限!F$4,速限!F$5,速限!F$6,速限!F$7,速限!F$8)</f>
        <v>100</v>
      </c>
    </row>
    <row r="120" spans="1:14">
      <c r="A120" s="8">
        <v>1.1000000000000001</v>
      </c>
      <c r="B120" s="9" t="s">
        <v>394</v>
      </c>
      <c r="C120" s="21">
        <v>45053.654861111114</v>
      </c>
      <c r="D120" s="10">
        <v>86400</v>
      </c>
      <c r="E120" t="str">
        <f>_xlfn.CONCAT("nfb",'1968'!AC120)</f>
        <v>nfb0064</v>
      </c>
      <c r="F120" t="s">
        <v>396</v>
      </c>
      <c r="G120">
        <v>0</v>
      </c>
      <c r="H120">
        <v>0</v>
      </c>
      <c r="I120">
        <v>0</v>
      </c>
      <c r="J120" t="s">
        <v>717</v>
      </c>
      <c r="K120">
        <f>IF('1968'!D120&lt;&gt;0,1,2)</f>
        <v>1</v>
      </c>
      <c r="L120" s="1" t="str">
        <f>'1968'!AD120</f>
        <v>126K+200</v>
      </c>
      <c r="M120" s="1" t="str">
        <f>'1968'!AE120</f>
        <v>110K+400</v>
      </c>
      <c r="N120">
        <f>CHOOSE(MATCH('1968'!J120,速限!$D$4:'速限'!$D$8),速限!F$4,速限!F$5,速限!F$6,速限!F$7,速限!F$8)</f>
        <v>100</v>
      </c>
    </row>
    <row r="121" spans="1:14">
      <c r="A121" s="8">
        <v>1.1000000000000001</v>
      </c>
      <c r="B121" s="9" t="s">
        <v>394</v>
      </c>
      <c r="C121" s="21">
        <v>45054.654861111114</v>
      </c>
      <c r="D121" s="10">
        <v>86400</v>
      </c>
      <c r="E121" t="str">
        <f>_xlfn.CONCAT("nfb",'1968'!AC121)</f>
        <v>nfb0446</v>
      </c>
      <c r="F121" t="s">
        <v>396</v>
      </c>
      <c r="G121">
        <v>0</v>
      </c>
      <c r="H121">
        <v>0</v>
      </c>
      <c r="I121">
        <v>0</v>
      </c>
      <c r="J121" t="s">
        <v>719</v>
      </c>
      <c r="K121">
        <f>IF('1968'!D121&lt;&gt;0,1,2)</f>
        <v>1</v>
      </c>
      <c r="L121" s="1" t="str">
        <f>'1968'!AD121</f>
        <v>132K+800</v>
      </c>
      <c r="M121" s="1" t="str">
        <f>'1968'!AE121</f>
        <v>126K+200</v>
      </c>
      <c r="N121">
        <f>CHOOSE(MATCH('1968'!J121,速限!$D$4:'速限'!$D$8),速限!F$4,速限!F$5,速限!F$6,速限!F$7,速限!F$8)</f>
        <v>100</v>
      </c>
    </row>
    <row r="122" spans="1:14">
      <c r="A122" s="8">
        <v>1.1000000000000001</v>
      </c>
      <c r="B122" s="9" t="s">
        <v>394</v>
      </c>
      <c r="C122" s="21">
        <v>45055.654861111114</v>
      </c>
      <c r="D122" s="10">
        <v>86400</v>
      </c>
      <c r="E122" t="str">
        <f>_xlfn.CONCAT("nfb",'1968'!AC122)</f>
        <v>nfb0068</v>
      </c>
      <c r="F122" t="s">
        <v>396</v>
      </c>
      <c r="G122">
        <v>0</v>
      </c>
      <c r="H122">
        <v>0</v>
      </c>
      <c r="I122">
        <v>0</v>
      </c>
      <c r="J122" t="s">
        <v>721</v>
      </c>
      <c r="K122">
        <f>IF('1968'!D122&lt;&gt;0,1,2)</f>
        <v>1</v>
      </c>
      <c r="L122" s="1" t="str">
        <f>'1968'!AD122</f>
        <v>140K+080</v>
      </c>
      <c r="M122" s="1" t="str">
        <f>'1968'!AE122</f>
        <v>132K+800</v>
      </c>
      <c r="N122">
        <f>CHOOSE(MATCH('1968'!J122,速限!$D$4:'速限'!$D$8),速限!F$4,速限!F$5,速限!F$6,速限!F$7,速限!F$8)</f>
        <v>100</v>
      </c>
    </row>
    <row r="123" spans="1:14">
      <c r="A123" s="8">
        <v>1.1000000000000001</v>
      </c>
      <c r="B123" s="9" t="s">
        <v>394</v>
      </c>
      <c r="C123" s="21">
        <v>45056.654861111114</v>
      </c>
      <c r="D123" s="10">
        <v>86400</v>
      </c>
      <c r="E123" t="str">
        <f>_xlfn.CONCAT("nfb",'1968'!AC123)</f>
        <v>nfb0444</v>
      </c>
      <c r="F123" t="s">
        <v>396</v>
      </c>
      <c r="G123">
        <v>0</v>
      </c>
      <c r="H123">
        <v>0</v>
      </c>
      <c r="I123">
        <v>0</v>
      </c>
      <c r="J123" t="s">
        <v>723</v>
      </c>
      <c r="K123">
        <f>IF('1968'!D123&lt;&gt;0,1,2)</f>
        <v>1</v>
      </c>
      <c r="L123" s="1" t="str">
        <f>'1968'!AD123</f>
        <v>150K+200</v>
      </c>
      <c r="M123" s="1" t="str">
        <f>'1968'!AE123</f>
        <v>140K+080</v>
      </c>
      <c r="N123">
        <f>CHOOSE(MATCH('1968'!J123,速限!$D$4:'速限'!$D$8),速限!F$4,速限!F$5,速限!F$6,速限!F$7,速限!F$8)</f>
        <v>100</v>
      </c>
    </row>
    <row r="124" spans="1:14">
      <c r="A124" s="8">
        <v>1.1000000000000001</v>
      </c>
      <c r="B124" s="9" t="s">
        <v>394</v>
      </c>
      <c r="C124" s="21">
        <v>45057.654861111114</v>
      </c>
      <c r="D124" s="10">
        <v>86400</v>
      </c>
      <c r="E124" t="str">
        <f>_xlfn.CONCAT("nfb",'1968'!AC124)</f>
        <v>nfb0070</v>
      </c>
      <c r="F124" t="s">
        <v>396</v>
      </c>
      <c r="G124">
        <v>0</v>
      </c>
      <c r="H124">
        <v>0</v>
      </c>
      <c r="I124">
        <v>0</v>
      </c>
      <c r="J124" t="s">
        <v>725</v>
      </c>
      <c r="K124">
        <f>IF('1968'!D124&lt;&gt;0,1,2)</f>
        <v>1</v>
      </c>
      <c r="L124" s="1" t="str">
        <f>'1968'!AD124</f>
        <v>159K+500</v>
      </c>
      <c r="M124" s="1" t="str">
        <f>'1968'!AE124</f>
        <v>150K+200</v>
      </c>
      <c r="N124">
        <f>CHOOSE(MATCH('1968'!J124,速限!$D$4:'速限'!$D$8),速限!F$4,速限!F$5,速限!F$6,速限!F$7,速限!F$8)</f>
        <v>100</v>
      </c>
    </row>
    <row r="125" spans="1:14">
      <c r="A125" s="8">
        <v>1.1000000000000001</v>
      </c>
      <c r="B125" s="9" t="s">
        <v>394</v>
      </c>
      <c r="C125" s="21">
        <v>45058.654861111114</v>
      </c>
      <c r="D125" s="10">
        <v>86400</v>
      </c>
      <c r="E125" t="str">
        <f>_xlfn.CONCAT("nfb",'1968'!AC125)</f>
        <v>nfb0072</v>
      </c>
      <c r="F125" t="s">
        <v>396</v>
      </c>
      <c r="G125">
        <v>0</v>
      </c>
      <c r="H125">
        <v>0</v>
      </c>
      <c r="I125">
        <v>0</v>
      </c>
      <c r="J125" t="s">
        <v>727</v>
      </c>
      <c r="K125">
        <f>IF('1968'!D125&lt;&gt;0,1,2)</f>
        <v>1</v>
      </c>
      <c r="L125" s="1" t="str">
        <f>'1968'!AD125</f>
        <v>160K+600</v>
      </c>
      <c r="M125" s="1" t="str">
        <f>'1968'!AE125</f>
        <v>159K+500</v>
      </c>
      <c r="N125">
        <f>CHOOSE(MATCH('1968'!J125,速限!$D$4:'速限'!$D$8),速限!F$4,速限!F$5,速限!F$6,速限!F$7,速限!F$8)</f>
        <v>110</v>
      </c>
    </row>
    <row r="126" spans="1:14">
      <c r="A126" s="8">
        <v>1.1000000000000001</v>
      </c>
      <c r="B126" s="9" t="s">
        <v>394</v>
      </c>
      <c r="C126" s="21">
        <v>45059.654861111114</v>
      </c>
      <c r="D126" s="10">
        <v>86400</v>
      </c>
      <c r="E126" t="str">
        <f>_xlfn.CONCAT("nfb",'1968'!AC126)</f>
        <v>nfb0074</v>
      </c>
      <c r="F126" t="s">
        <v>396</v>
      </c>
      <c r="G126">
        <v>0</v>
      </c>
      <c r="H126">
        <v>0</v>
      </c>
      <c r="I126">
        <v>0</v>
      </c>
      <c r="J126" t="s">
        <v>729</v>
      </c>
      <c r="K126">
        <f>IF('1968'!D126&lt;&gt;0,1,2)</f>
        <v>1</v>
      </c>
      <c r="L126" s="1" t="str">
        <f>'1968'!AD126</f>
        <v>165K+500</v>
      </c>
      <c r="M126" s="1" t="str">
        <f>'1968'!AE126</f>
        <v>160K+600</v>
      </c>
      <c r="N126">
        <f>CHOOSE(MATCH('1968'!J126,速限!$D$4:'速限'!$D$8),速限!F$4,速限!F$5,速限!F$6,速限!F$7,速限!F$8)</f>
        <v>110</v>
      </c>
    </row>
    <row r="127" spans="1:14">
      <c r="A127" s="8">
        <v>1.1000000000000001</v>
      </c>
      <c r="B127" s="9" t="s">
        <v>394</v>
      </c>
      <c r="C127" s="21">
        <v>45060.654861111114</v>
      </c>
      <c r="D127" s="10">
        <v>86400</v>
      </c>
      <c r="E127" t="str">
        <f>_xlfn.CONCAT("nfb",'1968'!AC127)</f>
        <v>nfb0078</v>
      </c>
      <c r="F127" t="s">
        <v>396</v>
      </c>
      <c r="G127">
        <v>0</v>
      </c>
      <c r="H127">
        <v>0</v>
      </c>
      <c r="I127">
        <v>0</v>
      </c>
      <c r="J127" t="s">
        <v>731</v>
      </c>
      <c r="K127">
        <f>IF('1968'!D127&lt;&gt;0,1,2)</f>
        <v>1</v>
      </c>
      <c r="L127" s="1" t="str">
        <f>'1968'!AD127</f>
        <v>168K+100</v>
      </c>
      <c r="M127" s="1" t="str">
        <f>'1968'!AE127</f>
        <v>165K+500</v>
      </c>
      <c r="N127">
        <f>CHOOSE(MATCH('1968'!J127,速限!$D$4:'速限'!$D$8),速限!F$4,速限!F$5,速限!F$6,速限!F$7,速限!F$8)</f>
        <v>110</v>
      </c>
    </row>
    <row r="128" spans="1:14">
      <c r="A128" s="8">
        <v>1.1000000000000001</v>
      </c>
      <c r="B128" s="9" t="s">
        <v>394</v>
      </c>
      <c r="C128" s="21">
        <v>45061.654861111114</v>
      </c>
      <c r="D128" s="10">
        <v>86400</v>
      </c>
      <c r="E128" t="str">
        <f>_xlfn.CONCAT("nfb",'1968'!AC128)</f>
        <v>nfb0080</v>
      </c>
      <c r="F128" t="s">
        <v>396</v>
      </c>
      <c r="G128">
        <v>0</v>
      </c>
      <c r="H128">
        <v>0</v>
      </c>
      <c r="I128">
        <v>0</v>
      </c>
      <c r="J128" t="s">
        <v>733</v>
      </c>
      <c r="K128">
        <f>IF('1968'!D128&lt;&gt;0,1,2)</f>
        <v>1</v>
      </c>
      <c r="L128" s="1" t="str">
        <f>'1968'!AD128</f>
        <v>174K+200</v>
      </c>
      <c r="M128" s="1" t="str">
        <f>'1968'!AE128</f>
        <v>168K+100</v>
      </c>
      <c r="N128">
        <f>CHOOSE(MATCH('1968'!J128,速限!$D$4:'速限'!$D$8),速限!F$4,速限!F$5,速限!F$6,速限!F$7,速限!F$8)</f>
        <v>110</v>
      </c>
    </row>
    <row r="129" spans="1:14">
      <c r="A129" s="8">
        <v>1.1000000000000001</v>
      </c>
      <c r="B129" s="9" t="s">
        <v>394</v>
      </c>
      <c r="C129" s="21">
        <v>45062.654861111114</v>
      </c>
      <c r="D129" s="10">
        <v>86400</v>
      </c>
      <c r="E129" t="str">
        <f>_xlfn.CONCAT("nfb",'1968'!AC129)</f>
        <v>nfb0082</v>
      </c>
      <c r="F129" t="s">
        <v>396</v>
      </c>
      <c r="G129">
        <v>0</v>
      </c>
      <c r="H129">
        <v>0</v>
      </c>
      <c r="I129">
        <v>0</v>
      </c>
      <c r="J129" t="s">
        <v>735</v>
      </c>
      <c r="K129">
        <f>IF('1968'!D129&lt;&gt;0,1,2)</f>
        <v>1</v>
      </c>
      <c r="L129" s="1" t="str">
        <f>'1968'!AD129</f>
        <v>178K+600</v>
      </c>
      <c r="M129" s="1" t="str">
        <f>'1968'!AE129</f>
        <v>174K+200</v>
      </c>
      <c r="N129">
        <f>CHOOSE(MATCH('1968'!J129,速限!$D$4:'速限'!$D$8),速限!F$4,速限!F$5,速限!F$6,速限!F$7,速限!F$8)</f>
        <v>110</v>
      </c>
    </row>
    <row r="130" spans="1:14">
      <c r="A130" s="8">
        <v>1.1000000000000001</v>
      </c>
      <c r="B130" s="9" t="s">
        <v>394</v>
      </c>
      <c r="C130" s="21">
        <v>45063.654861111114</v>
      </c>
      <c r="D130" s="10">
        <v>86400</v>
      </c>
      <c r="E130" t="str">
        <f>_xlfn.CONCAT("nfb",'1968'!AC130)</f>
        <v>nfb0084</v>
      </c>
      <c r="F130" t="s">
        <v>396</v>
      </c>
      <c r="G130">
        <v>0</v>
      </c>
      <c r="H130">
        <v>0</v>
      </c>
      <c r="I130">
        <v>0</v>
      </c>
      <c r="J130" t="s">
        <v>737</v>
      </c>
      <c r="K130">
        <f>IF('1968'!D130&lt;&gt;0,1,2)</f>
        <v>1</v>
      </c>
      <c r="L130" s="1" t="str">
        <f>'1968'!AD130</f>
        <v>181K+400</v>
      </c>
      <c r="M130" s="1" t="str">
        <f>'1968'!AE130</f>
        <v>178K+600</v>
      </c>
      <c r="N130">
        <f>CHOOSE(MATCH('1968'!J130,速限!$D$4:'速限'!$D$8),速限!F$4,速限!F$5,速限!F$6,速限!F$7,速限!F$8)</f>
        <v>110</v>
      </c>
    </row>
    <row r="131" spans="1:14">
      <c r="A131" s="8">
        <v>1.1000000000000001</v>
      </c>
      <c r="B131" s="9" t="s">
        <v>394</v>
      </c>
      <c r="C131" s="21">
        <v>45064.654861111114</v>
      </c>
      <c r="D131" s="10">
        <v>86400</v>
      </c>
      <c r="E131" t="str">
        <f>_xlfn.CONCAT("nfb",'1968'!AC131)</f>
        <v>nfb0086</v>
      </c>
      <c r="F131" t="s">
        <v>396</v>
      </c>
      <c r="G131">
        <v>0</v>
      </c>
      <c r="H131">
        <v>0</v>
      </c>
      <c r="I131">
        <v>0</v>
      </c>
      <c r="J131" t="s">
        <v>739</v>
      </c>
      <c r="K131">
        <f>IF('1968'!D131&lt;&gt;0,1,2)</f>
        <v>1</v>
      </c>
      <c r="L131" s="1" t="str">
        <f>'1968'!AD131</f>
        <v>189K+400</v>
      </c>
      <c r="M131" s="1" t="str">
        <f>'1968'!AE131</f>
        <v>181K+400</v>
      </c>
      <c r="N131">
        <f>CHOOSE(MATCH('1968'!J131,速限!$D$4:'速限'!$D$8),速限!F$4,速限!F$5,速限!F$6,速限!F$7,速限!F$8)</f>
        <v>110</v>
      </c>
    </row>
    <row r="132" spans="1:14">
      <c r="A132" s="8">
        <v>1.1000000000000001</v>
      </c>
      <c r="B132" s="9" t="s">
        <v>394</v>
      </c>
      <c r="C132" s="21">
        <v>45065.654861111114</v>
      </c>
      <c r="D132" s="10">
        <v>86400</v>
      </c>
      <c r="E132" t="str">
        <f>_xlfn.CONCAT("nfb",'1968'!AC132)</f>
        <v>nfb0088</v>
      </c>
      <c r="F132" t="s">
        <v>396</v>
      </c>
      <c r="G132">
        <v>0</v>
      </c>
      <c r="H132">
        <v>0</v>
      </c>
      <c r="I132">
        <v>0</v>
      </c>
      <c r="J132" t="s">
        <v>741</v>
      </c>
      <c r="K132">
        <f>IF('1968'!D132&lt;&gt;0,1,2)</f>
        <v>1</v>
      </c>
      <c r="L132" s="1" t="str">
        <f>'1968'!AD132</f>
        <v>192K+800</v>
      </c>
      <c r="M132" s="1" t="str">
        <f>'1968'!AE132</f>
        <v>189K+400</v>
      </c>
      <c r="N132">
        <f>CHOOSE(MATCH('1968'!J132,速限!$D$4:'速限'!$D$8),速限!F$4,速限!F$5,速限!F$6,速限!F$7,速限!F$8)</f>
        <v>110</v>
      </c>
    </row>
    <row r="133" spans="1:14">
      <c r="A133" s="8">
        <v>1.1000000000000001</v>
      </c>
      <c r="B133" s="9" t="s">
        <v>394</v>
      </c>
      <c r="C133" s="21">
        <v>45066.654861111114</v>
      </c>
      <c r="D133" s="10">
        <v>86400</v>
      </c>
      <c r="E133" t="str">
        <f>_xlfn.CONCAT("nfb",'1968'!AC133)</f>
        <v>nfb0090</v>
      </c>
      <c r="F133" t="s">
        <v>396</v>
      </c>
      <c r="G133">
        <v>0</v>
      </c>
      <c r="H133">
        <v>0</v>
      </c>
      <c r="I133">
        <v>0</v>
      </c>
      <c r="J133" t="s">
        <v>743</v>
      </c>
      <c r="K133">
        <f>IF('1968'!D133&lt;&gt;0,1,2)</f>
        <v>1</v>
      </c>
      <c r="L133" s="1" t="str">
        <f>'1968'!AD133</f>
        <v>198K+400</v>
      </c>
      <c r="M133" s="1" t="str">
        <f>'1968'!AE133</f>
        <v>192K+800</v>
      </c>
      <c r="N133">
        <f>CHOOSE(MATCH('1968'!J133,速限!$D$4:'速限'!$D$8),速限!F$4,速限!F$5,速限!F$6,速限!F$7,速限!F$8)</f>
        <v>110</v>
      </c>
    </row>
    <row r="134" spans="1:14">
      <c r="A134" s="8">
        <v>1.1000000000000001</v>
      </c>
      <c r="B134" s="9" t="s">
        <v>394</v>
      </c>
      <c r="C134" s="21">
        <v>45067.654861111114</v>
      </c>
      <c r="D134" s="10">
        <v>86400</v>
      </c>
      <c r="E134" t="str">
        <f>_xlfn.CONCAT("nfb",'1968'!AC134)</f>
        <v>nfb0092</v>
      </c>
      <c r="F134" t="s">
        <v>396</v>
      </c>
      <c r="G134">
        <v>0</v>
      </c>
      <c r="H134">
        <v>0</v>
      </c>
      <c r="I134">
        <v>0</v>
      </c>
      <c r="J134" t="s">
        <v>745</v>
      </c>
      <c r="K134">
        <f>IF('1968'!D134&lt;&gt;0,1,2)</f>
        <v>1</v>
      </c>
      <c r="L134" s="1" t="str">
        <f>'1968'!AD134</f>
        <v>207K+700</v>
      </c>
      <c r="M134" s="1" t="str">
        <f>'1968'!AE134</f>
        <v>198K+400</v>
      </c>
      <c r="N134">
        <f>CHOOSE(MATCH('1968'!J134,速限!$D$4:'速限'!$D$8),速限!F$4,速限!F$5,速限!F$6,速限!F$7,速限!F$8)</f>
        <v>110</v>
      </c>
    </row>
    <row r="135" spans="1:14">
      <c r="A135" s="8">
        <v>1.1000000000000001</v>
      </c>
      <c r="B135" s="9" t="s">
        <v>394</v>
      </c>
      <c r="C135" s="21">
        <v>45068.654861111114</v>
      </c>
      <c r="D135" s="10">
        <v>86400</v>
      </c>
      <c r="E135" t="str">
        <f>_xlfn.CONCAT("nfb",'1968'!AC135)</f>
        <v>nfb0094</v>
      </c>
      <c r="F135" t="s">
        <v>396</v>
      </c>
      <c r="G135">
        <v>0</v>
      </c>
      <c r="H135">
        <v>0</v>
      </c>
      <c r="I135">
        <v>0</v>
      </c>
      <c r="J135" t="s">
        <v>747</v>
      </c>
      <c r="K135">
        <f>IF('1968'!D135&lt;&gt;0,1,2)</f>
        <v>1</v>
      </c>
      <c r="L135" s="1" t="str">
        <f>'1968'!AD135</f>
        <v>211K+000</v>
      </c>
      <c r="M135" s="1" t="str">
        <f>'1968'!AE135</f>
        <v>207K+700</v>
      </c>
      <c r="N135">
        <f>CHOOSE(MATCH('1968'!J135,速限!$D$4:'速限'!$D$8),速限!F$4,速限!F$5,速限!F$6,速限!F$7,速限!F$8)</f>
        <v>110</v>
      </c>
    </row>
    <row r="136" spans="1:14">
      <c r="A136" s="8">
        <v>1.1000000000000001</v>
      </c>
      <c r="B136" s="9" t="s">
        <v>394</v>
      </c>
      <c r="C136" s="21">
        <v>45069.654861111114</v>
      </c>
      <c r="D136" s="10">
        <v>86400</v>
      </c>
      <c r="E136" t="str">
        <f>_xlfn.CONCAT("nfb",'1968'!AC136)</f>
        <v>nfb0096</v>
      </c>
      <c r="F136" t="s">
        <v>396</v>
      </c>
      <c r="G136">
        <v>0</v>
      </c>
      <c r="H136">
        <v>0</v>
      </c>
      <c r="I136">
        <v>0</v>
      </c>
      <c r="J136" t="s">
        <v>749</v>
      </c>
      <c r="K136">
        <f>IF('1968'!D136&lt;&gt;0,1,2)</f>
        <v>1</v>
      </c>
      <c r="L136" s="1" t="str">
        <f>'1968'!AD136</f>
        <v>220K+100</v>
      </c>
      <c r="M136" s="1" t="str">
        <f>'1968'!AE136</f>
        <v>211K+000</v>
      </c>
      <c r="N136">
        <f>CHOOSE(MATCH('1968'!J136,速限!$D$4:'速限'!$D$8),速限!F$4,速限!F$5,速限!F$6,速限!F$7,速限!F$8)</f>
        <v>110</v>
      </c>
    </row>
    <row r="137" spans="1:14">
      <c r="A137" s="8">
        <v>1.1000000000000001</v>
      </c>
      <c r="B137" s="9" t="s">
        <v>394</v>
      </c>
      <c r="C137" s="21">
        <v>45070.654861111114</v>
      </c>
      <c r="D137" s="10">
        <v>86400</v>
      </c>
      <c r="E137" t="str">
        <f>_xlfn.CONCAT("nfb",'1968'!AC137)</f>
        <v>nfb0100</v>
      </c>
      <c r="F137" t="s">
        <v>396</v>
      </c>
      <c r="G137">
        <v>0</v>
      </c>
      <c r="H137">
        <v>0</v>
      </c>
      <c r="I137">
        <v>0</v>
      </c>
      <c r="J137" t="s">
        <v>751</v>
      </c>
      <c r="K137">
        <f>IF('1968'!D137&lt;&gt;0,1,2)</f>
        <v>1</v>
      </c>
      <c r="L137" s="1" t="str">
        <f>'1968'!AD137</f>
        <v>228K+800</v>
      </c>
      <c r="M137" s="1" t="str">
        <f>'1968'!AE137</f>
        <v>220K+100</v>
      </c>
      <c r="N137">
        <f>CHOOSE(MATCH('1968'!J137,速限!$D$4:'速限'!$D$8),速限!F$4,速限!F$5,速限!F$6,速限!F$7,速限!F$8)</f>
        <v>110</v>
      </c>
    </row>
    <row r="138" spans="1:14">
      <c r="A138" s="8">
        <v>1.1000000000000001</v>
      </c>
      <c r="B138" s="9" t="s">
        <v>394</v>
      </c>
      <c r="C138" s="21">
        <v>45071.654861111114</v>
      </c>
      <c r="D138" s="10">
        <v>86400</v>
      </c>
      <c r="E138" t="str">
        <f>_xlfn.CONCAT("nfb",'1968'!AC138)</f>
        <v>nfb0102</v>
      </c>
      <c r="F138" t="s">
        <v>396</v>
      </c>
      <c r="G138">
        <v>0</v>
      </c>
      <c r="H138">
        <v>0</v>
      </c>
      <c r="I138">
        <v>0</v>
      </c>
      <c r="J138" t="s">
        <v>753</v>
      </c>
      <c r="K138">
        <f>IF('1968'!D138&lt;&gt;0,1,2)</f>
        <v>1</v>
      </c>
      <c r="L138" s="1" t="str">
        <f>'1968'!AD138</f>
        <v>230K+500</v>
      </c>
      <c r="M138" s="1" t="str">
        <f>'1968'!AE138</f>
        <v>228K+800</v>
      </c>
      <c r="N138">
        <f>CHOOSE(MATCH('1968'!J138,速限!$D$4:'速限'!$D$8),速限!F$4,速限!F$5,速限!F$6,速限!F$7,速限!F$8)</f>
        <v>110</v>
      </c>
    </row>
    <row r="139" spans="1:14">
      <c r="A139" s="8">
        <v>1.1000000000000001</v>
      </c>
      <c r="B139" s="9" t="s">
        <v>394</v>
      </c>
      <c r="C139" s="21">
        <v>45072.654861111114</v>
      </c>
      <c r="D139" s="10">
        <v>86400</v>
      </c>
      <c r="E139" t="str">
        <f>_xlfn.CONCAT("nfb",'1968'!AC139)</f>
        <v>nfb0104</v>
      </c>
      <c r="F139" t="s">
        <v>396</v>
      </c>
      <c r="G139">
        <v>0</v>
      </c>
      <c r="H139">
        <v>0</v>
      </c>
      <c r="I139">
        <v>0</v>
      </c>
      <c r="J139" t="s">
        <v>755</v>
      </c>
      <c r="K139">
        <f>IF('1968'!D139&lt;&gt;0,1,2)</f>
        <v>1</v>
      </c>
      <c r="L139" s="1" t="str">
        <f>'1968'!AD139</f>
        <v>236K+000</v>
      </c>
      <c r="M139" s="1" t="str">
        <f>'1968'!AE139</f>
        <v>230K+500</v>
      </c>
      <c r="N139">
        <f>CHOOSE(MATCH('1968'!J139,速限!$D$4:'速限'!$D$8),速限!F$4,速限!F$5,速限!F$6,速限!F$7,速限!F$8)</f>
        <v>110</v>
      </c>
    </row>
    <row r="140" spans="1:14">
      <c r="A140" s="8">
        <v>1.1000000000000001</v>
      </c>
      <c r="B140" s="9" t="s">
        <v>394</v>
      </c>
      <c r="C140" s="21">
        <v>45073.654861111114</v>
      </c>
      <c r="D140" s="10">
        <v>86400</v>
      </c>
      <c r="E140" t="str">
        <f>_xlfn.CONCAT("nfb",'1968'!AC140)</f>
        <v>nfb0424</v>
      </c>
      <c r="F140" t="s">
        <v>396</v>
      </c>
      <c r="G140">
        <v>0</v>
      </c>
      <c r="H140">
        <v>0</v>
      </c>
      <c r="I140">
        <v>0</v>
      </c>
      <c r="J140" t="s">
        <v>757</v>
      </c>
      <c r="K140">
        <f>IF('1968'!D140&lt;&gt;0,1,2)</f>
        <v>1</v>
      </c>
      <c r="L140" s="1" t="str">
        <f>'1968'!AD140</f>
        <v>240K+600</v>
      </c>
      <c r="M140" s="1" t="str">
        <f>'1968'!AE140</f>
        <v>236K+000</v>
      </c>
      <c r="N140">
        <f>CHOOSE(MATCH('1968'!J140,速限!$D$4:'速限'!$D$8),速限!F$4,速限!F$5,速限!F$6,速限!F$7,速限!F$8)</f>
        <v>110</v>
      </c>
    </row>
    <row r="141" spans="1:14">
      <c r="A141" s="8">
        <v>1.1000000000000001</v>
      </c>
      <c r="B141" s="9" t="s">
        <v>394</v>
      </c>
      <c r="C141" s="21">
        <v>45074.654861111114</v>
      </c>
      <c r="D141" s="10">
        <v>86400</v>
      </c>
      <c r="E141" t="str">
        <f>_xlfn.CONCAT("nfb",'1968'!AC141)</f>
        <v>nfb0106</v>
      </c>
      <c r="F141" t="s">
        <v>396</v>
      </c>
      <c r="G141">
        <v>0</v>
      </c>
      <c r="H141">
        <v>0</v>
      </c>
      <c r="I141">
        <v>0</v>
      </c>
      <c r="J141" t="s">
        <v>759</v>
      </c>
      <c r="K141">
        <f>IF('1968'!D141&lt;&gt;0,1,2)</f>
        <v>1</v>
      </c>
      <c r="L141" s="1" t="str">
        <f>'1968'!AD141</f>
        <v>243K+800</v>
      </c>
      <c r="M141" s="1" t="str">
        <f>'1968'!AE141</f>
        <v>240K+600</v>
      </c>
      <c r="N141">
        <f>CHOOSE(MATCH('1968'!J141,速限!$D$4:'速限'!$D$8),速限!F$4,速限!F$5,速限!F$6,速限!F$7,速限!F$8)</f>
        <v>110</v>
      </c>
    </row>
    <row r="142" spans="1:14">
      <c r="A142" s="8">
        <v>1.1000000000000001</v>
      </c>
      <c r="B142" s="9" t="s">
        <v>394</v>
      </c>
      <c r="C142" s="21">
        <v>45075.654861111114</v>
      </c>
      <c r="D142" s="10">
        <v>86400</v>
      </c>
      <c r="E142" t="str">
        <f>_xlfn.CONCAT("nfb",'1968'!AC142)</f>
        <v>nfb0108</v>
      </c>
      <c r="F142" t="s">
        <v>396</v>
      </c>
      <c r="G142">
        <v>0</v>
      </c>
      <c r="H142">
        <v>0</v>
      </c>
      <c r="I142">
        <v>0</v>
      </c>
      <c r="J142" t="s">
        <v>761</v>
      </c>
      <c r="K142">
        <f>IF('1968'!D142&lt;&gt;0,1,2)</f>
        <v>1</v>
      </c>
      <c r="L142" s="1" t="str">
        <f>'1968'!AD142</f>
        <v>250K+300</v>
      </c>
      <c r="M142" s="1" t="str">
        <f>'1968'!AE142</f>
        <v>243K+800</v>
      </c>
      <c r="N142">
        <f>CHOOSE(MATCH('1968'!J142,速限!$D$4:'速限'!$D$8),速限!F$4,速限!F$5,速限!F$6,速限!F$7,速限!F$8)</f>
        <v>110</v>
      </c>
    </row>
    <row r="143" spans="1:14">
      <c r="A143" s="8">
        <v>1.1000000000000001</v>
      </c>
      <c r="B143" s="9" t="s">
        <v>394</v>
      </c>
      <c r="C143" s="21">
        <v>45076.654861111114</v>
      </c>
      <c r="D143" s="10">
        <v>86400</v>
      </c>
      <c r="E143" t="str">
        <f>_xlfn.CONCAT("nfb",'1968'!AC143)</f>
        <v>nfb0112</v>
      </c>
      <c r="F143" t="s">
        <v>396</v>
      </c>
      <c r="G143">
        <v>0</v>
      </c>
      <c r="H143">
        <v>0</v>
      </c>
      <c r="I143">
        <v>0</v>
      </c>
      <c r="J143" t="s">
        <v>763</v>
      </c>
      <c r="K143">
        <f>IF('1968'!D143&lt;&gt;0,1,2)</f>
        <v>1</v>
      </c>
      <c r="L143" s="1" t="str">
        <f>'1968'!AD143</f>
        <v>257K+200</v>
      </c>
      <c r="M143" s="1" t="str">
        <f>'1968'!AE143</f>
        <v>250K+300</v>
      </c>
      <c r="N143">
        <f>CHOOSE(MATCH('1968'!J143,速限!$D$4:'速限'!$D$8),速限!F$4,速限!F$5,速限!F$6,速限!F$7,速限!F$8)</f>
        <v>110</v>
      </c>
    </row>
    <row r="144" spans="1:14">
      <c r="A144" s="8">
        <v>1.1000000000000001</v>
      </c>
      <c r="B144" s="9" t="s">
        <v>394</v>
      </c>
      <c r="C144" s="21">
        <v>45077.654861111114</v>
      </c>
      <c r="D144" s="10">
        <v>86400</v>
      </c>
      <c r="E144" t="str">
        <f>_xlfn.CONCAT("nfb",'1968'!AC144)</f>
        <v>nfb0422</v>
      </c>
      <c r="F144" t="s">
        <v>396</v>
      </c>
      <c r="G144">
        <v>0</v>
      </c>
      <c r="H144">
        <v>0</v>
      </c>
      <c r="I144">
        <v>0</v>
      </c>
      <c r="J144" t="s">
        <v>765</v>
      </c>
      <c r="K144">
        <f>IF('1968'!D144&lt;&gt;0,1,2)</f>
        <v>1</v>
      </c>
      <c r="L144" s="1" t="str">
        <f>'1968'!AD144</f>
        <v>264K+300</v>
      </c>
      <c r="M144" s="1" t="str">
        <f>'1968'!AE144</f>
        <v>257K+200</v>
      </c>
      <c r="N144">
        <f>CHOOSE(MATCH('1968'!J144,速限!$D$4:'速限'!$D$8),速限!F$4,速限!F$5,速限!F$6,速限!F$7,速限!F$8)</f>
        <v>110</v>
      </c>
    </row>
    <row r="145" spans="1:14">
      <c r="A145" s="8">
        <v>1.1000000000000001</v>
      </c>
      <c r="B145" s="9" t="s">
        <v>394</v>
      </c>
      <c r="C145" s="21">
        <v>45078.654861111114</v>
      </c>
      <c r="D145" s="10">
        <v>86400</v>
      </c>
      <c r="E145" t="str">
        <f>_xlfn.CONCAT("nfb",'1968'!AC145)</f>
        <v>nfb0114</v>
      </c>
      <c r="F145" t="s">
        <v>396</v>
      </c>
      <c r="G145">
        <v>0</v>
      </c>
      <c r="H145">
        <v>0</v>
      </c>
      <c r="I145">
        <v>0</v>
      </c>
      <c r="J145" t="s">
        <v>767</v>
      </c>
      <c r="K145">
        <f>IF('1968'!D145&lt;&gt;0,1,2)</f>
        <v>1</v>
      </c>
      <c r="L145" s="1" t="str">
        <f>'1968'!AD145</f>
        <v>270K+400</v>
      </c>
      <c r="M145" s="1" t="str">
        <f>'1968'!AE145</f>
        <v>264K+300</v>
      </c>
      <c r="N145">
        <f>CHOOSE(MATCH('1968'!J145,速限!$D$4:'速限'!$D$8),速限!F$4,速限!F$5,速限!F$6,速限!F$7,速限!F$8)</f>
        <v>110</v>
      </c>
    </row>
    <row r="146" spans="1:14">
      <c r="A146" s="8">
        <v>1.1000000000000001</v>
      </c>
      <c r="B146" s="9" t="s">
        <v>394</v>
      </c>
      <c r="C146" s="21">
        <v>45079.654861111114</v>
      </c>
      <c r="D146" s="10">
        <v>86400</v>
      </c>
      <c r="E146" t="str">
        <f>_xlfn.CONCAT("nfb",'1968'!AC146)</f>
        <v>nfb0116</v>
      </c>
      <c r="F146" t="s">
        <v>396</v>
      </c>
      <c r="G146">
        <v>0</v>
      </c>
      <c r="H146">
        <v>0</v>
      </c>
      <c r="I146">
        <v>0</v>
      </c>
      <c r="J146" t="s">
        <v>769</v>
      </c>
      <c r="K146">
        <f>IF('1968'!D146&lt;&gt;0,1,2)</f>
        <v>1</v>
      </c>
      <c r="L146" s="1" t="str">
        <f>'1968'!AD146</f>
        <v>272K+900</v>
      </c>
      <c r="M146" s="1" t="str">
        <f>'1968'!AE146</f>
        <v>270K+400</v>
      </c>
      <c r="N146">
        <f>CHOOSE(MATCH('1968'!J146,速限!$D$4:'速限'!$D$8),速限!F$4,速限!F$5,速限!F$6,速限!F$7,速限!F$8)</f>
        <v>110</v>
      </c>
    </row>
    <row r="147" spans="1:14">
      <c r="A147" s="8">
        <v>1.1000000000000001</v>
      </c>
      <c r="B147" s="9" t="s">
        <v>394</v>
      </c>
      <c r="C147" s="21">
        <v>45080.654861111114</v>
      </c>
      <c r="D147" s="10">
        <v>86400</v>
      </c>
      <c r="E147" t="str">
        <f>_xlfn.CONCAT("nfb",'1968'!AC147)</f>
        <v>nfb0118</v>
      </c>
      <c r="F147" t="s">
        <v>396</v>
      </c>
      <c r="G147">
        <v>0</v>
      </c>
      <c r="H147">
        <v>0</v>
      </c>
      <c r="I147">
        <v>0</v>
      </c>
      <c r="J147" t="s">
        <v>771</v>
      </c>
      <c r="K147">
        <f>IF('1968'!D147&lt;&gt;0,1,2)</f>
        <v>1</v>
      </c>
      <c r="L147" s="1" t="str">
        <f>'1968'!AD147</f>
        <v>284K+200</v>
      </c>
      <c r="M147" s="1" t="str">
        <f>'1968'!AE147</f>
        <v>272K+900</v>
      </c>
      <c r="N147">
        <f>CHOOSE(MATCH('1968'!J147,速限!$D$4:'速限'!$D$8),速限!F$4,速限!F$5,速限!F$6,速限!F$7,速限!F$8)</f>
        <v>110</v>
      </c>
    </row>
    <row r="148" spans="1:14">
      <c r="A148" s="8">
        <v>1.1000000000000001</v>
      </c>
      <c r="B148" s="9" t="s">
        <v>394</v>
      </c>
      <c r="C148" s="21">
        <v>45081.654861111114</v>
      </c>
      <c r="D148" s="10">
        <v>86400</v>
      </c>
      <c r="E148" t="str">
        <f>_xlfn.CONCAT("nfb",'1968'!AC148)</f>
        <v>nfb0122</v>
      </c>
      <c r="F148" t="s">
        <v>396</v>
      </c>
      <c r="G148">
        <v>0</v>
      </c>
      <c r="H148">
        <v>0</v>
      </c>
      <c r="I148">
        <v>0</v>
      </c>
      <c r="J148" t="s">
        <v>773</v>
      </c>
      <c r="K148">
        <f>IF('1968'!D148&lt;&gt;0,1,2)</f>
        <v>1</v>
      </c>
      <c r="L148" s="1" t="str">
        <f>'1968'!AD148</f>
        <v>288K+400</v>
      </c>
      <c r="M148" s="1" t="str">
        <f>'1968'!AE148</f>
        <v>284K+200</v>
      </c>
      <c r="N148">
        <f>CHOOSE(MATCH('1968'!J148,速限!$D$4:'速限'!$D$8),速限!F$4,速限!F$5,速限!F$6,速限!F$7,速限!F$8)</f>
        <v>110</v>
      </c>
    </row>
    <row r="149" spans="1:14">
      <c r="A149" s="8">
        <v>1.1000000000000001</v>
      </c>
      <c r="B149" s="9" t="s">
        <v>394</v>
      </c>
      <c r="C149" s="21">
        <v>45082.654861111114</v>
      </c>
      <c r="D149" s="10">
        <v>86400</v>
      </c>
      <c r="E149" t="str">
        <f>_xlfn.CONCAT("nfb",'1968'!AC149)</f>
        <v>nfb0124</v>
      </c>
      <c r="F149" t="s">
        <v>396</v>
      </c>
      <c r="G149">
        <v>0</v>
      </c>
      <c r="H149">
        <v>0</v>
      </c>
      <c r="I149">
        <v>0</v>
      </c>
      <c r="J149" t="s">
        <v>775</v>
      </c>
      <c r="K149">
        <f>IF('1968'!D149&lt;&gt;0,1,2)</f>
        <v>1</v>
      </c>
      <c r="L149" s="1" t="str">
        <f>'1968'!AD149</f>
        <v>299K+570</v>
      </c>
      <c r="M149" s="1" t="str">
        <f>'1968'!AE149</f>
        <v>288K+400</v>
      </c>
      <c r="N149">
        <f>CHOOSE(MATCH('1968'!J149,速限!$D$4:'速限'!$D$8),速限!F$4,速限!F$5,速限!F$6,速限!F$7,速限!F$8)</f>
        <v>110</v>
      </c>
    </row>
    <row r="150" spans="1:14">
      <c r="A150" s="8">
        <v>1.1000000000000001</v>
      </c>
      <c r="B150" s="9" t="s">
        <v>394</v>
      </c>
      <c r="C150" s="21">
        <v>45083.654861111114</v>
      </c>
      <c r="D150" s="10">
        <v>86400</v>
      </c>
      <c r="E150" t="str">
        <f>_xlfn.CONCAT("nfb",'1968'!AC150)</f>
        <v>nfb0416</v>
      </c>
      <c r="F150" t="s">
        <v>396</v>
      </c>
      <c r="G150">
        <v>0</v>
      </c>
      <c r="H150">
        <v>0</v>
      </c>
      <c r="I150">
        <v>0</v>
      </c>
      <c r="J150" t="s">
        <v>777</v>
      </c>
      <c r="K150">
        <f>IF('1968'!D150&lt;&gt;0,1,2)</f>
        <v>1</v>
      </c>
      <c r="L150" s="1" t="str">
        <f>'1968'!AD150</f>
        <v>303K+700</v>
      </c>
      <c r="M150" s="1" t="str">
        <f>'1968'!AE150</f>
        <v>299K+570</v>
      </c>
      <c r="N150">
        <f>CHOOSE(MATCH('1968'!J150,速限!$D$4:'速限'!$D$8),速限!F$4,速限!F$5,速限!F$6,速限!F$7,速限!F$8)</f>
        <v>110</v>
      </c>
    </row>
    <row r="151" spans="1:14">
      <c r="A151" s="8">
        <v>1.1000000000000001</v>
      </c>
      <c r="B151" s="9" t="s">
        <v>394</v>
      </c>
      <c r="C151" s="21">
        <v>45084.654861111114</v>
      </c>
      <c r="D151" s="10">
        <v>86400</v>
      </c>
      <c r="E151" t="str">
        <f>_xlfn.CONCAT("nfb",'1968'!AC151)</f>
        <v>nfb0126</v>
      </c>
      <c r="F151" t="s">
        <v>396</v>
      </c>
      <c r="G151">
        <v>0</v>
      </c>
      <c r="H151">
        <v>0</v>
      </c>
      <c r="I151">
        <v>0</v>
      </c>
      <c r="J151" t="s">
        <v>779</v>
      </c>
      <c r="K151">
        <f>IF('1968'!D151&lt;&gt;0,1,2)</f>
        <v>1</v>
      </c>
      <c r="L151" s="1" t="str">
        <f>'1968'!AD151</f>
        <v>311K+100</v>
      </c>
      <c r="M151" s="1" t="str">
        <f>'1968'!AE151</f>
        <v>303K+700</v>
      </c>
      <c r="N151">
        <f>CHOOSE(MATCH('1968'!J151,速限!$D$4:'速限'!$D$8),速限!F$4,速限!F$5,速限!F$6,速限!F$7,速限!F$8)</f>
        <v>110</v>
      </c>
    </row>
    <row r="152" spans="1:14">
      <c r="A152" s="8">
        <v>1.1000000000000001</v>
      </c>
      <c r="B152" s="9" t="s">
        <v>394</v>
      </c>
      <c r="C152" s="21">
        <v>45085.654861111114</v>
      </c>
      <c r="D152" s="10">
        <v>86400</v>
      </c>
      <c r="E152" t="str">
        <f>_xlfn.CONCAT("nfb",'1968'!AC152)</f>
        <v>nfb0128</v>
      </c>
      <c r="F152" t="s">
        <v>396</v>
      </c>
      <c r="G152">
        <v>0</v>
      </c>
      <c r="H152">
        <v>0</v>
      </c>
      <c r="I152">
        <v>0</v>
      </c>
      <c r="J152" t="s">
        <v>781</v>
      </c>
      <c r="K152">
        <f>IF('1968'!D152&lt;&gt;0,1,2)</f>
        <v>1</v>
      </c>
      <c r="L152" s="1" t="str">
        <f>'1968'!AD152</f>
        <v>315K+500</v>
      </c>
      <c r="M152" s="1" t="str">
        <f>'1968'!AE152</f>
        <v>311K+100</v>
      </c>
      <c r="N152">
        <f>CHOOSE(MATCH('1968'!J152,速限!$D$4:'速限'!$D$8),速限!F$4,速限!F$5,速限!F$6,速限!F$7,速限!F$8)</f>
        <v>110</v>
      </c>
    </row>
    <row r="153" spans="1:14">
      <c r="A153" s="8">
        <v>1.1000000000000001</v>
      </c>
      <c r="B153" s="9" t="s">
        <v>394</v>
      </c>
      <c r="C153" s="21">
        <v>45086.654861111114</v>
      </c>
      <c r="D153" s="10">
        <v>86400</v>
      </c>
      <c r="E153" t="str">
        <f>_xlfn.CONCAT("nfb",'1968'!AC153)</f>
        <v>nfb0132</v>
      </c>
      <c r="F153" t="s">
        <v>396</v>
      </c>
      <c r="G153">
        <v>0</v>
      </c>
      <c r="H153">
        <v>0</v>
      </c>
      <c r="I153">
        <v>0</v>
      </c>
      <c r="J153" t="s">
        <v>783</v>
      </c>
      <c r="K153">
        <f>IF('1968'!D153&lt;&gt;0,1,2)</f>
        <v>1</v>
      </c>
      <c r="L153" s="1" t="str">
        <f>'1968'!AD153</f>
        <v>319K+600</v>
      </c>
      <c r="M153" s="1" t="str">
        <f>'1968'!AE153</f>
        <v>315K+500</v>
      </c>
      <c r="N153">
        <f>CHOOSE(MATCH('1968'!J153,速限!$D$4:'速限'!$D$8),速限!F$4,速限!F$5,速限!F$6,速限!F$7,速限!F$8)</f>
        <v>110</v>
      </c>
    </row>
    <row r="154" spans="1:14">
      <c r="A154" s="8">
        <v>1.1000000000000001</v>
      </c>
      <c r="B154" s="9" t="s">
        <v>394</v>
      </c>
      <c r="C154" s="21">
        <v>45087.654861111114</v>
      </c>
      <c r="D154" s="10">
        <v>86400</v>
      </c>
      <c r="E154" t="str">
        <f>_xlfn.CONCAT("nfb",'1968'!AC154)</f>
        <v>nfb0134</v>
      </c>
      <c r="F154" t="s">
        <v>396</v>
      </c>
      <c r="G154">
        <v>0</v>
      </c>
      <c r="H154">
        <v>0</v>
      </c>
      <c r="I154">
        <v>0</v>
      </c>
      <c r="J154" t="s">
        <v>785</v>
      </c>
      <c r="K154">
        <f>IF('1968'!D154&lt;&gt;0,1,2)</f>
        <v>1</v>
      </c>
      <c r="L154" s="1" t="str">
        <f>'1968'!AD154</f>
        <v>324K+480</v>
      </c>
      <c r="M154" s="1" t="str">
        <f>'1968'!AE154</f>
        <v>319K+600</v>
      </c>
      <c r="N154">
        <f>CHOOSE(MATCH('1968'!J154,速限!$D$4:'速限'!$D$8),速限!F$4,速限!F$5,速限!F$6,速限!F$7,速限!F$8)</f>
        <v>110</v>
      </c>
    </row>
    <row r="155" spans="1:14">
      <c r="A155" s="8">
        <v>1.1000000000000001</v>
      </c>
      <c r="B155" s="9" t="s">
        <v>394</v>
      </c>
      <c r="C155" s="21">
        <v>45088.654861111114</v>
      </c>
      <c r="D155" s="10">
        <v>86400</v>
      </c>
      <c r="E155" t="str">
        <f>_xlfn.CONCAT("nfb",'1968'!AC155)</f>
        <v>nfb0468</v>
      </c>
      <c r="F155" t="s">
        <v>396</v>
      </c>
      <c r="G155">
        <v>0</v>
      </c>
      <c r="H155">
        <v>0</v>
      </c>
      <c r="I155">
        <v>0</v>
      </c>
      <c r="J155" t="s">
        <v>787</v>
      </c>
      <c r="K155">
        <f>IF('1968'!D155&lt;&gt;0,1,2)</f>
        <v>1</v>
      </c>
      <c r="L155" s="1" t="str">
        <f>'1968'!AD155</f>
        <v>327K+400</v>
      </c>
      <c r="M155" s="1" t="str">
        <f>'1968'!AE155</f>
        <v>324K+480</v>
      </c>
      <c r="N155">
        <f>CHOOSE(MATCH('1968'!J155,速限!$D$4:'速限'!$D$8),速限!F$4,速限!F$5,速限!F$6,速限!F$7,速限!F$8)</f>
        <v>110</v>
      </c>
    </row>
    <row r="156" spans="1:14">
      <c r="A156" s="8">
        <v>1.1000000000000001</v>
      </c>
      <c r="B156" s="9" t="s">
        <v>394</v>
      </c>
      <c r="C156" s="21">
        <v>45089.654861111114</v>
      </c>
      <c r="D156" s="10">
        <v>86400</v>
      </c>
      <c r="E156" t="str">
        <f>_xlfn.CONCAT("nfb",'1968'!AC156)</f>
        <v>nfb0136</v>
      </c>
      <c r="F156" t="s">
        <v>396</v>
      </c>
      <c r="G156">
        <v>0</v>
      </c>
      <c r="H156">
        <v>0</v>
      </c>
      <c r="I156">
        <v>0</v>
      </c>
      <c r="J156" t="s">
        <v>789</v>
      </c>
      <c r="K156">
        <f>IF('1968'!D156&lt;&gt;0,1,2)</f>
        <v>1</v>
      </c>
      <c r="L156" s="1" t="str">
        <f>'1968'!AD156</f>
        <v>330K+700</v>
      </c>
      <c r="M156" s="1" t="str">
        <f>'1968'!AE156</f>
        <v>327K+400</v>
      </c>
      <c r="N156">
        <f>CHOOSE(MATCH('1968'!J156,速限!$D$4:'速限'!$D$8),速限!F$4,速限!F$5,速限!F$6,速限!F$7,速限!F$8)</f>
        <v>110</v>
      </c>
    </row>
    <row r="157" spans="1:14">
      <c r="A157" s="8">
        <v>1.1000000000000001</v>
      </c>
      <c r="B157" s="9" t="s">
        <v>394</v>
      </c>
      <c r="C157" s="21">
        <v>45090.654861111114</v>
      </c>
      <c r="D157" s="10">
        <v>86400</v>
      </c>
      <c r="E157" t="str">
        <f>_xlfn.CONCAT("nfb",'1968'!AC157)</f>
        <v>nfb0138</v>
      </c>
      <c r="F157" t="s">
        <v>396</v>
      </c>
      <c r="G157">
        <v>0</v>
      </c>
      <c r="H157">
        <v>0</v>
      </c>
      <c r="I157">
        <v>0</v>
      </c>
      <c r="J157" t="s">
        <v>791</v>
      </c>
      <c r="K157">
        <f>IF('1968'!D157&lt;&gt;0,1,2)</f>
        <v>1</v>
      </c>
      <c r="L157" s="1" t="str">
        <f>'1968'!AD157</f>
        <v>335K+100</v>
      </c>
      <c r="M157" s="1" t="str">
        <f>'1968'!AE157</f>
        <v>330K+700</v>
      </c>
      <c r="N157">
        <f>CHOOSE(MATCH('1968'!J157,速限!$D$4:'速限'!$D$8),速限!F$4,速限!F$5,速限!F$6,速限!F$7,速限!F$8)</f>
        <v>110</v>
      </c>
    </row>
    <row r="158" spans="1:14">
      <c r="A158" s="8">
        <v>1.1000000000000001</v>
      </c>
      <c r="B158" s="9" t="s">
        <v>394</v>
      </c>
      <c r="C158" s="21">
        <v>45091.654861111114</v>
      </c>
      <c r="D158" s="10">
        <v>86400</v>
      </c>
      <c r="E158" t="str">
        <f>_xlfn.CONCAT("nfb",'1968'!AC158)</f>
        <v>nfb0140</v>
      </c>
      <c r="F158" t="s">
        <v>396</v>
      </c>
      <c r="G158">
        <v>0</v>
      </c>
      <c r="H158">
        <v>0</v>
      </c>
      <c r="I158">
        <v>0</v>
      </c>
      <c r="J158" t="s">
        <v>793</v>
      </c>
      <c r="K158">
        <f>IF('1968'!D158&lt;&gt;0,1,2)</f>
        <v>1</v>
      </c>
      <c r="L158" s="1" t="str">
        <f>'1968'!AD158</f>
        <v>338K+300</v>
      </c>
      <c r="M158" s="1" t="str">
        <f>'1968'!AE158</f>
        <v>335K+100</v>
      </c>
      <c r="N158">
        <f>CHOOSE(MATCH('1968'!J158,速限!$D$4:'速限'!$D$8),速限!F$4,速限!F$5,速限!F$6,速限!F$7,速限!F$8)</f>
        <v>110</v>
      </c>
    </row>
    <row r="159" spans="1:14">
      <c r="A159" s="8">
        <v>1.1000000000000001</v>
      </c>
      <c r="B159" s="9" t="s">
        <v>394</v>
      </c>
      <c r="C159" s="21">
        <v>45092.654861111114</v>
      </c>
      <c r="D159" s="10">
        <v>86400</v>
      </c>
      <c r="E159" t="str">
        <f>_xlfn.CONCAT("nfb",'1968'!AC159)</f>
        <v>nfb0142</v>
      </c>
      <c r="F159" t="s">
        <v>396</v>
      </c>
      <c r="G159">
        <v>0</v>
      </c>
      <c r="H159">
        <v>0</v>
      </c>
      <c r="I159">
        <v>0</v>
      </c>
      <c r="J159" t="s">
        <v>795</v>
      </c>
      <c r="K159">
        <f>IF('1968'!D159&lt;&gt;0,1,2)</f>
        <v>1</v>
      </c>
      <c r="L159" s="1" t="str">
        <f>'1968'!AD159</f>
        <v>342K+300</v>
      </c>
      <c r="M159" s="1" t="str">
        <f>'1968'!AE159</f>
        <v>338K+300</v>
      </c>
      <c r="N159">
        <f>CHOOSE(MATCH('1968'!J159,速限!$D$4:'速限'!$D$8),速限!F$4,速限!F$5,速限!F$6,速限!F$7,速限!F$8)</f>
        <v>110</v>
      </c>
    </row>
    <row r="160" spans="1:14">
      <c r="A160" s="8">
        <v>1.1000000000000001</v>
      </c>
      <c r="B160" s="9" t="s">
        <v>394</v>
      </c>
      <c r="C160" s="21">
        <v>45093.654861111114</v>
      </c>
      <c r="D160" s="10">
        <v>86400</v>
      </c>
      <c r="E160" t="str">
        <f>_xlfn.CONCAT("nfb",'1968'!AC160)</f>
        <v>nfb0414</v>
      </c>
      <c r="F160" t="s">
        <v>396</v>
      </c>
      <c r="G160">
        <v>0</v>
      </c>
      <c r="H160">
        <v>0</v>
      </c>
      <c r="I160">
        <v>0</v>
      </c>
      <c r="J160" t="s">
        <v>797</v>
      </c>
      <c r="K160">
        <f>IF('1968'!D160&lt;&gt;0,1,2)</f>
        <v>1</v>
      </c>
      <c r="L160" s="1" t="str">
        <f>'1968'!AD160</f>
        <v>349K+400</v>
      </c>
      <c r="M160" s="1" t="str">
        <f>'1968'!AE160</f>
        <v>342K+300</v>
      </c>
      <c r="N160">
        <f>CHOOSE(MATCH('1968'!J160,速限!$D$4:'速限'!$D$8),速限!F$4,速限!F$5,速限!F$6,速限!F$7,速限!F$8)</f>
        <v>110</v>
      </c>
    </row>
    <row r="161" spans="1:14">
      <c r="A161" s="8">
        <v>1.1000000000000001</v>
      </c>
      <c r="B161" s="9" t="s">
        <v>394</v>
      </c>
      <c r="C161" s="21">
        <v>45094.654861111114</v>
      </c>
      <c r="D161" s="10">
        <v>86400</v>
      </c>
      <c r="E161" t="str">
        <f>_xlfn.CONCAT("nfb",'1968'!AC161)</f>
        <v>nfb0146</v>
      </c>
      <c r="F161" t="s">
        <v>396</v>
      </c>
      <c r="G161">
        <v>0</v>
      </c>
      <c r="H161">
        <v>0</v>
      </c>
      <c r="I161">
        <v>0</v>
      </c>
      <c r="J161" t="s">
        <v>799</v>
      </c>
      <c r="K161">
        <f>IF('1968'!D161&lt;&gt;0,1,2)</f>
        <v>1</v>
      </c>
      <c r="L161" s="1" t="str">
        <f>'1968'!AD161</f>
        <v>356K+200</v>
      </c>
      <c r="M161" s="1" t="str">
        <f>'1968'!AE161</f>
        <v>349K+400</v>
      </c>
      <c r="N161">
        <f>CHOOSE(MATCH('1968'!J161,速限!$D$4:'速限'!$D$8),速限!F$4,速限!F$5,速限!F$6,速限!F$7,速限!F$8)</f>
        <v>110</v>
      </c>
    </row>
    <row r="162" spans="1:14">
      <c r="A162" s="8">
        <v>1.1000000000000001</v>
      </c>
      <c r="B162" s="9" t="s">
        <v>394</v>
      </c>
      <c r="C162" s="21">
        <v>45095.654861111114</v>
      </c>
      <c r="D162" s="10">
        <v>86400</v>
      </c>
      <c r="E162" t="str">
        <f>_xlfn.CONCAT("nfb",'1968'!AC162)</f>
        <v>nfb0148</v>
      </c>
      <c r="F162" t="s">
        <v>396</v>
      </c>
      <c r="G162">
        <v>0</v>
      </c>
      <c r="H162">
        <v>0</v>
      </c>
      <c r="I162">
        <v>0</v>
      </c>
      <c r="J162" t="s">
        <v>801</v>
      </c>
      <c r="K162">
        <f>IF('1968'!D162&lt;&gt;0,1,2)</f>
        <v>1</v>
      </c>
      <c r="L162" s="1" t="str">
        <f>'1968'!AD162</f>
        <v>362K+400</v>
      </c>
      <c r="M162" s="1" t="str">
        <f>'1968'!AE162</f>
        <v>356K+200</v>
      </c>
      <c r="N162">
        <f>CHOOSE(MATCH('1968'!J162,速限!$D$4:'速限'!$D$8),速限!F$4,速限!F$5,速限!F$6,速限!F$7,速限!F$8)</f>
        <v>100</v>
      </c>
    </row>
    <row r="163" spans="1:14">
      <c r="A163" s="8">
        <v>1.1000000000000001</v>
      </c>
      <c r="B163" s="9" t="s">
        <v>394</v>
      </c>
      <c r="C163" s="21">
        <v>45096.654861111114</v>
      </c>
      <c r="D163" s="10">
        <v>86400</v>
      </c>
      <c r="E163" t="str">
        <f>_xlfn.CONCAT("nfb",'1968'!AC163)</f>
        <v>nfb0150</v>
      </c>
      <c r="F163" t="s">
        <v>396</v>
      </c>
      <c r="G163">
        <v>0</v>
      </c>
      <c r="H163">
        <v>0</v>
      </c>
      <c r="I163">
        <v>0</v>
      </c>
      <c r="J163" t="s">
        <v>803</v>
      </c>
      <c r="K163">
        <f>IF('1968'!D163&lt;&gt;0,1,2)</f>
        <v>1</v>
      </c>
      <c r="L163" s="1" t="str">
        <f>'1968'!AD163</f>
        <v>367K+400</v>
      </c>
      <c r="M163" s="1" t="str">
        <f>'1968'!AE163</f>
        <v>362K+400</v>
      </c>
      <c r="N163">
        <f>CHOOSE(MATCH('1968'!J163,速限!$D$4:'速限'!$D$8),速限!F$4,速限!F$5,速限!F$6,速限!F$7,速限!F$8)</f>
        <v>100</v>
      </c>
    </row>
    <row r="164" spans="1:14">
      <c r="A164" s="8">
        <v>1.1000000000000001</v>
      </c>
      <c r="B164" s="9" t="s">
        <v>394</v>
      </c>
      <c r="C164" s="21">
        <v>45097.654861111114</v>
      </c>
      <c r="D164" s="10">
        <v>86400</v>
      </c>
      <c r="E164" t="str">
        <f>_xlfn.CONCAT("nfb",'1968'!AC164)</f>
        <v>nfb0152</v>
      </c>
      <c r="F164" t="s">
        <v>396</v>
      </c>
      <c r="G164">
        <v>0</v>
      </c>
      <c r="H164">
        <v>0</v>
      </c>
      <c r="I164">
        <v>0</v>
      </c>
      <c r="J164" t="s">
        <v>805</v>
      </c>
      <c r="K164">
        <f>IF('1968'!D164&lt;&gt;0,1,2)</f>
        <v>1</v>
      </c>
      <c r="L164" s="1" t="str">
        <f>'1968'!AD164</f>
        <v>369K+600</v>
      </c>
      <c r="M164" s="1" t="str">
        <f>'1968'!AE164</f>
        <v>367K+400</v>
      </c>
      <c r="N164">
        <f>CHOOSE(MATCH('1968'!J164,速限!$D$4:'速限'!$D$8),速限!F$4,速限!F$5,速限!F$6,速限!F$7,速限!F$8)</f>
        <v>100</v>
      </c>
    </row>
    <row r="165" spans="1:14">
      <c r="A165" s="8">
        <v>1.1000000000000001</v>
      </c>
      <c r="B165" s="9" t="s">
        <v>394</v>
      </c>
      <c r="C165" s="21">
        <v>45098.654861111114</v>
      </c>
      <c r="D165" s="10">
        <v>86400</v>
      </c>
      <c r="E165" t="str">
        <f>_xlfn.CONCAT("nfb",'1968'!AC165)</f>
        <v>nfb0154</v>
      </c>
      <c r="F165" t="s">
        <v>396</v>
      </c>
      <c r="G165">
        <v>0</v>
      </c>
      <c r="H165">
        <v>0</v>
      </c>
      <c r="I165">
        <v>0</v>
      </c>
      <c r="J165" t="s">
        <v>807</v>
      </c>
      <c r="K165">
        <f>IF('1968'!D165&lt;&gt;0,1,2)</f>
        <v>1</v>
      </c>
      <c r="L165" s="1" t="str">
        <f>'1968'!AD165</f>
        <v>370K+400</v>
      </c>
      <c r="M165" s="1" t="str">
        <f>'1968'!AE165</f>
        <v>369K+600</v>
      </c>
      <c r="N165">
        <f>CHOOSE(MATCH('1968'!J165,速限!$D$4:'速限'!$D$8),速限!F$4,速限!F$5,速限!F$6,速限!F$7,速限!F$8)</f>
        <v>100</v>
      </c>
    </row>
    <row r="166" spans="1:14">
      <c r="A166" s="8">
        <v>1.1000000000000001</v>
      </c>
      <c r="B166" s="9" t="s">
        <v>394</v>
      </c>
      <c r="C166" s="21">
        <v>45099.654861111114</v>
      </c>
      <c r="D166" s="10">
        <v>86400</v>
      </c>
      <c r="E166" t="str">
        <f>_xlfn.CONCAT("nfb",'1968'!AC166)</f>
        <v>nfb0156</v>
      </c>
      <c r="F166" t="s">
        <v>396</v>
      </c>
      <c r="G166">
        <v>0</v>
      </c>
      <c r="H166">
        <v>0</v>
      </c>
      <c r="I166">
        <v>0</v>
      </c>
      <c r="J166" t="s">
        <v>809</v>
      </c>
      <c r="K166">
        <f>IF('1968'!D166&lt;&gt;0,1,2)</f>
        <v>1</v>
      </c>
      <c r="L166" s="1" t="str">
        <f>'1968'!AD166</f>
        <v>371K+800</v>
      </c>
      <c r="M166" s="1" t="str">
        <f>'1968'!AE166</f>
        <v>370K+400</v>
      </c>
      <c r="N166">
        <f>CHOOSE(MATCH('1968'!J166,速限!$D$4:'速限'!$D$8),速限!F$4,速限!F$5,速限!F$6,速限!F$7,速限!F$8)</f>
        <v>100</v>
      </c>
    </row>
    <row r="167" spans="1:14">
      <c r="A167" s="8">
        <v>1.1000000000000001</v>
      </c>
      <c r="B167" s="9" t="s">
        <v>394</v>
      </c>
      <c r="C167" s="21">
        <v>45100.654861111114</v>
      </c>
      <c r="D167" s="10">
        <v>86400</v>
      </c>
      <c r="E167" t="str">
        <f>_xlfn.CONCAT("nfb",'1968'!AC167)</f>
        <v>nfb0158</v>
      </c>
      <c r="F167" t="s">
        <v>396</v>
      </c>
      <c r="G167">
        <v>0</v>
      </c>
      <c r="H167">
        <v>0</v>
      </c>
      <c r="I167">
        <v>0</v>
      </c>
      <c r="J167" t="s">
        <v>811</v>
      </c>
      <c r="K167">
        <f>IF('1968'!D167&lt;&gt;0,1,2)</f>
        <v>1</v>
      </c>
      <c r="L167" s="1" t="str">
        <f>'1968'!AD167</f>
        <v>372K+800</v>
      </c>
      <c r="M167" s="1" t="str">
        <f>'1968'!AE167</f>
        <v>371K+800</v>
      </c>
      <c r="N167">
        <f>CHOOSE(MATCH('1968'!J167,速限!$D$4:'速限'!$D$8),速限!F$4,速限!F$5,速限!F$6,速限!F$7,速限!F$8)</f>
        <v>80</v>
      </c>
    </row>
    <row r="168" spans="1:14">
      <c r="A168" s="8">
        <v>1.1000000000000001</v>
      </c>
      <c r="B168" s="9" t="s">
        <v>394</v>
      </c>
      <c r="C168" s="21">
        <v>45101.654861111114</v>
      </c>
      <c r="D168" s="10">
        <v>86400</v>
      </c>
      <c r="E168" t="str">
        <f>_xlfn.CONCAT("nfb",'1968'!AC168)</f>
        <v>nfb0456</v>
      </c>
      <c r="F168" t="s">
        <v>396</v>
      </c>
      <c r="G168">
        <v>0</v>
      </c>
      <c r="H168">
        <v>0</v>
      </c>
      <c r="I168">
        <v>0</v>
      </c>
      <c r="J168" t="s">
        <v>813</v>
      </c>
      <c r="K168">
        <f>IF('1968'!D168&lt;&gt;0,1,2)</f>
        <v>1</v>
      </c>
      <c r="L168" s="1" t="str">
        <f>'1968'!AD168</f>
        <v>373K+000</v>
      </c>
      <c r="M168" s="1" t="str">
        <f>'1968'!AE168</f>
        <v>372K+800</v>
      </c>
      <c r="N168">
        <f>CHOOSE(MATCH('1968'!J168,速限!$D$4:'速限'!$D$8),速限!F$4,速限!F$5,速限!F$6,速限!F$7,速限!F$8)</f>
        <v>80</v>
      </c>
    </row>
    <row r="169" spans="1:14">
      <c r="A169" s="8">
        <v>1.1000000000000001</v>
      </c>
      <c r="B169" s="9" t="s">
        <v>394</v>
      </c>
      <c r="C169" s="21">
        <v>45102.654861111114</v>
      </c>
      <c r="D169" s="10">
        <v>86400</v>
      </c>
      <c r="E169" t="str">
        <f>_xlfn.CONCAT("nfb",'1968'!AC169)</f>
        <v>nfb0458</v>
      </c>
      <c r="F169" t="s">
        <v>396</v>
      </c>
      <c r="G169">
        <v>0</v>
      </c>
      <c r="H169">
        <v>0</v>
      </c>
      <c r="I169">
        <v>0</v>
      </c>
      <c r="J169" t="s">
        <v>815</v>
      </c>
      <c r="K169">
        <f>IF('1968'!D169&lt;&gt;0,1,2)</f>
        <v>1</v>
      </c>
      <c r="L169" s="1" t="str">
        <f>'1968'!AD169</f>
        <v>374K+400</v>
      </c>
      <c r="M169" s="1" t="str">
        <f>'1968'!AE169</f>
        <v>373K+000</v>
      </c>
      <c r="N169">
        <f>CHOOSE(MATCH('1968'!J169,速限!$D$4:'速限'!$D$8),速限!F$4,速限!F$5,速限!F$6,速限!F$7,速限!F$8)</f>
        <v>60</v>
      </c>
    </row>
    <row r="170" spans="1:14">
      <c r="A170" s="8">
        <v>1.1000000000000001</v>
      </c>
      <c r="B170" s="9" t="s">
        <v>394</v>
      </c>
      <c r="C170" s="21">
        <v>45103.654861111114</v>
      </c>
      <c r="D170" s="10">
        <v>86400</v>
      </c>
      <c r="E170" t="str">
        <f>_xlfn.CONCAT("nfb",'1968'!AC170)</f>
        <v>nfb0475</v>
      </c>
      <c r="F170" t="s">
        <v>396</v>
      </c>
      <c r="G170">
        <v>0</v>
      </c>
      <c r="H170">
        <v>0</v>
      </c>
      <c r="I170">
        <v>0</v>
      </c>
      <c r="J170" t="s">
        <v>3153</v>
      </c>
      <c r="K170">
        <f>IF('1968'!D170&lt;&gt;0,1,2)</f>
        <v>1</v>
      </c>
      <c r="L170" s="1" t="str">
        <f>'1968'!AD170</f>
        <v>0K+000</v>
      </c>
      <c r="M170" s="1" t="str">
        <f>'1968'!AE170</f>
        <v>1K+000</v>
      </c>
      <c r="N170">
        <v>60</v>
      </c>
    </row>
    <row r="171" spans="1:14">
      <c r="A171" s="8">
        <v>1.1000000000000001</v>
      </c>
      <c r="B171" s="9" t="s">
        <v>394</v>
      </c>
      <c r="C171" s="21">
        <v>45104.654861111114</v>
      </c>
      <c r="D171" s="10">
        <v>86400</v>
      </c>
      <c r="E171" t="str">
        <f>_xlfn.CONCAT("nfb",'1968'!AC171)</f>
        <v>nfb0477</v>
      </c>
      <c r="F171" t="s">
        <v>396</v>
      </c>
      <c r="G171">
        <v>0</v>
      </c>
      <c r="H171">
        <v>0</v>
      </c>
      <c r="I171">
        <v>0</v>
      </c>
      <c r="J171" t="s">
        <v>3154</v>
      </c>
      <c r="K171">
        <f>IF('1968'!D171&lt;&gt;0,1,2)</f>
        <v>1</v>
      </c>
      <c r="L171" s="1" t="str">
        <f>'1968'!AD171</f>
        <v>1K+000</v>
      </c>
      <c r="M171" s="1" t="str">
        <f>'1968'!AE171</f>
        <v>1K+700</v>
      </c>
      <c r="N171">
        <v>60</v>
      </c>
    </row>
    <row r="172" spans="1:14">
      <c r="A172" s="8">
        <v>1.1000000000000001</v>
      </c>
      <c r="B172" s="9" t="s">
        <v>394</v>
      </c>
      <c r="C172" s="21">
        <v>45105.654861111114</v>
      </c>
      <c r="D172" s="10">
        <v>86400</v>
      </c>
      <c r="E172" t="str">
        <f>_xlfn.CONCAT("nfb",'1968'!AC172)</f>
        <v>nfb0479</v>
      </c>
      <c r="F172" t="s">
        <v>396</v>
      </c>
      <c r="G172">
        <v>0</v>
      </c>
      <c r="H172">
        <v>0</v>
      </c>
      <c r="I172">
        <v>0</v>
      </c>
      <c r="J172" t="s">
        <v>3155</v>
      </c>
      <c r="K172">
        <f>IF('1968'!D172&lt;&gt;0,1,2)</f>
        <v>1</v>
      </c>
      <c r="L172" s="1" t="str">
        <f>'1968'!AD172</f>
        <v>1K+700</v>
      </c>
      <c r="M172" s="1" t="str">
        <f>'1968'!AE172</f>
        <v>2K+500</v>
      </c>
      <c r="N172">
        <v>60</v>
      </c>
    </row>
    <row r="173" spans="1:14">
      <c r="A173" s="8">
        <v>1.1000000000000001</v>
      </c>
      <c r="B173" s="9" t="s">
        <v>394</v>
      </c>
      <c r="C173" s="21">
        <v>45106.654861111114</v>
      </c>
      <c r="D173" s="10">
        <v>86400</v>
      </c>
      <c r="E173" t="str">
        <f>_xlfn.CONCAT("nfb",'1968'!AC173)</f>
        <v>nfb0481</v>
      </c>
      <c r="F173" t="s">
        <v>396</v>
      </c>
      <c r="G173">
        <v>0</v>
      </c>
      <c r="H173">
        <v>0</v>
      </c>
      <c r="I173">
        <v>0</v>
      </c>
      <c r="J173" t="s">
        <v>3156</v>
      </c>
      <c r="K173">
        <f>IF('1968'!D173&lt;&gt;0,1,2)</f>
        <v>1</v>
      </c>
      <c r="L173" s="1" t="str">
        <f>'1968'!AD173</f>
        <v>2K+500</v>
      </c>
      <c r="M173" s="1" t="str">
        <f>'1968'!AE173</f>
        <v>3K+400</v>
      </c>
      <c r="N173">
        <v>60</v>
      </c>
    </row>
    <row r="174" spans="1:14">
      <c r="A174" s="8">
        <v>1.1000000000000001</v>
      </c>
      <c r="B174" s="9" t="s">
        <v>394</v>
      </c>
      <c r="C174" s="21">
        <v>45107.654861111114</v>
      </c>
      <c r="D174" s="10">
        <v>86400</v>
      </c>
      <c r="E174" t="str">
        <f>_xlfn.CONCAT("nfb",'1968'!AC174)</f>
        <v>nfb0476</v>
      </c>
      <c r="F174" t="s">
        <v>396</v>
      </c>
      <c r="G174">
        <v>0</v>
      </c>
      <c r="H174">
        <v>0</v>
      </c>
      <c r="I174">
        <v>0</v>
      </c>
      <c r="J174" t="s">
        <v>3157</v>
      </c>
      <c r="K174">
        <f>IF('1968'!D174&lt;&gt;0,1,2)</f>
        <v>1</v>
      </c>
      <c r="L174" s="1" t="str">
        <f>'1968'!AD174</f>
        <v>1K+000</v>
      </c>
      <c r="M174" s="1" t="str">
        <f>'1968'!AE174</f>
        <v>0K+000</v>
      </c>
      <c r="N174">
        <v>60</v>
      </c>
    </row>
    <row r="175" spans="1:14">
      <c r="A175" s="8">
        <v>1.1000000000000001</v>
      </c>
      <c r="B175" s="9" t="s">
        <v>394</v>
      </c>
      <c r="C175" s="21">
        <v>45108.654861111114</v>
      </c>
      <c r="D175" s="10">
        <v>86400</v>
      </c>
      <c r="E175" t="str">
        <f>_xlfn.CONCAT("nfb",'1968'!AC175)</f>
        <v>nfb0478</v>
      </c>
      <c r="F175" t="s">
        <v>396</v>
      </c>
      <c r="G175">
        <v>0</v>
      </c>
      <c r="H175">
        <v>0</v>
      </c>
      <c r="I175">
        <v>0</v>
      </c>
      <c r="J175" t="s">
        <v>3158</v>
      </c>
      <c r="K175">
        <f>IF('1968'!D175&lt;&gt;0,1,2)</f>
        <v>1</v>
      </c>
      <c r="L175" s="1" t="str">
        <f>'1968'!AD175</f>
        <v>1K+700</v>
      </c>
      <c r="M175" s="1" t="str">
        <f>'1968'!AE175</f>
        <v>1K+000</v>
      </c>
      <c r="N175">
        <v>60</v>
      </c>
    </row>
    <row r="176" spans="1:14">
      <c r="A176" s="8">
        <v>1.1000000000000001</v>
      </c>
      <c r="B176" s="9" t="s">
        <v>394</v>
      </c>
      <c r="C176" s="21">
        <v>45109.654861111114</v>
      </c>
      <c r="D176" s="10">
        <v>86400</v>
      </c>
      <c r="E176" t="str">
        <f>_xlfn.CONCAT("nfb",'1968'!AC176)</f>
        <v>nfb0480</v>
      </c>
      <c r="F176" t="s">
        <v>396</v>
      </c>
      <c r="G176">
        <v>0</v>
      </c>
      <c r="H176">
        <v>0</v>
      </c>
      <c r="I176">
        <v>0</v>
      </c>
      <c r="J176" t="s">
        <v>3159</v>
      </c>
      <c r="K176">
        <f>IF('1968'!D176&lt;&gt;0,1,2)</f>
        <v>1</v>
      </c>
      <c r="L176" s="1" t="str">
        <f>'1968'!AD176</f>
        <v>2K+500</v>
      </c>
      <c r="M176" s="1" t="str">
        <f>'1968'!AE176</f>
        <v>1K+700</v>
      </c>
      <c r="N176">
        <v>60</v>
      </c>
    </row>
    <row r="177" spans="1:14">
      <c r="A177" s="8">
        <v>1.1000000000000001</v>
      </c>
      <c r="B177" s="9" t="s">
        <v>394</v>
      </c>
      <c r="C177" s="21">
        <v>45110.654861111114</v>
      </c>
      <c r="D177" s="10">
        <v>86400</v>
      </c>
      <c r="E177" t="str">
        <f>_xlfn.CONCAT("nfb",'1968'!AC177)</f>
        <v>nfb0482</v>
      </c>
      <c r="F177" t="s">
        <v>396</v>
      </c>
      <c r="G177">
        <v>0</v>
      </c>
      <c r="H177">
        <v>0</v>
      </c>
      <c r="I177">
        <v>0</v>
      </c>
      <c r="J177" t="s">
        <v>3160</v>
      </c>
      <c r="K177">
        <f>IF('1968'!D177&lt;&gt;0,1,2)</f>
        <v>1</v>
      </c>
      <c r="L177" s="1" t="str">
        <f>'1968'!AD177</f>
        <v>3K+400</v>
      </c>
      <c r="M177" s="1" t="str">
        <f>'1968'!AE177</f>
        <v>2K+500</v>
      </c>
      <c r="N177">
        <v>60</v>
      </c>
    </row>
    <row r="178" spans="1:14">
      <c r="A178" s="8">
        <v>1.1000000000000001</v>
      </c>
      <c r="B178" s="9" t="s">
        <v>394</v>
      </c>
      <c r="C178" s="21">
        <v>45111.654861111114</v>
      </c>
      <c r="D178" s="10">
        <v>86400</v>
      </c>
      <c r="E178" t="str">
        <f>_xlfn.CONCAT("nfb",'1968'!AC178)</f>
        <v>nfb0159</v>
      </c>
      <c r="F178" t="s">
        <v>396</v>
      </c>
      <c r="G178">
        <v>0</v>
      </c>
      <c r="H178">
        <v>0</v>
      </c>
      <c r="I178">
        <v>0</v>
      </c>
      <c r="J178" t="s">
        <v>817</v>
      </c>
      <c r="K178">
        <f>IF('1968'!D178&lt;&gt;0,1,2)</f>
        <v>1</v>
      </c>
      <c r="L178" s="1" t="str">
        <f>'1968'!AD178</f>
        <v>13K+080</v>
      </c>
      <c r="M178" s="1" t="str">
        <f>'1968'!AE178</f>
        <v>18K+800</v>
      </c>
      <c r="N178">
        <v>100</v>
      </c>
    </row>
    <row r="179" spans="1:14">
      <c r="A179" s="8">
        <v>1.1000000000000001</v>
      </c>
      <c r="B179" s="9" t="s">
        <v>394</v>
      </c>
      <c r="C179" s="21">
        <v>45112.654861111114</v>
      </c>
      <c r="D179" s="10">
        <v>86400</v>
      </c>
      <c r="E179" t="str">
        <f>_xlfn.CONCAT("nfb",'1968'!AC179)</f>
        <v>nfb0161</v>
      </c>
      <c r="F179" t="s">
        <v>396</v>
      </c>
      <c r="G179">
        <v>0</v>
      </c>
      <c r="H179">
        <v>0</v>
      </c>
      <c r="I179">
        <v>0</v>
      </c>
      <c r="J179" t="s">
        <v>821</v>
      </c>
      <c r="K179">
        <f>IF('1968'!D179&lt;&gt;0,1,2)</f>
        <v>1</v>
      </c>
      <c r="L179" s="1" t="str">
        <f>'1968'!AD179</f>
        <v>18K+800</v>
      </c>
      <c r="M179" s="1" t="str">
        <f>'1968'!AE179</f>
        <v>20K+700</v>
      </c>
      <c r="N179">
        <v>100</v>
      </c>
    </row>
    <row r="180" spans="1:14">
      <c r="A180" s="8">
        <v>1.1000000000000001</v>
      </c>
      <c r="B180" s="9" t="s">
        <v>394</v>
      </c>
      <c r="C180" s="21">
        <v>45113.654861111114</v>
      </c>
      <c r="D180" s="10">
        <v>86400</v>
      </c>
      <c r="E180" t="str">
        <f>_xlfn.CONCAT("nfb",'1968'!AC180)</f>
        <v>nfb0163</v>
      </c>
      <c r="F180" t="s">
        <v>396</v>
      </c>
      <c r="G180">
        <v>0</v>
      </c>
      <c r="H180">
        <v>0</v>
      </c>
      <c r="I180">
        <v>0</v>
      </c>
      <c r="J180" t="s">
        <v>824</v>
      </c>
      <c r="K180">
        <f>IF('1968'!D180&lt;&gt;0,1,2)</f>
        <v>1</v>
      </c>
      <c r="L180" s="1" t="str">
        <f>'1968'!AD180</f>
        <v>20K+700</v>
      </c>
      <c r="M180" s="1" t="str">
        <f>'1968'!AE180</f>
        <v>26K+100</v>
      </c>
      <c r="N180">
        <v>100</v>
      </c>
    </row>
    <row r="181" spans="1:14">
      <c r="A181" s="8">
        <v>1.1000000000000001</v>
      </c>
      <c r="B181" s="9" t="s">
        <v>394</v>
      </c>
      <c r="C181" s="21">
        <v>45114.654861111114</v>
      </c>
      <c r="D181" s="10">
        <v>86400</v>
      </c>
      <c r="E181" t="str">
        <f>_xlfn.CONCAT("nfb",'1968'!AC181)</f>
        <v>nfb0165</v>
      </c>
      <c r="F181" t="s">
        <v>396</v>
      </c>
      <c r="G181">
        <v>0</v>
      </c>
      <c r="H181">
        <v>0</v>
      </c>
      <c r="I181">
        <v>0</v>
      </c>
      <c r="J181" t="s">
        <v>827</v>
      </c>
      <c r="K181">
        <f>IF('1968'!D181&lt;&gt;0,1,2)</f>
        <v>1</v>
      </c>
      <c r="L181" s="1" t="str">
        <f>'1968'!AD181</f>
        <v>26K+100</v>
      </c>
      <c r="M181" s="1" t="str">
        <f>'1968'!AE181</f>
        <v>32K+100</v>
      </c>
      <c r="N181">
        <v>100</v>
      </c>
    </row>
    <row r="182" spans="1:14">
      <c r="A182" s="8">
        <v>1.1000000000000001</v>
      </c>
      <c r="B182" s="9" t="s">
        <v>394</v>
      </c>
      <c r="C182" s="21">
        <v>45115.654861111114</v>
      </c>
      <c r="D182" s="10">
        <v>86400</v>
      </c>
      <c r="E182" t="str">
        <f>_xlfn.CONCAT("nfb",'1968'!AC182)</f>
        <v>nfb0433</v>
      </c>
      <c r="F182" t="s">
        <v>396</v>
      </c>
      <c r="G182">
        <v>0</v>
      </c>
      <c r="H182">
        <v>0</v>
      </c>
      <c r="I182">
        <v>0</v>
      </c>
      <c r="J182" t="s">
        <v>829</v>
      </c>
      <c r="K182">
        <f>IF('1968'!D182&lt;&gt;0,1,2)</f>
        <v>1</v>
      </c>
      <c r="L182" s="1" t="str">
        <f>'1968'!AD182</f>
        <v>32K+100</v>
      </c>
      <c r="M182" s="1" t="str">
        <f>'1968'!AE182</f>
        <v>36K+000</v>
      </c>
      <c r="N182">
        <v>100</v>
      </c>
    </row>
    <row r="183" spans="1:14">
      <c r="A183" s="8">
        <v>1.1000000000000001</v>
      </c>
      <c r="B183" s="9" t="s">
        <v>394</v>
      </c>
      <c r="C183" s="21">
        <v>45116.654861111114</v>
      </c>
      <c r="D183" s="10">
        <v>86400</v>
      </c>
      <c r="E183" t="str">
        <f>_xlfn.CONCAT("nfb",'1968'!AC183)</f>
        <v>nfb0435</v>
      </c>
      <c r="F183" t="s">
        <v>396</v>
      </c>
      <c r="G183">
        <v>0</v>
      </c>
      <c r="H183">
        <v>0</v>
      </c>
      <c r="I183">
        <v>0</v>
      </c>
      <c r="J183" t="s">
        <v>831</v>
      </c>
      <c r="K183">
        <f>IF('1968'!D183&lt;&gt;0,1,2)</f>
        <v>1</v>
      </c>
      <c r="L183" s="1" t="str">
        <f>'1968'!AD183</f>
        <v>36K+000</v>
      </c>
      <c r="M183" s="1" t="str">
        <f>'1968'!AE183</f>
        <v>52K+500</v>
      </c>
      <c r="N183">
        <v>100</v>
      </c>
    </row>
    <row r="184" spans="1:14">
      <c r="A184" s="8">
        <v>1.1000000000000001</v>
      </c>
      <c r="B184" s="9" t="s">
        <v>394</v>
      </c>
      <c r="C184" s="21">
        <v>45117.654861111114</v>
      </c>
      <c r="D184" s="10">
        <v>86400</v>
      </c>
      <c r="E184" t="str">
        <f>_xlfn.CONCAT("nfb",'1968'!AC184)</f>
        <v>nfb0437</v>
      </c>
      <c r="F184" t="s">
        <v>396</v>
      </c>
      <c r="G184">
        <v>0</v>
      </c>
      <c r="H184">
        <v>0</v>
      </c>
      <c r="I184">
        <v>0</v>
      </c>
      <c r="J184" t="s">
        <v>833</v>
      </c>
      <c r="K184">
        <f>IF('1968'!D184&lt;&gt;0,1,2)</f>
        <v>1</v>
      </c>
      <c r="L184" s="1" t="str">
        <f>'1968'!AD184</f>
        <v>52K+500</v>
      </c>
      <c r="M184" s="1" t="str">
        <f>'1968'!AE184</f>
        <v>58K+650</v>
      </c>
      <c r="N184">
        <v>100</v>
      </c>
    </row>
    <row r="185" spans="1:14">
      <c r="A185" s="8">
        <v>1.1000000000000001</v>
      </c>
      <c r="B185" s="9" t="s">
        <v>394</v>
      </c>
      <c r="C185" s="21">
        <v>45118.654861111114</v>
      </c>
      <c r="D185" s="10">
        <v>86400</v>
      </c>
      <c r="E185" t="str">
        <f>_xlfn.CONCAT("nfb",'1968'!AC185)</f>
        <v>nfb0439</v>
      </c>
      <c r="F185" t="s">
        <v>396</v>
      </c>
      <c r="G185">
        <v>0</v>
      </c>
      <c r="H185">
        <v>0</v>
      </c>
      <c r="I185">
        <v>0</v>
      </c>
      <c r="J185" t="s">
        <v>835</v>
      </c>
      <c r="K185">
        <f>IF('1968'!D185&lt;&gt;0,1,2)</f>
        <v>1</v>
      </c>
      <c r="L185" s="1" t="str">
        <f>'1968'!AD185</f>
        <v>58K+650</v>
      </c>
      <c r="M185" s="1" t="str">
        <f>'1968'!AE185</f>
        <v>60K+300</v>
      </c>
      <c r="N185">
        <v>100</v>
      </c>
    </row>
    <row r="186" spans="1:14">
      <c r="A186" s="8">
        <v>1.1000000000000001</v>
      </c>
      <c r="B186" s="9" t="s">
        <v>394</v>
      </c>
      <c r="C186" s="21">
        <v>45119.654861111114</v>
      </c>
      <c r="D186" s="10">
        <v>86400</v>
      </c>
      <c r="E186" t="str">
        <f>_xlfn.CONCAT("nfb",'1968'!AC186)</f>
        <v>nfb0471</v>
      </c>
      <c r="F186" t="s">
        <v>396</v>
      </c>
      <c r="G186">
        <v>0</v>
      </c>
      <c r="H186">
        <v>0</v>
      </c>
      <c r="I186">
        <v>0</v>
      </c>
      <c r="J186" t="s">
        <v>837</v>
      </c>
      <c r="K186">
        <f>IF('1968'!D186&lt;&gt;0,1,2)</f>
        <v>1</v>
      </c>
      <c r="L186" s="1" t="str">
        <f>'1968'!AD186</f>
        <v>60K+300</v>
      </c>
      <c r="M186" s="1" t="str">
        <f>'1968'!AE186</f>
        <v>70K+000</v>
      </c>
      <c r="N186">
        <v>100</v>
      </c>
    </row>
    <row r="187" spans="1:14">
      <c r="A187" s="8">
        <v>1.1000000000000001</v>
      </c>
      <c r="B187" s="9" t="s">
        <v>394</v>
      </c>
      <c r="C187" s="21">
        <v>45120.654861111114</v>
      </c>
      <c r="D187" s="10">
        <v>86400</v>
      </c>
      <c r="E187" t="str">
        <f>_xlfn.CONCAT("nfb",'1968'!AC187)</f>
        <v>nfb0441</v>
      </c>
      <c r="F187" t="s">
        <v>396</v>
      </c>
      <c r="G187">
        <v>0</v>
      </c>
      <c r="H187">
        <v>0</v>
      </c>
      <c r="I187">
        <v>0</v>
      </c>
      <c r="J187" t="s">
        <v>840</v>
      </c>
      <c r="K187">
        <f>IF('1968'!D187&lt;&gt;0,1,2)</f>
        <v>1</v>
      </c>
      <c r="L187" s="1" t="str">
        <f>'1968'!AD187</f>
        <v>70K+000</v>
      </c>
      <c r="M187" s="1" t="str">
        <f>'1968'!AE187</f>
        <v>71K+000</v>
      </c>
      <c r="N187">
        <v>100</v>
      </c>
    </row>
    <row r="188" spans="1:14">
      <c r="A188" s="8">
        <v>1.1000000000000001</v>
      </c>
      <c r="B188" s="9" t="s">
        <v>394</v>
      </c>
      <c r="C188" s="21">
        <v>45121.654861111114</v>
      </c>
      <c r="D188" s="10">
        <v>86400</v>
      </c>
      <c r="E188" t="str">
        <f>_xlfn.CONCAT("nfb",'1968'!AC188)</f>
        <v>nfb0489</v>
      </c>
      <c r="F188" t="s">
        <v>396</v>
      </c>
      <c r="G188">
        <v>0</v>
      </c>
      <c r="H188">
        <v>0</v>
      </c>
      <c r="I188">
        <v>0</v>
      </c>
      <c r="J188" t="s">
        <v>2825</v>
      </c>
      <c r="K188">
        <f>IF('1968'!D188&lt;&gt;0,1,2)</f>
        <v>1</v>
      </c>
      <c r="L188" s="1" t="str">
        <f>'1968'!AD188</f>
        <v>71K+000</v>
      </c>
      <c r="M188" s="1" t="str">
        <f>'1968'!AE188</f>
        <v>71K+350</v>
      </c>
      <c r="N188">
        <v>100</v>
      </c>
    </row>
    <row r="189" spans="1:14">
      <c r="A189" s="8">
        <v>1.1000000000000001</v>
      </c>
      <c r="B189" s="9" t="s">
        <v>394</v>
      </c>
      <c r="C189" s="21">
        <v>45122.654861111114</v>
      </c>
      <c r="D189" s="10">
        <v>86400</v>
      </c>
      <c r="E189" t="str">
        <f>_xlfn.CONCAT("nfb",'1968'!AC189)</f>
        <v>nfb0160</v>
      </c>
      <c r="F189" t="s">
        <v>396</v>
      </c>
      <c r="G189">
        <v>0</v>
      </c>
      <c r="H189">
        <v>0</v>
      </c>
      <c r="I189">
        <v>0</v>
      </c>
      <c r="J189" t="s">
        <v>842</v>
      </c>
      <c r="K189">
        <f>IF('1968'!D189&lt;&gt;0,1,2)</f>
        <v>1</v>
      </c>
      <c r="L189" s="1" t="str">
        <f>'1968'!AD189</f>
        <v>18K+800</v>
      </c>
      <c r="M189" s="1" t="str">
        <f>'1968'!AE189</f>
        <v>13K+080</v>
      </c>
      <c r="N189">
        <v>100</v>
      </c>
    </row>
    <row r="190" spans="1:14">
      <c r="A190" s="8">
        <v>1.1000000000000001</v>
      </c>
      <c r="B190" s="9" t="s">
        <v>394</v>
      </c>
      <c r="C190" s="21">
        <v>45123.654861111114</v>
      </c>
      <c r="D190" s="10">
        <v>86400</v>
      </c>
      <c r="E190" t="str">
        <f>_xlfn.CONCAT("nfb",'1968'!AC190)</f>
        <v>nfb0162</v>
      </c>
      <c r="F190" t="s">
        <v>396</v>
      </c>
      <c r="G190">
        <v>0</v>
      </c>
      <c r="H190">
        <v>0</v>
      </c>
      <c r="I190">
        <v>0</v>
      </c>
      <c r="J190" t="s">
        <v>844</v>
      </c>
      <c r="K190">
        <f>IF('1968'!D190&lt;&gt;0,1,2)</f>
        <v>1</v>
      </c>
      <c r="L190" s="1" t="str">
        <f>'1968'!AD190</f>
        <v>20K+700</v>
      </c>
      <c r="M190" s="1" t="str">
        <f>'1968'!AE190</f>
        <v>18K+800</v>
      </c>
      <c r="N190">
        <v>100</v>
      </c>
    </row>
    <row r="191" spans="1:14">
      <c r="A191" s="8">
        <v>1.1000000000000001</v>
      </c>
      <c r="B191" s="9" t="s">
        <v>394</v>
      </c>
      <c r="C191" s="21">
        <v>45124.654861111114</v>
      </c>
      <c r="D191" s="10">
        <v>86400</v>
      </c>
      <c r="E191" t="str">
        <f>_xlfn.CONCAT("nfb",'1968'!AC191)</f>
        <v>nfb0164</v>
      </c>
      <c r="F191" t="s">
        <v>396</v>
      </c>
      <c r="G191">
        <v>0</v>
      </c>
      <c r="H191">
        <v>0</v>
      </c>
      <c r="I191">
        <v>0</v>
      </c>
      <c r="J191" t="s">
        <v>846</v>
      </c>
      <c r="K191">
        <f>IF('1968'!D191&lt;&gt;0,1,2)</f>
        <v>1</v>
      </c>
      <c r="L191" s="1" t="str">
        <f>'1968'!AD191</f>
        <v>26K+100</v>
      </c>
      <c r="M191" s="1" t="str">
        <f>'1968'!AE191</f>
        <v>20K+700</v>
      </c>
      <c r="N191">
        <v>100</v>
      </c>
    </row>
    <row r="192" spans="1:14">
      <c r="A192" s="8">
        <v>1.1000000000000001</v>
      </c>
      <c r="B192" s="9" t="s">
        <v>394</v>
      </c>
      <c r="C192" s="21">
        <v>45125.654861111114</v>
      </c>
      <c r="D192" s="10">
        <v>86400</v>
      </c>
      <c r="E192" t="str">
        <f>_xlfn.CONCAT("nfb",'1968'!AC192)</f>
        <v>nfb0166</v>
      </c>
      <c r="F192" t="s">
        <v>396</v>
      </c>
      <c r="G192">
        <v>0</v>
      </c>
      <c r="H192">
        <v>0</v>
      </c>
      <c r="I192">
        <v>0</v>
      </c>
      <c r="J192" t="s">
        <v>848</v>
      </c>
      <c r="K192">
        <f>IF('1968'!D192&lt;&gt;0,1,2)</f>
        <v>1</v>
      </c>
      <c r="L192" s="1" t="str">
        <f>'1968'!AD192</f>
        <v>32K+100</v>
      </c>
      <c r="M192" s="1" t="str">
        <f>'1968'!AE192</f>
        <v>26K+100</v>
      </c>
      <c r="N192">
        <v>100</v>
      </c>
    </row>
    <row r="193" spans="1:14">
      <c r="A193" s="8">
        <v>1.1000000000000001</v>
      </c>
      <c r="B193" s="9" t="s">
        <v>394</v>
      </c>
      <c r="C193" s="21">
        <v>45126.654861111114</v>
      </c>
      <c r="D193" s="10">
        <v>86400</v>
      </c>
      <c r="E193" t="str">
        <f>_xlfn.CONCAT("nfb",'1968'!AC193)</f>
        <v>nfb0434</v>
      </c>
      <c r="F193" t="s">
        <v>396</v>
      </c>
      <c r="G193">
        <v>0</v>
      </c>
      <c r="H193">
        <v>0</v>
      </c>
      <c r="I193">
        <v>0</v>
      </c>
      <c r="J193" t="s">
        <v>850</v>
      </c>
      <c r="K193">
        <f>IF('1968'!D193&lt;&gt;0,1,2)</f>
        <v>1</v>
      </c>
      <c r="L193" s="1" t="str">
        <f>'1968'!AD193</f>
        <v>36K+000</v>
      </c>
      <c r="M193" s="1" t="str">
        <f>'1968'!AE193</f>
        <v>32K+100</v>
      </c>
      <c r="N193">
        <v>100</v>
      </c>
    </row>
    <row r="194" spans="1:14">
      <c r="A194" s="8">
        <v>1.1000000000000001</v>
      </c>
      <c r="B194" s="9" t="s">
        <v>394</v>
      </c>
      <c r="C194" s="21">
        <v>45127.654861111114</v>
      </c>
      <c r="D194" s="10">
        <v>86400</v>
      </c>
      <c r="E194" t="str">
        <f>_xlfn.CONCAT("nfb",'1968'!AC194)</f>
        <v>nfb0436</v>
      </c>
      <c r="F194" t="s">
        <v>396</v>
      </c>
      <c r="G194">
        <v>0</v>
      </c>
      <c r="H194">
        <v>0</v>
      </c>
      <c r="I194">
        <v>0</v>
      </c>
      <c r="J194" t="s">
        <v>852</v>
      </c>
      <c r="K194">
        <f>IF('1968'!D194&lt;&gt;0,1,2)</f>
        <v>1</v>
      </c>
      <c r="L194" s="1" t="str">
        <f>'1968'!AD194</f>
        <v>52K+500</v>
      </c>
      <c r="M194" s="1" t="str">
        <f>'1968'!AE194</f>
        <v>36K+000</v>
      </c>
      <c r="N194">
        <v>100</v>
      </c>
    </row>
    <row r="195" spans="1:14">
      <c r="A195" s="8">
        <v>1.1000000000000001</v>
      </c>
      <c r="B195" s="9" t="s">
        <v>394</v>
      </c>
      <c r="C195" s="21">
        <v>45128.654861111114</v>
      </c>
      <c r="D195" s="10">
        <v>86400</v>
      </c>
      <c r="E195" t="str">
        <f>_xlfn.CONCAT("nfb",'1968'!AC195)</f>
        <v>nfb0438</v>
      </c>
      <c r="F195" t="s">
        <v>396</v>
      </c>
      <c r="G195">
        <v>0</v>
      </c>
      <c r="H195">
        <v>0</v>
      </c>
      <c r="I195">
        <v>0</v>
      </c>
      <c r="J195" t="s">
        <v>854</v>
      </c>
      <c r="K195">
        <f>IF('1968'!D195&lt;&gt;0,1,2)</f>
        <v>1</v>
      </c>
      <c r="L195" s="1" t="str">
        <f>'1968'!AD195</f>
        <v>58K+650</v>
      </c>
      <c r="M195" s="1" t="str">
        <f>'1968'!AE195</f>
        <v>52K+500</v>
      </c>
      <c r="N195">
        <v>100</v>
      </c>
    </row>
    <row r="196" spans="1:14">
      <c r="A196" s="8">
        <v>1.1000000000000001</v>
      </c>
      <c r="B196" s="9" t="s">
        <v>394</v>
      </c>
      <c r="C196" s="21">
        <v>45129.654861111114</v>
      </c>
      <c r="D196" s="10">
        <v>86400</v>
      </c>
      <c r="E196" t="str">
        <f>_xlfn.CONCAT("nfb",'1968'!AC196)</f>
        <v>nfb0440</v>
      </c>
      <c r="F196" t="s">
        <v>396</v>
      </c>
      <c r="G196">
        <v>0</v>
      </c>
      <c r="H196">
        <v>0</v>
      </c>
      <c r="I196">
        <v>0</v>
      </c>
      <c r="J196" t="s">
        <v>856</v>
      </c>
      <c r="K196">
        <f>IF('1968'!D196&lt;&gt;0,1,2)</f>
        <v>1</v>
      </c>
      <c r="L196" s="1" t="str">
        <f>'1968'!AD196</f>
        <v>60K+300</v>
      </c>
      <c r="M196" s="1" t="str">
        <f>'1968'!AE196</f>
        <v>58K+650</v>
      </c>
      <c r="N196">
        <v>100</v>
      </c>
    </row>
    <row r="197" spans="1:14">
      <c r="A197" s="8">
        <v>1.1000000000000001</v>
      </c>
      <c r="B197" s="9" t="s">
        <v>394</v>
      </c>
      <c r="C197" s="21">
        <v>45130.654861111114</v>
      </c>
      <c r="D197" s="10">
        <v>86400</v>
      </c>
      <c r="E197" t="str">
        <f>_xlfn.CONCAT("nfb",'1968'!AC197)</f>
        <v>nfb0472</v>
      </c>
      <c r="F197" t="s">
        <v>396</v>
      </c>
      <c r="G197">
        <v>0</v>
      </c>
      <c r="H197">
        <v>0</v>
      </c>
      <c r="I197">
        <v>0</v>
      </c>
      <c r="J197" t="s">
        <v>858</v>
      </c>
      <c r="K197">
        <f>IF('1968'!D197&lt;&gt;0,1,2)</f>
        <v>1</v>
      </c>
      <c r="L197" s="1" t="str">
        <f>'1968'!AD197</f>
        <v>70K+000</v>
      </c>
      <c r="M197" s="1" t="str">
        <f>'1968'!AE197</f>
        <v>60K+300</v>
      </c>
      <c r="N197">
        <v>100</v>
      </c>
    </row>
    <row r="198" spans="1:14">
      <c r="A198" s="8">
        <v>1.1000000000000001</v>
      </c>
      <c r="B198" s="9" t="s">
        <v>394</v>
      </c>
      <c r="C198" s="21">
        <v>45131.654861111114</v>
      </c>
      <c r="D198" s="10">
        <v>86400</v>
      </c>
      <c r="E198" t="str">
        <f>_xlfn.CONCAT("nfb",'1968'!AC198)</f>
        <v>nfb0442</v>
      </c>
      <c r="F198" t="s">
        <v>396</v>
      </c>
      <c r="G198">
        <v>0</v>
      </c>
      <c r="H198">
        <v>0</v>
      </c>
      <c r="I198">
        <v>0</v>
      </c>
      <c r="J198" t="s">
        <v>860</v>
      </c>
      <c r="K198">
        <f>IF('1968'!D198&lt;&gt;0,1,2)</f>
        <v>1</v>
      </c>
      <c r="L198" s="1" t="str">
        <f>'1968'!AD198</f>
        <v>71K+000</v>
      </c>
      <c r="M198" s="1" t="str">
        <f>'1968'!AE198</f>
        <v>70K+000</v>
      </c>
      <c r="N198">
        <v>100</v>
      </c>
    </row>
    <row r="199" spans="1:14">
      <c r="A199" s="8">
        <v>1.1000000000000001</v>
      </c>
      <c r="B199" s="9" t="s">
        <v>394</v>
      </c>
      <c r="C199" s="21">
        <v>45132.654861111114</v>
      </c>
      <c r="D199" s="10">
        <v>86400</v>
      </c>
      <c r="E199" t="str">
        <f>_xlfn.CONCAT("nfb",'1968'!AC199)</f>
        <v>nfb0490</v>
      </c>
      <c r="F199" t="s">
        <v>396</v>
      </c>
      <c r="G199">
        <v>0</v>
      </c>
      <c r="H199">
        <v>0</v>
      </c>
      <c r="I199">
        <v>0</v>
      </c>
      <c r="J199" t="s">
        <v>2826</v>
      </c>
      <c r="K199">
        <f>IF('1968'!D199&lt;&gt;0,1,2)</f>
        <v>1</v>
      </c>
      <c r="L199" s="1" t="str">
        <f>'1968'!AD199</f>
        <v>71K+350</v>
      </c>
      <c r="M199" s="1" t="str">
        <f>'1968'!AE199</f>
        <v>71K+000</v>
      </c>
      <c r="N199">
        <v>100</v>
      </c>
    </row>
    <row r="200" spans="1:14">
      <c r="A200" s="8">
        <v>1.1000000000000001</v>
      </c>
      <c r="B200" s="9" t="s">
        <v>394</v>
      </c>
      <c r="C200" s="21">
        <v>45133.654861111114</v>
      </c>
      <c r="D200" s="10">
        <v>86400</v>
      </c>
      <c r="E200" t="str">
        <f>_xlfn.CONCAT("nfb",'1968'!AC200)</f>
        <v>nfb0167</v>
      </c>
      <c r="F200" t="s">
        <v>396</v>
      </c>
      <c r="G200">
        <v>0</v>
      </c>
      <c r="H200">
        <v>0</v>
      </c>
      <c r="I200">
        <v>0</v>
      </c>
      <c r="J200" t="s">
        <v>862</v>
      </c>
      <c r="K200">
        <f>IF('1968'!D200&lt;&gt;0,1,2)</f>
        <v>1</v>
      </c>
      <c r="L200" s="1" t="str">
        <f>'1968'!AD200</f>
        <v>0K+000</v>
      </c>
      <c r="M200" s="1" t="str">
        <f>'1968'!AE200</f>
        <v>0K+900</v>
      </c>
      <c r="N200">
        <f>CHOOSE(MATCH('1968'!J200,速限!$D$9:'速限'!$D$10),速限!F$9,速限!F$10)</f>
        <v>80</v>
      </c>
    </row>
    <row r="201" spans="1:14">
      <c r="A201" s="8">
        <v>1.1000000000000001</v>
      </c>
      <c r="B201" s="9" t="s">
        <v>394</v>
      </c>
      <c r="C201" s="21">
        <v>45134.654861111114</v>
      </c>
      <c r="D201" s="10">
        <v>86400</v>
      </c>
      <c r="E201" t="str">
        <f>_xlfn.CONCAT("nfb",'1968'!AC201)</f>
        <v>nfb0169</v>
      </c>
      <c r="F201" t="s">
        <v>396</v>
      </c>
      <c r="G201">
        <v>0</v>
      </c>
      <c r="H201">
        <v>0</v>
      </c>
      <c r="I201">
        <v>0</v>
      </c>
      <c r="J201" t="s">
        <v>865</v>
      </c>
      <c r="K201">
        <f>IF('1968'!D201&lt;&gt;0,1,2)</f>
        <v>1</v>
      </c>
      <c r="L201" s="1" t="str">
        <f>'1968'!AD201</f>
        <v>0K+900</v>
      </c>
      <c r="M201" s="1" t="str">
        <f>'1968'!AE201</f>
        <v>5K+000</v>
      </c>
      <c r="N201">
        <f>CHOOSE(MATCH('1968'!J201,速限!$D$9:'速限'!$D$10),速限!F$9,速限!F$10)</f>
        <v>100</v>
      </c>
    </row>
    <row r="202" spans="1:14">
      <c r="A202" s="8">
        <v>1.1000000000000001</v>
      </c>
      <c r="B202" s="9" t="s">
        <v>394</v>
      </c>
      <c r="C202" s="21">
        <v>45135.654861111114</v>
      </c>
      <c r="D202" s="10">
        <v>86400</v>
      </c>
      <c r="E202" t="str">
        <f>_xlfn.CONCAT("nfb",'1968'!AC202)</f>
        <v>nfb0171</v>
      </c>
      <c r="F202" t="s">
        <v>396</v>
      </c>
      <c r="G202">
        <v>0</v>
      </c>
      <c r="H202">
        <v>0</v>
      </c>
      <c r="I202">
        <v>0</v>
      </c>
      <c r="J202" t="s">
        <v>867</v>
      </c>
      <c r="K202">
        <f>IF('1968'!D202&lt;&gt;0,1,2)</f>
        <v>1</v>
      </c>
      <c r="L202" s="1" t="str">
        <f>'1968'!AD202</f>
        <v>5K+000</v>
      </c>
      <c r="M202" s="1" t="str">
        <f>'1968'!AE202</f>
        <v>8K+600</v>
      </c>
      <c r="N202">
        <f>CHOOSE(MATCH('1968'!J202,速限!$D$9:'速限'!$D$10),速限!F$9,速限!F$10)</f>
        <v>100</v>
      </c>
    </row>
    <row r="203" spans="1:14">
      <c r="A203" s="8">
        <v>1.1000000000000001</v>
      </c>
      <c r="B203" s="9" t="s">
        <v>394</v>
      </c>
      <c r="C203" s="21">
        <v>45136.654861111114</v>
      </c>
      <c r="D203" s="10">
        <v>86400</v>
      </c>
      <c r="E203" t="str">
        <f>_xlfn.CONCAT("nfb",'1968'!AC203)</f>
        <v>nfb0173</v>
      </c>
      <c r="F203" t="s">
        <v>396</v>
      </c>
      <c r="G203">
        <v>0</v>
      </c>
      <c r="H203">
        <v>0</v>
      </c>
      <c r="I203">
        <v>0</v>
      </c>
      <c r="J203" t="s">
        <v>870</v>
      </c>
      <c r="K203">
        <f>IF('1968'!D203&lt;&gt;0,1,2)</f>
        <v>1</v>
      </c>
      <c r="L203" s="1" t="str">
        <f>'1968'!AD203</f>
        <v>8K+600</v>
      </c>
      <c r="M203" s="1" t="str">
        <f>'1968'!AE203</f>
        <v>11K+600</v>
      </c>
      <c r="N203">
        <f>CHOOSE(MATCH('1968'!J203,速限!$D$9:'速限'!$D$10),速限!F$9,速限!F$10)</f>
        <v>100</v>
      </c>
    </row>
    <row r="204" spans="1:14">
      <c r="A204" s="8">
        <v>1.1000000000000001</v>
      </c>
      <c r="B204" s="9" t="s">
        <v>394</v>
      </c>
      <c r="C204" s="21">
        <v>45137.654861111114</v>
      </c>
      <c r="D204" s="10">
        <v>86400</v>
      </c>
      <c r="E204" t="str">
        <f>_xlfn.CONCAT("nfb",'1968'!AC204)</f>
        <v>nfb0175</v>
      </c>
      <c r="F204" t="s">
        <v>396</v>
      </c>
      <c r="G204">
        <v>0</v>
      </c>
      <c r="H204">
        <v>0</v>
      </c>
      <c r="I204">
        <v>0</v>
      </c>
      <c r="J204" t="s">
        <v>873</v>
      </c>
      <c r="K204">
        <f>IF('1968'!D204&lt;&gt;0,1,2)</f>
        <v>1</v>
      </c>
      <c r="L204" s="1" t="str">
        <f>'1968'!AD204</f>
        <v>11K+600</v>
      </c>
      <c r="M204" s="1" t="str">
        <f>'1968'!AE204</f>
        <v>18K+500</v>
      </c>
      <c r="N204">
        <f>CHOOSE(MATCH('1968'!J204,速限!$D$9:'速限'!$D$10),速限!F$9,速限!F$10)</f>
        <v>100</v>
      </c>
    </row>
    <row r="205" spans="1:14">
      <c r="A205" s="8">
        <v>1.1000000000000001</v>
      </c>
      <c r="B205" s="9" t="s">
        <v>394</v>
      </c>
      <c r="C205" s="21">
        <v>45138.654861111114</v>
      </c>
      <c r="D205" s="10">
        <v>86400</v>
      </c>
      <c r="E205" t="str">
        <f>_xlfn.CONCAT("nfb",'1968'!AC205)</f>
        <v>nfb0177</v>
      </c>
      <c r="F205" t="s">
        <v>396</v>
      </c>
      <c r="G205">
        <v>0</v>
      </c>
      <c r="H205">
        <v>0</v>
      </c>
      <c r="I205">
        <v>0</v>
      </c>
      <c r="J205" t="s">
        <v>876</v>
      </c>
      <c r="K205">
        <f>IF('1968'!D205&lt;&gt;0,1,2)</f>
        <v>1</v>
      </c>
      <c r="L205" s="1" t="str">
        <f>'1968'!AD205</f>
        <v>18K+500</v>
      </c>
      <c r="M205" s="1" t="str">
        <f>'1968'!AE205</f>
        <v>20K+400</v>
      </c>
      <c r="N205">
        <f>CHOOSE(MATCH('1968'!J205,速限!$D$9:'速限'!$D$10),速限!F$9,速限!F$10)</f>
        <v>100</v>
      </c>
    </row>
    <row r="206" spans="1:14">
      <c r="A206" s="8">
        <v>1.1000000000000001</v>
      </c>
      <c r="B206" s="9" t="s">
        <v>394</v>
      </c>
      <c r="C206" s="21">
        <v>45139.654861111114</v>
      </c>
      <c r="D206" s="10">
        <v>86400</v>
      </c>
      <c r="E206" t="str">
        <f>_xlfn.CONCAT("nfb",'1968'!AC206)</f>
        <v>nfb0168</v>
      </c>
      <c r="F206" t="s">
        <v>396</v>
      </c>
      <c r="G206">
        <v>0</v>
      </c>
      <c r="H206">
        <v>0</v>
      </c>
      <c r="I206">
        <v>0</v>
      </c>
      <c r="J206" t="s">
        <v>879</v>
      </c>
      <c r="K206">
        <f>IF('1968'!D206&lt;&gt;0,1,2)</f>
        <v>1</v>
      </c>
      <c r="L206" s="1" t="str">
        <f>'1968'!AD206</f>
        <v>0K+900</v>
      </c>
      <c r="M206" s="1" t="str">
        <f>'1968'!AE206</f>
        <v>0K+000</v>
      </c>
      <c r="N206">
        <f>CHOOSE(MATCH('1968'!J206,速限!$D$9:'速限'!$D$10),速限!F$9,速限!F$10)</f>
        <v>80</v>
      </c>
    </row>
    <row r="207" spans="1:14">
      <c r="A207" s="8">
        <v>1.1000000000000001</v>
      </c>
      <c r="B207" s="9" t="s">
        <v>394</v>
      </c>
      <c r="C207" s="21">
        <v>45140.654861111114</v>
      </c>
      <c r="D207" s="10">
        <v>86400</v>
      </c>
      <c r="E207" t="str">
        <f>_xlfn.CONCAT("nfb",'1968'!AC207)</f>
        <v>nfb0170</v>
      </c>
      <c r="F207" t="s">
        <v>396</v>
      </c>
      <c r="G207">
        <v>0</v>
      </c>
      <c r="H207">
        <v>0</v>
      </c>
      <c r="I207">
        <v>0</v>
      </c>
      <c r="J207" t="s">
        <v>881</v>
      </c>
      <c r="K207">
        <f>IF('1968'!D207&lt;&gt;0,1,2)</f>
        <v>1</v>
      </c>
      <c r="L207" s="1" t="str">
        <f>'1968'!AD207</f>
        <v>5K+000</v>
      </c>
      <c r="M207" s="1" t="str">
        <f>'1968'!AE207</f>
        <v>0K+900</v>
      </c>
      <c r="N207">
        <f>CHOOSE(MATCH('1968'!J207,速限!$D$9:'速限'!$D$10),速限!F$9,速限!F$10)</f>
        <v>80</v>
      </c>
    </row>
    <row r="208" spans="1:14">
      <c r="A208" s="8">
        <v>1.1000000000000001</v>
      </c>
      <c r="B208" s="9" t="s">
        <v>394</v>
      </c>
      <c r="C208" s="21">
        <v>45141.654861111114</v>
      </c>
      <c r="D208" s="10">
        <v>86400</v>
      </c>
      <c r="E208" t="str">
        <f>_xlfn.CONCAT("nfb",'1968'!AC208)</f>
        <v>nfb0172</v>
      </c>
      <c r="F208" t="s">
        <v>396</v>
      </c>
      <c r="G208">
        <v>0</v>
      </c>
      <c r="H208">
        <v>0</v>
      </c>
      <c r="I208">
        <v>0</v>
      </c>
      <c r="J208" t="s">
        <v>883</v>
      </c>
      <c r="K208">
        <f>IF('1968'!D208&lt;&gt;0,1,2)</f>
        <v>1</v>
      </c>
      <c r="L208" s="1" t="str">
        <f>'1968'!AD208</f>
        <v>8K+600</v>
      </c>
      <c r="M208" s="1" t="str">
        <f>'1968'!AE208</f>
        <v>5K+000</v>
      </c>
      <c r="N208">
        <f>CHOOSE(MATCH('1968'!J208,速限!$D$9:'速限'!$D$10),速限!F$9,速限!F$10)</f>
        <v>100</v>
      </c>
    </row>
    <row r="209" spans="1:14">
      <c r="A209" s="8">
        <v>1.1000000000000001</v>
      </c>
      <c r="B209" s="9" t="s">
        <v>394</v>
      </c>
      <c r="C209" s="21">
        <v>45142.654861111114</v>
      </c>
      <c r="D209" s="10">
        <v>86400</v>
      </c>
      <c r="E209" t="str">
        <f>_xlfn.CONCAT("nfb",'1968'!AC209)</f>
        <v>nfb0174</v>
      </c>
      <c r="F209" t="s">
        <v>396</v>
      </c>
      <c r="G209">
        <v>0</v>
      </c>
      <c r="H209">
        <v>0</v>
      </c>
      <c r="I209">
        <v>0</v>
      </c>
      <c r="J209" t="s">
        <v>885</v>
      </c>
      <c r="K209">
        <f>IF('1968'!D209&lt;&gt;0,1,2)</f>
        <v>1</v>
      </c>
      <c r="L209" s="1" t="str">
        <f>'1968'!AD209</f>
        <v>11K+600</v>
      </c>
      <c r="M209" s="1" t="str">
        <f>'1968'!AE209</f>
        <v>8K+600</v>
      </c>
      <c r="N209">
        <f>CHOOSE(MATCH('1968'!J209,速限!$D$9:'速限'!$D$10),速限!F$9,速限!F$10)</f>
        <v>100</v>
      </c>
    </row>
    <row r="210" spans="1:14">
      <c r="A210" s="8">
        <v>1.1000000000000001</v>
      </c>
      <c r="B210" s="9" t="s">
        <v>394</v>
      </c>
      <c r="C210" s="21">
        <v>45143.654861111114</v>
      </c>
      <c r="D210" s="10">
        <v>86400</v>
      </c>
      <c r="E210" t="str">
        <f>_xlfn.CONCAT("nfb",'1968'!AC210)</f>
        <v>nfb0176</v>
      </c>
      <c r="F210" t="s">
        <v>396</v>
      </c>
      <c r="G210">
        <v>0</v>
      </c>
      <c r="H210">
        <v>0</v>
      </c>
      <c r="I210">
        <v>0</v>
      </c>
      <c r="J210" t="s">
        <v>887</v>
      </c>
      <c r="K210">
        <f>IF('1968'!D210&lt;&gt;0,1,2)</f>
        <v>1</v>
      </c>
      <c r="L210" s="1" t="str">
        <f>'1968'!AD210</f>
        <v>18K+500</v>
      </c>
      <c r="M210" s="1" t="str">
        <f>'1968'!AE210</f>
        <v>11K+600</v>
      </c>
      <c r="N210">
        <f>CHOOSE(MATCH('1968'!J210,速限!$D$9:'速限'!$D$10),速限!F$9,速限!F$10)</f>
        <v>100</v>
      </c>
    </row>
    <row r="211" spans="1:14">
      <c r="A211" s="8">
        <v>1.1000000000000001</v>
      </c>
      <c r="B211" s="9" t="s">
        <v>394</v>
      </c>
      <c r="C211" s="21">
        <v>45144.654861111114</v>
      </c>
      <c r="D211" s="10">
        <v>86400</v>
      </c>
      <c r="E211" t="str">
        <f>_xlfn.CONCAT("nfb",'1968'!AC211)</f>
        <v>nfb0178</v>
      </c>
      <c r="F211" t="s">
        <v>396</v>
      </c>
      <c r="G211">
        <v>0</v>
      </c>
      <c r="H211">
        <v>0</v>
      </c>
      <c r="I211">
        <v>0</v>
      </c>
      <c r="J211" t="s">
        <v>889</v>
      </c>
      <c r="K211">
        <f>IF('1968'!D211&lt;&gt;0,1,2)</f>
        <v>1</v>
      </c>
      <c r="L211" s="1" t="str">
        <f>'1968'!AD211</f>
        <v>20K+400</v>
      </c>
      <c r="M211" s="1" t="str">
        <f>'1968'!AE211</f>
        <v>18K+500</v>
      </c>
      <c r="N211">
        <f>CHOOSE(MATCH('1968'!J211,速限!$D$9:'速限'!$D$10),速限!F$9,速限!F$10)</f>
        <v>100</v>
      </c>
    </row>
    <row r="212" spans="1:14">
      <c r="A212" s="8">
        <v>1.1000000000000001</v>
      </c>
      <c r="B212" s="9" t="s">
        <v>394</v>
      </c>
      <c r="C212" s="21">
        <v>45145.654861111114</v>
      </c>
      <c r="D212" s="10">
        <v>86400</v>
      </c>
      <c r="E212" t="str">
        <f>_xlfn.CONCAT("nfb",'1968'!AC212)</f>
        <v>nfb0491</v>
      </c>
      <c r="F212" t="s">
        <v>396</v>
      </c>
      <c r="G212">
        <v>0</v>
      </c>
      <c r="H212">
        <v>0</v>
      </c>
      <c r="I212">
        <v>0</v>
      </c>
      <c r="J212" t="s">
        <v>2827</v>
      </c>
      <c r="K212">
        <f>IF('1968'!D212&lt;&gt;0,1,2)</f>
        <v>1</v>
      </c>
      <c r="L212" s="1" t="str">
        <f>'1968'!AD212</f>
        <v>0K+000</v>
      </c>
      <c r="M212" s="1" t="str">
        <f>'1968'!AE212</f>
        <v>2K+000</v>
      </c>
      <c r="N212">
        <v>80</v>
      </c>
    </row>
    <row r="213" spans="1:14">
      <c r="A213" s="8">
        <v>1.1000000000000001</v>
      </c>
      <c r="B213" s="9" t="s">
        <v>394</v>
      </c>
      <c r="C213" s="21">
        <v>45146.654861111114</v>
      </c>
      <c r="D213" s="10">
        <v>86400</v>
      </c>
      <c r="E213" t="str">
        <f>_xlfn.CONCAT("nfb",'1968'!AC213)</f>
        <v>nfb0492</v>
      </c>
      <c r="F213" t="s">
        <v>396</v>
      </c>
      <c r="G213">
        <v>0</v>
      </c>
      <c r="H213">
        <v>0</v>
      </c>
      <c r="I213">
        <v>0</v>
      </c>
      <c r="J213" t="s">
        <v>2828</v>
      </c>
      <c r="K213">
        <f>IF('1968'!D213&lt;&gt;0,1,2)</f>
        <v>1</v>
      </c>
      <c r="L213" s="1" t="str">
        <f>'1968'!AD213</f>
        <v>2K+000</v>
      </c>
      <c r="M213" s="1" t="str">
        <f>'1968'!AE213</f>
        <v>0K+000</v>
      </c>
      <c r="N213">
        <v>80</v>
      </c>
    </row>
    <row r="214" spans="1:14">
      <c r="A214" s="8">
        <v>1.1000000000000001</v>
      </c>
      <c r="B214" s="9" t="s">
        <v>394</v>
      </c>
      <c r="C214" s="21">
        <v>45147.654861111114</v>
      </c>
      <c r="D214" s="10">
        <v>86400</v>
      </c>
      <c r="E214" t="str">
        <f>_xlfn.CONCAT("nfb",'1968'!AC214)</f>
        <v>nfb0179</v>
      </c>
      <c r="F214" t="s">
        <v>396</v>
      </c>
      <c r="G214">
        <v>0</v>
      </c>
      <c r="H214">
        <v>0</v>
      </c>
      <c r="I214">
        <v>0</v>
      </c>
      <c r="J214" t="s">
        <v>891</v>
      </c>
      <c r="K214">
        <f>IF('1968'!D214&lt;&gt;0,1,2)</f>
        <v>1</v>
      </c>
      <c r="L214" s="1" t="str">
        <f>'1968'!AD214</f>
        <v>0K+000</v>
      </c>
      <c r="M214" s="1" t="str">
        <f>'1968'!AE214</f>
        <v>2K+400</v>
      </c>
      <c r="N214">
        <f>CHOOSE(MATCH('1968'!J214,速限!$D$12:'速限'!$D$14),速限!F$12,速限!F$13,速限!F$14)</f>
        <v>90</v>
      </c>
    </row>
    <row r="215" spans="1:14">
      <c r="A215" s="8">
        <v>1.1000000000000001</v>
      </c>
      <c r="B215" s="9" t="s">
        <v>394</v>
      </c>
      <c r="C215" s="21">
        <v>45148.654861111114</v>
      </c>
      <c r="D215" s="10">
        <v>86400</v>
      </c>
      <c r="E215" t="str">
        <f>_xlfn.CONCAT("nfb",'1968'!AC215)</f>
        <v>nfb0181</v>
      </c>
      <c r="F215" t="s">
        <v>396</v>
      </c>
      <c r="G215">
        <v>0</v>
      </c>
      <c r="H215">
        <v>0</v>
      </c>
      <c r="I215">
        <v>0</v>
      </c>
      <c r="J215" t="s">
        <v>894</v>
      </c>
      <c r="K215">
        <f>IF('1968'!D215&lt;&gt;0,1,2)</f>
        <v>1</v>
      </c>
      <c r="L215" s="1" t="str">
        <f>'1968'!AD215</f>
        <v>2K+400</v>
      </c>
      <c r="M215" s="1" t="str">
        <f>'1968'!AE215</f>
        <v>10K+900</v>
      </c>
      <c r="N215">
        <f>CHOOSE(MATCH('1968'!J215,速限!$D$12:'速限'!$D$14),速限!F$12,速限!F$13,速限!F$14)</f>
        <v>90</v>
      </c>
    </row>
    <row r="216" spans="1:14">
      <c r="A216" s="8">
        <v>1.1000000000000001</v>
      </c>
      <c r="B216" s="9" t="s">
        <v>394</v>
      </c>
      <c r="C216" s="21">
        <v>45149.654861111114</v>
      </c>
      <c r="D216" s="10">
        <v>86400</v>
      </c>
      <c r="E216" t="str">
        <f>_xlfn.CONCAT("nfb",'1968'!AC216)</f>
        <v>nfb0185</v>
      </c>
      <c r="F216" t="s">
        <v>396</v>
      </c>
      <c r="G216">
        <v>0</v>
      </c>
      <c r="H216">
        <v>0</v>
      </c>
      <c r="I216">
        <v>0</v>
      </c>
      <c r="J216" t="s">
        <v>897</v>
      </c>
      <c r="K216">
        <f>IF('1968'!D216&lt;&gt;0,1,2)</f>
        <v>1</v>
      </c>
      <c r="L216" s="1" t="str">
        <f>'1968'!AD216</f>
        <v>10K+900</v>
      </c>
      <c r="M216" s="1" t="str">
        <f>'1968'!AE216</f>
        <v>12K+700</v>
      </c>
      <c r="N216">
        <f>CHOOSE(MATCH('1968'!J216,速限!$D$12:'速限'!$D$14),速限!F$12,速限!F$13,速限!F$14)</f>
        <v>90</v>
      </c>
    </row>
    <row r="217" spans="1:14">
      <c r="A217" s="8">
        <v>1.1000000000000001</v>
      </c>
      <c r="B217" s="9" t="s">
        <v>394</v>
      </c>
      <c r="C217" s="21">
        <v>45150.654861111114</v>
      </c>
      <c r="D217" s="10">
        <v>86400</v>
      </c>
      <c r="E217" t="str">
        <f>_xlfn.CONCAT("nfb",'1968'!AC217)</f>
        <v>nfb0187</v>
      </c>
      <c r="F217" t="s">
        <v>396</v>
      </c>
      <c r="G217">
        <v>0</v>
      </c>
      <c r="H217">
        <v>0</v>
      </c>
      <c r="I217">
        <v>0</v>
      </c>
      <c r="J217" t="s">
        <v>900</v>
      </c>
      <c r="K217">
        <f>IF('1968'!D217&lt;&gt;0,1,2)</f>
        <v>1</v>
      </c>
      <c r="L217" s="1" t="str">
        <f>'1968'!AD217</f>
        <v>12K+700</v>
      </c>
      <c r="M217" s="1" t="str">
        <f>'1968'!AE217</f>
        <v>15K+100</v>
      </c>
      <c r="N217">
        <f>CHOOSE(MATCH('1968'!J217,速限!$D$12:'速限'!$D$14),速限!F$12,速限!F$13,速限!F$14)</f>
        <v>90</v>
      </c>
    </row>
    <row r="218" spans="1:14">
      <c r="A218" s="8">
        <v>1.1000000000000001</v>
      </c>
      <c r="B218" s="9" t="s">
        <v>394</v>
      </c>
      <c r="C218" s="21">
        <v>45151.654861111114</v>
      </c>
      <c r="D218" s="10">
        <v>86400</v>
      </c>
      <c r="E218" t="str">
        <f>_xlfn.CONCAT("nfb",'1968'!AC218)</f>
        <v>nfb0189</v>
      </c>
      <c r="F218" t="s">
        <v>396</v>
      </c>
      <c r="G218">
        <v>0</v>
      </c>
      <c r="H218">
        <v>0</v>
      </c>
      <c r="I218">
        <v>0</v>
      </c>
      <c r="J218" t="s">
        <v>903</v>
      </c>
      <c r="K218">
        <f>IF('1968'!D218&lt;&gt;0,1,2)</f>
        <v>1</v>
      </c>
      <c r="L218" s="1" t="str">
        <f>'1968'!AD218</f>
        <v>15K+100</v>
      </c>
      <c r="M218" s="1" t="str">
        <f>'1968'!AE218</f>
        <v>16K+300</v>
      </c>
      <c r="N218">
        <f>CHOOSE(MATCH('1968'!J218,速限!$D$12:'速限'!$D$14),速限!F$12,速限!F$13,速限!F$14)</f>
        <v>90</v>
      </c>
    </row>
    <row r="219" spans="1:14">
      <c r="A219" s="8">
        <v>1.1000000000000001</v>
      </c>
      <c r="B219" s="9" t="s">
        <v>394</v>
      </c>
      <c r="C219" s="21">
        <v>45152.654861111114</v>
      </c>
      <c r="D219" s="10">
        <v>86400</v>
      </c>
      <c r="E219" t="str">
        <f>_xlfn.CONCAT("nfb",'1968'!AC219)</f>
        <v>nfb0191</v>
      </c>
      <c r="F219" t="s">
        <v>396</v>
      </c>
      <c r="G219">
        <v>0</v>
      </c>
      <c r="H219">
        <v>0</v>
      </c>
      <c r="I219">
        <v>0</v>
      </c>
      <c r="J219" t="s">
        <v>906</v>
      </c>
      <c r="K219">
        <f>IF('1968'!D219&lt;&gt;0,1,2)</f>
        <v>1</v>
      </c>
      <c r="L219" s="1" t="str">
        <f>'1968'!AD219</f>
        <v>16K+300</v>
      </c>
      <c r="M219" s="1" t="str">
        <f>'1968'!AE219</f>
        <v>16K+500</v>
      </c>
      <c r="N219">
        <f>CHOOSE(MATCH('1968'!J219,速限!$D$12:'速限'!$D$14),速限!F$12,速限!F$13,速限!F$14)</f>
        <v>90</v>
      </c>
    </row>
    <row r="220" spans="1:14">
      <c r="A220" s="8">
        <v>1.1000000000000001</v>
      </c>
      <c r="B220" s="9" t="s">
        <v>394</v>
      </c>
      <c r="C220" s="21">
        <v>45153.654861111114</v>
      </c>
      <c r="D220" s="10">
        <v>86400</v>
      </c>
      <c r="E220" t="str">
        <f>_xlfn.CONCAT("nfb",'1968'!AC220)</f>
        <v>nfb0193</v>
      </c>
      <c r="F220" t="s">
        <v>396</v>
      </c>
      <c r="G220">
        <v>0</v>
      </c>
      <c r="H220">
        <v>0</v>
      </c>
      <c r="I220">
        <v>0</v>
      </c>
      <c r="J220" t="s">
        <v>909</v>
      </c>
      <c r="K220">
        <f>IF('1968'!D220&lt;&gt;0,1,2)</f>
        <v>1</v>
      </c>
      <c r="L220" s="1" t="str">
        <f>'1968'!AD220</f>
        <v>16K+500</v>
      </c>
      <c r="M220" s="1" t="str">
        <f>'1968'!AE220</f>
        <v>20K+800</v>
      </c>
      <c r="N220">
        <f>CHOOSE(MATCH('1968'!J220,速限!$D$12:'速限'!$D$14),速限!F$12,速限!F$13,速限!F$14)</f>
        <v>90</v>
      </c>
    </row>
    <row r="221" spans="1:14">
      <c r="A221" s="8">
        <v>1.1000000000000001</v>
      </c>
      <c r="B221" s="9" t="s">
        <v>394</v>
      </c>
      <c r="C221" s="21">
        <v>45154.654861111114</v>
      </c>
      <c r="D221" s="10">
        <v>86400</v>
      </c>
      <c r="E221" t="str">
        <f>_xlfn.CONCAT("nfb",'1968'!AC221)</f>
        <v>nfb0195</v>
      </c>
      <c r="F221" t="s">
        <v>396</v>
      </c>
      <c r="G221">
        <v>0</v>
      </c>
      <c r="H221">
        <v>0</v>
      </c>
      <c r="I221">
        <v>0</v>
      </c>
      <c r="J221" t="s">
        <v>912</v>
      </c>
      <c r="K221">
        <f>IF('1968'!D221&lt;&gt;0,1,2)</f>
        <v>1</v>
      </c>
      <c r="L221" s="1" t="str">
        <f>'1968'!AD221</f>
        <v>20K+800</v>
      </c>
      <c r="M221" s="1" t="str">
        <f>'1968'!AE221</f>
        <v>25K+100</v>
      </c>
      <c r="N221">
        <f>CHOOSE(MATCH('1968'!J221,速限!$D$12:'速限'!$D$14),速限!F$12,速限!F$13,速限!F$14)</f>
        <v>90</v>
      </c>
    </row>
    <row r="222" spans="1:14">
      <c r="A222" s="8">
        <v>1.1000000000000001</v>
      </c>
      <c r="B222" s="9" t="s">
        <v>394</v>
      </c>
      <c r="C222" s="21">
        <v>45155.654861111114</v>
      </c>
      <c r="D222" s="10">
        <v>86400</v>
      </c>
      <c r="E222" t="str">
        <f>_xlfn.CONCAT("nfb",'1968'!AC222)</f>
        <v>nfb0197</v>
      </c>
      <c r="F222" t="s">
        <v>396</v>
      </c>
      <c r="G222">
        <v>0</v>
      </c>
      <c r="H222">
        <v>0</v>
      </c>
      <c r="I222">
        <v>0</v>
      </c>
      <c r="J222" t="s">
        <v>914</v>
      </c>
      <c r="K222">
        <f>IF('1968'!D222&lt;&gt;0,1,2)</f>
        <v>1</v>
      </c>
      <c r="L222" s="1" t="str">
        <f>'1968'!AD222</f>
        <v>25K+100</v>
      </c>
      <c r="M222" s="1" t="str">
        <f>'1968'!AE222</f>
        <v>26K+800</v>
      </c>
      <c r="N222">
        <f>CHOOSE(MATCH('1968'!J222,速限!$D$12:'速限'!$D$14),速限!F$12,速限!F$13,速限!F$14)</f>
        <v>90</v>
      </c>
    </row>
    <row r="223" spans="1:14">
      <c r="A223" s="8">
        <v>1.1000000000000001</v>
      </c>
      <c r="B223" s="9" t="s">
        <v>394</v>
      </c>
      <c r="C223" s="21">
        <v>45156.654861111114</v>
      </c>
      <c r="D223" s="10">
        <v>86400</v>
      </c>
      <c r="E223" t="str">
        <f>_xlfn.CONCAT("nfb",'1968'!AC223)</f>
        <v>nfb0199</v>
      </c>
      <c r="F223" t="s">
        <v>396</v>
      </c>
      <c r="G223">
        <v>0</v>
      </c>
      <c r="H223">
        <v>0</v>
      </c>
      <c r="I223">
        <v>0</v>
      </c>
      <c r="J223" t="s">
        <v>917</v>
      </c>
      <c r="K223">
        <f>IF('1968'!D223&lt;&gt;0,1,2)</f>
        <v>1</v>
      </c>
      <c r="L223" s="1" t="str">
        <f>'1968'!AD223</f>
        <v>26K+800</v>
      </c>
      <c r="M223" s="1" t="str">
        <f>'1968'!AE223</f>
        <v>31K+100</v>
      </c>
      <c r="N223">
        <f>CHOOSE(MATCH('1968'!J223,速限!$D$12:'速限'!$D$14),速限!F$12,速限!F$13,速限!F$14)</f>
        <v>90</v>
      </c>
    </row>
    <row r="224" spans="1:14">
      <c r="A224" s="8">
        <v>1.1000000000000001</v>
      </c>
      <c r="B224" s="9" t="s">
        <v>394</v>
      </c>
      <c r="C224" s="21">
        <v>45157.654861111114</v>
      </c>
      <c r="D224" s="10">
        <v>86400</v>
      </c>
      <c r="E224" t="str">
        <f>_xlfn.CONCAT("nfb",'1968'!AC224)</f>
        <v>nfb0201</v>
      </c>
      <c r="F224" t="s">
        <v>396</v>
      </c>
      <c r="G224">
        <v>0</v>
      </c>
      <c r="H224">
        <v>0</v>
      </c>
      <c r="I224">
        <v>0</v>
      </c>
      <c r="J224" t="s">
        <v>920</v>
      </c>
      <c r="K224">
        <f>IF('1968'!D224&lt;&gt;0,1,2)</f>
        <v>1</v>
      </c>
      <c r="L224" s="1" t="str">
        <f>'1968'!AD224</f>
        <v>31K+100</v>
      </c>
      <c r="M224" s="1" t="str">
        <f>'1968'!AE224</f>
        <v>35K+900</v>
      </c>
      <c r="N224">
        <f>CHOOSE(MATCH('1968'!J224,速限!$D$12:'速限'!$D$14),速限!F$12,速限!F$13,速限!F$14)</f>
        <v>100</v>
      </c>
    </row>
    <row r="225" spans="1:14">
      <c r="A225" s="8">
        <v>1.1000000000000001</v>
      </c>
      <c r="B225" s="9" t="s">
        <v>394</v>
      </c>
      <c r="C225" s="21">
        <v>45158.654861111114</v>
      </c>
      <c r="D225" s="10">
        <v>86400</v>
      </c>
      <c r="E225" t="str">
        <f>_xlfn.CONCAT("nfb",'1968'!AC225)</f>
        <v>nfb0203</v>
      </c>
      <c r="F225" t="s">
        <v>396</v>
      </c>
      <c r="G225">
        <v>0</v>
      </c>
      <c r="H225">
        <v>0</v>
      </c>
      <c r="I225">
        <v>0</v>
      </c>
      <c r="J225" t="s">
        <v>923</v>
      </c>
      <c r="K225">
        <f>IF('1968'!D225&lt;&gt;0,1,2)</f>
        <v>1</v>
      </c>
      <c r="L225" s="1" t="str">
        <f>'1968'!AD225</f>
        <v>35K+900</v>
      </c>
      <c r="M225" s="1" t="str">
        <f>'1968'!AE225</f>
        <v>43K+000</v>
      </c>
      <c r="N225">
        <f>CHOOSE(MATCH('1968'!J225,速限!$D$12:'速限'!$D$14),速限!F$12,速限!F$13,速限!F$14)</f>
        <v>110</v>
      </c>
    </row>
    <row r="226" spans="1:14">
      <c r="A226" s="8">
        <v>1.1000000000000001</v>
      </c>
      <c r="B226" s="9" t="s">
        <v>394</v>
      </c>
      <c r="C226" s="21">
        <v>45159.654861111114</v>
      </c>
      <c r="D226" s="10">
        <v>86400</v>
      </c>
      <c r="E226" t="str">
        <f>_xlfn.CONCAT("nfb",'1968'!AC226)</f>
        <v>nfb0205</v>
      </c>
      <c r="F226" t="s">
        <v>396</v>
      </c>
      <c r="G226">
        <v>0</v>
      </c>
      <c r="H226">
        <v>0</v>
      </c>
      <c r="I226">
        <v>0</v>
      </c>
      <c r="J226" t="s">
        <v>926</v>
      </c>
      <c r="K226">
        <f>IF('1968'!D226&lt;&gt;0,1,2)</f>
        <v>1</v>
      </c>
      <c r="L226" s="1" t="str">
        <f>'1968'!AD226</f>
        <v>43K+000</v>
      </c>
      <c r="M226" s="1" t="str">
        <f>'1968'!AE226</f>
        <v>46K+500</v>
      </c>
      <c r="N226">
        <f>CHOOSE(MATCH('1968'!J226,速限!$D$12:'速限'!$D$14),速限!F$12,速限!F$13,速限!F$14)</f>
        <v>110</v>
      </c>
    </row>
    <row r="227" spans="1:14">
      <c r="A227" s="8">
        <v>1.1000000000000001</v>
      </c>
      <c r="B227" s="9" t="s">
        <v>394</v>
      </c>
      <c r="C227" s="21">
        <v>45160.654861111114</v>
      </c>
      <c r="D227" s="10">
        <v>86400</v>
      </c>
      <c r="E227" t="str">
        <f>_xlfn.CONCAT("nfb",'1968'!AC227)</f>
        <v>nfb0469</v>
      </c>
      <c r="F227" t="s">
        <v>396</v>
      </c>
      <c r="G227">
        <v>0</v>
      </c>
      <c r="H227">
        <v>0</v>
      </c>
      <c r="I227">
        <v>0</v>
      </c>
      <c r="J227" t="s">
        <v>929</v>
      </c>
      <c r="K227">
        <f>IF('1968'!D227&lt;&gt;0,1,2)</f>
        <v>1</v>
      </c>
      <c r="L227" s="1" t="str">
        <f>'1968'!AD227</f>
        <v>46K+500</v>
      </c>
      <c r="M227" s="1" t="str">
        <f>'1968'!AE227</f>
        <v>50K+600</v>
      </c>
      <c r="N227">
        <f>CHOOSE(MATCH('1968'!J227,速限!$D$12:'速限'!$D$14),速限!F$12,速限!F$13,速限!F$14)</f>
        <v>110</v>
      </c>
    </row>
    <row r="228" spans="1:14">
      <c r="A228" s="8">
        <v>1.1000000000000001</v>
      </c>
      <c r="B228" s="9" t="s">
        <v>394</v>
      </c>
      <c r="C228" s="21">
        <v>45161.654861111114</v>
      </c>
      <c r="D228" s="10">
        <v>86400</v>
      </c>
      <c r="E228" t="str">
        <f>_xlfn.CONCAT("nfb",'1968'!AC228)</f>
        <v>nfb0209</v>
      </c>
      <c r="F228" t="s">
        <v>396</v>
      </c>
      <c r="G228">
        <v>0</v>
      </c>
      <c r="H228">
        <v>0</v>
      </c>
      <c r="I228">
        <v>0</v>
      </c>
      <c r="J228" t="s">
        <v>932</v>
      </c>
      <c r="K228">
        <f>IF('1968'!D228&lt;&gt;0,1,2)</f>
        <v>1</v>
      </c>
      <c r="L228" s="1" t="str">
        <f>'1968'!AD228</f>
        <v>50K+600</v>
      </c>
      <c r="M228" s="1" t="str">
        <f>'1968'!AE228</f>
        <v>54K+400</v>
      </c>
      <c r="N228">
        <f>CHOOSE(MATCH('1968'!J228,速限!$D$12:'速限'!$D$14),速限!F$12,速限!F$13,速限!F$14)</f>
        <v>110</v>
      </c>
    </row>
    <row r="229" spans="1:14">
      <c r="A229" s="8">
        <v>1.1000000000000001</v>
      </c>
      <c r="B229" s="9" t="s">
        <v>394</v>
      </c>
      <c r="C229" s="21">
        <v>45162.654861111114</v>
      </c>
      <c r="D229" s="10">
        <v>86400</v>
      </c>
      <c r="E229" t="str">
        <f>_xlfn.CONCAT("nfb",'1968'!AC229)</f>
        <v>nfb0211</v>
      </c>
      <c r="F229" t="s">
        <v>396</v>
      </c>
      <c r="G229">
        <v>0</v>
      </c>
      <c r="H229">
        <v>0</v>
      </c>
      <c r="I229">
        <v>0</v>
      </c>
      <c r="J229" t="s">
        <v>935</v>
      </c>
      <c r="K229">
        <f>IF('1968'!D229&lt;&gt;0,1,2)</f>
        <v>1</v>
      </c>
      <c r="L229" s="1" t="str">
        <f>'1968'!AD229</f>
        <v>54K+400</v>
      </c>
      <c r="M229" s="1" t="str">
        <f>'1968'!AE229</f>
        <v>62K+700</v>
      </c>
      <c r="N229">
        <f>CHOOSE(MATCH('1968'!J229,速限!$D$12:'速限'!$D$14),速限!F$12,速限!F$13,速限!F$14)</f>
        <v>110</v>
      </c>
    </row>
    <row r="230" spans="1:14">
      <c r="A230" s="8">
        <v>1.1000000000000001</v>
      </c>
      <c r="B230" s="9" t="s">
        <v>394</v>
      </c>
      <c r="C230" s="21">
        <v>45163.654861111114</v>
      </c>
      <c r="D230" s="10">
        <v>86400</v>
      </c>
      <c r="E230" t="str">
        <f>_xlfn.CONCAT("nfb",'1968'!AC230)</f>
        <v>nfb0213</v>
      </c>
      <c r="F230" t="s">
        <v>396</v>
      </c>
      <c r="G230">
        <v>0</v>
      </c>
      <c r="H230">
        <v>0</v>
      </c>
      <c r="I230">
        <v>0</v>
      </c>
      <c r="J230" t="s">
        <v>938</v>
      </c>
      <c r="K230">
        <f>IF('1968'!D230&lt;&gt;0,1,2)</f>
        <v>1</v>
      </c>
      <c r="L230" s="1" t="str">
        <f>'1968'!AD230</f>
        <v>62K+700</v>
      </c>
      <c r="M230" s="1" t="str">
        <f>'1968'!AE230</f>
        <v>68K+300</v>
      </c>
      <c r="N230">
        <f>CHOOSE(MATCH('1968'!J230,速限!$D$12:'速限'!$D$14),速限!F$12,速限!F$13,速限!F$14)</f>
        <v>110</v>
      </c>
    </row>
    <row r="231" spans="1:14">
      <c r="A231" s="8">
        <v>1.1000000000000001</v>
      </c>
      <c r="B231" s="9" t="s">
        <v>394</v>
      </c>
      <c r="C231" s="21">
        <v>45164.654861111114</v>
      </c>
      <c r="D231" s="10">
        <v>86400</v>
      </c>
      <c r="E231" t="str">
        <f>_xlfn.CONCAT("nfb",'1968'!AC231)</f>
        <v>nfb0215</v>
      </c>
      <c r="F231" t="s">
        <v>396</v>
      </c>
      <c r="G231">
        <v>0</v>
      </c>
      <c r="H231">
        <v>0</v>
      </c>
      <c r="I231">
        <v>0</v>
      </c>
      <c r="J231" t="s">
        <v>941</v>
      </c>
      <c r="K231">
        <f>IF('1968'!D231&lt;&gt;0,1,2)</f>
        <v>1</v>
      </c>
      <c r="L231" s="1" t="str">
        <f>'1968'!AD231</f>
        <v>68K+300</v>
      </c>
      <c r="M231" s="1" t="str">
        <f>'1968'!AE231</f>
        <v>72K+980</v>
      </c>
      <c r="N231">
        <f>CHOOSE(MATCH('1968'!J231,速限!$D$12:'速限'!$D$14),速限!F$12,速限!F$13,速限!F$14)</f>
        <v>110</v>
      </c>
    </row>
    <row r="232" spans="1:14">
      <c r="A232" s="8">
        <v>1.1000000000000001</v>
      </c>
      <c r="B232" s="9" t="s">
        <v>394</v>
      </c>
      <c r="C232" s="21">
        <v>45165.654861111114</v>
      </c>
      <c r="D232" s="10">
        <v>86400</v>
      </c>
      <c r="E232" t="str">
        <f>_xlfn.CONCAT("nfb",'1968'!AC232)</f>
        <v>nfb0217</v>
      </c>
      <c r="F232" t="s">
        <v>396</v>
      </c>
      <c r="G232">
        <v>0</v>
      </c>
      <c r="H232">
        <v>0</v>
      </c>
      <c r="I232">
        <v>0</v>
      </c>
      <c r="J232" t="s">
        <v>944</v>
      </c>
      <c r="K232">
        <f>IF('1968'!D232&lt;&gt;0,1,2)</f>
        <v>1</v>
      </c>
      <c r="L232" s="1" t="str">
        <f>'1968'!AD232</f>
        <v>72K+980</v>
      </c>
      <c r="M232" s="1" t="str">
        <f>'1968'!AE232</f>
        <v>76K+200</v>
      </c>
      <c r="N232">
        <f>CHOOSE(MATCH('1968'!J232,速限!$D$12:'速限'!$D$14),速限!F$12,速限!F$13,速限!F$14)</f>
        <v>110</v>
      </c>
    </row>
    <row r="233" spans="1:14">
      <c r="A233" s="8">
        <v>1.1000000000000001</v>
      </c>
      <c r="B233" s="9" t="s">
        <v>394</v>
      </c>
      <c r="C233" s="21">
        <v>45166.654861111114</v>
      </c>
      <c r="D233" s="10">
        <v>86400</v>
      </c>
      <c r="E233" t="str">
        <f>_xlfn.CONCAT("nfb",'1968'!AC233)</f>
        <v>nfb0219</v>
      </c>
      <c r="F233" t="s">
        <v>396</v>
      </c>
      <c r="G233">
        <v>0</v>
      </c>
      <c r="H233">
        <v>0</v>
      </c>
      <c r="I233">
        <v>0</v>
      </c>
      <c r="J233" t="s">
        <v>947</v>
      </c>
      <c r="K233">
        <f>IF('1968'!D233&lt;&gt;0,1,2)</f>
        <v>1</v>
      </c>
      <c r="L233" s="1" t="str">
        <f>'1968'!AD233</f>
        <v>76K+200</v>
      </c>
      <c r="M233" s="1" t="str">
        <f>'1968'!AE233</f>
        <v>79K+300</v>
      </c>
      <c r="N233">
        <f>CHOOSE(MATCH('1968'!J233,速限!$D$12:'速限'!$D$14),速限!F$12,速限!F$13,速限!F$14)</f>
        <v>110</v>
      </c>
    </row>
    <row r="234" spans="1:14">
      <c r="A234" s="8">
        <v>1.1000000000000001</v>
      </c>
      <c r="B234" s="9" t="s">
        <v>394</v>
      </c>
      <c r="C234" s="21">
        <v>45167.654861111114</v>
      </c>
      <c r="D234" s="10">
        <v>86400</v>
      </c>
      <c r="E234" t="str">
        <f>_xlfn.CONCAT("nfb",'1968'!AC234)</f>
        <v>nfb0221</v>
      </c>
      <c r="F234" t="s">
        <v>396</v>
      </c>
      <c r="G234">
        <v>0</v>
      </c>
      <c r="H234">
        <v>0</v>
      </c>
      <c r="I234">
        <v>0</v>
      </c>
      <c r="J234" t="s">
        <v>950</v>
      </c>
      <c r="K234">
        <f>IF('1968'!D234&lt;&gt;0,1,2)</f>
        <v>1</v>
      </c>
      <c r="L234" s="1" t="str">
        <f>'1968'!AD234</f>
        <v>79K+300</v>
      </c>
      <c r="M234" s="1" t="str">
        <f>'1968'!AE234</f>
        <v>90K+300</v>
      </c>
      <c r="N234">
        <f>CHOOSE(MATCH('1968'!J234,速限!$D$12:'速限'!$D$14),速限!F$12,速限!F$13,速限!F$14)</f>
        <v>110</v>
      </c>
    </row>
    <row r="235" spans="1:14">
      <c r="A235" s="8">
        <v>1.1000000000000001</v>
      </c>
      <c r="B235" s="9" t="s">
        <v>394</v>
      </c>
      <c r="C235" s="21">
        <v>45168.654861111114</v>
      </c>
      <c r="D235" s="10">
        <v>86400</v>
      </c>
      <c r="E235" t="str">
        <f>_xlfn.CONCAT("nfb",'1968'!AC235)</f>
        <v>nfb0223</v>
      </c>
      <c r="F235" t="s">
        <v>396</v>
      </c>
      <c r="G235">
        <v>0</v>
      </c>
      <c r="H235">
        <v>0</v>
      </c>
      <c r="I235">
        <v>0</v>
      </c>
      <c r="J235" t="s">
        <v>953</v>
      </c>
      <c r="K235">
        <f>IF('1968'!D235&lt;&gt;0,1,2)</f>
        <v>1</v>
      </c>
      <c r="L235" s="1" t="str">
        <f>'1968'!AD235</f>
        <v>90K+300</v>
      </c>
      <c r="M235" s="1" t="str">
        <f>'1968'!AE235</f>
        <v>96K+600</v>
      </c>
      <c r="N235">
        <f>CHOOSE(MATCH('1968'!J235,速限!$D$12:'速限'!$D$14),速限!F$12,速限!F$13,速限!F$14)</f>
        <v>110</v>
      </c>
    </row>
    <row r="236" spans="1:14">
      <c r="A236" s="8">
        <v>1.1000000000000001</v>
      </c>
      <c r="B236" s="9" t="s">
        <v>394</v>
      </c>
      <c r="C236" s="21">
        <v>45169.654861111114</v>
      </c>
      <c r="D236" s="10">
        <v>86400</v>
      </c>
      <c r="E236" t="str">
        <f>_xlfn.CONCAT("nfb",'1968'!AC236)</f>
        <v>nfb0225</v>
      </c>
      <c r="F236" t="s">
        <v>396</v>
      </c>
      <c r="G236">
        <v>0</v>
      </c>
      <c r="H236">
        <v>0</v>
      </c>
      <c r="I236">
        <v>0</v>
      </c>
      <c r="J236" t="s">
        <v>956</v>
      </c>
      <c r="K236">
        <f>IF('1968'!D236&lt;&gt;0,1,2)</f>
        <v>1</v>
      </c>
      <c r="L236" s="1" t="str">
        <f>'1968'!AD236</f>
        <v>96K+600</v>
      </c>
      <c r="M236" s="1" t="str">
        <f>'1968'!AE236</f>
        <v>98K+800</v>
      </c>
      <c r="N236">
        <f>CHOOSE(MATCH('1968'!J236,速限!$D$12:'速限'!$D$14),速限!F$12,速限!F$13,速限!F$14)</f>
        <v>110</v>
      </c>
    </row>
    <row r="237" spans="1:14">
      <c r="A237" s="8">
        <v>1.1000000000000001</v>
      </c>
      <c r="B237" s="9" t="s">
        <v>394</v>
      </c>
      <c r="C237" s="21">
        <v>45170.654861111114</v>
      </c>
      <c r="D237" s="10">
        <v>86400</v>
      </c>
      <c r="E237" t="str">
        <f>_xlfn.CONCAT("nfb",'1968'!AC237)</f>
        <v>nfb0227</v>
      </c>
      <c r="F237" t="s">
        <v>396</v>
      </c>
      <c r="G237">
        <v>0</v>
      </c>
      <c r="H237">
        <v>0</v>
      </c>
      <c r="I237">
        <v>0</v>
      </c>
      <c r="J237" t="s">
        <v>959</v>
      </c>
      <c r="K237">
        <f>IF('1968'!D237&lt;&gt;0,1,2)</f>
        <v>1</v>
      </c>
      <c r="L237" s="1" t="str">
        <f>'1968'!AD237</f>
        <v>98K+800</v>
      </c>
      <c r="M237" s="1" t="str">
        <f>'1968'!AE237</f>
        <v>100K+800</v>
      </c>
      <c r="N237">
        <f>CHOOSE(MATCH('1968'!J237,速限!$D$12:'速限'!$D$14),速限!F$12,速限!F$13,速限!F$14)</f>
        <v>110</v>
      </c>
    </row>
    <row r="238" spans="1:14">
      <c r="A238" s="8">
        <v>1.1000000000000001</v>
      </c>
      <c r="B238" s="9" t="s">
        <v>394</v>
      </c>
      <c r="C238" s="21">
        <v>45171.654861111114</v>
      </c>
      <c r="D238" s="10">
        <v>86400</v>
      </c>
      <c r="E238" t="str">
        <f>_xlfn.CONCAT("nfb",'1968'!AC238)</f>
        <v>nfb0229</v>
      </c>
      <c r="F238" t="s">
        <v>396</v>
      </c>
      <c r="G238">
        <v>0</v>
      </c>
      <c r="H238">
        <v>0</v>
      </c>
      <c r="I238">
        <v>0</v>
      </c>
      <c r="J238" t="s">
        <v>962</v>
      </c>
      <c r="K238">
        <f>IF('1968'!D238&lt;&gt;0,1,2)</f>
        <v>1</v>
      </c>
      <c r="L238" s="1" t="str">
        <f>'1968'!AD238</f>
        <v>100K+800</v>
      </c>
      <c r="M238" s="1" t="str">
        <f>'1968'!AE238</f>
        <v>103K+900</v>
      </c>
      <c r="N238">
        <f>CHOOSE(MATCH('1968'!J238,速限!$D$12:'速限'!$D$14),速限!F$12,速限!F$13,速限!F$14)</f>
        <v>110</v>
      </c>
    </row>
    <row r="239" spans="1:14">
      <c r="A239" s="8">
        <v>1.1000000000000001</v>
      </c>
      <c r="B239" s="9" t="s">
        <v>394</v>
      </c>
      <c r="C239" s="21">
        <v>45172.654861111114</v>
      </c>
      <c r="D239" s="10">
        <v>86400</v>
      </c>
      <c r="E239" t="str">
        <f>_xlfn.CONCAT("nfb",'1968'!AC239)</f>
        <v>nfb0231</v>
      </c>
      <c r="F239" t="s">
        <v>396</v>
      </c>
      <c r="G239">
        <v>0</v>
      </c>
      <c r="H239">
        <v>0</v>
      </c>
      <c r="I239">
        <v>0</v>
      </c>
      <c r="J239" t="s">
        <v>965</v>
      </c>
      <c r="K239">
        <f>IF('1968'!D239&lt;&gt;0,1,2)</f>
        <v>1</v>
      </c>
      <c r="L239" s="1" t="str">
        <f>'1968'!AD239</f>
        <v>103K+900</v>
      </c>
      <c r="M239" s="1" t="str">
        <f>'1968'!AE239</f>
        <v>109K+600</v>
      </c>
      <c r="N239">
        <f>CHOOSE(MATCH('1968'!J239,速限!$D$12:'速限'!$D$14),速限!F$12,速限!F$13,速限!F$14)</f>
        <v>110</v>
      </c>
    </row>
    <row r="240" spans="1:14">
      <c r="A240" s="8">
        <v>1.1000000000000001</v>
      </c>
      <c r="B240" s="9" t="s">
        <v>394</v>
      </c>
      <c r="C240" s="21">
        <v>45173.654861111114</v>
      </c>
      <c r="D240" s="10">
        <v>86400</v>
      </c>
      <c r="E240" t="str">
        <f>_xlfn.CONCAT("nfb",'1968'!AC240)</f>
        <v>nfb0233</v>
      </c>
      <c r="F240" t="s">
        <v>396</v>
      </c>
      <c r="G240">
        <v>0</v>
      </c>
      <c r="H240">
        <v>0</v>
      </c>
      <c r="I240">
        <v>0</v>
      </c>
      <c r="J240" t="s">
        <v>968</v>
      </c>
      <c r="K240">
        <f>IF('1968'!D240&lt;&gt;0,1,2)</f>
        <v>1</v>
      </c>
      <c r="L240" s="1" t="str">
        <f>'1968'!AD240</f>
        <v>109K+600</v>
      </c>
      <c r="M240" s="1" t="str">
        <f>'1968'!AE240</f>
        <v>115K+000</v>
      </c>
      <c r="N240">
        <f>CHOOSE(MATCH('1968'!J240,速限!$D$12:'速限'!$D$14),速限!F$12,速限!F$13,速限!F$14)</f>
        <v>110</v>
      </c>
    </row>
    <row r="241" spans="1:14">
      <c r="A241" s="8">
        <v>1.1000000000000001</v>
      </c>
      <c r="B241" s="9" t="s">
        <v>394</v>
      </c>
      <c r="C241" s="21">
        <v>45174.654861111114</v>
      </c>
      <c r="D241" s="10">
        <v>86400</v>
      </c>
      <c r="E241" t="str">
        <f>_xlfn.CONCAT("nfb",'1968'!AC241)</f>
        <v>nfb0235</v>
      </c>
      <c r="F241" t="s">
        <v>396</v>
      </c>
      <c r="G241">
        <v>0</v>
      </c>
      <c r="H241">
        <v>0</v>
      </c>
      <c r="I241">
        <v>0</v>
      </c>
      <c r="J241" t="s">
        <v>971</v>
      </c>
      <c r="K241">
        <f>IF('1968'!D241&lt;&gt;0,1,2)</f>
        <v>1</v>
      </c>
      <c r="L241" s="1" t="str">
        <f>'1968'!AD241</f>
        <v>115K+000</v>
      </c>
      <c r="M241" s="1" t="str">
        <f>'1968'!AE241</f>
        <v>119K+100</v>
      </c>
      <c r="N241">
        <f>CHOOSE(MATCH('1968'!J241,速限!$D$12:'速限'!$D$14),速限!F$12,速限!F$13,速限!F$14)</f>
        <v>110</v>
      </c>
    </row>
    <row r="242" spans="1:14">
      <c r="A242" s="8">
        <v>1.1000000000000001</v>
      </c>
      <c r="B242" s="9" t="s">
        <v>394</v>
      </c>
      <c r="C242" s="21">
        <v>45175.654861111114</v>
      </c>
      <c r="D242" s="10">
        <v>86400</v>
      </c>
      <c r="E242" t="str">
        <f>_xlfn.CONCAT("nfb",'1968'!AC242)</f>
        <v>nfb0237</v>
      </c>
      <c r="F242" t="s">
        <v>396</v>
      </c>
      <c r="G242">
        <v>0</v>
      </c>
      <c r="H242">
        <v>0</v>
      </c>
      <c r="I242">
        <v>0</v>
      </c>
      <c r="J242" t="s">
        <v>974</v>
      </c>
      <c r="K242">
        <f>IF('1968'!D242&lt;&gt;0,1,2)</f>
        <v>1</v>
      </c>
      <c r="L242" s="1" t="str">
        <f>'1968'!AD242</f>
        <v>119K+100</v>
      </c>
      <c r="M242" s="1" t="str">
        <f>'1968'!AE242</f>
        <v>124K+500</v>
      </c>
      <c r="N242">
        <f>CHOOSE(MATCH('1968'!J242,速限!$D$12:'速限'!$D$14),速限!F$12,速限!F$13,速限!F$14)</f>
        <v>110</v>
      </c>
    </row>
    <row r="243" spans="1:14">
      <c r="A243" s="8">
        <v>1.1000000000000001</v>
      </c>
      <c r="B243" s="9" t="s">
        <v>394</v>
      </c>
      <c r="C243" s="21">
        <v>45176.654861111114</v>
      </c>
      <c r="D243" s="10">
        <v>86400</v>
      </c>
      <c r="E243" t="str">
        <f>_xlfn.CONCAT("nfb",'1968'!AC243)</f>
        <v>nfb0241</v>
      </c>
      <c r="F243" t="s">
        <v>396</v>
      </c>
      <c r="G243">
        <v>0</v>
      </c>
      <c r="H243">
        <v>0</v>
      </c>
      <c r="I243">
        <v>0</v>
      </c>
      <c r="J243" t="s">
        <v>977</v>
      </c>
      <c r="K243">
        <f>IF('1968'!D243&lt;&gt;0,1,2)</f>
        <v>1</v>
      </c>
      <c r="L243" s="1" t="str">
        <f>'1968'!AD243</f>
        <v>124K+500</v>
      </c>
      <c r="M243" s="1" t="str">
        <f>'1968'!AE243</f>
        <v>130K+200</v>
      </c>
      <c r="N243">
        <f>CHOOSE(MATCH('1968'!J243,速限!$D$12:'速限'!$D$14),速限!F$12,速限!F$13,速限!F$14)</f>
        <v>110</v>
      </c>
    </row>
    <row r="244" spans="1:14">
      <c r="A244" s="8">
        <v>1.1000000000000001</v>
      </c>
      <c r="B244" s="9" t="s">
        <v>394</v>
      </c>
      <c r="C244" s="21">
        <v>45177.654861111114</v>
      </c>
      <c r="D244" s="10">
        <v>86400</v>
      </c>
      <c r="E244" t="str">
        <f>_xlfn.CONCAT("nfb",'1968'!AC244)</f>
        <v>nfb0243</v>
      </c>
      <c r="F244" t="s">
        <v>396</v>
      </c>
      <c r="G244">
        <v>0</v>
      </c>
      <c r="H244">
        <v>0</v>
      </c>
      <c r="I244">
        <v>0</v>
      </c>
      <c r="J244" t="s">
        <v>980</v>
      </c>
      <c r="K244">
        <f>IF('1968'!D244&lt;&gt;0,1,2)</f>
        <v>1</v>
      </c>
      <c r="L244" s="1" t="str">
        <f>'1968'!AD244</f>
        <v>130K+200</v>
      </c>
      <c r="M244" s="1" t="str">
        <f>'1968'!AE244</f>
        <v>134K+800</v>
      </c>
      <c r="N244">
        <f>CHOOSE(MATCH('1968'!J244,速限!$D$12:'速限'!$D$14),速限!F$12,速限!F$13,速限!F$14)</f>
        <v>110</v>
      </c>
    </row>
    <row r="245" spans="1:14">
      <c r="A245" s="8">
        <v>1.1000000000000001</v>
      </c>
      <c r="B245" s="9" t="s">
        <v>394</v>
      </c>
      <c r="C245" s="21">
        <v>45178.654861111114</v>
      </c>
      <c r="D245" s="10">
        <v>86400</v>
      </c>
      <c r="E245" t="str">
        <f>_xlfn.CONCAT("nfb",'1968'!AC245)</f>
        <v>nfb0245</v>
      </c>
      <c r="F245" t="s">
        <v>396</v>
      </c>
      <c r="G245">
        <v>0</v>
      </c>
      <c r="H245">
        <v>0</v>
      </c>
      <c r="I245">
        <v>0</v>
      </c>
      <c r="J245" t="s">
        <v>983</v>
      </c>
      <c r="K245">
        <f>IF('1968'!D245&lt;&gt;0,1,2)</f>
        <v>1</v>
      </c>
      <c r="L245" s="1" t="str">
        <f>'1968'!AD245</f>
        <v>134K+800</v>
      </c>
      <c r="M245" s="1" t="str">
        <f>'1968'!AE245</f>
        <v>144K+300</v>
      </c>
      <c r="N245">
        <f>CHOOSE(MATCH('1968'!J245,速限!$D$12:'速限'!$D$14),速限!F$12,速限!F$13,速限!F$14)</f>
        <v>110</v>
      </c>
    </row>
    <row r="246" spans="1:14">
      <c r="A246" s="8">
        <v>1.1000000000000001</v>
      </c>
      <c r="B246" s="9" t="s">
        <v>394</v>
      </c>
      <c r="C246" s="21">
        <v>45179.654861111114</v>
      </c>
      <c r="D246" s="10">
        <v>86400</v>
      </c>
      <c r="E246" t="str">
        <f>_xlfn.CONCAT("nfb",'1968'!AC246)</f>
        <v>nfb0247</v>
      </c>
      <c r="F246" t="s">
        <v>396</v>
      </c>
      <c r="G246">
        <v>0</v>
      </c>
      <c r="H246">
        <v>0</v>
      </c>
      <c r="I246">
        <v>0</v>
      </c>
      <c r="J246" t="s">
        <v>986</v>
      </c>
      <c r="K246">
        <f>IF('1968'!D246&lt;&gt;0,1,2)</f>
        <v>1</v>
      </c>
      <c r="L246" s="1" t="str">
        <f>'1968'!AD246</f>
        <v>144K+300</v>
      </c>
      <c r="M246" s="1" t="str">
        <f>'1968'!AE246</f>
        <v>156K+800</v>
      </c>
      <c r="N246">
        <f>CHOOSE(MATCH('1968'!J246,速限!$D$12:'速限'!$D$14),速限!F$12,速限!F$13,速限!F$14)</f>
        <v>110</v>
      </c>
    </row>
    <row r="247" spans="1:14">
      <c r="A247" s="8">
        <v>1.1000000000000001</v>
      </c>
      <c r="B247" s="9" t="s">
        <v>394</v>
      </c>
      <c r="C247" s="21">
        <v>45180.654861111114</v>
      </c>
      <c r="D247" s="10">
        <v>86400</v>
      </c>
      <c r="E247" t="str">
        <f>_xlfn.CONCAT("nfb",'1968'!AC247)</f>
        <v>nfb0249</v>
      </c>
      <c r="F247" t="s">
        <v>396</v>
      </c>
      <c r="G247">
        <v>0</v>
      </c>
      <c r="H247">
        <v>0</v>
      </c>
      <c r="I247">
        <v>0</v>
      </c>
      <c r="J247" t="s">
        <v>989</v>
      </c>
      <c r="K247">
        <f>IF('1968'!D247&lt;&gt;0,1,2)</f>
        <v>1</v>
      </c>
      <c r="L247" s="1" t="str">
        <f>'1968'!AD247</f>
        <v>156K+800</v>
      </c>
      <c r="M247" s="1" t="str">
        <f>'1968'!AE247</f>
        <v>164K+200</v>
      </c>
      <c r="N247">
        <f>CHOOSE(MATCH('1968'!J247,速限!$D$12:'速限'!$D$14),速限!F$12,速限!F$13,速限!F$14)</f>
        <v>110</v>
      </c>
    </row>
    <row r="248" spans="1:14">
      <c r="A248" s="8">
        <v>1.1000000000000001</v>
      </c>
      <c r="B248" s="9" t="s">
        <v>394</v>
      </c>
      <c r="C248" s="21">
        <v>45181.654861111114</v>
      </c>
      <c r="D248" s="10">
        <v>86400</v>
      </c>
      <c r="E248" t="str">
        <f>_xlfn.CONCAT("nfb",'1968'!AC248)</f>
        <v>nfb0253</v>
      </c>
      <c r="F248" t="s">
        <v>396</v>
      </c>
      <c r="G248">
        <v>0</v>
      </c>
      <c r="H248">
        <v>0</v>
      </c>
      <c r="I248">
        <v>0</v>
      </c>
      <c r="J248" t="s">
        <v>992</v>
      </c>
      <c r="K248">
        <f>IF('1968'!D248&lt;&gt;0,1,2)</f>
        <v>1</v>
      </c>
      <c r="L248" s="1" t="str">
        <f>'1968'!AD248</f>
        <v>164K+200</v>
      </c>
      <c r="M248" s="1" t="str">
        <f>'1968'!AE248</f>
        <v>169K+000</v>
      </c>
      <c r="N248">
        <f>CHOOSE(MATCH('1968'!J248,速限!$D$12:'速限'!$D$14),速限!F$12,速限!F$13,速限!F$14)</f>
        <v>110</v>
      </c>
    </row>
    <row r="249" spans="1:14">
      <c r="A249" s="8">
        <v>1.1000000000000001</v>
      </c>
      <c r="B249" s="9" t="s">
        <v>394</v>
      </c>
      <c r="C249" s="21">
        <v>45182.654861111114</v>
      </c>
      <c r="D249" s="10">
        <v>86400</v>
      </c>
      <c r="E249" t="str">
        <f>_xlfn.CONCAT("nfb",'1968'!AC249)</f>
        <v>nfb0255</v>
      </c>
      <c r="F249" t="s">
        <v>396</v>
      </c>
      <c r="G249">
        <v>0</v>
      </c>
      <c r="H249">
        <v>0</v>
      </c>
      <c r="I249">
        <v>0</v>
      </c>
      <c r="J249" t="s">
        <v>995</v>
      </c>
      <c r="K249">
        <f>IF('1968'!D249&lt;&gt;0,1,2)</f>
        <v>1</v>
      </c>
      <c r="L249" s="1" t="str">
        <f>'1968'!AD249</f>
        <v>169K+000</v>
      </c>
      <c r="M249" s="1" t="str">
        <f>'1968'!AE249</f>
        <v>172K+400</v>
      </c>
      <c r="N249">
        <f>CHOOSE(MATCH('1968'!J249,速限!$D$12:'速限'!$D$14),速限!F$12,速限!F$13,速限!F$14)</f>
        <v>110</v>
      </c>
    </row>
    <row r="250" spans="1:14">
      <c r="A250" s="8">
        <v>1.1000000000000001</v>
      </c>
      <c r="B250" s="9" t="s">
        <v>394</v>
      </c>
      <c r="C250" s="21">
        <v>45183.654861111114</v>
      </c>
      <c r="D250" s="10">
        <v>86400</v>
      </c>
      <c r="E250" t="str">
        <f>_xlfn.CONCAT("nfb",'1968'!AC250)</f>
        <v>nfb0257</v>
      </c>
      <c r="F250" t="s">
        <v>396</v>
      </c>
      <c r="G250">
        <v>0</v>
      </c>
      <c r="H250">
        <v>0</v>
      </c>
      <c r="I250">
        <v>0</v>
      </c>
      <c r="J250" t="s">
        <v>998</v>
      </c>
      <c r="K250">
        <f>IF('1968'!D250&lt;&gt;0,1,2)</f>
        <v>1</v>
      </c>
      <c r="L250" s="1" t="str">
        <f>'1968'!AD250</f>
        <v>172K+400</v>
      </c>
      <c r="M250" s="1" t="str">
        <f>'1968'!AE250</f>
        <v>176K+100</v>
      </c>
      <c r="N250">
        <f>CHOOSE(MATCH('1968'!J250,速限!$D$12:'速限'!$D$14),速限!F$12,速限!F$13,速限!F$14)</f>
        <v>110</v>
      </c>
    </row>
    <row r="251" spans="1:14">
      <c r="A251" s="8">
        <v>1.1000000000000001</v>
      </c>
      <c r="B251" s="9" t="s">
        <v>394</v>
      </c>
      <c r="C251" s="21">
        <v>45184.654861111114</v>
      </c>
      <c r="D251" s="10">
        <v>86400</v>
      </c>
      <c r="E251" t="str">
        <f>_xlfn.CONCAT("nfb",'1968'!AC251)</f>
        <v>nfb0259</v>
      </c>
      <c r="F251" t="s">
        <v>396</v>
      </c>
      <c r="G251">
        <v>0</v>
      </c>
      <c r="H251">
        <v>0</v>
      </c>
      <c r="I251">
        <v>0</v>
      </c>
      <c r="J251" t="s">
        <v>1001</v>
      </c>
      <c r="K251">
        <f>IF('1968'!D251&lt;&gt;0,1,2)</f>
        <v>1</v>
      </c>
      <c r="L251" s="1" t="str">
        <f>'1968'!AD251</f>
        <v>176K+100</v>
      </c>
      <c r="M251" s="1" t="str">
        <f>'1968'!AE251</f>
        <v>182K+800</v>
      </c>
      <c r="N251">
        <f>CHOOSE(MATCH('1968'!J251,速限!$D$12:'速限'!$D$14),速限!F$12,速限!F$13,速限!F$14)</f>
        <v>110</v>
      </c>
    </row>
    <row r="252" spans="1:14">
      <c r="A252" s="8">
        <v>1.1000000000000001</v>
      </c>
      <c r="B252" s="9" t="s">
        <v>394</v>
      </c>
      <c r="C252" s="21">
        <v>45185.654861111114</v>
      </c>
      <c r="D252" s="10">
        <v>86400</v>
      </c>
      <c r="E252" t="str">
        <f>_xlfn.CONCAT("nfb",'1968'!AC252)</f>
        <v>nfb0261</v>
      </c>
      <c r="F252" t="s">
        <v>396</v>
      </c>
      <c r="G252">
        <v>0</v>
      </c>
      <c r="H252">
        <v>0</v>
      </c>
      <c r="I252">
        <v>0</v>
      </c>
      <c r="J252" t="s">
        <v>1004</v>
      </c>
      <c r="K252">
        <f>IF('1968'!D252&lt;&gt;0,1,2)</f>
        <v>1</v>
      </c>
      <c r="L252" s="1" t="str">
        <f>'1968'!AD252</f>
        <v>182K+800</v>
      </c>
      <c r="M252" s="1" t="str">
        <f>'1968'!AE252</f>
        <v>191K+600</v>
      </c>
      <c r="N252">
        <f>CHOOSE(MATCH('1968'!J252,速限!$D$12:'速限'!$D$14),速限!F$12,速限!F$13,速限!F$14)</f>
        <v>110</v>
      </c>
    </row>
    <row r="253" spans="1:14">
      <c r="A253" s="8">
        <v>1.1000000000000001</v>
      </c>
      <c r="B253" s="9" t="s">
        <v>394</v>
      </c>
      <c r="C253" s="21">
        <v>45186.654861111114</v>
      </c>
      <c r="D253" s="10">
        <v>86400</v>
      </c>
      <c r="E253" t="str">
        <f>_xlfn.CONCAT("nfb",'1968'!AC253)</f>
        <v>nfb0263</v>
      </c>
      <c r="F253" t="s">
        <v>396</v>
      </c>
      <c r="G253">
        <v>0</v>
      </c>
      <c r="H253">
        <v>0</v>
      </c>
      <c r="I253">
        <v>0</v>
      </c>
      <c r="J253" t="s">
        <v>1007</v>
      </c>
      <c r="K253">
        <f>IF('1968'!D253&lt;&gt;0,1,2)</f>
        <v>1</v>
      </c>
      <c r="L253" s="1" t="str">
        <f>'1968'!AD253</f>
        <v>191K+600</v>
      </c>
      <c r="M253" s="1" t="str">
        <f>'1968'!AE253</f>
        <v>196K+800</v>
      </c>
      <c r="N253">
        <f>CHOOSE(MATCH('1968'!J253,速限!$D$12:'速限'!$D$14),速限!F$12,速限!F$13,速限!F$14)</f>
        <v>110</v>
      </c>
    </row>
    <row r="254" spans="1:14">
      <c r="A254" s="8">
        <v>1.1000000000000001</v>
      </c>
      <c r="B254" s="9" t="s">
        <v>394</v>
      </c>
      <c r="C254" s="21">
        <v>45187.654861111114</v>
      </c>
      <c r="D254" s="10">
        <v>86400</v>
      </c>
      <c r="E254" t="str">
        <f>_xlfn.CONCAT("nfb",'1968'!AC254)</f>
        <v>nfb0265</v>
      </c>
      <c r="F254" t="s">
        <v>396</v>
      </c>
      <c r="G254">
        <v>0</v>
      </c>
      <c r="H254">
        <v>0</v>
      </c>
      <c r="I254">
        <v>0</v>
      </c>
      <c r="J254" t="s">
        <v>1010</v>
      </c>
      <c r="K254">
        <f>IF('1968'!D254&lt;&gt;0,1,2)</f>
        <v>1</v>
      </c>
      <c r="L254" s="1" t="str">
        <f>'1968'!AD254</f>
        <v>196K+800</v>
      </c>
      <c r="M254" s="1" t="str">
        <f>'1968'!AE254</f>
        <v>202K+100</v>
      </c>
      <c r="N254">
        <f>CHOOSE(MATCH('1968'!J254,速限!$D$12:'速限'!$D$14),速限!F$12,速限!F$13,速限!F$14)</f>
        <v>110</v>
      </c>
    </row>
    <row r="255" spans="1:14">
      <c r="A255" s="8">
        <v>1.1000000000000001</v>
      </c>
      <c r="B255" s="9" t="s">
        <v>394</v>
      </c>
      <c r="C255" s="21">
        <v>45188.654861111114</v>
      </c>
      <c r="D255" s="10">
        <v>86400</v>
      </c>
      <c r="E255" t="str">
        <f>_xlfn.CONCAT("nfb",'1968'!AC255)</f>
        <v>nfb0267</v>
      </c>
      <c r="F255" t="s">
        <v>396</v>
      </c>
      <c r="G255">
        <v>0</v>
      </c>
      <c r="H255">
        <v>0</v>
      </c>
      <c r="I255">
        <v>0</v>
      </c>
      <c r="J255" t="s">
        <v>1013</v>
      </c>
      <c r="K255">
        <f>IF('1968'!D255&lt;&gt;0,1,2)</f>
        <v>1</v>
      </c>
      <c r="L255" s="1" t="str">
        <f>'1968'!AD255</f>
        <v>202K+100</v>
      </c>
      <c r="M255" s="1" t="str">
        <f>'1968'!AE255</f>
        <v>207K+300</v>
      </c>
      <c r="N255">
        <f>CHOOSE(MATCH('1968'!J255,速限!$D$12:'速限'!$D$14),速限!F$12,速限!F$13,速限!F$14)</f>
        <v>110</v>
      </c>
    </row>
    <row r="256" spans="1:14">
      <c r="A256" s="8">
        <v>1.1000000000000001</v>
      </c>
      <c r="B256" s="9" t="s">
        <v>394</v>
      </c>
      <c r="C256" s="21">
        <v>45189.654861111114</v>
      </c>
      <c r="D256" s="10">
        <v>86400</v>
      </c>
      <c r="E256" t="str">
        <f>_xlfn.CONCAT("nfb",'1968'!AC256)</f>
        <v>nfb0269</v>
      </c>
      <c r="F256" t="s">
        <v>396</v>
      </c>
      <c r="G256">
        <v>0</v>
      </c>
      <c r="H256">
        <v>0</v>
      </c>
      <c r="I256">
        <v>0</v>
      </c>
      <c r="J256" t="s">
        <v>1016</v>
      </c>
      <c r="K256">
        <f>IF('1968'!D256&lt;&gt;0,1,2)</f>
        <v>1</v>
      </c>
      <c r="L256" s="1" t="str">
        <f>'1968'!AD256</f>
        <v>207K+300</v>
      </c>
      <c r="M256" s="1" t="str">
        <f>'1968'!AE256</f>
        <v>209K+000</v>
      </c>
      <c r="N256">
        <f>CHOOSE(MATCH('1968'!J256,速限!$D$12:'速限'!$D$14),速限!F$12,速限!F$13,速限!F$14)</f>
        <v>110</v>
      </c>
    </row>
    <row r="257" spans="1:14">
      <c r="A257" s="8">
        <v>1.1000000000000001</v>
      </c>
      <c r="B257" s="9" t="s">
        <v>394</v>
      </c>
      <c r="C257" s="21">
        <v>45190.654861111114</v>
      </c>
      <c r="D257" s="10">
        <v>86400</v>
      </c>
      <c r="E257" t="str">
        <f>_xlfn.CONCAT("nfb",'1968'!AC257)</f>
        <v>nfb0271</v>
      </c>
      <c r="F257" t="s">
        <v>396</v>
      </c>
      <c r="G257">
        <v>0</v>
      </c>
      <c r="H257">
        <v>0</v>
      </c>
      <c r="I257">
        <v>0</v>
      </c>
      <c r="J257" t="s">
        <v>1019</v>
      </c>
      <c r="K257">
        <f>IF('1968'!D257&lt;&gt;0,1,2)</f>
        <v>1</v>
      </c>
      <c r="L257" s="1" t="str">
        <f>'1968'!AD257</f>
        <v>209K+000</v>
      </c>
      <c r="M257" s="1" t="str">
        <f>'1968'!AE257</f>
        <v>211K+300</v>
      </c>
      <c r="N257">
        <f>CHOOSE(MATCH('1968'!J257,速限!$D$12:'速限'!$D$14),速限!F$12,速限!F$13,速限!F$14)</f>
        <v>110</v>
      </c>
    </row>
    <row r="258" spans="1:14">
      <c r="A258" s="8">
        <v>1.1000000000000001</v>
      </c>
      <c r="B258" s="9" t="s">
        <v>394</v>
      </c>
      <c r="C258" s="21">
        <v>45191.654861111114</v>
      </c>
      <c r="D258" s="10">
        <v>86400</v>
      </c>
      <c r="E258" t="str">
        <f>_xlfn.CONCAT("nfb",'1968'!AC258)</f>
        <v>nfb0273</v>
      </c>
      <c r="F258" t="s">
        <v>396</v>
      </c>
      <c r="G258">
        <v>0</v>
      </c>
      <c r="H258">
        <v>0</v>
      </c>
      <c r="I258">
        <v>0</v>
      </c>
      <c r="J258" t="s">
        <v>1022</v>
      </c>
      <c r="K258">
        <f>IF('1968'!D258&lt;&gt;0,1,2)</f>
        <v>1</v>
      </c>
      <c r="L258" s="1" t="str">
        <f>'1968'!AD258</f>
        <v>211K+300</v>
      </c>
      <c r="M258" s="1" t="str">
        <f>'1968'!AE258</f>
        <v>214K+000</v>
      </c>
      <c r="N258">
        <f>CHOOSE(MATCH('1968'!J258,速限!$D$12:'速限'!$D$14),速限!F$12,速限!F$13,速限!F$14)</f>
        <v>110</v>
      </c>
    </row>
    <row r="259" spans="1:14">
      <c r="A259" s="8">
        <v>1.1000000000000001</v>
      </c>
      <c r="B259" s="9" t="s">
        <v>394</v>
      </c>
      <c r="C259" s="21">
        <v>45192.654861111114</v>
      </c>
      <c r="D259" s="10">
        <v>86400</v>
      </c>
      <c r="E259" t="str">
        <f>_xlfn.CONCAT("nfb",'1968'!AC259)</f>
        <v>nfb0411</v>
      </c>
      <c r="F259" t="s">
        <v>396</v>
      </c>
      <c r="G259">
        <v>0</v>
      </c>
      <c r="H259">
        <v>0</v>
      </c>
      <c r="I259">
        <v>0</v>
      </c>
      <c r="J259" t="s">
        <v>1025</v>
      </c>
      <c r="K259">
        <f>IF('1968'!D259&lt;&gt;0,1,2)</f>
        <v>1</v>
      </c>
      <c r="L259" s="1" t="str">
        <f>'1968'!AD259</f>
        <v>214K+000</v>
      </c>
      <c r="M259" s="1" t="str">
        <f>'1968'!AE259</f>
        <v>217K+200</v>
      </c>
      <c r="N259">
        <f>CHOOSE(MATCH('1968'!J259,速限!$D$12:'速限'!$D$14),速限!F$12,速限!F$13,速限!F$14)</f>
        <v>110</v>
      </c>
    </row>
    <row r="260" spans="1:14">
      <c r="A260" s="8">
        <v>1.1000000000000001</v>
      </c>
      <c r="B260" s="9" t="s">
        <v>394</v>
      </c>
      <c r="C260" s="21">
        <v>45193.654861111114</v>
      </c>
      <c r="D260" s="10">
        <v>86400</v>
      </c>
      <c r="E260" t="str">
        <f>_xlfn.CONCAT("nfb",'1968'!AC260)</f>
        <v>nfb0275</v>
      </c>
      <c r="F260" t="s">
        <v>396</v>
      </c>
      <c r="G260">
        <v>0</v>
      </c>
      <c r="H260">
        <v>0</v>
      </c>
      <c r="I260">
        <v>0</v>
      </c>
      <c r="J260" t="s">
        <v>1028</v>
      </c>
      <c r="K260">
        <f>IF('1968'!D260&lt;&gt;0,1,2)</f>
        <v>1</v>
      </c>
      <c r="L260" s="1" t="str">
        <f>'1968'!AD260</f>
        <v>217K+200</v>
      </c>
      <c r="M260" s="1" t="str">
        <f>'1968'!AE260</f>
        <v>222K+500</v>
      </c>
      <c r="N260">
        <f>CHOOSE(MATCH('1968'!J260,速限!$D$12:'速限'!$D$14),速限!F$12,速限!F$13,速限!F$14)</f>
        <v>110</v>
      </c>
    </row>
    <row r="261" spans="1:14">
      <c r="A261" s="8">
        <v>1.1000000000000001</v>
      </c>
      <c r="B261" s="9" t="s">
        <v>394</v>
      </c>
      <c r="C261" s="21">
        <v>45194.654861111114</v>
      </c>
      <c r="D261" s="10">
        <v>86400</v>
      </c>
      <c r="E261" t="str">
        <f>_xlfn.CONCAT("nfb",'1968'!AC261)</f>
        <v>nfb0277</v>
      </c>
      <c r="F261" t="s">
        <v>396</v>
      </c>
      <c r="G261">
        <v>0</v>
      </c>
      <c r="H261">
        <v>0</v>
      </c>
      <c r="I261">
        <v>0</v>
      </c>
      <c r="J261" t="s">
        <v>1031</v>
      </c>
      <c r="K261">
        <f>IF('1968'!D261&lt;&gt;0,1,2)</f>
        <v>1</v>
      </c>
      <c r="L261" s="1" t="str">
        <f>'1968'!AD261</f>
        <v>222K+500</v>
      </c>
      <c r="M261" s="1" t="str">
        <f>'1968'!AE261</f>
        <v>224K+700</v>
      </c>
      <c r="N261">
        <f>CHOOSE(MATCH('1968'!J261,速限!$D$12:'速限'!$D$14),速限!F$12,速限!F$13,速限!F$14)</f>
        <v>110</v>
      </c>
    </row>
    <row r="262" spans="1:14">
      <c r="A262" s="8">
        <v>1.1000000000000001</v>
      </c>
      <c r="B262" s="9" t="s">
        <v>394</v>
      </c>
      <c r="C262" s="21">
        <v>45195.654861111114</v>
      </c>
      <c r="D262" s="10">
        <v>86400</v>
      </c>
      <c r="E262" t="str">
        <f>_xlfn.CONCAT("nfb",'1968'!AC262)</f>
        <v>nfb0279</v>
      </c>
      <c r="F262" t="s">
        <v>396</v>
      </c>
      <c r="G262">
        <v>0</v>
      </c>
      <c r="H262">
        <v>0</v>
      </c>
      <c r="I262">
        <v>0</v>
      </c>
      <c r="J262" t="s">
        <v>1034</v>
      </c>
      <c r="K262">
        <f>IF('1968'!D262&lt;&gt;0,1,2)</f>
        <v>1</v>
      </c>
      <c r="L262" s="1" t="str">
        <f>'1968'!AD262</f>
        <v>224K+700</v>
      </c>
      <c r="M262" s="1" t="str">
        <f>'1968'!AE262</f>
        <v>228K+600</v>
      </c>
      <c r="N262">
        <f>CHOOSE(MATCH('1968'!J262,速限!$D$12:'速限'!$D$14),速限!F$12,速限!F$13,速限!F$14)</f>
        <v>110</v>
      </c>
    </row>
    <row r="263" spans="1:14">
      <c r="A263" s="8">
        <v>1.1000000000000001</v>
      </c>
      <c r="B263" s="9" t="s">
        <v>394</v>
      </c>
      <c r="C263" s="21">
        <v>45196.654861111114</v>
      </c>
      <c r="D263" s="10">
        <v>86400</v>
      </c>
      <c r="E263" t="str">
        <f>_xlfn.CONCAT("nfb",'1968'!AC263)</f>
        <v>nfb0451</v>
      </c>
      <c r="F263" t="s">
        <v>396</v>
      </c>
      <c r="G263">
        <v>0</v>
      </c>
      <c r="H263">
        <v>0</v>
      </c>
      <c r="I263">
        <v>0</v>
      </c>
      <c r="J263" t="s">
        <v>1037</v>
      </c>
      <c r="K263">
        <f>IF('1968'!D263&lt;&gt;0,1,2)</f>
        <v>1</v>
      </c>
      <c r="L263" s="1" t="str">
        <f>'1968'!AD263</f>
        <v>228K+600</v>
      </c>
      <c r="M263" s="1" t="str">
        <f>'1968'!AE263</f>
        <v>231K+400</v>
      </c>
      <c r="N263">
        <f>CHOOSE(MATCH('1968'!J263,速限!$D$12:'速限'!$D$14),速限!F$12,速限!F$13,速限!F$14)</f>
        <v>110</v>
      </c>
    </row>
    <row r="264" spans="1:14">
      <c r="A264" s="8">
        <v>1.1000000000000001</v>
      </c>
      <c r="B264" s="9" t="s">
        <v>394</v>
      </c>
      <c r="C264" s="21">
        <v>45197.654861111114</v>
      </c>
      <c r="D264" s="10">
        <v>86400</v>
      </c>
      <c r="E264" t="str">
        <f>_xlfn.CONCAT("nfb",'1968'!AC264)</f>
        <v>nfb0281</v>
      </c>
      <c r="F264" t="s">
        <v>396</v>
      </c>
      <c r="G264">
        <v>0</v>
      </c>
      <c r="H264">
        <v>0</v>
      </c>
      <c r="I264">
        <v>0</v>
      </c>
      <c r="J264" t="s">
        <v>1040</v>
      </c>
      <c r="K264">
        <f>IF('1968'!D264&lt;&gt;0,1,2)</f>
        <v>1</v>
      </c>
      <c r="L264" s="1" t="str">
        <f>'1968'!AD264</f>
        <v>231K+400</v>
      </c>
      <c r="M264" s="1" t="str">
        <f>'1968'!AE264</f>
        <v>236K+800</v>
      </c>
      <c r="N264">
        <f>CHOOSE(MATCH('1968'!J264,速限!$D$12:'速限'!$D$14),速限!F$12,速限!F$13,速限!F$14)</f>
        <v>110</v>
      </c>
    </row>
    <row r="265" spans="1:14">
      <c r="A265" s="8">
        <v>1.1000000000000001</v>
      </c>
      <c r="B265" s="9" t="s">
        <v>394</v>
      </c>
      <c r="C265" s="21">
        <v>45198.654861111114</v>
      </c>
      <c r="D265" s="10">
        <v>86400</v>
      </c>
      <c r="E265" t="str">
        <f>_xlfn.CONCAT("nfb",'1968'!AC265)</f>
        <v>nfb0285</v>
      </c>
      <c r="F265" t="s">
        <v>396</v>
      </c>
      <c r="G265">
        <v>0</v>
      </c>
      <c r="H265">
        <v>0</v>
      </c>
      <c r="I265">
        <v>0</v>
      </c>
      <c r="J265" t="s">
        <v>1043</v>
      </c>
      <c r="K265">
        <f>IF('1968'!D265&lt;&gt;0,1,2)</f>
        <v>1</v>
      </c>
      <c r="L265" s="1" t="str">
        <f>'1968'!AD265</f>
        <v>236K+800</v>
      </c>
      <c r="M265" s="1" t="str">
        <f>'1968'!AE265</f>
        <v>243K+700</v>
      </c>
      <c r="N265">
        <f>CHOOSE(MATCH('1968'!J265,速限!$D$12:'速限'!$D$14),速限!F$12,速限!F$13,速限!F$14)</f>
        <v>110</v>
      </c>
    </row>
    <row r="266" spans="1:14">
      <c r="A266" s="8">
        <v>1.1000000000000001</v>
      </c>
      <c r="B266" s="9" t="s">
        <v>394</v>
      </c>
      <c r="C266" s="21">
        <v>45199.654861111114</v>
      </c>
      <c r="D266" s="10">
        <v>86400</v>
      </c>
      <c r="E266" t="str">
        <f>_xlfn.CONCAT("nfb",'1968'!AC266)</f>
        <v>nfb0287</v>
      </c>
      <c r="F266" t="s">
        <v>396</v>
      </c>
      <c r="G266">
        <v>0</v>
      </c>
      <c r="H266">
        <v>0</v>
      </c>
      <c r="I266">
        <v>0</v>
      </c>
      <c r="J266" t="s">
        <v>1046</v>
      </c>
      <c r="K266">
        <f>IF('1968'!D266&lt;&gt;0,1,2)</f>
        <v>1</v>
      </c>
      <c r="L266" s="1" t="str">
        <f>'1968'!AD266</f>
        <v>243K+700</v>
      </c>
      <c r="M266" s="1" t="str">
        <f>'1968'!AE266</f>
        <v>250K+100</v>
      </c>
      <c r="N266">
        <f>CHOOSE(MATCH('1968'!J266,速限!$D$12:'速限'!$D$14),速限!F$12,速限!F$13,速限!F$14)</f>
        <v>110</v>
      </c>
    </row>
    <row r="267" spans="1:14">
      <c r="A267" s="8">
        <v>1.1000000000000001</v>
      </c>
      <c r="B267" s="9" t="s">
        <v>394</v>
      </c>
      <c r="C267" s="21">
        <v>45200.654861111114</v>
      </c>
      <c r="D267" s="10">
        <v>86400</v>
      </c>
      <c r="E267" t="str">
        <f>_xlfn.CONCAT("nfb",'1968'!AC267)</f>
        <v>nfb0461</v>
      </c>
      <c r="F267" t="s">
        <v>396</v>
      </c>
      <c r="G267">
        <v>0</v>
      </c>
      <c r="H267">
        <v>0</v>
      </c>
      <c r="I267">
        <v>0</v>
      </c>
      <c r="J267" t="s">
        <v>1049</v>
      </c>
      <c r="K267">
        <f>IF('1968'!D267&lt;&gt;0,1,2)</f>
        <v>1</v>
      </c>
      <c r="L267" s="1" t="str">
        <f>'1968'!AD267</f>
        <v>250K+100</v>
      </c>
      <c r="M267" s="1" t="str">
        <f>'1968'!AE267</f>
        <v>260K+300</v>
      </c>
      <c r="N267">
        <f>CHOOSE(MATCH('1968'!J267,速限!$D$12:'速限'!$D$14),速限!F$12,速限!F$13,速限!F$14)</f>
        <v>110</v>
      </c>
    </row>
    <row r="268" spans="1:14">
      <c r="A268" s="8">
        <v>1.1000000000000001</v>
      </c>
      <c r="B268" s="9" t="s">
        <v>394</v>
      </c>
      <c r="C268" s="21">
        <v>45201.654861111114</v>
      </c>
      <c r="D268" s="10">
        <v>86400</v>
      </c>
      <c r="E268" t="str">
        <f>_xlfn.CONCAT("nfb",'1968'!AC268)</f>
        <v>nfb0289</v>
      </c>
      <c r="F268" t="s">
        <v>396</v>
      </c>
      <c r="G268">
        <v>0</v>
      </c>
      <c r="H268">
        <v>0</v>
      </c>
      <c r="I268">
        <v>0</v>
      </c>
      <c r="J268" t="s">
        <v>1052</v>
      </c>
      <c r="K268">
        <f>IF('1968'!D268&lt;&gt;0,1,2)</f>
        <v>1</v>
      </c>
      <c r="L268" s="1" t="str">
        <f>'1968'!AD268</f>
        <v>260K+300</v>
      </c>
      <c r="M268" s="1" t="str">
        <f>'1968'!AE268</f>
        <v>268K+232</v>
      </c>
      <c r="N268">
        <f>CHOOSE(MATCH('1968'!J268,速限!$D$12:'速限'!$D$14),速限!F$12,速限!F$13,速限!F$14)</f>
        <v>110</v>
      </c>
    </row>
    <row r="269" spans="1:14">
      <c r="A269" s="8">
        <v>1.1000000000000001</v>
      </c>
      <c r="B269" s="9" t="s">
        <v>394</v>
      </c>
      <c r="C269" s="21">
        <v>45202.654861111114</v>
      </c>
      <c r="D269" s="10">
        <v>86400</v>
      </c>
      <c r="E269" t="str">
        <f>_xlfn.CONCAT("nfb",'1968'!AC269)</f>
        <v>nfb0463</v>
      </c>
      <c r="F269" t="s">
        <v>396</v>
      </c>
      <c r="G269">
        <v>0</v>
      </c>
      <c r="H269">
        <v>0</v>
      </c>
      <c r="I269">
        <v>0</v>
      </c>
      <c r="J269" t="s">
        <v>1055</v>
      </c>
      <c r="K269">
        <f>IF('1968'!D269&lt;&gt;0,1,2)</f>
        <v>1</v>
      </c>
      <c r="L269" s="1" t="str">
        <f>'1968'!AD269</f>
        <v>268K+232</v>
      </c>
      <c r="M269" s="1" t="str">
        <f>'1968'!AE269</f>
        <v>269K+200</v>
      </c>
      <c r="N269">
        <f>CHOOSE(MATCH('1968'!J269,速限!$D$12:'速限'!$D$14),速限!F$12,速限!F$13,速限!F$14)</f>
        <v>110</v>
      </c>
    </row>
    <row r="270" spans="1:14">
      <c r="A270" s="8">
        <v>1.1000000000000001</v>
      </c>
      <c r="B270" s="9" t="s">
        <v>394</v>
      </c>
      <c r="C270" s="21">
        <v>45203.654861111114</v>
      </c>
      <c r="D270" s="10">
        <v>86400</v>
      </c>
      <c r="E270" t="str">
        <f>_xlfn.CONCAT("nfb",'1968'!AC270)</f>
        <v>nfb0291</v>
      </c>
      <c r="F270" t="s">
        <v>396</v>
      </c>
      <c r="G270">
        <v>0</v>
      </c>
      <c r="H270">
        <v>0</v>
      </c>
      <c r="I270">
        <v>0</v>
      </c>
      <c r="J270" t="s">
        <v>1058</v>
      </c>
      <c r="K270">
        <f>IF('1968'!D270&lt;&gt;0,1,2)</f>
        <v>1</v>
      </c>
      <c r="L270" s="1" t="str">
        <f>'1968'!AD270</f>
        <v>269K+200</v>
      </c>
      <c r="M270" s="1" t="str">
        <f>'1968'!AE270</f>
        <v>271K+210</v>
      </c>
      <c r="N270">
        <f>CHOOSE(MATCH('1968'!J270,速限!$D$12:'速限'!$D$14),速限!F$12,速限!F$13,速限!F$14)</f>
        <v>110</v>
      </c>
    </row>
    <row r="271" spans="1:14">
      <c r="A271" s="8">
        <v>1.1000000000000001</v>
      </c>
      <c r="B271" s="9" t="s">
        <v>394</v>
      </c>
      <c r="C271" s="21">
        <v>45204.654861111114</v>
      </c>
      <c r="D271" s="10">
        <v>86400</v>
      </c>
      <c r="E271" t="str">
        <f>_xlfn.CONCAT("nfb",'1968'!AC271)</f>
        <v>nfb0465</v>
      </c>
      <c r="F271" t="s">
        <v>396</v>
      </c>
      <c r="G271">
        <v>0</v>
      </c>
      <c r="H271">
        <v>0</v>
      </c>
      <c r="I271">
        <v>0</v>
      </c>
      <c r="J271" t="s">
        <v>1061</v>
      </c>
      <c r="K271">
        <f>IF('1968'!D271&lt;&gt;0,1,2)</f>
        <v>1</v>
      </c>
      <c r="L271" s="1" t="str">
        <f>'1968'!AD271</f>
        <v>271K+210</v>
      </c>
      <c r="M271" s="1" t="str">
        <f>'1968'!AE271</f>
        <v>276K+900</v>
      </c>
      <c r="N271">
        <f>CHOOSE(MATCH('1968'!J271,速限!$D$12:'速限'!$D$14),速限!F$12,速限!F$13,速限!F$14)</f>
        <v>110</v>
      </c>
    </row>
    <row r="272" spans="1:14">
      <c r="A272" s="8">
        <v>1.1000000000000001</v>
      </c>
      <c r="B272" s="9" t="s">
        <v>394</v>
      </c>
      <c r="C272" s="21">
        <v>45205.654861111114</v>
      </c>
      <c r="D272" s="10">
        <v>86400</v>
      </c>
      <c r="E272" t="str">
        <f>_xlfn.CONCAT("nfb",'1968'!AC272)</f>
        <v>nfb0295</v>
      </c>
      <c r="F272" t="s">
        <v>396</v>
      </c>
      <c r="G272">
        <v>0</v>
      </c>
      <c r="H272">
        <v>0</v>
      </c>
      <c r="I272">
        <v>0</v>
      </c>
      <c r="J272" t="s">
        <v>1064</v>
      </c>
      <c r="K272">
        <f>IF('1968'!D272&lt;&gt;0,1,2)</f>
        <v>1</v>
      </c>
      <c r="L272" s="1" t="str">
        <f>'1968'!AD272</f>
        <v>276K+900</v>
      </c>
      <c r="M272" s="1" t="str">
        <f>'1968'!AE272</f>
        <v>279K+400</v>
      </c>
      <c r="N272">
        <f>CHOOSE(MATCH('1968'!J272,速限!$D$12:'速限'!$D$14),速限!F$12,速限!F$13,速限!F$14)</f>
        <v>110</v>
      </c>
    </row>
    <row r="273" spans="1:14">
      <c r="A273" s="8">
        <v>1.1000000000000001</v>
      </c>
      <c r="B273" s="9" t="s">
        <v>394</v>
      </c>
      <c r="C273" s="21">
        <v>45206.654861111114</v>
      </c>
      <c r="D273" s="10">
        <v>86400</v>
      </c>
      <c r="E273" t="str">
        <f>_xlfn.CONCAT("nfb",'1968'!AC273)</f>
        <v>nfb0297</v>
      </c>
      <c r="F273" t="s">
        <v>396</v>
      </c>
      <c r="G273">
        <v>0</v>
      </c>
      <c r="H273">
        <v>0</v>
      </c>
      <c r="I273">
        <v>0</v>
      </c>
      <c r="J273" t="s">
        <v>1067</v>
      </c>
      <c r="K273">
        <f>IF('1968'!D273&lt;&gt;0,1,2)</f>
        <v>1</v>
      </c>
      <c r="L273" s="1" t="str">
        <f>'1968'!AD273</f>
        <v>279K+400</v>
      </c>
      <c r="M273" s="1" t="str">
        <f>'1968'!AE273</f>
        <v>290K+100</v>
      </c>
      <c r="N273">
        <f>CHOOSE(MATCH('1968'!J273,速限!$D$12:'速限'!$D$14),速限!F$12,速限!F$13,速限!F$14)</f>
        <v>110</v>
      </c>
    </row>
    <row r="274" spans="1:14">
      <c r="A274" s="8">
        <v>1.1000000000000001</v>
      </c>
      <c r="B274" s="9" t="s">
        <v>394</v>
      </c>
      <c r="C274" s="21">
        <v>45207.654861111114</v>
      </c>
      <c r="D274" s="10">
        <v>86400</v>
      </c>
      <c r="E274" t="str">
        <f>_xlfn.CONCAT("nfb",'1968'!AC274)</f>
        <v>nfb0299</v>
      </c>
      <c r="F274" t="s">
        <v>396</v>
      </c>
      <c r="G274">
        <v>0</v>
      </c>
      <c r="H274">
        <v>0</v>
      </c>
      <c r="I274">
        <v>0</v>
      </c>
      <c r="J274" t="s">
        <v>1070</v>
      </c>
      <c r="K274">
        <f>IF('1968'!D274&lt;&gt;0,1,2)</f>
        <v>1</v>
      </c>
      <c r="L274" s="1" t="str">
        <f>'1968'!AD274</f>
        <v>290K+100</v>
      </c>
      <c r="M274" s="1" t="str">
        <f>'1968'!AE274</f>
        <v>297K+500</v>
      </c>
      <c r="N274">
        <f>CHOOSE(MATCH('1968'!J274,速限!$D$12:'速限'!$D$14),速限!F$12,速限!F$13,速限!F$14)</f>
        <v>110</v>
      </c>
    </row>
    <row r="275" spans="1:14">
      <c r="A275" s="8">
        <v>1.1000000000000001</v>
      </c>
      <c r="B275" s="9" t="s">
        <v>394</v>
      </c>
      <c r="C275" s="21">
        <v>45208.654861111114</v>
      </c>
      <c r="D275" s="10">
        <v>86400</v>
      </c>
      <c r="E275" t="str">
        <f>_xlfn.CONCAT("nfb",'1968'!AC275)</f>
        <v>nfb0301</v>
      </c>
      <c r="F275" t="s">
        <v>396</v>
      </c>
      <c r="G275">
        <v>0</v>
      </c>
      <c r="H275">
        <v>0</v>
      </c>
      <c r="I275">
        <v>0</v>
      </c>
      <c r="J275" t="s">
        <v>1073</v>
      </c>
      <c r="K275">
        <f>IF('1968'!D275&lt;&gt;0,1,2)</f>
        <v>1</v>
      </c>
      <c r="L275" s="1" t="str">
        <f>'1968'!AD275</f>
        <v>297K+500</v>
      </c>
      <c r="M275" s="1" t="str">
        <f>'1968'!AE275</f>
        <v>300K+500</v>
      </c>
      <c r="N275">
        <f>CHOOSE(MATCH('1968'!J275,速限!$D$12:'速限'!$D$14),速限!F$12,速限!F$13,速限!F$14)</f>
        <v>110</v>
      </c>
    </row>
    <row r="276" spans="1:14">
      <c r="A276" s="8">
        <v>1.1000000000000001</v>
      </c>
      <c r="B276" s="9" t="s">
        <v>394</v>
      </c>
      <c r="C276" s="21">
        <v>45209.654861111114</v>
      </c>
      <c r="D276" s="10">
        <v>86400</v>
      </c>
      <c r="E276" t="str">
        <f>_xlfn.CONCAT("nfb",'1968'!AC276)</f>
        <v>nfb0303</v>
      </c>
      <c r="F276" t="s">
        <v>396</v>
      </c>
      <c r="G276">
        <v>0</v>
      </c>
      <c r="H276">
        <v>0</v>
      </c>
      <c r="I276">
        <v>0</v>
      </c>
      <c r="J276" t="s">
        <v>1076</v>
      </c>
      <c r="K276">
        <f>IF('1968'!D276&lt;&gt;0,1,2)</f>
        <v>1</v>
      </c>
      <c r="L276" s="1" t="str">
        <f>'1968'!AD276</f>
        <v>300K+500</v>
      </c>
      <c r="M276" s="1" t="str">
        <f>'1968'!AE276</f>
        <v>311K+700</v>
      </c>
      <c r="N276">
        <f>CHOOSE(MATCH('1968'!J276,速限!$D$12:'速限'!$D$14),速限!F$12,速限!F$13,速限!F$14)</f>
        <v>110</v>
      </c>
    </row>
    <row r="277" spans="1:14">
      <c r="A277" s="8">
        <v>1.1000000000000001</v>
      </c>
      <c r="B277" s="9" t="s">
        <v>394</v>
      </c>
      <c r="C277" s="21">
        <v>45210.654861111114</v>
      </c>
      <c r="D277" s="10">
        <v>86400</v>
      </c>
      <c r="E277" t="str">
        <f>_xlfn.CONCAT("nfb",'1968'!AC277)</f>
        <v>nfb0305</v>
      </c>
      <c r="F277" t="s">
        <v>396</v>
      </c>
      <c r="G277">
        <v>0</v>
      </c>
      <c r="H277">
        <v>0</v>
      </c>
      <c r="I277">
        <v>0</v>
      </c>
      <c r="J277" t="s">
        <v>1079</v>
      </c>
      <c r="K277">
        <f>IF('1968'!D277&lt;&gt;0,1,2)</f>
        <v>1</v>
      </c>
      <c r="L277" s="1" t="str">
        <f>'1968'!AD277</f>
        <v>311K+700</v>
      </c>
      <c r="M277" s="1" t="str">
        <f>'1968'!AE277</f>
        <v>319K+900</v>
      </c>
      <c r="N277">
        <f>CHOOSE(MATCH('1968'!J277,速限!$D$12:'速限'!$D$14),速限!F$12,速限!F$13,速限!F$14)</f>
        <v>110</v>
      </c>
    </row>
    <row r="278" spans="1:14">
      <c r="A278" s="8">
        <v>1.1000000000000001</v>
      </c>
      <c r="B278" s="9" t="s">
        <v>394</v>
      </c>
      <c r="C278" s="21">
        <v>45211.654861111114</v>
      </c>
      <c r="D278" s="10">
        <v>86400</v>
      </c>
      <c r="E278" t="str">
        <f>_xlfn.CONCAT("nfb",'1968'!AC278)</f>
        <v>nfb0309</v>
      </c>
      <c r="F278" t="s">
        <v>396</v>
      </c>
      <c r="G278">
        <v>0</v>
      </c>
      <c r="H278">
        <v>0</v>
      </c>
      <c r="I278">
        <v>0</v>
      </c>
      <c r="J278" t="s">
        <v>1082</v>
      </c>
      <c r="K278">
        <f>IF('1968'!D278&lt;&gt;0,1,2)</f>
        <v>1</v>
      </c>
      <c r="L278" s="1" t="str">
        <f>'1968'!AD278</f>
        <v>319K+900</v>
      </c>
      <c r="M278" s="1" t="str">
        <f>'1968'!AE278</f>
        <v>322K+500</v>
      </c>
      <c r="N278">
        <f>CHOOSE(MATCH('1968'!J278,速限!$D$12:'速限'!$D$14),速限!F$12,速限!F$13,速限!F$14)</f>
        <v>110</v>
      </c>
    </row>
    <row r="279" spans="1:14">
      <c r="A279" s="8">
        <v>1.1000000000000001</v>
      </c>
      <c r="B279" s="9" t="s">
        <v>394</v>
      </c>
      <c r="C279" s="21">
        <v>45212.654861111114</v>
      </c>
      <c r="D279" s="10">
        <v>86400</v>
      </c>
      <c r="E279" t="str">
        <f>_xlfn.CONCAT("nfb",'1968'!AC279)</f>
        <v>nfb0449</v>
      </c>
      <c r="F279" t="s">
        <v>396</v>
      </c>
      <c r="G279">
        <v>0</v>
      </c>
      <c r="H279">
        <v>0</v>
      </c>
      <c r="I279">
        <v>0</v>
      </c>
      <c r="J279" t="s">
        <v>1085</v>
      </c>
      <c r="K279">
        <f>IF('1968'!D279&lt;&gt;0,1,2)</f>
        <v>1</v>
      </c>
      <c r="L279" s="1" t="str">
        <f>'1968'!AD279</f>
        <v>322K+500</v>
      </c>
      <c r="M279" s="1" t="str">
        <f>'1968'!AE279</f>
        <v>329K+700</v>
      </c>
      <c r="N279">
        <f>CHOOSE(MATCH('1968'!J279,速限!$D$12:'速限'!$D$14),速限!F$12,速限!F$13,速限!F$14)</f>
        <v>110</v>
      </c>
    </row>
    <row r="280" spans="1:14">
      <c r="A280" s="8">
        <v>1.1000000000000001</v>
      </c>
      <c r="B280" s="9" t="s">
        <v>394</v>
      </c>
      <c r="C280" s="21">
        <v>45213.654861111114</v>
      </c>
      <c r="D280" s="10">
        <v>86400</v>
      </c>
      <c r="E280" t="str">
        <f>_xlfn.CONCAT("nfb",'1968'!AC280)</f>
        <v>nfb0311</v>
      </c>
      <c r="F280" t="s">
        <v>396</v>
      </c>
      <c r="G280">
        <v>0</v>
      </c>
      <c r="H280">
        <v>0</v>
      </c>
      <c r="I280">
        <v>0</v>
      </c>
      <c r="J280" t="s">
        <v>1088</v>
      </c>
      <c r="K280">
        <f>IF('1968'!D280&lt;&gt;0,1,2)</f>
        <v>1</v>
      </c>
      <c r="L280" s="1" t="str">
        <f>'1968'!AD280</f>
        <v>329K+700</v>
      </c>
      <c r="M280" s="1" t="str">
        <f>'1968'!AE280</f>
        <v>334K+900</v>
      </c>
      <c r="N280">
        <f>CHOOSE(MATCH('1968'!J280,速限!$D$12:'速限'!$D$14),速限!F$12,速限!F$13,速限!F$14)</f>
        <v>110</v>
      </c>
    </row>
    <row r="281" spans="1:14">
      <c r="A281" s="8">
        <v>1.1000000000000001</v>
      </c>
      <c r="B281" s="9" t="s">
        <v>394</v>
      </c>
      <c r="C281" s="21">
        <v>45214.654861111114</v>
      </c>
      <c r="D281" s="10">
        <v>86400</v>
      </c>
      <c r="E281" t="str">
        <f>_xlfn.CONCAT("nfb",'1968'!AC281)</f>
        <v>nfb0313</v>
      </c>
      <c r="F281" t="s">
        <v>396</v>
      </c>
      <c r="G281">
        <v>0</v>
      </c>
      <c r="H281">
        <v>0</v>
      </c>
      <c r="I281">
        <v>0</v>
      </c>
      <c r="J281" t="s">
        <v>1091</v>
      </c>
      <c r="K281">
        <f>IF('1968'!D281&lt;&gt;0,1,2)</f>
        <v>1</v>
      </c>
      <c r="L281" s="1" t="str">
        <f>'1968'!AD281</f>
        <v>334K+900</v>
      </c>
      <c r="M281" s="1" t="str">
        <f>'1968'!AE281</f>
        <v>340K+200</v>
      </c>
      <c r="N281">
        <f>CHOOSE(MATCH('1968'!J281,速限!$D$12:'速限'!$D$14),速限!F$12,速限!F$13,速限!F$14)</f>
        <v>110</v>
      </c>
    </row>
    <row r="282" spans="1:14">
      <c r="A282" s="8">
        <v>1.1000000000000001</v>
      </c>
      <c r="B282" s="9" t="s">
        <v>394</v>
      </c>
      <c r="C282" s="21">
        <v>45215.654861111114</v>
      </c>
      <c r="D282" s="10">
        <v>86400</v>
      </c>
      <c r="E282" t="str">
        <f>_xlfn.CONCAT("nfb",'1968'!AC282)</f>
        <v>nfb0315</v>
      </c>
      <c r="F282" t="s">
        <v>396</v>
      </c>
      <c r="G282">
        <v>0</v>
      </c>
      <c r="H282">
        <v>0</v>
      </c>
      <c r="I282">
        <v>0</v>
      </c>
      <c r="J282" t="s">
        <v>1094</v>
      </c>
      <c r="K282">
        <f>IF('1968'!D282&lt;&gt;0,1,2)</f>
        <v>1</v>
      </c>
      <c r="L282" s="1" t="str">
        <f>'1968'!AD282</f>
        <v>340K+200</v>
      </c>
      <c r="M282" s="1" t="str">
        <f>'1968'!AE282</f>
        <v>346K+900</v>
      </c>
      <c r="N282">
        <f>CHOOSE(MATCH('1968'!J282,速限!$D$12:'速限'!$D$14),速限!F$12,速限!F$13,速限!F$14)</f>
        <v>110</v>
      </c>
    </row>
    <row r="283" spans="1:14">
      <c r="A283" s="8">
        <v>1.1000000000000001</v>
      </c>
      <c r="B283" s="9" t="s">
        <v>394</v>
      </c>
      <c r="C283" s="21">
        <v>45216.654861111114</v>
      </c>
      <c r="D283" s="10">
        <v>86400</v>
      </c>
      <c r="E283" t="str">
        <f>_xlfn.CONCAT("nfb",'1968'!AC283)</f>
        <v>nfb0319</v>
      </c>
      <c r="F283" t="s">
        <v>396</v>
      </c>
      <c r="G283">
        <v>0</v>
      </c>
      <c r="H283">
        <v>0</v>
      </c>
      <c r="I283">
        <v>0</v>
      </c>
      <c r="J283" t="s">
        <v>1097</v>
      </c>
      <c r="K283">
        <f>IF('1968'!D283&lt;&gt;0,1,2)</f>
        <v>1</v>
      </c>
      <c r="L283" s="1" t="str">
        <f>'1968'!AD283</f>
        <v>346K+900</v>
      </c>
      <c r="M283" s="1" t="str">
        <f>'1968'!AE283</f>
        <v>350K+600</v>
      </c>
      <c r="N283">
        <f>CHOOSE(MATCH('1968'!J283,速限!$D$12:'速限'!$D$14),速限!F$12,速限!F$13,速限!F$14)</f>
        <v>110</v>
      </c>
    </row>
    <row r="284" spans="1:14">
      <c r="A284" s="8">
        <v>1.1000000000000001</v>
      </c>
      <c r="B284" s="9" t="s">
        <v>394</v>
      </c>
      <c r="C284" s="21">
        <v>45217.654861111114</v>
      </c>
      <c r="D284" s="10">
        <v>86400</v>
      </c>
      <c r="E284" t="str">
        <f>_xlfn.CONCAT("nfb",'1968'!AC284)</f>
        <v>nfb0321</v>
      </c>
      <c r="F284" t="s">
        <v>396</v>
      </c>
      <c r="G284">
        <v>0</v>
      </c>
      <c r="H284">
        <v>0</v>
      </c>
      <c r="I284">
        <v>0</v>
      </c>
      <c r="J284" t="s">
        <v>1100</v>
      </c>
      <c r="K284">
        <f>IF('1968'!D284&lt;&gt;0,1,2)</f>
        <v>1</v>
      </c>
      <c r="L284" s="1" t="str">
        <f>'1968'!AD284</f>
        <v>350K+600</v>
      </c>
      <c r="M284" s="1" t="str">
        <f>'1968'!AE284</f>
        <v>357K+000</v>
      </c>
      <c r="N284">
        <f>CHOOSE(MATCH('1968'!J284,速限!$D$12:'速限'!$D$14),速限!F$12,速限!F$13,速限!F$14)</f>
        <v>110</v>
      </c>
    </row>
    <row r="285" spans="1:14">
      <c r="A285" s="8">
        <v>1.1000000000000001</v>
      </c>
      <c r="B285" s="9" t="s">
        <v>394</v>
      </c>
      <c r="C285" s="21">
        <v>45218.654861111114</v>
      </c>
      <c r="D285" s="10">
        <v>86400</v>
      </c>
      <c r="E285" t="str">
        <f>_xlfn.CONCAT("nfb",'1968'!AC285)</f>
        <v>nfb0323</v>
      </c>
      <c r="F285" t="s">
        <v>396</v>
      </c>
      <c r="G285">
        <v>0</v>
      </c>
      <c r="H285">
        <v>0</v>
      </c>
      <c r="I285">
        <v>0</v>
      </c>
      <c r="J285" t="s">
        <v>1103</v>
      </c>
      <c r="K285">
        <f>IF('1968'!D285&lt;&gt;0,1,2)</f>
        <v>1</v>
      </c>
      <c r="L285" s="1" t="str">
        <f>'1968'!AD285</f>
        <v>357K+000</v>
      </c>
      <c r="M285" s="1" t="str">
        <f>'1968'!AE285</f>
        <v>363K+800</v>
      </c>
      <c r="N285">
        <f>CHOOSE(MATCH('1968'!J285,速限!$D$12:'速限'!$D$14),速限!F$12,速限!F$13,速限!F$14)</f>
        <v>110</v>
      </c>
    </row>
    <row r="286" spans="1:14">
      <c r="A286" s="8">
        <v>1.1000000000000001</v>
      </c>
      <c r="B286" s="9" t="s">
        <v>394</v>
      </c>
      <c r="C286" s="21">
        <v>45219.654861111114</v>
      </c>
      <c r="D286" s="10">
        <v>86400</v>
      </c>
      <c r="E286" t="str">
        <f>_xlfn.CONCAT("nfb",'1968'!AC286)</f>
        <v>nfb0325</v>
      </c>
      <c r="F286" t="s">
        <v>396</v>
      </c>
      <c r="G286">
        <v>0</v>
      </c>
      <c r="H286">
        <v>0</v>
      </c>
      <c r="I286">
        <v>0</v>
      </c>
      <c r="J286" t="s">
        <v>1106</v>
      </c>
      <c r="K286">
        <f>IF('1968'!D286&lt;&gt;0,1,2)</f>
        <v>1</v>
      </c>
      <c r="L286" s="1" t="str">
        <f>'1968'!AD286</f>
        <v>363K+800</v>
      </c>
      <c r="M286" s="1" t="str">
        <f>'1968'!AE286</f>
        <v>369K+500</v>
      </c>
      <c r="N286">
        <f>CHOOSE(MATCH('1968'!J286,速限!$D$12:'速限'!$D$14),速限!F$12,速限!F$13,速限!F$14)</f>
        <v>110</v>
      </c>
    </row>
    <row r="287" spans="1:14">
      <c r="A287" s="8">
        <v>1.1000000000000001</v>
      </c>
      <c r="B287" s="9" t="s">
        <v>394</v>
      </c>
      <c r="C287" s="21">
        <v>45220.654861111114</v>
      </c>
      <c r="D287" s="10">
        <v>86400</v>
      </c>
      <c r="E287" t="str">
        <f>_xlfn.CONCAT("nfb",'1968'!AC287)</f>
        <v>nfb0327</v>
      </c>
      <c r="F287" t="s">
        <v>396</v>
      </c>
      <c r="G287">
        <v>0</v>
      </c>
      <c r="H287">
        <v>0</v>
      </c>
      <c r="I287">
        <v>0</v>
      </c>
      <c r="J287" t="s">
        <v>1109</v>
      </c>
      <c r="K287">
        <f>IF('1968'!D287&lt;&gt;0,1,2)</f>
        <v>1</v>
      </c>
      <c r="L287" s="1" t="str">
        <f>'1968'!AD287</f>
        <v>369K+500</v>
      </c>
      <c r="M287" s="1" t="str">
        <f>'1968'!AE287</f>
        <v>383K+000</v>
      </c>
      <c r="N287">
        <f>CHOOSE(MATCH('1968'!J287,速限!$D$12:'速限'!$D$14),速限!F$12,速限!F$13,速限!F$14)</f>
        <v>110</v>
      </c>
    </row>
    <row r="288" spans="1:14">
      <c r="A288" s="8">
        <v>1.1000000000000001</v>
      </c>
      <c r="B288" s="9" t="s">
        <v>394</v>
      </c>
      <c r="C288" s="21">
        <v>45221.654861111114</v>
      </c>
      <c r="D288" s="10">
        <v>86400</v>
      </c>
      <c r="E288" t="str">
        <f>_xlfn.CONCAT("nfb",'1968'!AC288)</f>
        <v>nfb0331</v>
      </c>
      <c r="F288" t="s">
        <v>396</v>
      </c>
      <c r="G288">
        <v>0</v>
      </c>
      <c r="H288">
        <v>0</v>
      </c>
      <c r="I288">
        <v>0</v>
      </c>
      <c r="J288" t="s">
        <v>1112</v>
      </c>
      <c r="K288">
        <f>IF('1968'!D288&lt;&gt;0,1,2)</f>
        <v>1</v>
      </c>
      <c r="L288" s="1" t="str">
        <f>'1968'!AD288</f>
        <v>383K+000</v>
      </c>
      <c r="M288" s="1" t="str">
        <f>'1968'!AE288</f>
        <v>391K+600</v>
      </c>
      <c r="N288">
        <f>CHOOSE(MATCH('1968'!J288,速限!$D$12:'速限'!$D$14),速限!F$12,速限!F$13,速限!F$14)</f>
        <v>110</v>
      </c>
    </row>
    <row r="289" spans="1:14">
      <c r="A289" s="8">
        <v>1.1000000000000001</v>
      </c>
      <c r="B289" s="9" t="s">
        <v>394</v>
      </c>
      <c r="C289" s="21">
        <v>45222.654861111114</v>
      </c>
      <c r="D289" s="10">
        <v>86400</v>
      </c>
      <c r="E289" t="str">
        <f>_xlfn.CONCAT("nfb",'1968'!AC289)</f>
        <v>nfb0333</v>
      </c>
      <c r="F289" t="s">
        <v>396</v>
      </c>
      <c r="G289">
        <v>0</v>
      </c>
      <c r="H289">
        <v>0</v>
      </c>
      <c r="I289">
        <v>0</v>
      </c>
      <c r="J289" t="s">
        <v>1115</v>
      </c>
      <c r="K289">
        <f>IF('1968'!D289&lt;&gt;0,1,2)</f>
        <v>1</v>
      </c>
      <c r="L289" s="1" t="str">
        <f>'1968'!AD289</f>
        <v>391K+600</v>
      </c>
      <c r="M289" s="1" t="str">
        <f>'1968'!AE289</f>
        <v>396K+310</v>
      </c>
      <c r="N289">
        <f>CHOOSE(MATCH('1968'!J289,速限!$D$12:'速限'!$D$14),速限!F$12,速限!F$13,速限!F$14)</f>
        <v>110</v>
      </c>
    </row>
    <row r="290" spans="1:14">
      <c r="A290" s="8">
        <v>1.1000000000000001</v>
      </c>
      <c r="B290" s="9" t="s">
        <v>394</v>
      </c>
      <c r="C290" s="21">
        <v>45223.654861111114</v>
      </c>
      <c r="D290" s="10">
        <v>86400</v>
      </c>
      <c r="E290" t="str">
        <f>_xlfn.CONCAT("nfb",'1968'!AC290)</f>
        <v>nfb0473</v>
      </c>
      <c r="F290" t="s">
        <v>396</v>
      </c>
      <c r="G290">
        <v>0</v>
      </c>
      <c r="H290">
        <v>0</v>
      </c>
      <c r="I290">
        <v>0</v>
      </c>
      <c r="J290" t="s">
        <v>1118</v>
      </c>
      <c r="K290">
        <f>IF('1968'!D290&lt;&gt;0,1,2)</f>
        <v>1</v>
      </c>
      <c r="L290" s="1" t="str">
        <f>'1968'!AD290</f>
        <v>396K+310</v>
      </c>
      <c r="M290" s="1" t="str">
        <f>'1968'!AE290</f>
        <v>400K+200</v>
      </c>
      <c r="N290">
        <f>CHOOSE(MATCH('1968'!J290,速限!$D$12:'速限'!$D$14),速限!F$12,速限!F$13,速限!F$14)</f>
        <v>110</v>
      </c>
    </row>
    <row r="291" spans="1:14">
      <c r="A291" s="8">
        <v>1.1000000000000001</v>
      </c>
      <c r="B291" s="9" t="s">
        <v>394</v>
      </c>
      <c r="C291" s="21">
        <v>45224.654861111114</v>
      </c>
      <c r="D291" s="10">
        <v>86400</v>
      </c>
      <c r="E291" t="str">
        <f>_xlfn.CONCAT("nfb",'1968'!AC291)</f>
        <v>nfb0335</v>
      </c>
      <c r="F291" t="s">
        <v>396</v>
      </c>
      <c r="G291">
        <v>0</v>
      </c>
      <c r="H291">
        <v>0</v>
      </c>
      <c r="I291">
        <v>0</v>
      </c>
      <c r="J291" t="s">
        <v>1121</v>
      </c>
      <c r="K291">
        <f>IF('1968'!D291&lt;&gt;0,1,2)</f>
        <v>1</v>
      </c>
      <c r="L291" s="1" t="str">
        <f>'1968'!AD291</f>
        <v>400K+200</v>
      </c>
      <c r="M291" s="1" t="str">
        <f>'1968'!AE291</f>
        <v>407K+300</v>
      </c>
      <c r="N291">
        <f>CHOOSE(MATCH('1968'!J291,速限!$D$12:'速限'!$D$14),速限!F$12,速限!F$13,速限!F$14)</f>
        <v>110</v>
      </c>
    </row>
    <row r="292" spans="1:14">
      <c r="A292" s="8">
        <v>1.1000000000000001</v>
      </c>
      <c r="B292" s="9" t="s">
        <v>394</v>
      </c>
      <c r="C292" s="21">
        <v>45225.654861111114</v>
      </c>
      <c r="D292" s="10">
        <v>86400</v>
      </c>
      <c r="E292" t="str">
        <f>_xlfn.CONCAT("nfb",'1968'!AC292)</f>
        <v>nfb0337</v>
      </c>
      <c r="F292" t="s">
        <v>396</v>
      </c>
      <c r="G292">
        <v>0</v>
      </c>
      <c r="H292">
        <v>0</v>
      </c>
      <c r="I292">
        <v>0</v>
      </c>
      <c r="J292" t="s">
        <v>1124</v>
      </c>
      <c r="K292">
        <f>IF('1968'!D292&lt;&gt;0,1,2)</f>
        <v>1</v>
      </c>
      <c r="L292" s="1" t="str">
        <f>'1968'!AD292</f>
        <v>407K+300</v>
      </c>
      <c r="M292" s="1" t="str">
        <f>'1968'!AE292</f>
        <v>415K+200</v>
      </c>
      <c r="N292">
        <f>CHOOSE(MATCH('1968'!J292,速限!$D$12:'速限'!$D$14),速限!F$12,速限!F$13,速限!F$14)</f>
        <v>110</v>
      </c>
    </row>
    <row r="293" spans="1:14">
      <c r="A293" s="8">
        <v>1.1000000000000001</v>
      </c>
      <c r="B293" s="9" t="s">
        <v>394</v>
      </c>
      <c r="C293" s="21">
        <v>45226.654861111114</v>
      </c>
      <c r="D293" s="10">
        <v>86400</v>
      </c>
      <c r="E293" t="str">
        <f>_xlfn.CONCAT("nfb",'1968'!AC293)</f>
        <v>nfb0341</v>
      </c>
      <c r="F293" t="s">
        <v>396</v>
      </c>
      <c r="G293">
        <v>0</v>
      </c>
      <c r="H293">
        <v>0</v>
      </c>
      <c r="I293">
        <v>0</v>
      </c>
      <c r="J293" t="s">
        <v>1127</v>
      </c>
      <c r="K293">
        <f>IF('1968'!D293&lt;&gt;0,1,2)</f>
        <v>1</v>
      </c>
      <c r="L293" s="1" t="str">
        <f>'1968'!AD293</f>
        <v>415K+200</v>
      </c>
      <c r="M293" s="1" t="str">
        <f>'1968'!AE293</f>
        <v>421K+200</v>
      </c>
      <c r="N293">
        <f>CHOOSE(MATCH('1968'!J293,速限!$D$12:'速限'!$D$14),速限!F$12,速限!F$13,速限!F$14)</f>
        <v>110</v>
      </c>
    </row>
    <row r="294" spans="1:14">
      <c r="A294" s="8">
        <v>1.1000000000000001</v>
      </c>
      <c r="B294" s="9" t="s">
        <v>394</v>
      </c>
      <c r="C294" s="21">
        <v>45227.654861111114</v>
      </c>
      <c r="D294" s="10">
        <v>86400</v>
      </c>
      <c r="E294" t="str">
        <f>_xlfn.CONCAT("nfb",'1968'!AC294)</f>
        <v>nfb0343</v>
      </c>
      <c r="F294" t="s">
        <v>396</v>
      </c>
      <c r="G294">
        <v>0</v>
      </c>
      <c r="H294">
        <v>0</v>
      </c>
      <c r="I294">
        <v>0</v>
      </c>
      <c r="J294" t="s">
        <v>1130</v>
      </c>
      <c r="K294">
        <f>IF('1968'!D294&lt;&gt;0,1,2)</f>
        <v>1</v>
      </c>
      <c r="L294" s="1" t="str">
        <f>'1968'!AD294</f>
        <v>421K+200</v>
      </c>
      <c r="M294" s="1" t="str">
        <f>'1968'!AE294</f>
        <v>424K+500</v>
      </c>
      <c r="N294">
        <f>CHOOSE(MATCH('1968'!J294,速限!$D$12:'速限'!$D$14),速限!F$12,速限!F$13,速限!F$14)</f>
        <v>110</v>
      </c>
    </row>
    <row r="295" spans="1:14">
      <c r="A295" s="8">
        <v>1.1000000000000001</v>
      </c>
      <c r="B295" s="9" t="s">
        <v>394</v>
      </c>
      <c r="C295" s="21">
        <v>45228.654861111114</v>
      </c>
      <c r="D295" s="10">
        <v>86400</v>
      </c>
      <c r="E295" t="str">
        <f>_xlfn.CONCAT("nfb",'1968'!AC295)</f>
        <v>nfb0345</v>
      </c>
      <c r="F295" t="s">
        <v>396</v>
      </c>
      <c r="G295">
        <v>0</v>
      </c>
      <c r="H295">
        <v>0</v>
      </c>
      <c r="I295">
        <v>0</v>
      </c>
      <c r="J295" t="s">
        <v>1133</v>
      </c>
      <c r="K295">
        <f>IF('1968'!D295&lt;&gt;0,1,2)</f>
        <v>1</v>
      </c>
      <c r="L295" s="1" t="str">
        <f>'1968'!AD295</f>
        <v>424K+500</v>
      </c>
      <c r="M295" s="1" t="str">
        <f>'1968'!AE295</f>
        <v>430K+500</v>
      </c>
      <c r="N295">
        <f>CHOOSE(MATCH('1968'!J295,速限!$D$12:'速限'!$D$14),速限!F$12,速限!F$13,速限!F$14)</f>
        <v>110</v>
      </c>
    </row>
    <row r="296" spans="1:14">
      <c r="A296" s="8">
        <v>1.1000000000000001</v>
      </c>
      <c r="B296" s="9" t="s">
        <v>394</v>
      </c>
      <c r="C296" s="21">
        <v>45229.654861111114</v>
      </c>
      <c r="D296" s="10">
        <v>86400</v>
      </c>
      <c r="E296" t="str">
        <f>_xlfn.CONCAT("nfb",'1968'!AC296)</f>
        <v>nfb0347</v>
      </c>
      <c r="F296" t="s">
        <v>396</v>
      </c>
      <c r="G296">
        <v>0</v>
      </c>
      <c r="H296">
        <v>0</v>
      </c>
      <c r="I296">
        <v>0</v>
      </c>
      <c r="J296" t="s">
        <v>1136</v>
      </c>
      <c r="K296">
        <f>IF('1968'!D296&lt;&gt;0,1,2)</f>
        <v>1</v>
      </c>
      <c r="L296" s="1" t="str">
        <f>'1968'!AD296</f>
        <v>430K+500</v>
      </c>
      <c r="M296" s="1" t="str">
        <f>'1968'!AE296</f>
        <v>431K+500</v>
      </c>
      <c r="N296">
        <f>CHOOSE(MATCH('1968'!J296,速限!$D$12:'速限'!$D$14),速限!F$12,速限!F$13,速限!F$14)</f>
        <v>110</v>
      </c>
    </row>
    <row r="297" spans="1:14">
      <c r="A297" s="8">
        <v>1.1000000000000001</v>
      </c>
      <c r="B297" s="9" t="s">
        <v>394</v>
      </c>
      <c r="C297" s="21">
        <v>45230.654861111114</v>
      </c>
      <c r="D297" s="10">
        <v>86400</v>
      </c>
      <c r="E297" t="str">
        <f>_xlfn.CONCAT("nfb",'1968'!AC297)</f>
        <v>nfb0180</v>
      </c>
      <c r="F297" t="s">
        <v>396</v>
      </c>
      <c r="G297">
        <v>0</v>
      </c>
      <c r="H297">
        <v>0</v>
      </c>
      <c r="I297">
        <v>0</v>
      </c>
      <c r="J297" t="s">
        <v>1139</v>
      </c>
      <c r="K297">
        <f>IF('1968'!D297&lt;&gt;0,1,2)</f>
        <v>1</v>
      </c>
      <c r="L297" s="1" t="str">
        <f>'1968'!AD297</f>
        <v>2K+400</v>
      </c>
      <c r="M297" s="1" t="str">
        <f>'1968'!AE297</f>
        <v>0K+000</v>
      </c>
      <c r="N297">
        <f>CHOOSE(MATCH('1968'!J297,速限!$D$12:'速限'!$D$14),速限!F$12,速限!F$13,速限!F$14)</f>
        <v>90</v>
      </c>
    </row>
    <row r="298" spans="1:14">
      <c r="A298" s="8">
        <v>1.1000000000000001</v>
      </c>
      <c r="B298" s="9" t="s">
        <v>394</v>
      </c>
      <c r="C298" s="21">
        <v>45231.654861111114</v>
      </c>
      <c r="D298" s="10">
        <v>86400</v>
      </c>
      <c r="E298" t="str">
        <f>_xlfn.CONCAT("nfb",'1968'!AC298)</f>
        <v>nfb0182</v>
      </c>
      <c r="F298" t="s">
        <v>396</v>
      </c>
      <c r="G298">
        <v>0</v>
      </c>
      <c r="H298">
        <v>0</v>
      </c>
      <c r="I298">
        <v>0</v>
      </c>
      <c r="J298" t="s">
        <v>1141</v>
      </c>
      <c r="K298">
        <f>IF('1968'!D298&lt;&gt;0,1,2)</f>
        <v>1</v>
      </c>
      <c r="L298" s="1" t="str">
        <f>'1968'!AD298</f>
        <v>10K+900</v>
      </c>
      <c r="M298" s="1" t="str">
        <f>'1968'!AE298</f>
        <v>2K+400</v>
      </c>
      <c r="N298">
        <f>CHOOSE(MATCH('1968'!J298,速限!$D$12:'速限'!$D$14),速限!F$12,速限!F$13,速限!F$14)</f>
        <v>90</v>
      </c>
    </row>
    <row r="299" spans="1:14">
      <c r="A299" s="8">
        <v>1.1000000000000001</v>
      </c>
      <c r="B299" s="9" t="s">
        <v>394</v>
      </c>
      <c r="C299" s="21">
        <v>45232.654861111114</v>
      </c>
      <c r="D299" s="10">
        <v>86400</v>
      </c>
      <c r="E299" t="str">
        <f>_xlfn.CONCAT("nfb",'1968'!AC299)</f>
        <v>nfb0186</v>
      </c>
      <c r="F299" t="s">
        <v>396</v>
      </c>
      <c r="G299">
        <v>0</v>
      </c>
      <c r="H299">
        <v>0</v>
      </c>
      <c r="I299">
        <v>0</v>
      </c>
      <c r="J299" t="s">
        <v>1143</v>
      </c>
      <c r="K299">
        <f>IF('1968'!D299&lt;&gt;0,1,2)</f>
        <v>1</v>
      </c>
      <c r="L299" s="1" t="str">
        <f>'1968'!AD299</f>
        <v>12K+700</v>
      </c>
      <c r="M299" s="1" t="str">
        <f>'1968'!AE299</f>
        <v>10K+900</v>
      </c>
      <c r="N299">
        <f>CHOOSE(MATCH('1968'!J299,速限!$D$12:'速限'!$D$14),速限!F$12,速限!F$13,速限!F$14)</f>
        <v>90</v>
      </c>
    </row>
    <row r="300" spans="1:14">
      <c r="A300" s="8">
        <v>1.1000000000000001</v>
      </c>
      <c r="B300" s="9" t="s">
        <v>394</v>
      </c>
      <c r="C300" s="21">
        <v>45233.654861111114</v>
      </c>
      <c r="D300" s="10">
        <v>86400</v>
      </c>
      <c r="E300" t="str">
        <f>_xlfn.CONCAT("nfb",'1968'!AC300)</f>
        <v>nfb0188</v>
      </c>
      <c r="F300" t="s">
        <v>396</v>
      </c>
      <c r="G300">
        <v>0</v>
      </c>
      <c r="H300">
        <v>0</v>
      </c>
      <c r="I300">
        <v>0</v>
      </c>
      <c r="J300" t="s">
        <v>1145</v>
      </c>
      <c r="K300">
        <f>IF('1968'!D300&lt;&gt;0,1,2)</f>
        <v>1</v>
      </c>
      <c r="L300" s="1" t="str">
        <f>'1968'!AD300</f>
        <v>15K+100</v>
      </c>
      <c r="M300" s="1" t="str">
        <f>'1968'!AE300</f>
        <v>12K+700</v>
      </c>
      <c r="N300">
        <f>CHOOSE(MATCH('1968'!J300,速限!$D$12:'速限'!$D$14),速限!F$12,速限!F$13,速限!F$14)</f>
        <v>90</v>
      </c>
    </row>
    <row r="301" spans="1:14">
      <c r="A301" s="8">
        <v>1.1000000000000001</v>
      </c>
      <c r="B301" s="9" t="s">
        <v>394</v>
      </c>
      <c r="C301" s="21">
        <v>45234.654861111114</v>
      </c>
      <c r="D301" s="10">
        <v>86400</v>
      </c>
      <c r="E301" t="str">
        <f>_xlfn.CONCAT("nfb",'1968'!AC301)</f>
        <v>nfb0190</v>
      </c>
      <c r="F301" t="s">
        <v>396</v>
      </c>
      <c r="G301">
        <v>0</v>
      </c>
      <c r="H301">
        <v>0</v>
      </c>
      <c r="I301">
        <v>0</v>
      </c>
      <c r="J301" t="s">
        <v>1147</v>
      </c>
      <c r="K301">
        <f>IF('1968'!D301&lt;&gt;0,1,2)</f>
        <v>1</v>
      </c>
      <c r="L301" s="1" t="str">
        <f>'1968'!AD301</f>
        <v>16K+300</v>
      </c>
      <c r="M301" s="1" t="str">
        <f>'1968'!AE301</f>
        <v>15K+100</v>
      </c>
      <c r="N301">
        <f>CHOOSE(MATCH('1968'!J301,速限!$D$12:'速限'!$D$14),速限!F$12,速限!F$13,速限!F$14)</f>
        <v>90</v>
      </c>
    </row>
    <row r="302" spans="1:14">
      <c r="A302" s="8">
        <v>1.1000000000000001</v>
      </c>
      <c r="B302" s="9" t="s">
        <v>394</v>
      </c>
      <c r="C302" s="21">
        <v>45235.654861111114</v>
      </c>
      <c r="D302" s="10">
        <v>86400</v>
      </c>
      <c r="E302" t="str">
        <f>_xlfn.CONCAT("nfb",'1968'!AC302)</f>
        <v>nfb0192</v>
      </c>
      <c r="F302" t="s">
        <v>396</v>
      </c>
      <c r="G302">
        <v>0</v>
      </c>
      <c r="H302">
        <v>0</v>
      </c>
      <c r="I302">
        <v>0</v>
      </c>
      <c r="J302" t="s">
        <v>1149</v>
      </c>
      <c r="K302">
        <f>IF('1968'!D302&lt;&gt;0,1,2)</f>
        <v>1</v>
      </c>
      <c r="L302" s="1" t="str">
        <f>'1968'!AD302</f>
        <v>16K+500</v>
      </c>
      <c r="M302" s="1" t="str">
        <f>'1968'!AE302</f>
        <v>16K+300</v>
      </c>
      <c r="N302">
        <f>CHOOSE(MATCH('1968'!J302,速限!$D$12:'速限'!$D$14),速限!F$12,速限!F$13,速限!F$14)</f>
        <v>90</v>
      </c>
    </row>
    <row r="303" spans="1:14">
      <c r="A303" s="8">
        <v>1.1000000000000001</v>
      </c>
      <c r="B303" s="9" t="s">
        <v>394</v>
      </c>
      <c r="C303" s="21">
        <v>45236.654861111114</v>
      </c>
      <c r="D303" s="10">
        <v>86400</v>
      </c>
      <c r="E303" t="str">
        <f>_xlfn.CONCAT("nfb",'1968'!AC303)</f>
        <v>nfb0194</v>
      </c>
      <c r="F303" t="s">
        <v>396</v>
      </c>
      <c r="G303">
        <v>0</v>
      </c>
      <c r="H303">
        <v>0</v>
      </c>
      <c r="I303">
        <v>0</v>
      </c>
      <c r="J303" t="s">
        <v>1151</v>
      </c>
      <c r="K303">
        <f>IF('1968'!D303&lt;&gt;0,1,2)</f>
        <v>1</v>
      </c>
      <c r="L303" s="1" t="str">
        <f>'1968'!AD303</f>
        <v>20K+800</v>
      </c>
      <c r="M303" s="1" t="str">
        <f>'1968'!AE303</f>
        <v>16K+500</v>
      </c>
      <c r="N303">
        <f>CHOOSE(MATCH('1968'!J303,速限!$D$12:'速限'!$D$14),速限!F$12,速限!F$13,速限!F$14)</f>
        <v>90</v>
      </c>
    </row>
    <row r="304" spans="1:14">
      <c r="A304" s="8">
        <v>1.1000000000000001</v>
      </c>
      <c r="B304" s="9" t="s">
        <v>394</v>
      </c>
      <c r="C304" s="21">
        <v>45237.654861111114</v>
      </c>
      <c r="D304" s="10">
        <v>86400</v>
      </c>
      <c r="E304" t="str">
        <f>_xlfn.CONCAT("nfb",'1968'!AC304)</f>
        <v>nfb0196</v>
      </c>
      <c r="F304" t="s">
        <v>396</v>
      </c>
      <c r="G304">
        <v>0</v>
      </c>
      <c r="H304">
        <v>0</v>
      </c>
      <c r="I304">
        <v>0</v>
      </c>
      <c r="J304" t="s">
        <v>1153</v>
      </c>
      <c r="K304">
        <f>IF('1968'!D304&lt;&gt;0,1,2)</f>
        <v>1</v>
      </c>
      <c r="L304" s="1" t="str">
        <f>'1968'!AD304</f>
        <v>25K+100</v>
      </c>
      <c r="M304" s="1" t="str">
        <f>'1968'!AE304</f>
        <v>20K+800</v>
      </c>
      <c r="N304">
        <f>CHOOSE(MATCH('1968'!J304,速限!$D$12:'速限'!$D$14),速限!F$12,速限!F$13,速限!F$14)</f>
        <v>90</v>
      </c>
    </row>
    <row r="305" spans="1:14">
      <c r="A305" s="8">
        <v>1.1000000000000001</v>
      </c>
      <c r="B305" s="9" t="s">
        <v>394</v>
      </c>
      <c r="C305" s="21">
        <v>45238.654861111114</v>
      </c>
      <c r="D305" s="10">
        <v>86400</v>
      </c>
      <c r="E305" t="str">
        <f>_xlfn.CONCAT("nfb",'1968'!AC305)</f>
        <v>nfb0198</v>
      </c>
      <c r="F305" t="s">
        <v>396</v>
      </c>
      <c r="G305">
        <v>0</v>
      </c>
      <c r="H305">
        <v>0</v>
      </c>
      <c r="I305">
        <v>0</v>
      </c>
      <c r="J305" t="s">
        <v>1155</v>
      </c>
      <c r="K305">
        <f>IF('1968'!D305&lt;&gt;0,1,2)</f>
        <v>1</v>
      </c>
      <c r="L305" s="1" t="str">
        <f>'1968'!AD305</f>
        <v>26K+800</v>
      </c>
      <c r="M305" s="1" t="str">
        <f>'1968'!AE305</f>
        <v>25K+100</v>
      </c>
      <c r="N305">
        <f>CHOOSE(MATCH('1968'!J305,速限!$D$12:'速限'!$D$14),速限!F$12,速限!F$13,速限!F$14)</f>
        <v>90</v>
      </c>
    </row>
    <row r="306" spans="1:14">
      <c r="A306" s="8">
        <v>1.1000000000000001</v>
      </c>
      <c r="B306" s="9" t="s">
        <v>394</v>
      </c>
      <c r="C306" s="21">
        <v>45239.654861111114</v>
      </c>
      <c r="D306" s="10">
        <v>86400</v>
      </c>
      <c r="E306" t="str">
        <f>_xlfn.CONCAT("nfb",'1968'!AC306)</f>
        <v>nfb0200</v>
      </c>
      <c r="F306" t="s">
        <v>396</v>
      </c>
      <c r="G306">
        <v>0</v>
      </c>
      <c r="H306">
        <v>0</v>
      </c>
      <c r="I306">
        <v>0</v>
      </c>
      <c r="J306" t="s">
        <v>1157</v>
      </c>
      <c r="K306">
        <f>IF('1968'!D306&lt;&gt;0,1,2)</f>
        <v>1</v>
      </c>
      <c r="L306" s="1" t="str">
        <f>'1968'!AD306</f>
        <v>31K+100</v>
      </c>
      <c r="M306" s="1" t="str">
        <f>'1968'!AE306</f>
        <v>26K+800</v>
      </c>
      <c r="N306">
        <f>CHOOSE(MATCH('1968'!J306,速限!$D$12:'速限'!$D$14),速限!F$12,速限!F$13,速限!F$14)</f>
        <v>90</v>
      </c>
    </row>
    <row r="307" spans="1:14">
      <c r="A307" s="8">
        <v>1.1000000000000001</v>
      </c>
      <c r="B307" s="9" t="s">
        <v>394</v>
      </c>
      <c r="C307" s="21">
        <v>45240.654861111114</v>
      </c>
      <c r="D307" s="10">
        <v>86400</v>
      </c>
      <c r="E307" t="str">
        <f>_xlfn.CONCAT("nfb",'1968'!AC307)</f>
        <v>nfb0202</v>
      </c>
      <c r="F307" t="s">
        <v>396</v>
      </c>
      <c r="G307">
        <v>0</v>
      </c>
      <c r="H307">
        <v>0</v>
      </c>
      <c r="I307">
        <v>0</v>
      </c>
      <c r="J307" t="s">
        <v>1159</v>
      </c>
      <c r="K307">
        <f>IF('1968'!D307&lt;&gt;0,1,2)</f>
        <v>1</v>
      </c>
      <c r="L307" s="1" t="str">
        <f>'1968'!AD307</f>
        <v>35K+900</v>
      </c>
      <c r="M307" s="1" t="str">
        <f>'1968'!AE307</f>
        <v>31K+100</v>
      </c>
      <c r="N307">
        <f>CHOOSE(MATCH('1968'!J307,速限!$D$12:'速限'!$D$14),速限!F$12,速限!F$13,速限!F$14)</f>
        <v>90</v>
      </c>
    </row>
    <row r="308" spans="1:14">
      <c r="A308" s="8">
        <v>1.1000000000000001</v>
      </c>
      <c r="B308" s="9" t="s">
        <v>394</v>
      </c>
      <c r="C308" s="21">
        <v>45241.654861111114</v>
      </c>
      <c r="D308" s="10">
        <v>86400</v>
      </c>
      <c r="E308" t="str">
        <f>_xlfn.CONCAT("nfb",'1968'!AC308)</f>
        <v>nfb0204</v>
      </c>
      <c r="F308" t="s">
        <v>396</v>
      </c>
      <c r="G308">
        <v>0</v>
      </c>
      <c r="H308">
        <v>0</v>
      </c>
      <c r="I308">
        <v>0</v>
      </c>
      <c r="J308" t="s">
        <v>1161</v>
      </c>
      <c r="K308">
        <f>IF('1968'!D308&lt;&gt;0,1,2)</f>
        <v>1</v>
      </c>
      <c r="L308" s="1" t="str">
        <f>'1968'!AD308</f>
        <v>43K+000</v>
      </c>
      <c r="M308" s="1" t="str">
        <f>'1968'!AE308</f>
        <v>35K+900</v>
      </c>
      <c r="N308">
        <f>CHOOSE(MATCH('1968'!J308,速限!$D$12:'速限'!$D$14),速限!F$12,速限!F$13,速限!F$14)</f>
        <v>100</v>
      </c>
    </row>
    <row r="309" spans="1:14">
      <c r="A309" s="8">
        <v>1.1000000000000001</v>
      </c>
      <c r="B309" s="9" t="s">
        <v>394</v>
      </c>
      <c r="C309" s="21">
        <v>45242.654861111114</v>
      </c>
      <c r="D309" s="10">
        <v>86400</v>
      </c>
      <c r="E309" t="str">
        <f>_xlfn.CONCAT("nfb",'1968'!AC309)</f>
        <v>nfb0206</v>
      </c>
      <c r="F309" t="s">
        <v>396</v>
      </c>
      <c r="G309">
        <v>0</v>
      </c>
      <c r="H309">
        <v>0</v>
      </c>
      <c r="I309">
        <v>0</v>
      </c>
      <c r="J309" t="s">
        <v>1163</v>
      </c>
      <c r="K309">
        <f>IF('1968'!D309&lt;&gt;0,1,2)</f>
        <v>1</v>
      </c>
      <c r="L309" s="1" t="str">
        <f>'1968'!AD309</f>
        <v>46K+500</v>
      </c>
      <c r="M309" s="1" t="str">
        <f>'1968'!AE309</f>
        <v>43K+000</v>
      </c>
      <c r="N309">
        <f>CHOOSE(MATCH('1968'!J309,速限!$D$12:'速限'!$D$14),速限!F$12,速限!F$13,速限!F$14)</f>
        <v>110</v>
      </c>
    </row>
    <row r="310" spans="1:14">
      <c r="A310" s="8">
        <v>1.1000000000000001</v>
      </c>
      <c r="B310" s="9" t="s">
        <v>394</v>
      </c>
      <c r="C310" s="21">
        <v>45243.654861111114</v>
      </c>
      <c r="D310" s="10">
        <v>86400</v>
      </c>
      <c r="E310" t="str">
        <f>_xlfn.CONCAT("nfb",'1968'!AC310)</f>
        <v>nfb0470</v>
      </c>
      <c r="F310" t="s">
        <v>396</v>
      </c>
      <c r="G310">
        <v>0</v>
      </c>
      <c r="H310">
        <v>0</v>
      </c>
      <c r="I310">
        <v>0</v>
      </c>
      <c r="J310" t="s">
        <v>1165</v>
      </c>
      <c r="K310">
        <f>IF('1968'!D310&lt;&gt;0,1,2)</f>
        <v>1</v>
      </c>
      <c r="L310" s="1" t="str">
        <f>'1968'!AD310</f>
        <v>50K+600</v>
      </c>
      <c r="M310" s="1" t="str">
        <f>'1968'!AE310</f>
        <v>46K+500</v>
      </c>
      <c r="N310">
        <f>CHOOSE(MATCH('1968'!J310,速限!$D$12:'速限'!$D$14),速限!F$12,速限!F$13,速限!F$14)</f>
        <v>110</v>
      </c>
    </row>
    <row r="311" spans="1:14">
      <c r="A311" s="8">
        <v>1.1000000000000001</v>
      </c>
      <c r="B311" s="9" t="s">
        <v>394</v>
      </c>
      <c r="C311" s="21">
        <v>45244.654861111114</v>
      </c>
      <c r="D311" s="10">
        <v>86400</v>
      </c>
      <c r="E311" t="str">
        <f>_xlfn.CONCAT("nfb",'1968'!AC311)</f>
        <v>nfb0210</v>
      </c>
      <c r="F311" t="s">
        <v>396</v>
      </c>
      <c r="G311">
        <v>0</v>
      </c>
      <c r="H311">
        <v>0</v>
      </c>
      <c r="I311">
        <v>0</v>
      </c>
      <c r="J311" t="s">
        <v>1167</v>
      </c>
      <c r="K311">
        <f>IF('1968'!D311&lt;&gt;0,1,2)</f>
        <v>1</v>
      </c>
      <c r="L311" s="1" t="str">
        <f>'1968'!AD311</f>
        <v>54K+400</v>
      </c>
      <c r="M311" s="1" t="str">
        <f>'1968'!AE311</f>
        <v>50K+600</v>
      </c>
      <c r="N311">
        <f>CHOOSE(MATCH('1968'!J311,速限!$D$12:'速限'!$D$14),速限!F$12,速限!F$13,速限!F$14)</f>
        <v>110</v>
      </c>
    </row>
    <row r="312" spans="1:14">
      <c r="A312" s="8">
        <v>1.1000000000000001</v>
      </c>
      <c r="B312" s="9" t="s">
        <v>394</v>
      </c>
      <c r="C312" s="21">
        <v>45245.654861111114</v>
      </c>
      <c r="D312" s="10">
        <v>86400</v>
      </c>
      <c r="E312" t="str">
        <f>_xlfn.CONCAT("nfb",'1968'!AC312)</f>
        <v>nfb0212</v>
      </c>
      <c r="F312" t="s">
        <v>396</v>
      </c>
      <c r="G312">
        <v>0</v>
      </c>
      <c r="H312">
        <v>0</v>
      </c>
      <c r="I312">
        <v>0</v>
      </c>
      <c r="J312" t="s">
        <v>1169</v>
      </c>
      <c r="K312">
        <f>IF('1968'!D312&lt;&gt;0,1,2)</f>
        <v>1</v>
      </c>
      <c r="L312" s="1" t="str">
        <f>'1968'!AD312</f>
        <v>62K+700</v>
      </c>
      <c r="M312" s="1" t="str">
        <f>'1968'!AE312</f>
        <v>54K+400</v>
      </c>
      <c r="N312">
        <f>CHOOSE(MATCH('1968'!J312,速限!$D$12:'速限'!$D$14),速限!F$12,速限!F$13,速限!F$14)</f>
        <v>110</v>
      </c>
    </row>
    <row r="313" spans="1:14">
      <c r="A313" s="8">
        <v>1.1000000000000001</v>
      </c>
      <c r="B313" s="9" t="s">
        <v>394</v>
      </c>
      <c r="C313" s="21">
        <v>45246.654861111114</v>
      </c>
      <c r="D313" s="10">
        <v>86400</v>
      </c>
      <c r="E313" t="str">
        <f>_xlfn.CONCAT("nfb",'1968'!AC313)</f>
        <v>nfb0214</v>
      </c>
      <c r="F313" t="s">
        <v>396</v>
      </c>
      <c r="G313">
        <v>0</v>
      </c>
      <c r="H313">
        <v>0</v>
      </c>
      <c r="I313">
        <v>0</v>
      </c>
      <c r="J313" t="s">
        <v>1171</v>
      </c>
      <c r="K313">
        <f>IF('1968'!D313&lt;&gt;0,1,2)</f>
        <v>1</v>
      </c>
      <c r="L313" s="1" t="str">
        <f>'1968'!AD313</f>
        <v>68K+300</v>
      </c>
      <c r="M313" s="1" t="str">
        <f>'1968'!AE313</f>
        <v>62K+700</v>
      </c>
      <c r="N313">
        <f>CHOOSE(MATCH('1968'!J313,速限!$D$12:'速限'!$D$14),速限!F$12,速限!F$13,速限!F$14)</f>
        <v>110</v>
      </c>
    </row>
    <row r="314" spans="1:14">
      <c r="A314" s="8">
        <v>1.1000000000000001</v>
      </c>
      <c r="B314" s="9" t="s">
        <v>394</v>
      </c>
      <c r="C314" s="21">
        <v>45247.654861111114</v>
      </c>
      <c r="D314" s="10">
        <v>86400</v>
      </c>
      <c r="E314" t="str">
        <f>_xlfn.CONCAT("nfb",'1968'!AC314)</f>
        <v>nfb0216</v>
      </c>
      <c r="F314" t="s">
        <v>396</v>
      </c>
      <c r="G314">
        <v>0</v>
      </c>
      <c r="H314">
        <v>0</v>
      </c>
      <c r="I314">
        <v>0</v>
      </c>
      <c r="J314" t="s">
        <v>1173</v>
      </c>
      <c r="K314">
        <f>IF('1968'!D314&lt;&gt;0,1,2)</f>
        <v>1</v>
      </c>
      <c r="L314" s="1" t="str">
        <f>'1968'!AD314</f>
        <v>72K+980</v>
      </c>
      <c r="M314" s="1" t="str">
        <f>'1968'!AE314</f>
        <v>68K+300</v>
      </c>
      <c r="N314">
        <f>CHOOSE(MATCH('1968'!J314,速限!$D$12:'速限'!$D$14),速限!F$12,速限!F$13,速限!F$14)</f>
        <v>110</v>
      </c>
    </row>
    <row r="315" spans="1:14">
      <c r="A315" s="8">
        <v>1.1000000000000001</v>
      </c>
      <c r="B315" s="9" t="s">
        <v>394</v>
      </c>
      <c r="C315" s="21">
        <v>45248.654861111114</v>
      </c>
      <c r="D315" s="10">
        <v>86400</v>
      </c>
      <c r="E315" t="str">
        <f>_xlfn.CONCAT("nfb",'1968'!AC315)</f>
        <v>nfb0218</v>
      </c>
      <c r="F315" t="s">
        <v>396</v>
      </c>
      <c r="G315">
        <v>0</v>
      </c>
      <c r="H315">
        <v>0</v>
      </c>
      <c r="I315">
        <v>0</v>
      </c>
      <c r="J315" t="s">
        <v>1175</v>
      </c>
      <c r="K315">
        <f>IF('1968'!D315&lt;&gt;0,1,2)</f>
        <v>1</v>
      </c>
      <c r="L315" s="1" t="str">
        <f>'1968'!AD315</f>
        <v>76K+200</v>
      </c>
      <c r="M315" s="1" t="str">
        <f>'1968'!AE315</f>
        <v>72K+980</v>
      </c>
      <c r="N315">
        <f>CHOOSE(MATCH('1968'!J315,速限!$D$12:'速限'!$D$14),速限!F$12,速限!F$13,速限!F$14)</f>
        <v>110</v>
      </c>
    </row>
    <row r="316" spans="1:14">
      <c r="A316" s="8">
        <v>1.1000000000000001</v>
      </c>
      <c r="B316" s="9" t="s">
        <v>394</v>
      </c>
      <c r="C316" s="21">
        <v>45249.654861111114</v>
      </c>
      <c r="D316" s="10">
        <v>86400</v>
      </c>
      <c r="E316" t="str">
        <f>_xlfn.CONCAT("nfb",'1968'!AC316)</f>
        <v>nfb0220</v>
      </c>
      <c r="F316" t="s">
        <v>396</v>
      </c>
      <c r="G316">
        <v>0</v>
      </c>
      <c r="H316">
        <v>0</v>
      </c>
      <c r="I316">
        <v>0</v>
      </c>
      <c r="J316" t="s">
        <v>1177</v>
      </c>
      <c r="K316">
        <f>IF('1968'!D316&lt;&gt;0,1,2)</f>
        <v>1</v>
      </c>
      <c r="L316" s="1" t="str">
        <f>'1968'!AD316</f>
        <v>79K+300</v>
      </c>
      <c r="M316" s="1" t="str">
        <f>'1968'!AE316</f>
        <v>76K+200</v>
      </c>
      <c r="N316">
        <f>CHOOSE(MATCH('1968'!J316,速限!$D$12:'速限'!$D$14),速限!F$12,速限!F$13,速限!F$14)</f>
        <v>110</v>
      </c>
    </row>
    <row r="317" spans="1:14">
      <c r="A317" s="8">
        <v>1.1000000000000001</v>
      </c>
      <c r="B317" s="9" t="s">
        <v>394</v>
      </c>
      <c r="C317" s="21">
        <v>45250.654861111114</v>
      </c>
      <c r="D317" s="10">
        <v>86400</v>
      </c>
      <c r="E317" t="str">
        <f>_xlfn.CONCAT("nfb",'1968'!AC317)</f>
        <v>nfb0222</v>
      </c>
      <c r="F317" t="s">
        <v>396</v>
      </c>
      <c r="G317">
        <v>0</v>
      </c>
      <c r="H317">
        <v>0</v>
      </c>
      <c r="I317">
        <v>0</v>
      </c>
      <c r="J317" t="s">
        <v>1179</v>
      </c>
      <c r="K317">
        <f>IF('1968'!D317&lt;&gt;0,1,2)</f>
        <v>1</v>
      </c>
      <c r="L317" s="1" t="str">
        <f>'1968'!AD317</f>
        <v>90K+300</v>
      </c>
      <c r="M317" s="1" t="str">
        <f>'1968'!AE317</f>
        <v>79K+300</v>
      </c>
      <c r="N317">
        <f>CHOOSE(MATCH('1968'!J317,速限!$D$12:'速限'!$D$14),速限!F$12,速限!F$13,速限!F$14)</f>
        <v>110</v>
      </c>
    </row>
    <row r="318" spans="1:14">
      <c r="A318" s="8">
        <v>1.1000000000000001</v>
      </c>
      <c r="B318" s="9" t="s">
        <v>394</v>
      </c>
      <c r="C318" s="21">
        <v>45251.654861111114</v>
      </c>
      <c r="D318" s="10">
        <v>86400</v>
      </c>
      <c r="E318" t="str">
        <f>_xlfn.CONCAT("nfb",'1968'!AC318)</f>
        <v>nfb0224</v>
      </c>
      <c r="F318" t="s">
        <v>396</v>
      </c>
      <c r="G318">
        <v>0</v>
      </c>
      <c r="H318">
        <v>0</v>
      </c>
      <c r="I318">
        <v>0</v>
      </c>
      <c r="J318" t="s">
        <v>1181</v>
      </c>
      <c r="K318">
        <f>IF('1968'!D318&lt;&gt;0,1,2)</f>
        <v>1</v>
      </c>
      <c r="L318" s="1" t="str">
        <f>'1968'!AD318</f>
        <v>96K+600</v>
      </c>
      <c r="M318" s="1" t="str">
        <f>'1968'!AE318</f>
        <v>90K+300</v>
      </c>
      <c r="N318">
        <f>CHOOSE(MATCH('1968'!J318,速限!$D$12:'速限'!$D$14),速限!F$12,速限!F$13,速限!F$14)</f>
        <v>110</v>
      </c>
    </row>
    <row r="319" spans="1:14">
      <c r="A319" s="8">
        <v>1.1000000000000001</v>
      </c>
      <c r="B319" s="9" t="s">
        <v>394</v>
      </c>
      <c r="C319" s="21">
        <v>45252.654861111114</v>
      </c>
      <c r="D319" s="10">
        <v>86400</v>
      </c>
      <c r="E319" t="str">
        <f>_xlfn.CONCAT("nfb",'1968'!AC319)</f>
        <v>nfb0226</v>
      </c>
      <c r="F319" t="s">
        <v>396</v>
      </c>
      <c r="G319">
        <v>0</v>
      </c>
      <c r="H319">
        <v>0</v>
      </c>
      <c r="I319">
        <v>0</v>
      </c>
      <c r="J319" t="s">
        <v>1183</v>
      </c>
      <c r="K319">
        <f>IF('1968'!D319&lt;&gt;0,1,2)</f>
        <v>1</v>
      </c>
      <c r="L319" s="1" t="str">
        <f>'1968'!AD319</f>
        <v>98K+800</v>
      </c>
      <c r="M319" s="1" t="str">
        <f>'1968'!AE319</f>
        <v>96K+600</v>
      </c>
      <c r="N319">
        <f>CHOOSE(MATCH('1968'!J319,速限!$D$12:'速限'!$D$14),速限!F$12,速限!F$13,速限!F$14)</f>
        <v>110</v>
      </c>
    </row>
    <row r="320" spans="1:14">
      <c r="A320" s="8">
        <v>1.1000000000000001</v>
      </c>
      <c r="B320" s="9" t="s">
        <v>394</v>
      </c>
      <c r="C320" s="21">
        <v>45253.654861111114</v>
      </c>
      <c r="D320" s="10">
        <v>86400</v>
      </c>
      <c r="E320" t="str">
        <f>_xlfn.CONCAT("nfb",'1968'!AC320)</f>
        <v>nfb0228</v>
      </c>
      <c r="F320" t="s">
        <v>396</v>
      </c>
      <c r="G320">
        <v>0</v>
      </c>
      <c r="H320">
        <v>0</v>
      </c>
      <c r="I320">
        <v>0</v>
      </c>
      <c r="J320" t="s">
        <v>1185</v>
      </c>
      <c r="K320">
        <f>IF('1968'!D320&lt;&gt;0,1,2)</f>
        <v>1</v>
      </c>
      <c r="L320" s="1" t="str">
        <f>'1968'!AD320</f>
        <v>100K+800</v>
      </c>
      <c r="M320" s="1" t="str">
        <f>'1968'!AE320</f>
        <v>98K+800</v>
      </c>
      <c r="N320">
        <f>CHOOSE(MATCH('1968'!J320,速限!$D$12:'速限'!$D$14),速限!F$12,速限!F$13,速限!F$14)</f>
        <v>110</v>
      </c>
    </row>
    <row r="321" spans="1:14">
      <c r="A321" s="8">
        <v>1.1000000000000001</v>
      </c>
      <c r="B321" s="9" t="s">
        <v>394</v>
      </c>
      <c r="C321" s="21">
        <v>45254.654861111114</v>
      </c>
      <c r="D321" s="10">
        <v>86400</v>
      </c>
      <c r="E321" t="str">
        <f>_xlfn.CONCAT("nfb",'1968'!AC321)</f>
        <v>nfb0230</v>
      </c>
      <c r="F321" t="s">
        <v>396</v>
      </c>
      <c r="G321">
        <v>0</v>
      </c>
      <c r="H321">
        <v>0</v>
      </c>
      <c r="I321">
        <v>0</v>
      </c>
      <c r="J321" t="s">
        <v>1187</v>
      </c>
      <c r="K321">
        <f>IF('1968'!D321&lt;&gt;0,1,2)</f>
        <v>1</v>
      </c>
      <c r="L321" s="1" t="str">
        <f>'1968'!AD321</f>
        <v>103K+900</v>
      </c>
      <c r="M321" s="1" t="str">
        <f>'1968'!AE321</f>
        <v>100K+800</v>
      </c>
      <c r="N321">
        <f>CHOOSE(MATCH('1968'!J321,速限!$D$12:'速限'!$D$14),速限!F$12,速限!F$13,速限!F$14)</f>
        <v>110</v>
      </c>
    </row>
    <row r="322" spans="1:14">
      <c r="A322" s="8">
        <v>1.1000000000000001</v>
      </c>
      <c r="B322" s="9" t="s">
        <v>394</v>
      </c>
      <c r="C322" s="21">
        <v>45255.654861111114</v>
      </c>
      <c r="D322" s="10">
        <v>86400</v>
      </c>
      <c r="E322" t="str">
        <f>_xlfn.CONCAT("nfb",'1968'!AC322)</f>
        <v>nfb0232</v>
      </c>
      <c r="F322" t="s">
        <v>396</v>
      </c>
      <c r="G322">
        <v>0</v>
      </c>
      <c r="H322">
        <v>0</v>
      </c>
      <c r="I322">
        <v>0</v>
      </c>
      <c r="J322" t="s">
        <v>1189</v>
      </c>
      <c r="K322">
        <f>IF('1968'!D322&lt;&gt;0,1,2)</f>
        <v>1</v>
      </c>
      <c r="L322" s="1" t="str">
        <f>'1968'!AD322</f>
        <v>109K+600</v>
      </c>
      <c r="M322" s="1" t="str">
        <f>'1968'!AE322</f>
        <v>103K+900</v>
      </c>
      <c r="N322">
        <f>CHOOSE(MATCH('1968'!J322,速限!$D$12:'速限'!$D$14),速限!F$12,速限!F$13,速限!F$14)</f>
        <v>110</v>
      </c>
    </row>
    <row r="323" spans="1:14">
      <c r="A323" s="8">
        <v>1.1000000000000001</v>
      </c>
      <c r="B323" s="9" t="s">
        <v>394</v>
      </c>
      <c r="C323" s="21">
        <v>45256.654861111114</v>
      </c>
      <c r="D323" s="10">
        <v>86400</v>
      </c>
      <c r="E323" t="str">
        <f>_xlfn.CONCAT("nfb",'1968'!AC323)</f>
        <v>nfb0234</v>
      </c>
      <c r="F323" t="s">
        <v>396</v>
      </c>
      <c r="G323">
        <v>0</v>
      </c>
      <c r="H323">
        <v>0</v>
      </c>
      <c r="I323">
        <v>0</v>
      </c>
      <c r="J323" t="s">
        <v>1191</v>
      </c>
      <c r="K323">
        <f>IF('1968'!D323&lt;&gt;0,1,2)</f>
        <v>1</v>
      </c>
      <c r="L323" s="1" t="str">
        <f>'1968'!AD323</f>
        <v>115K+000</v>
      </c>
      <c r="M323" s="1" t="str">
        <f>'1968'!AE323</f>
        <v>109K+600</v>
      </c>
      <c r="N323">
        <f>CHOOSE(MATCH('1968'!J323,速限!$D$12:'速限'!$D$14),速限!F$12,速限!F$13,速限!F$14)</f>
        <v>110</v>
      </c>
    </row>
    <row r="324" spans="1:14">
      <c r="A324" s="8">
        <v>1.1000000000000001</v>
      </c>
      <c r="B324" s="9" t="s">
        <v>394</v>
      </c>
      <c r="C324" s="21">
        <v>45257.654861111114</v>
      </c>
      <c r="D324" s="10">
        <v>86400</v>
      </c>
      <c r="E324" t="str">
        <f>_xlfn.CONCAT("nfb",'1968'!AC324)</f>
        <v>nfb0236</v>
      </c>
      <c r="F324" t="s">
        <v>396</v>
      </c>
      <c r="G324">
        <v>0</v>
      </c>
      <c r="H324">
        <v>0</v>
      </c>
      <c r="I324">
        <v>0</v>
      </c>
      <c r="J324" t="s">
        <v>1193</v>
      </c>
      <c r="K324">
        <f>IF('1968'!D324&lt;&gt;0,1,2)</f>
        <v>1</v>
      </c>
      <c r="L324" s="1" t="str">
        <f>'1968'!AD324</f>
        <v>119K+100</v>
      </c>
      <c r="M324" s="1" t="str">
        <f>'1968'!AE324</f>
        <v>115K+000</v>
      </c>
      <c r="N324">
        <f>CHOOSE(MATCH('1968'!J324,速限!$D$12:'速限'!$D$14),速限!F$12,速限!F$13,速限!F$14)</f>
        <v>110</v>
      </c>
    </row>
    <row r="325" spans="1:14">
      <c r="A325" s="8">
        <v>1.1000000000000001</v>
      </c>
      <c r="B325" s="9" t="s">
        <v>394</v>
      </c>
      <c r="C325" s="21">
        <v>45258.654861111114</v>
      </c>
      <c r="D325" s="10">
        <v>86400</v>
      </c>
      <c r="E325" t="str">
        <f>_xlfn.CONCAT("nfb",'1968'!AC325)</f>
        <v>nfb0238</v>
      </c>
      <c r="F325" t="s">
        <v>396</v>
      </c>
      <c r="G325">
        <v>0</v>
      </c>
      <c r="H325">
        <v>0</v>
      </c>
      <c r="I325">
        <v>0</v>
      </c>
      <c r="J325" t="s">
        <v>1195</v>
      </c>
      <c r="K325">
        <f>IF('1968'!D325&lt;&gt;0,1,2)</f>
        <v>1</v>
      </c>
      <c r="L325" s="1" t="str">
        <f>'1968'!AD325</f>
        <v>124K+500</v>
      </c>
      <c r="M325" s="1" t="str">
        <f>'1968'!AE325</f>
        <v>119K+100</v>
      </c>
      <c r="N325">
        <f>CHOOSE(MATCH('1968'!J325,速限!$D$12:'速限'!$D$14),速限!F$12,速限!F$13,速限!F$14)</f>
        <v>110</v>
      </c>
    </row>
    <row r="326" spans="1:14">
      <c r="A326" s="8">
        <v>1.1000000000000001</v>
      </c>
      <c r="B326" s="9" t="s">
        <v>394</v>
      </c>
      <c r="C326" s="21">
        <v>45259.654861111114</v>
      </c>
      <c r="D326" s="10">
        <v>86400</v>
      </c>
      <c r="E326" t="str">
        <f>_xlfn.CONCAT("nfb",'1968'!AC326)</f>
        <v>nfb0242</v>
      </c>
      <c r="F326" t="s">
        <v>396</v>
      </c>
      <c r="G326">
        <v>0</v>
      </c>
      <c r="H326">
        <v>0</v>
      </c>
      <c r="I326">
        <v>0</v>
      </c>
      <c r="J326" t="s">
        <v>1197</v>
      </c>
      <c r="K326">
        <f>IF('1968'!D326&lt;&gt;0,1,2)</f>
        <v>1</v>
      </c>
      <c r="L326" s="1" t="str">
        <f>'1968'!AD326</f>
        <v>130K+200</v>
      </c>
      <c r="M326" s="1" t="str">
        <f>'1968'!AE326</f>
        <v>124K+500</v>
      </c>
      <c r="N326">
        <f>CHOOSE(MATCH('1968'!J326,速限!$D$12:'速限'!$D$14),速限!F$12,速限!F$13,速限!F$14)</f>
        <v>110</v>
      </c>
    </row>
    <row r="327" spans="1:14">
      <c r="A327" s="8">
        <v>1.1000000000000001</v>
      </c>
      <c r="B327" s="9" t="s">
        <v>394</v>
      </c>
      <c r="C327" s="21">
        <v>45260.654861111114</v>
      </c>
      <c r="D327" s="10">
        <v>86400</v>
      </c>
      <c r="E327" t="str">
        <f>_xlfn.CONCAT("nfb",'1968'!AC327)</f>
        <v>nfb0244</v>
      </c>
      <c r="F327" t="s">
        <v>396</v>
      </c>
      <c r="G327">
        <v>0</v>
      </c>
      <c r="H327">
        <v>0</v>
      </c>
      <c r="I327">
        <v>0</v>
      </c>
      <c r="J327" t="s">
        <v>1199</v>
      </c>
      <c r="K327">
        <f>IF('1968'!D327&lt;&gt;0,1,2)</f>
        <v>1</v>
      </c>
      <c r="L327" s="1" t="str">
        <f>'1968'!AD327</f>
        <v>134K+800</v>
      </c>
      <c r="M327" s="1" t="str">
        <f>'1968'!AE327</f>
        <v>130K+200</v>
      </c>
      <c r="N327">
        <f>CHOOSE(MATCH('1968'!J327,速限!$D$12:'速限'!$D$14),速限!F$12,速限!F$13,速限!F$14)</f>
        <v>110</v>
      </c>
    </row>
    <row r="328" spans="1:14">
      <c r="A328" s="8">
        <v>1.1000000000000001</v>
      </c>
      <c r="B328" s="9" t="s">
        <v>394</v>
      </c>
      <c r="C328" s="21">
        <v>45261.654861111114</v>
      </c>
      <c r="D328" s="10">
        <v>86400</v>
      </c>
      <c r="E328" t="str">
        <f>_xlfn.CONCAT("nfb",'1968'!AC328)</f>
        <v>nfb0246</v>
      </c>
      <c r="F328" t="s">
        <v>396</v>
      </c>
      <c r="G328">
        <v>0</v>
      </c>
      <c r="H328">
        <v>0</v>
      </c>
      <c r="I328">
        <v>0</v>
      </c>
      <c r="J328" t="s">
        <v>1201</v>
      </c>
      <c r="K328">
        <f>IF('1968'!D328&lt;&gt;0,1,2)</f>
        <v>1</v>
      </c>
      <c r="L328" s="1" t="str">
        <f>'1968'!AD328</f>
        <v>144K+300</v>
      </c>
      <c r="M328" s="1" t="str">
        <f>'1968'!AE328</f>
        <v>134K+800</v>
      </c>
      <c r="N328">
        <f>CHOOSE(MATCH('1968'!J328,速限!$D$12:'速限'!$D$14),速限!F$12,速限!F$13,速限!F$14)</f>
        <v>110</v>
      </c>
    </row>
    <row r="329" spans="1:14">
      <c r="A329" s="8">
        <v>1.1000000000000001</v>
      </c>
      <c r="B329" s="9" t="s">
        <v>394</v>
      </c>
      <c r="C329" s="21">
        <v>45262.654861111114</v>
      </c>
      <c r="D329" s="10">
        <v>86400</v>
      </c>
      <c r="E329" t="str">
        <f>_xlfn.CONCAT("nfb",'1968'!AC329)</f>
        <v>nfb0248</v>
      </c>
      <c r="F329" t="s">
        <v>396</v>
      </c>
      <c r="G329">
        <v>0</v>
      </c>
      <c r="H329">
        <v>0</v>
      </c>
      <c r="I329">
        <v>0</v>
      </c>
      <c r="J329" t="s">
        <v>1203</v>
      </c>
      <c r="K329">
        <f>IF('1968'!D329&lt;&gt;0,1,2)</f>
        <v>1</v>
      </c>
      <c r="L329" s="1" t="str">
        <f>'1968'!AD329</f>
        <v>156K+800</v>
      </c>
      <c r="M329" s="1" t="str">
        <f>'1968'!AE329</f>
        <v>144K+300</v>
      </c>
      <c r="N329">
        <f>CHOOSE(MATCH('1968'!J329,速限!$D$12:'速限'!$D$14),速限!F$12,速限!F$13,速限!F$14)</f>
        <v>110</v>
      </c>
    </row>
    <row r="330" spans="1:14">
      <c r="A330" s="8">
        <v>1.1000000000000001</v>
      </c>
      <c r="B330" s="9" t="s">
        <v>394</v>
      </c>
      <c r="C330" s="21">
        <v>45263.654861111114</v>
      </c>
      <c r="D330" s="10">
        <v>86400</v>
      </c>
      <c r="E330" t="str">
        <f>_xlfn.CONCAT("nfb",'1968'!AC330)</f>
        <v>nfb0250</v>
      </c>
      <c r="F330" t="s">
        <v>396</v>
      </c>
      <c r="G330">
        <v>0</v>
      </c>
      <c r="H330">
        <v>0</v>
      </c>
      <c r="I330">
        <v>0</v>
      </c>
      <c r="J330" t="s">
        <v>1205</v>
      </c>
      <c r="K330">
        <f>IF('1968'!D330&lt;&gt;0,1,2)</f>
        <v>1</v>
      </c>
      <c r="L330" s="1" t="str">
        <f>'1968'!AD330</f>
        <v>164K+200</v>
      </c>
      <c r="M330" s="1" t="str">
        <f>'1968'!AE330</f>
        <v>156K+800</v>
      </c>
      <c r="N330">
        <f>CHOOSE(MATCH('1968'!J330,速限!$D$12:'速限'!$D$14),速限!F$12,速限!F$13,速限!F$14)</f>
        <v>110</v>
      </c>
    </row>
    <row r="331" spans="1:14">
      <c r="A331" s="8">
        <v>1.1000000000000001</v>
      </c>
      <c r="B331" s="9" t="s">
        <v>394</v>
      </c>
      <c r="C331" s="21">
        <v>45264.654861111114</v>
      </c>
      <c r="D331" s="10">
        <v>86400</v>
      </c>
      <c r="E331" t="str">
        <f>_xlfn.CONCAT("nfb",'1968'!AC331)</f>
        <v>nfb0254</v>
      </c>
      <c r="F331" t="s">
        <v>396</v>
      </c>
      <c r="G331">
        <v>0</v>
      </c>
      <c r="H331">
        <v>0</v>
      </c>
      <c r="I331">
        <v>0</v>
      </c>
      <c r="J331" t="s">
        <v>1207</v>
      </c>
      <c r="K331">
        <f>IF('1968'!D331&lt;&gt;0,1,2)</f>
        <v>1</v>
      </c>
      <c r="L331" s="1" t="str">
        <f>'1968'!AD331</f>
        <v>169K+000</v>
      </c>
      <c r="M331" s="1" t="str">
        <f>'1968'!AE331</f>
        <v>164K+200</v>
      </c>
      <c r="N331">
        <f>CHOOSE(MATCH('1968'!J331,速限!$D$12:'速限'!$D$14),速限!F$12,速限!F$13,速限!F$14)</f>
        <v>110</v>
      </c>
    </row>
    <row r="332" spans="1:14">
      <c r="A332" s="8">
        <v>1.1000000000000001</v>
      </c>
      <c r="B332" s="9" t="s">
        <v>394</v>
      </c>
      <c r="C332" s="21">
        <v>45265.654861111114</v>
      </c>
      <c r="D332" s="10">
        <v>86400</v>
      </c>
      <c r="E332" t="str">
        <f>_xlfn.CONCAT("nfb",'1968'!AC332)</f>
        <v>nfb0256</v>
      </c>
      <c r="F332" t="s">
        <v>396</v>
      </c>
      <c r="G332">
        <v>0</v>
      </c>
      <c r="H332">
        <v>0</v>
      </c>
      <c r="I332">
        <v>0</v>
      </c>
      <c r="J332" t="s">
        <v>1209</v>
      </c>
      <c r="K332">
        <f>IF('1968'!D332&lt;&gt;0,1,2)</f>
        <v>1</v>
      </c>
      <c r="L332" s="1" t="str">
        <f>'1968'!AD332</f>
        <v>172K+400</v>
      </c>
      <c r="M332" s="1" t="str">
        <f>'1968'!AE332</f>
        <v>169K+000</v>
      </c>
      <c r="N332">
        <f>CHOOSE(MATCH('1968'!J332,速限!$D$12:'速限'!$D$14),速限!F$12,速限!F$13,速限!F$14)</f>
        <v>110</v>
      </c>
    </row>
    <row r="333" spans="1:14">
      <c r="A333" s="8">
        <v>1.1000000000000001</v>
      </c>
      <c r="B333" s="9" t="s">
        <v>394</v>
      </c>
      <c r="C333" s="21">
        <v>45266.654861111114</v>
      </c>
      <c r="D333" s="10">
        <v>86400</v>
      </c>
      <c r="E333" t="str">
        <f>_xlfn.CONCAT("nfb",'1968'!AC333)</f>
        <v>nfb0258</v>
      </c>
      <c r="F333" t="s">
        <v>396</v>
      </c>
      <c r="G333">
        <v>0</v>
      </c>
      <c r="H333">
        <v>0</v>
      </c>
      <c r="I333">
        <v>0</v>
      </c>
      <c r="J333" t="s">
        <v>1211</v>
      </c>
      <c r="K333">
        <f>IF('1968'!D333&lt;&gt;0,1,2)</f>
        <v>1</v>
      </c>
      <c r="L333" s="1" t="str">
        <f>'1968'!AD333</f>
        <v>176K+100</v>
      </c>
      <c r="M333" s="1" t="str">
        <f>'1968'!AE333</f>
        <v>172K+400</v>
      </c>
      <c r="N333">
        <f>CHOOSE(MATCH('1968'!J333,速限!$D$12:'速限'!$D$14),速限!F$12,速限!F$13,速限!F$14)</f>
        <v>110</v>
      </c>
    </row>
    <row r="334" spans="1:14">
      <c r="A334" s="8">
        <v>1.1000000000000001</v>
      </c>
      <c r="B334" s="9" t="s">
        <v>394</v>
      </c>
      <c r="C334" s="21">
        <v>45267.654861111114</v>
      </c>
      <c r="D334" s="10">
        <v>86400</v>
      </c>
      <c r="E334" t="str">
        <f>_xlfn.CONCAT("nfb",'1968'!AC334)</f>
        <v>nfb0260</v>
      </c>
      <c r="F334" t="s">
        <v>396</v>
      </c>
      <c r="G334">
        <v>0</v>
      </c>
      <c r="H334">
        <v>0</v>
      </c>
      <c r="I334">
        <v>0</v>
      </c>
      <c r="J334" t="s">
        <v>1213</v>
      </c>
      <c r="K334">
        <f>IF('1968'!D334&lt;&gt;0,1,2)</f>
        <v>1</v>
      </c>
      <c r="L334" s="1" t="str">
        <f>'1968'!AD334</f>
        <v>182K+800</v>
      </c>
      <c r="M334" s="1" t="str">
        <f>'1968'!AE334</f>
        <v>176K+100</v>
      </c>
      <c r="N334">
        <f>CHOOSE(MATCH('1968'!J334,速限!$D$12:'速限'!$D$14),速限!F$12,速限!F$13,速限!F$14)</f>
        <v>110</v>
      </c>
    </row>
    <row r="335" spans="1:14">
      <c r="A335" s="8">
        <v>1.1000000000000001</v>
      </c>
      <c r="B335" s="9" t="s">
        <v>394</v>
      </c>
      <c r="C335" s="21">
        <v>45268.654861111114</v>
      </c>
      <c r="D335" s="10">
        <v>86400</v>
      </c>
      <c r="E335" t="str">
        <f>_xlfn.CONCAT("nfb",'1968'!AC335)</f>
        <v>nfb0262</v>
      </c>
      <c r="F335" t="s">
        <v>396</v>
      </c>
      <c r="G335">
        <v>0</v>
      </c>
      <c r="H335">
        <v>0</v>
      </c>
      <c r="I335">
        <v>0</v>
      </c>
      <c r="J335" t="s">
        <v>1215</v>
      </c>
      <c r="K335">
        <f>IF('1968'!D335&lt;&gt;0,1,2)</f>
        <v>1</v>
      </c>
      <c r="L335" s="1" t="str">
        <f>'1968'!AD335</f>
        <v>191K+600</v>
      </c>
      <c r="M335" s="1" t="str">
        <f>'1968'!AE335</f>
        <v>182K+800</v>
      </c>
      <c r="N335">
        <f>CHOOSE(MATCH('1968'!J335,速限!$D$12:'速限'!$D$14),速限!F$12,速限!F$13,速限!F$14)</f>
        <v>110</v>
      </c>
    </row>
    <row r="336" spans="1:14">
      <c r="A336" s="8">
        <v>1.1000000000000001</v>
      </c>
      <c r="B336" s="9" t="s">
        <v>394</v>
      </c>
      <c r="C336" s="21">
        <v>45269.654861111114</v>
      </c>
      <c r="D336" s="10">
        <v>86400</v>
      </c>
      <c r="E336" t="str">
        <f>_xlfn.CONCAT("nfb",'1968'!AC336)</f>
        <v>nfb0264</v>
      </c>
      <c r="F336" t="s">
        <v>396</v>
      </c>
      <c r="G336">
        <v>0</v>
      </c>
      <c r="H336">
        <v>0</v>
      </c>
      <c r="I336">
        <v>0</v>
      </c>
      <c r="J336" t="s">
        <v>1217</v>
      </c>
      <c r="K336">
        <f>IF('1968'!D336&lt;&gt;0,1,2)</f>
        <v>1</v>
      </c>
      <c r="L336" s="1" t="str">
        <f>'1968'!AD336</f>
        <v>196K+800</v>
      </c>
      <c r="M336" s="1" t="str">
        <f>'1968'!AE336</f>
        <v>191K+600</v>
      </c>
      <c r="N336">
        <f>CHOOSE(MATCH('1968'!J336,速限!$D$12:'速限'!$D$14),速限!F$12,速限!F$13,速限!F$14)</f>
        <v>110</v>
      </c>
    </row>
    <row r="337" spans="1:14">
      <c r="A337" s="8">
        <v>1.1000000000000001</v>
      </c>
      <c r="B337" s="9" t="s">
        <v>394</v>
      </c>
      <c r="C337" s="21">
        <v>45270.654861111114</v>
      </c>
      <c r="D337" s="10">
        <v>86400</v>
      </c>
      <c r="E337" t="str">
        <f>_xlfn.CONCAT("nfb",'1968'!AC337)</f>
        <v>nfb0266</v>
      </c>
      <c r="F337" t="s">
        <v>396</v>
      </c>
      <c r="G337">
        <v>0</v>
      </c>
      <c r="H337">
        <v>0</v>
      </c>
      <c r="I337">
        <v>0</v>
      </c>
      <c r="J337" t="s">
        <v>1219</v>
      </c>
      <c r="K337">
        <f>IF('1968'!D337&lt;&gt;0,1,2)</f>
        <v>1</v>
      </c>
      <c r="L337" s="1" t="str">
        <f>'1968'!AD337</f>
        <v>202K+100</v>
      </c>
      <c r="M337" s="1" t="str">
        <f>'1968'!AE337</f>
        <v>196K+800</v>
      </c>
      <c r="N337">
        <f>CHOOSE(MATCH('1968'!J337,速限!$D$12:'速限'!$D$14),速限!F$12,速限!F$13,速限!F$14)</f>
        <v>110</v>
      </c>
    </row>
    <row r="338" spans="1:14">
      <c r="A338" s="8">
        <v>1.1000000000000001</v>
      </c>
      <c r="B338" s="9" t="s">
        <v>394</v>
      </c>
      <c r="C338" s="21">
        <v>45271.654861111114</v>
      </c>
      <c r="D338" s="10">
        <v>86400</v>
      </c>
      <c r="E338" t="str">
        <f>_xlfn.CONCAT("nfb",'1968'!AC338)</f>
        <v>nfb0268</v>
      </c>
      <c r="F338" t="s">
        <v>396</v>
      </c>
      <c r="G338">
        <v>0</v>
      </c>
      <c r="H338">
        <v>0</v>
      </c>
      <c r="I338">
        <v>0</v>
      </c>
      <c r="J338" t="s">
        <v>1221</v>
      </c>
      <c r="K338">
        <f>IF('1968'!D338&lt;&gt;0,1,2)</f>
        <v>1</v>
      </c>
      <c r="L338" s="1" t="str">
        <f>'1968'!AD338</f>
        <v>207K+300</v>
      </c>
      <c r="M338" s="1" t="str">
        <f>'1968'!AE338</f>
        <v>202K+100</v>
      </c>
      <c r="N338">
        <f>CHOOSE(MATCH('1968'!J338,速限!$D$12:'速限'!$D$14),速限!F$12,速限!F$13,速限!F$14)</f>
        <v>110</v>
      </c>
    </row>
    <row r="339" spans="1:14">
      <c r="A339" s="8">
        <v>1.1000000000000001</v>
      </c>
      <c r="B339" s="9" t="s">
        <v>394</v>
      </c>
      <c r="C339" s="21">
        <v>45272.654861111114</v>
      </c>
      <c r="D339" s="10">
        <v>86400</v>
      </c>
      <c r="E339" t="str">
        <f>_xlfn.CONCAT("nfb",'1968'!AC339)</f>
        <v>nfb0270</v>
      </c>
      <c r="F339" t="s">
        <v>396</v>
      </c>
      <c r="G339">
        <v>0</v>
      </c>
      <c r="H339">
        <v>0</v>
      </c>
      <c r="I339">
        <v>0</v>
      </c>
      <c r="J339" t="s">
        <v>1223</v>
      </c>
      <c r="K339">
        <f>IF('1968'!D339&lt;&gt;0,1,2)</f>
        <v>1</v>
      </c>
      <c r="L339" s="1" t="str">
        <f>'1968'!AD339</f>
        <v>209K+000</v>
      </c>
      <c r="M339" s="1" t="str">
        <f>'1968'!AE339</f>
        <v>207K+300</v>
      </c>
      <c r="N339">
        <f>CHOOSE(MATCH('1968'!J339,速限!$D$12:'速限'!$D$14),速限!F$12,速限!F$13,速限!F$14)</f>
        <v>110</v>
      </c>
    </row>
    <row r="340" spans="1:14">
      <c r="A340" s="8">
        <v>1.1000000000000001</v>
      </c>
      <c r="B340" s="9" t="s">
        <v>394</v>
      </c>
      <c r="C340" s="21">
        <v>45273.654861111114</v>
      </c>
      <c r="D340" s="10">
        <v>86400</v>
      </c>
      <c r="E340" t="str">
        <f>_xlfn.CONCAT("nfb",'1968'!AC340)</f>
        <v>nfb0272</v>
      </c>
      <c r="F340" t="s">
        <v>396</v>
      </c>
      <c r="G340">
        <v>0</v>
      </c>
      <c r="H340">
        <v>0</v>
      </c>
      <c r="I340">
        <v>0</v>
      </c>
      <c r="J340" t="s">
        <v>1225</v>
      </c>
      <c r="K340">
        <f>IF('1968'!D340&lt;&gt;0,1,2)</f>
        <v>1</v>
      </c>
      <c r="L340" s="1" t="str">
        <f>'1968'!AD340</f>
        <v>211K+300</v>
      </c>
      <c r="M340" s="1" t="str">
        <f>'1968'!AE340</f>
        <v>209K+000</v>
      </c>
      <c r="N340">
        <f>CHOOSE(MATCH('1968'!J340,速限!$D$12:'速限'!$D$14),速限!F$12,速限!F$13,速限!F$14)</f>
        <v>110</v>
      </c>
    </row>
    <row r="341" spans="1:14">
      <c r="A341" s="8">
        <v>1.1000000000000001</v>
      </c>
      <c r="B341" s="9" t="s">
        <v>394</v>
      </c>
      <c r="C341" s="21">
        <v>45274.654861111114</v>
      </c>
      <c r="D341" s="10">
        <v>86400</v>
      </c>
      <c r="E341" t="str">
        <f>_xlfn.CONCAT("nfb",'1968'!AC341)</f>
        <v>nfb0274</v>
      </c>
      <c r="F341" t="s">
        <v>396</v>
      </c>
      <c r="G341">
        <v>0</v>
      </c>
      <c r="H341">
        <v>0</v>
      </c>
      <c r="I341">
        <v>0</v>
      </c>
      <c r="J341" t="s">
        <v>1227</v>
      </c>
      <c r="K341">
        <f>IF('1968'!D341&lt;&gt;0,1,2)</f>
        <v>1</v>
      </c>
      <c r="L341" s="1" t="str">
        <f>'1968'!AD341</f>
        <v>214K+000</v>
      </c>
      <c r="M341" s="1" t="str">
        <f>'1968'!AE341</f>
        <v>211K+300</v>
      </c>
      <c r="N341">
        <f>CHOOSE(MATCH('1968'!J341,速限!$D$12:'速限'!$D$14),速限!F$12,速限!F$13,速限!F$14)</f>
        <v>110</v>
      </c>
    </row>
    <row r="342" spans="1:14">
      <c r="A342" s="8">
        <v>1.1000000000000001</v>
      </c>
      <c r="B342" s="9" t="s">
        <v>394</v>
      </c>
      <c r="C342" s="21">
        <v>45275.654861111114</v>
      </c>
      <c r="D342" s="10">
        <v>86400</v>
      </c>
      <c r="E342" t="str">
        <f>_xlfn.CONCAT("nfb",'1968'!AC342)</f>
        <v>nfb0412</v>
      </c>
      <c r="F342" t="s">
        <v>396</v>
      </c>
      <c r="G342">
        <v>0</v>
      </c>
      <c r="H342">
        <v>0</v>
      </c>
      <c r="I342">
        <v>0</v>
      </c>
      <c r="J342" t="s">
        <v>1229</v>
      </c>
      <c r="K342">
        <f>IF('1968'!D342&lt;&gt;0,1,2)</f>
        <v>1</v>
      </c>
      <c r="L342" s="1" t="str">
        <f>'1968'!AD342</f>
        <v>217K+200</v>
      </c>
      <c r="M342" s="1" t="str">
        <f>'1968'!AE342</f>
        <v>214K+000</v>
      </c>
      <c r="N342">
        <f>CHOOSE(MATCH('1968'!J342,速限!$D$12:'速限'!$D$14),速限!F$12,速限!F$13,速限!F$14)</f>
        <v>110</v>
      </c>
    </row>
    <row r="343" spans="1:14">
      <c r="A343" s="8">
        <v>1.1000000000000001</v>
      </c>
      <c r="B343" s="9" t="s">
        <v>394</v>
      </c>
      <c r="C343" s="21">
        <v>45276.654861111114</v>
      </c>
      <c r="D343" s="10">
        <v>86400</v>
      </c>
      <c r="E343" t="str">
        <f>_xlfn.CONCAT("nfb",'1968'!AC343)</f>
        <v>nfb0276</v>
      </c>
      <c r="F343" t="s">
        <v>396</v>
      </c>
      <c r="G343">
        <v>0</v>
      </c>
      <c r="H343">
        <v>0</v>
      </c>
      <c r="I343">
        <v>0</v>
      </c>
      <c r="J343" t="s">
        <v>1231</v>
      </c>
      <c r="K343">
        <f>IF('1968'!D343&lt;&gt;0,1,2)</f>
        <v>1</v>
      </c>
      <c r="L343" s="1" t="str">
        <f>'1968'!AD343</f>
        <v>222K+500</v>
      </c>
      <c r="M343" s="1" t="str">
        <f>'1968'!AE343</f>
        <v>217K+200</v>
      </c>
      <c r="N343">
        <f>CHOOSE(MATCH('1968'!J343,速限!$D$12:'速限'!$D$14),速限!F$12,速限!F$13,速限!F$14)</f>
        <v>110</v>
      </c>
    </row>
    <row r="344" spans="1:14">
      <c r="A344" s="8">
        <v>1.1000000000000001</v>
      </c>
      <c r="B344" s="9" t="s">
        <v>394</v>
      </c>
      <c r="C344" s="21">
        <v>45277.654861111114</v>
      </c>
      <c r="D344" s="10">
        <v>86400</v>
      </c>
      <c r="E344" t="str">
        <f>_xlfn.CONCAT("nfb",'1968'!AC344)</f>
        <v>nfb0278</v>
      </c>
      <c r="F344" t="s">
        <v>396</v>
      </c>
      <c r="G344">
        <v>0</v>
      </c>
      <c r="H344">
        <v>0</v>
      </c>
      <c r="I344">
        <v>0</v>
      </c>
      <c r="J344" t="s">
        <v>1233</v>
      </c>
      <c r="K344">
        <f>IF('1968'!D344&lt;&gt;0,1,2)</f>
        <v>1</v>
      </c>
      <c r="L344" s="1" t="str">
        <f>'1968'!AD344</f>
        <v>224K+700</v>
      </c>
      <c r="M344" s="1" t="str">
        <f>'1968'!AE344</f>
        <v>222K+500</v>
      </c>
      <c r="N344">
        <f>CHOOSE(MATCH('1968'!J344,速限!$D$12:'速限'!$D$14),速限!F$12,速限!F$13,速限!F$14)</f>
        <v>110</v>
      </c>
    </row>
    <row r="345" spans="1:14">
      <c r="A345" s="8">
        <v>1.1000000000000001</v>
      </c>
      <c r="B345" s="9" t="s">
        <v>394</v>
      </c>
      <c r="C345" s="21">
        <v>45278.654861111114</v>
      </c>
      <c r="D345" s="10">
        <v>86400</v>
      </c>
      <c r="E345" t="str">
        <f>_xlfn.CONCAT("nfb",'1968'!AC345)</f>
        <v>nfb0280</v>
      </c>
      <c r="F345" t="s">
        <v>396</v>
      </c>
      <c r="G345">
        <v>0</v>
      </c>
      <c r="H345">
        <v>0</v>
      </c>
      <c r="I345">
        <v>0</v>
      </c>
      <c r="J345" t="s">
        <v>1235</v>
      </c>
      <c r="K345">
        <f>IF('1968'!D345&lt;&gt;0,1,2)</f>
        <v>1</v>
      </c>
      <c r="L345" s="1" t="str">
        <f>'1968'!AD345</f>
        <v>228K+600</v>
      </c>
      <c r="M345" s="1" t="str">
        <f>'1968'!AE345</f>
        <v>224K+700</v>
      </c>
      <c r="N345">
        <f>CHOOSE(MATCH('1968'!J345,速限!$D$12:'速限'!$D$14),速限!F$12,速限!F$13,速限!F$14)</f>
        <v>110</v>
      </c>
    </row>
    <row r="346" spans="1:14">
      <c r="A346" s="8">
        <v>1.1000000000000001</v>
      </c>
      <c r="B346" s="9" t="s">
        <v>394</v>
      </c>
      <c r="C346" s="21">
        <v>45279.654861111114</v>
      </c>
      <c r="D346" s="10">
        <v>86400</v>
      </c>
      <c r="E346" t="str">
        <f>_xlfn.CONCAT("nfb",'1968'!AC346)</f>
        <v>nfb0452</v>
      </c>
      <c r="F346" t="s">
        <v>396</v>
      </c>
      <c r="G346">
        <v>0</v>
      </c>
      <c r="H346">
        <v>0</v>
      </c>
      <c r="I346">
        <v>0</v>
      </c>
      <c r="J346" t="s">
        <v>1237</v>
      </c>
      <c r="K346">
        <f>IF('1968'!D346&lt;&gt;0,1,2)</f>
        <v>1</v>
      </c>
      <c r="L346" s="1" t="str">
        <f>'1968'!AD346</f>
        <v>231K+400</v>
      </c>
      <c r="M346" s="1" t="str">
        <f>'1968'!AE346</f>
        <v>228K+600</v>
      </c>
      <c r="N346">
        <f>CHOOSE(MATCH('1968'!J346,速限!$D$12:'速限'!$D$14),速限!F$12,速限!F$13,速限!F$14)</f>
        <v>110</v>
      </c>
    </row>
    <row r="347" spans="1:14">
      <c r="A347" s="8">
        <v>1.1000000000000001</v>
      </c>
      <c r="B347" s="9" t="s">
        <v>394</v>
      </c>
      <c r="C347" s="21">
        <v>45280.654861111114</v>
      </c>
      <c r="D347" s="10">
        <v>86400</v>
      </c>
      <c r="E347" t="str">
        <f>_xlfn.CONCAT("nfb",'1968'!AC347)</f>
        <v>nfb0282</v>
      </c>
      <c r="F347" t="s">
        <v>396</v>
      </c>
      <c r="G347">
        <v>0</v>
      </c>
      <c r="H347">
        <v>0</v>
      </c>
      <c r="I347">
        <v>0</v>
      </c>
      <c r="J347" t="s">
        <v>1239</v>
      </c>
      <c r="K347">
        <f>IF('1968'!D347&lt;&gt;0,1,2)</f>
        <v>1</v>
      </c>
      <c r="L347" s="1" t="str">
        <f>'1968'!AD347</f>
        <v>236K+800</v>
      </c>
      <c r="M347" s="1" t="str">
        <f>'1968'!AE347</f>
        <v>231K+400</v>
      </c>
      <c r="N347">
        <f>CHOOSE(MATCH('1968'!J347,速限!$D$12:'速限'!$D$14),速限!F$12,速限!F$13,速限!F$14)</f>
        <v>110</v>
      </c>
    </row>
    <row r="348" spans="1:14">
      <c r="A348" s="8">
        <v>1.1000000000000001</v>
      </c>
      <c r="B348" s="9" t="s">
        <v>394</v>
      </c>
      <c r="C348" s="21">
        <v>45281.654861111114</v>
      </c>
      <c r="D348" s="10">
        <v>86400</v>
      </c>
      <c r="E348" t="str">
        <f>_xlfn.CONCAT("nfb",'1968'!AC348)</f>
        <v>nfb0286</v>
      </c>
      <c r="F348" t="s">
        <v>396</v>
      </c>
      <c r="G348">
        <v>0</v>
      </c>
      <c r="H348">
        <v>0</v>
      </c>
      <c r="I348">
        <v>0</v>
      </c>
      <c r="J348" t="s">
        <v>1241</v>
      </c>
      <c r="K348">
        <f>IF('1968'!D348&lt;&gt;0,1,2)</f>
        <v>1</v>
      </c>
      <c r="L348" s="1" t="str">
        <f>'1968'!AD348</f>
        <v>243K+700</v>
      </c>
      <c r="M348" s="1" t="str">
        <f>'1968'!AE348</f>
        <v>236K+800</v>
      </c>
      <c r="N348">
        <f>CHOOSE(MATCH('1968'!J348,速限!$D$12:'速限'!$D$14),速限!F$12,速限!F$13,速限!F$14)</f>
        <v>110</v>
      </c>
    </row>
    <row r="349" spans="1:14">
      <c r="A349" s="8">
        <v>1.1000000000000001</v>
      </c>
      <c r="B349" s="9" t="s">
        <v>394</v>
      </c>
      <c r="C349" s="21">
        <v>45282.654861111114</v>
      </c>
      <c r="D349" s="10">
        <v>86400</v>
      </c>
      <c r="E349" t="str">
        <f>_xlfn.CONCAT("nfb",'1968'!AC349)</f>
        <v>nfb0288</v>
      </c>
      <c r="F349" t="s">
        <v>396</v>
      </c>
      <c r="G349">
        <v>0</v>
      </c>
      <c r="H349">
        <v>0</v>
      </c>
      <c r="I349">
        <v>0</v>
      </c>
      <c r="J349" t="s">
        <v>1243</v>
      </c>
      <c r="K349">
        <f>IF('1968'!D349&lt;&gt;0,1,2)</f>
        <v>1</v>
      </c>
      <c r="L349" s="1" t="str">
        <f>'1968'!AD349</f>
        <v>250K+100</v>
      </c>
      <c r="M349" s="1" t="str">
        <f>'1968'!AE349</f>
        <v>243K+700</v>
      </c>
      <c r="N349">
        <f>CHOOSE(MATCH('1968'!J349,速限!$D$12:'速限'!$D$14),速限!F$12,速限!F$13,速限!F$14)</f>
        <v>110</v>
      </c>
    </row>
    <row r="350" spans="1:14">
      <c r="A350" s="8">
        <v>1.1000000000000001</v>
      </c>
      <c r="B350" s="9" t="s">
        <v>394</v>
      </c>
      <c r="C350" s="21">
        <v>45283.654861111114</v>
      </c>
      <c r="D350" s="10">
        <v>86400</v>
      </c>
      <c r="E350" t="str">
        <f>_xlfn.CONCAT("nfb",'1968'!AC350)</f>
        <v>nfb0462</v>
      </c>
      <c r="F350" t="s">
        <v>396</v>
      </c>
      <c r="G350">
        <v>0</v>
      </c>
      <c r="H350">
        <v>0</v>
      </c>
      <c r="I350">
        <v>0</v>
      </c>
      <c r="J350" t="s">
        <v>1245</v>
      </c>
      <c r="K350">
        <f>IF('1968'!D350&lt;&gt;0,1,2)</f>
        <v>1</v>
      </c>
      <c r="L350" s="1" t="str">
        <f>'1968'!AD350</f>
        <v>260K+300</v>
      </c>
      <c r="M350" s="1" t="str">
        <f>'1968'!AE350</f>
        <v>250K+100</v>
      </c>
      <c r="N350">
        <f>CHOOSE(MATCH('1968'!J350,速限!$D$12:'速限'!$D$14),速限!F$12,速限!F$13,速限!F$14)</f>
        <v>110</v>
      </c>
    </row>
    <row r="351" spans="1:14">
      <c r="A351" s="8">
        <v>1.1000000000000001</v>
      </c>
      <c r="B351" s="9" t="s">
        <v>394</v>
      </c>
      <c r="C351" s="21">
        <v>45284.654861111114</v>
      </c>
      <c r="D351" s="10">
        <v>86400</v>
      </c>
      <c r="E351" t="str">
        <f>_xlfn.CONCAT("nfb",'1968'!AC351)</f>
        <v>nfb0290</v>
      </c>
      <c r="F351" t="s">
        <v>396</v>
      </c>
      <c r="G351">
        <v>0</v>
      </c>
      <c r="H351">
        <v>0</v>
      </c>
      <c r="I351">
        <v>0</v>
      </c>
      <c r="J351" t="s">
        <v>1247</v>
      </c>
      <c r="K351">
        <f>IF('1968'!D351&lt;&gt;0,1,2)</f>
        <v>1</v>
      </c>
      <c r="L351" s="1" t="str">
        <f>'1968'!AD351</f>
        <v>268K+232</v>
      </c>
      <c r="M351" s="1" t="str">
        <f>'1968'!AE351</f>
        <v>260K+300</v>
      </c>
      <c r="N351">
        <f>CHOOSE(MATCH('1968'!J351,速限!$D$12:'速限'!$D$14),速限!F$12,速限!F$13,速限!F$14)</f>
        <v>110</v>
      </c>
    </row>
    <row r="352" spans="1:14">
      <c r="A352" s="8">
        <v>1.1000000000000001</v>
      </c>
      <c r="B352" s="9" t="s">
        <v>394</v>
      </c>
      <c r="C352" s="21">
        <v>45285.654861111114</v>
      </c>
      <c r="D352" s="10">
        <v>86400</v>
      </c>
      <c r="E352" t="str">
        <f>_xlfn.CONCAT("nfb",'1968'!AC352)</f>
        <v>nfb0464</v>
      </c>
      <c r="F352" t="s">
        <v>396</v>
      </c>
      <c r="G352">
        <v>0</v>
      </c>
      <c r="H352">
        <v>0</v>
      </c>
      <c r="I352">
        <v>0</v>
      </c>
      <c r="J352" t="s">
        <v>1249</v>
      </c>
      <c r="K352">
        <f>IF('1968'!D352&lt;&gt;0,1,2)</f>
        <v>1</v>
      </c>
      <c r="L352" s="1" t="str">
        <f>'1968'!AD352</f>
        <v>269K+200</v>
      </c>
      <c r="M352" s="1" t="str">
        <f>'1968'!AE352</f>
        <v>268K+232</v>
      </c>
      <c r="N352">
        <f>CHOOSE(MATCH('1968'!J352,速限!$D$12:'速限'!$D$14),速限!F$12,速限!F$13,速限!F$14)</f>
        <v>110</v>
      </c>
    </row>
    <row r="353" spans="1:14">
      <c r="A353" s="8">
        <v>1.1000000000000001</v>
      </c>
      <c r="B353" s="9" t="s">
        <v>394</v>
      </c>
      <c r="C353" s="21">
        <v>45286.654861111114</v>
      </c>
      <c r="D353" s="10">
        <v>86400</v>
      </c>
      <c r="E353" t="str">
        <f>_xlfn.CONCAT("nfb",'1968'!AC353)</f>
        <v>nfb0292</v>
      </c>
      <c r="F353" t="s">
        <v>396</v>
      </c>
      <c r="G353">
        <v>0</v>
      </c>
      <c r="H353">
        <v>0</v>
      </c>
      <c r="I353">
        <v>0</v>
      </c>
      <c r="J353" t="s">
        <v>1251</v>
      </c>
      <c r="K353">
        <f>IF('1968'!D353&lt;&gt;0,1,2)</f>
        <v>1</v>
      </c>
      <c r="L353" s="1" t="str">
        <f>'1968'!AD353</f>
        <v>271K+210</v>
      </c>
      <c r="M353" s="1" t="str">
        <f>'1968'!AE353</f>
        <v>269K+200</v>
      </c>
      <c r="N353">
        <f>CHOOSE(MATCH('1968'!J353,速限!$D$12:'速限'!$D$14),速限!F$12,速限!F$13,速限!F$14)</f>
        <v>110</v>
      </c>
    </row>
    <row r="354" spans="1:14">
      <c r="A354" s="8">
        <v>1.1000000000000001</v>
      </c>
      <c r="B354" s="9" t="s">
        <v>394</v>
      </c>
      <c r="C354" s="21">
        <v>45287.654861111114</v>
      </c>
      <c r="D354" s="10">
        <v>86400</v>
      </c>
      <c r="E354" t="str">
        <f>_xlfn.CONCAT("nfb",'1968'!AC354)</f>
        <v>nfb0466</v>
      </c>
      <c r="F354" t="s">
        <v>396</v>
      </c>
      <c r="G354">
        <v>0</v>
      </c>
      <c r="H354">
        <v>0</v>
      </c>
      <c r="I354">
        <v>0</v>
      </c>
      <c r="J354" t="s">
        <v>1253</v>
      </c>
      <c r="K354">
        <f>IF('1968'!D354&lt;&gt;0,1,2)</f>
        <v>1</v>
      </c>
      <c r="L354" s="1" t="str">
        <f>'1968'!AD354</f>
        <v>276K+900</v>
      </c>
      <c r="M354" s="1" t="str">
        <f>'1968'!AE354</f>
        <v>271K+210</v>
      </c>
      <c r="N354">
        <f>CHOOSE(MATCH('1968'!J354,速限!$D$12:'速限'!$D$14),速限!F$12,速限!F$13,速限!F$14)</f>
        <v>110</v>
      </c>
    </row>
    <row r="355" spans="1:14">
      <c r="A355" s="8">
        <v>1.1000000000000001</v>
      </c>
      <c r="B355" s="9" t="s">
        <v>394</v>
      </c>
      <c r="C355" s="21">
        <v>45288.654861111114</v>
      </c>
      <c r="D355" s="10">
        <v>86400</v>
      </c>
      <c r="E355" t="str">
        <f>_xlfn.CONCAT("nfb",'1968'!AC355)</f>
        <v>nfb0296</v>
      </c>
      <c r="F355" t="s">
        <v>396</v>
      </c>
      <c r="G355">
        <v>0</v>
      </c>
      <c r="H355">
        <v>0</v>
      </c>
      <c r="I355">
        <v>0</v>
      </c>
      <c r="J355" t="s">
        <v>1255</v>
      </c>
      <c r="K355">
        <f>IF('1968'!D355&lt;&gt;0,1,2)</f>
        <v>1</v>
      </c>
      <c r="L355" s="1" t="str">
        <f>'1968'!AD355</f>
        <v>279K+400</v>
      </c>
      <c r="M355" s="1" t="str">
        <f>'1968'!AE355</f>
        <v>276K+900</v>
      </c>
      <c r="N355">
        <f>CHOOSE(MATCH('1968'!J355,速限!$D$12:'速限'!$D$14),速限!F$12,速限!F$13,速限!F$14)</f>
        <v>110</v>
      </c>
    </row>
    <row r="356" spans="1:14">
      <c r="A356" s="8">
        <v>1.1000000000000001</v>
      </c>
      <c r="B356" s="9" t="s">
        <v>394</v>
      </c>
      <c r="C356" s="21">
        <v>45289.654861111114</v>
      </c>
      <c r="D356" s="10">
        <v>86400</v>
      </c>
      <c r="E356" t="str">
        <f>_xlfn.CONCAT("nfb",'1968'!AC356)</f>
        <v>nfb0298</v>
      </c>
      <c r="F356" t="s">
        <v>396</v>
      </c>
      <c r="G356">
        <v>0</v>
      </c>
      <c r="H356">
        <v>0</v>
      </c>
      <c r="I356">
        <v>0</v>
      </c>
      <c r="J356" t="s">
        <v>1257</v>
      </c>
      <c r="K356">
        <f>IF('1968'!D356&lt;&gt;0,1,2)</f>
        <v>1</v>
      </c>
      <c r="L356" s="1" t="str">
        <f>'1968'!AD356</f>
        <v>290K+100</v>
      </c>
      <c r="M356" s="1" t="str">
        <f>'1968'!AE356</f>
        <v>279K+400</v>
      </c>
      <c r="N356">
        <f>CHOOSE(MATCH('1968'!J356,速限!$D$12:'速限'!$D$14),速限!F$12,速限!F$13,速限!F$14)</f>
        <v>110</v>
      </c>
    </row>
    <row r="357" spans="1:14">
      <c r="A357" s="8">
        <v>1.1000000000000001</v>
      </c>
      <c r="B357" s="9" t="s">
        <v>394</v>
      </c>
      <c r="C357" s="21">
        <v>45290.654861111114</v>
      </c>
      <c r="D357" s="10">
        <v>86400</v>
      </c>
      <c r="E357" t="str">
        <f>_xlfn.CONCAT("nfb",'1968'!AC357)</f>
        <v>nfb0300</v>
      </c>
      <c r="F357" t="s">
        <v>396</v>
      </c>
      <c r="G357">
        <v>0</v>
      </c>
      <c r="H357">
        <v>0</v>
      </c>
      <c r="I357">
        <v>0</v>
      </c>
      <c r="J357" t="s">
        <v>1259</v>
      </c>
      <c r="K357">
        <f>IF('1968'!D357&lt;&gt;0,1,2)</f>
        <v>1</v>
      </c>
      <c r="L357" s="1" t="str">
        <f>'1968'!AD357</f>
        <v>297K+500</v>
      </c>
      <c r="M357" s="1" t="str">
        <f>'1968'!AE357</f>
        <v>290K+100</v>
      </c>
      <c r="N357">
        <f>CHOOSE(MATCH('1968'!J357,速限!$D$12:'速限'!$D$14),速限!F$12,速限!F$13,速限!F$14)</f>
        <v>110</v>
      </c>
    </row>
    <row r="358" spans="1:14">
      <c r="A358" s="8">
        <v>1.1000000000000001</v>
      </c>
      <c r="B358" s="9" t="s">
        <v>394</v>
      </c>
      <c r="C358" s="21">
        <v>45291.654861111114</v>
      </c>
      <c r="D358" s="10">
        <v>86400</v>
      </c>
      <c r="E358" t="str">
        <f>_xlfn.CONCAT("nfb",'1968'!AC358)</f>
        <v>nfb0302</v>
      </c>
      <c r="F358" t="s">
        <v>396</v>
      </c>
      <c r="G358">
        <v>0</v>
      </c>
      <c r="H358">
        <v>0</v>
      </c>
      <c r="I358">
        <v>0</v>
      </c>
      <c r="J358" t="s">
        <v>1261</v>
      </c>
      <c r="K358">
        <f>IF('1968'!D358&lt;&gt;0,1,2)</f>
        <v>1</v>
      </c>
      <c r="L358" s="1" t="str">
        <f>'1968'!AD358</f>
        <v>300K+500</v>
      </c>
      <c r="M358" s="1" t="str">
        <f>'1968'!AE358</f>
        <v>297K+500</v>
      </c>
      <c r="N358">
        <f>CHOOSE(MATCH('1968'!J358,速限!$D$12:'速限'!$D$14),速限!F$12,速限!F$13,速限!F$14)</f>
        <v>110</v>
      </c>
    </row>
    <row r="359" spans="1:14">
      <c r="A359" s="8">
        <v>1.1000000000000001</v>
      </c>
      <c r="B359" s="9" t="s">
        <v>394</v>
      </c>
      <c r="C359" s="21">
        <v>45292.654861111114</v>
      </c>
      <c r="D359" s="10">
        <v>86400</v>
      </c>
      <c r="E359" t="str">
        <f>_xlfn.CONCAT("nfb",'1968'!AC359)</f>
        <v>nfb0304</v>
      </c>
      <c r="F359" t="s">
        <v>396</v>
      </c>
      <c r="G359">
        <v>0</v>
      </c>
      <c r="H359">
        <v>0</v>
      </c>
      <c r="I359">
        <v>0</v>
      </c>
      <c r="J359" t="s">
        <v>1263</v>
      </c>
      <c r="K359">
        <f>IF('1968'!D359&lt;&gt;0,1,2)</f>
        <v>1</v>
      </c>
      <c r="L359" s="1" t="str">
        <f>'1968'!AD359</f>
        <v>311K+700</v>
      </c>
      <c r="M359" s="1" t="str">
        <f>'1968'!AE359</f>
        <v>300K+500</v>
      </c>
      <c r="N359">
        <f>CHOOSE(MATCH('1968'!J359,速限!$D$12:'速限'!$D$14),速限!F$12,速限!F$13,速限!F$14)</f>
        <v>110</v>
      </c>
    </row>
    <row r="360" spans="1:14">
      <c r="A360" s="8">
        <v>1.1000000000000001</v>
      </c>
      <c r="B360" s="9" t="s">
        <v>394</v>
      </c>
      <c r="C360" s="21">
        <v>45293.654861111114</v>
      </c>
      <c r="D360" s="10">
        <v>86400</v>
      </c>
      <c r="E360" t="str">
        <f>_xlfn.CONCAT("nfb",'1968'!AC360)</f>
        <v>nfb0306</v>
      </c>
      <c r="F360" t="s">
        <v>396</v>
      </c>
      <c r="G360">
        <v>0</v>
      </c>
      <c r="H360">
        <v>0</v>
      </c>
      <c r="I360">
        <v>0</v>
      </c>
      <c r="J360" t="s">
        <v>1265</v>
      </c>
      <c r="K360">
        <f>IF('1968'!D360&lt;&gt;0,1,2)</f>
        <v>1</v>
      </c>
      <c r="L360" s="1" t="str">
        <f>'1968'!AD360</f>
        <v>319K+900</v>
      </c>
      <c r="M360" s="1" t="str">
        <f>'1968'!AE360</f>
        <v>311K+700</v>
      </c>
      <c r="N360">
        <f>CHOOSE(MATCH('1968'!J360,速限!$D$12:'速限'!$D$14),速限!F$12,速限!F$13,速限!F$14)</f>
        <v>110</v>
      </c>
    </row>
    <row r="361" spans="1:14">
      <c r="A361" s="8">
        <v>1.1000000000000001</v>
      </c>
      <c r="B361" s="9" t="s">
        <v>394</v>
      </c>
      <c r="C361" s="21">
        <v>45294.654861111114</v>
      </c>
      <c r="D361" s="10">
        <v>86400</v>
      </c>
      <c r="E361" t="str">
        <f>_xlfn.CONCAT("nfb",'1968'!AC361)</f>
        <v>nfb0310</v>
      </c>
      <c r="F361" t="s">
        <v>396</v>
      </c>
      <c r="G361">
        <v>0</v>
      </c>
      <c r="H361">
        <v>0</v>
      </c>
      <c r="I361">
        <v>0</v>
      </c>
      <c r="J361" t="s">
        <v>1267</v>
      </c>
      <c r="K361">
        <f>IF('1968'!D361&lt;&gt;0,1,2)</f>
        <v>1</v>
      </c>
      <c r="L361" s="1" t="str">
        <f>'1968'!AD361</f>
        <v>322K+500</v>
      </c>
      <c r="M361" s="1" t="str">
        <f>'1968'!AE361</f>
        <v>319K+900</v>
      </c>
      <c r="N361">
        <f>CHOOSE(MATCH('1968'!J361,速限!$D$12:'速限'!$D$14),速限!F$12,速限!F$13,速限!F$14)</f>
        <v>110</v>
      </c>
    </row>
    <row r="362" spans="1:14">
      <c r="A362" s="8">
        <v>1.1000000000000001</v>
      </c>
      <c r="B362" s="9" t="s">
        <v>394</v>
      </c>
      <c r="C362" s="21">
        <v>45295.654861111114</v>
      </c>
      <c r="D362" s="10">
        <v>86400</v>
      </c>
      <c r="E362" t="str">
        <f>_xlfn.CONCAT("nfb",'1968'!AC362)</f>
        <v>nfb0450</v>
      </c>
      <c r="F362" t="s">
        <v>396</v>
      </c>
      <c r="G362">
        <v>0</v>
      </c>
      <c r="H362">
        <v>0</v>
      </c>
      <c r="I362">
        <v>0</v>
      </c>
      <c r="J362" t="s">
        <v>1269</v>
      </c>
      <c r="K362">
        <f>IF('1968'!D362&lt;&gt;0,1,2)</f>
        <v>1</v>
      </c>
      <c r="L362" s="1" t="str">
        <f>'1968'!AD362</f>
        <v>329K+700</v>
      </c>
      <c r="M362" s="1" t="str">
        <f>'1968'!AE362</f>
        <v>322K+500</v>
      </c>
      <c r="N362">
        <f>CHOOSE(MATCH('1968'!J362,速限!$D$12:'速限'!$D$14),速限!F$12,速限!F$13,速限!F$14)</f>
        <v>110</v>
      </c>
    </row>
    <row r="363" spans="1:14">
      <c r="A363" s="8">
        <v>1.1000000000000001</v>
      </c>
      <c r="B363" s="9" t="s">
        <v>394</v>
      </c>
      <c r="C363" s="21">
        <v>45296.654861111114</v>
      </c>
      <c r="D363" s="10">
        <v>86400</v>
      </c>
      <c r="E363" t="str">
        <f>_xlfn.CONCAT("nfb",'1968'!AC363)</f>
        <v>nfb0312</v>
      </c>
      <c r="F363" t="s">
        <v>396</v>
      </c>
      <c r="G363">
        <v>0</v>
      </c>
      <c r="H363">
        <v>0</v>
      </c>
      <c r="I363">
        <v>0</v>
      </c>
      <c r="J363" t="s">
        <v>1271</v>
      </c>
      <c r="K363">
        <f>IF('1968'!D363&lt;&gt;0,1,2)</f>
        <v>1</v>
      </c>
      <c r="L363" s="1" t="str">
        <f>'1968'!AD363</f>
        <v>334K+900</v>
      </c>
      <c r="M363" s="1" t="str">
        <f>'1968'!AE363</f>
        <v>329K+700</v>
      </c>
      <c r="N363">
        <f>CHOOSE(MATCH('1968'!J363,速限!$D$12:'速限'!$D$14),速限!F$12,速限!F$13,速限!F$14)</f>
        <v>110</v>
      </c>
    </row>
    <row r="364" spans="1:14">
      <c r="A364" s="8">
        <v>1.1000000000000001</v>
      </c>
      <c r="B364" s="9" t="s">
        <v>394</v>
      </c>
      <c r="C364" s="21">
        <v>45297.654861111114</v>
      </c>
      <c r="D364" s="10">
        <v>86400</v>
      </c>
      <c r="E364" t="str">
        <f>_xlfn.CONCAT("nfb",'1968'!AC364)</f>
        <v>nfb0314</v>
      </c>
      <c r="F364" t="s">
        <v>396</v>
      </c>
      <c r="G364">
        <v>0</v>
      </c>
      <c r="H364">
        <v>0</v>
      </c>
      <c r="I364">
        <v>0</v>
      </c>
      <c r="J364" t="s">
        <v>1273</v>
      </c>
      <c r="K364">
        <f>IF('1968'!D364&lt;&gt;0,1,2)</f>
        <v>1</v>
      </c>
      <c r="L364" s="1" t="str">
        <f>'1968'!AD364</f>
        <v>340K+200</v>
      </c>
      <c r="M364" s="1" t="str">
        <f>'1968'!AE364</f>
        <v>334K+900</v>
      </c>
      <c r="N364">
        <f>CHOOSE(MATCH('1968'!J364,速限!$D$12:'速限'!$D$14),速限!F$12,速限!F$13,速限!F$14)</f>
        <v>110</v>
      </c>
    </row>
    <row r="365" spans="1:14">
      <c r="A365" s="8">
        <v>1.1000000000000001</v>
      </c>
      <c r="B365" s="9" t="s">
        <v>394</v>
      </c>
      <c r="C365" s="21">
        <v>45298.654861111114</v>
      </c>
      <c r="D365" s="10">
        <v>86400</v>
      </c>
      <c r="E365" t="str">
        <f>_xlfn.CONCAT("nfb",'1968'!AC365)</f>
        <v>nfb0316</v>
      </c>
      <c r="F365" t="s">
        <v>396</v>
      </c>
      <c r="G365">
        <v>0</v>
      </c>
      <c r="H365">
        <v>0</v>
      </c>
      <c r="I365">
        <v>0</v>
      </c>
      <c r="J365" t="s">
        <v>1275</v>
      </c>
      <c r="K365">
        <f>IF('1968'!D365&lt;&gt;0,1,2)</f>
        <v>1</v>
      </c>
      <c r="L365" s="1" t="str">
        <f>'1968'!AD365</f>
        <v>346K+900</v>
      </c>
      <c r="M365" s="1" t="str">
        <f>'1968'!AE365</f>
        <v>340K+200</v>
      </c>
      <c r="N365">
        <f>CHOOSE(MATCH('1968'!J365,速限!$D$12:'速限'!$D$14),速限!F$12,速限!F$13,速限!F$14)</f>
        <v>110</v>
      </c>
    </row>
    <row r="366" spans="1:14">
      <c r="A366" s="8">
        <v>1.1000000000000001</v>
      </c>
      <c r="B366" s="9" t="s">
        <v>394</v>
      </c>
      <c r="C366" s="21">
        <v>45299.654861111114</v>
      </c>
      <c r="D366" s="10">
        <v>86400</v>
      </c>
      <c r="E366" t="str">
        <f>_xlfn.CONCAT("nfb",'1968'!AC366)</f>
        <v>nfb0320</v>
      </c>
      <c r="F366" t="s">
        <v>396</v>
      </c>
      <c r="G366">
        <v>0</v>
      </c>
      <c r="H366">
        <v>0</v>
      </c>
      <c r="I366">
        <v>0</v>
      </c>
      <c r="J366" t="s">
        <v>1277</v>
      </c>
      <c r="K366">
        <f>IF('1968'!D366&lt;&gt;0,1,2)</f>
        <v>1</v>
      </c>
      <c r="L366" s="1" t="str">
        <f>'1968'!AD366</f>
        <v>350K+600</v>
      </c>
      <c r="M366" s="1" t="str">
        <f>'1968'!AE366</f>
        <v>346K+900</v>
      </c>
      <c r="N366">
        <f>CHOOSE(MATCH('1968'!J366,速限!$D$12:'速限'!$D$14),速限!F$12,速限!F$13,速限!F$14)</f>
        <v>110</v>
      </c>
    </row>
    <row r="367" spans="1:14">
      <c r="A367" s="8">
        <v>1.1000000000000001</v>
      </c>
      <c r="B367" s="9" t="s">
        <v>394</v>
      </c>
      <c r="C367" s="21">
        <v>45300.654861111114</v>
      </c>
      <c r="D367" s="10">
        <v>86400</v>
      </c>
      <c r="E367" t="str">
        <f>_xlfn.CONCAT("nfb",'1968'!AC367)</f>
        <v>nfb0322</v>
      </c>
      <c r="F367" t="s">
        <v>396</v>
      </c>
      <c r="G367">
        <v>0</v>
      </c>
      <c r="H367">
        <v>0</v>
      </c>
      <c r="I367">
        <v>0</v>
      </c>
      <c r="J367" t="s">
        <v>1279</v>
      </c>
      <c r="K367">
        <f>IF('1968'!D367&lt;&gt;0,1,2)</f>
        <v>1</v>
      </c>
      <c r="L367" s="1" t="str">
        <f>'1968'!AD367</f>
        <v>357K+000</v>
      </c>
      <c r="M367" s="1" t="str">
        <f>'1968'!AE367</f>
        <v>350K+600</v>
      </c>
      <c r="N367">
        <f>CHOOSE(MATCH('1968'!J367,速限!$D$12:'速限'!$D$14),速限!F$12,速限!F$13,速限!F$14)</f>
        <v>110</v>
      </c>
    </row>
    <row r="368" spans="1:14">
      <c r="A368" s="8">
        <v>1.1000000000000001</v>
      </c>
      <c r="B368" s="9" t="s">
        <v>394</v>
      </c>
      <c r="C368" s="21">
        <v>45301.654861111114</v>
      </c>
      <c r="D368" s="10">
        <v>86400</v>
      </c>
      <c r="E368" t="str">
        <f>_xlfn.CONCAT("nfb",'1968'!AC368)</f>
        <v>nfb0324</v>
      </c>
      <c r="F368" t="s">
        <v>396</v>
      </c>
      <c r="G368">
        <v>0</v>
      </c>
      <c r="H368">
        <v>0</v>
      </c>
      <c r="I368">
        <v>0</v>
      </c>
      <c r="J368" t="s">
        <v>1281</v>
      </c>
      <c r="K368">
        <f>IF('1968'!D368&lt;&gt;0,1,2)</f>
        <v>1</v>
      </c>
      <c r="L368" s="1" t="str">
        <f>'1968'!AD368</f>
        <v>363K+800</v>
      </c>
      <c r="M368" s="1" t="str">
        <f>'1968'!AE368</f>
        <v>357K+000</v>
      </c>
      <c r="N368">
        <f>CHOOSE(MATCH('1968'!J368,速限!$D$12:'速限'!$D$14),速限!F$12,速限!F$13,速限!F$14)</f>
        <v>110</v>
      </c>
    </row>
    <row r="369" spans="1:14">
      <c r="A369" s="8">
        <v>1.1000000000000001</v>
      </c>
      <c r="B369" s="9" t="s">
        <v>394</v>
      </c>
      <c r="C369" s="21">
        <v>45302.654861111114</v>
      </c>
      <c r="D369" s="10">
        <v>86400</v>
      </c>
      <c r="E369" t="str">
        <f>_xlfn.CONCAT("nfb",'1968'!AC369)</f>
        <v>nfb0326</v>
      </c>
      <c r="F369" t="s">
        <v>396</v>
      </c>
      <c r="G369">
        <v>0</v>
      </c>
      <c r="H369">
        <v>0</v>
      </c>
      <c r="I369">
        <v>0</v>
      </c>
      <c r="J369" t="s">
        <v>1283</v>
      </c>
      <c r="K369">
        <f>IF('1968'!D369&lt;&gt;0,1,2)</f>
        <v>1</v>
      </c>
      <c r="L369" s="1" t="str">
        <f>'1968'!AD369</f>
        <v>369K+500</v>
      </c>
      <c r="M369" s="1" t="str">
        <f>'1968'!AE369</f>
        <v>363K+800</v>
      </c>
      <c r="N369">
        <f>CHOOSE(MATCH('1968'!J369,速限!$D$12:'速限'!$D$14),速限!F$12,速限!F$13,速限!F$14)</f>
        <v>110</v>
      </c>
    </row>
    <row r="370" spans="1:14">
      <c r="A370" s="8">
        <v>1.1000000000000001</v>
      </c>
      <c r="B370" s="9" t="s">
        <v>394</v>
      </c>
      <c r="C370" s="21">
        <v>45303.654861111114</v>
      </c>
      <c r="D370" s="10">
        <v>86400</v>
      </c>
      <c r="E370" t="str">
        <f>_xlfn.CONCAT("nfb",'1968'!AC370)</f>
        <v>nfb0328</v>
      </c>
      <c r="F370" t="s">
        <v>396</v>
      </c>
      <c r="G370">
        <v>0</v>
      </c>
      <c r="H370">
        <v>0</v>
      </c>
      <c r="I370">
        <v>0</v>
      </c>
      <c r="J370" t="s">
        <v>1285</v>
      </c>
      <c r="K370">
        <f>IF('1968'!D370&lt;&gt;0,1,2)</f>
        <v>1</v>
      </c>
      <c r="L370" s="1" t="str">
        <f>'1968'!AD370</f>
        <v>383K+000</v>
      </c>
      <c r="M370" s="1" t="str">
        <f>'1968'!AE370</f>
        <v>369K+500</v>
      </c>
      <c r="N370">
        <f>CHOOSE(MATCH('1968'!J370,速限!$D$12:'速限'!$D$14),速限!F$12,速限!F$13,速限!F$14)</f>
        <v>110</v>
      </c>
    </row>
    <row r="371" spans="1:14">
      <c r="A371" s="8">
        <v>1.1000000000000001</v>
      </c>
      <c r="B371" s="9" t="s">
        <v>394</v>
      </c>
      <c r="C371" s="21">
        <v>45304.654861111114</v>
      </c>
      <c r="D371" s="10">
        <v>86400</v>
      </c>
      <c r="E371" t="str">
        <f>_xlfn.CONCAT("nfb",'1968'!AC371)</f>
        <v>nfb0332</v>
      </c>
      <c r="F371" t="s">
        <v>396</v>
      </c>
      <c r="G371">
        <v>0</v>
      </c>
      <c r="H371">
        <v>0</v>
      </c>
      <c r="I371">
        <v>0</v>
      </c>
      <c r="J371" t="s">
        <v>1287</v>
      </c>
      <c r="K371">
        <f>IF('1968'!D371&lt;&gt;0,1,2)</f>
        <v>1</v>
      </c>
      <c r="L371" s="1" t="str">
        <f>'1968'!AD371</f>
        <v>391K+600</v>
      </c>
      <c r="M371" s="1" t="str">
        <f>'1968'!AE371</f>
        <v>383K+000</v>
      </c>
      <c r="N371">
        <f>CHOOSE(MATCH('1968'!J371,速限!$D$12:'速限'!$D$14),速限!F$12,速限!F$13,速限!F$14)</f>
        <v>110</v>
      </c>
    </row>
    <row r="372" spans="1:14">
      <c r="A372" s="8">
        <v>1.1000000000000001</v>
      </c>
      <c r="B372" s="9" t="s">
        <v>394</v>
      </c>
      <c r="C372" s="21">
        <v>45305.654861111114</v>
      </c>
      <c r="D372" s="10">
        <v>86400</v>
      </c>
      <c r="E372" t="str">
        <f>_xlfn.CONCAT("nfb",'1968'!AC372)</f>
        <v>nfb0334</v>
      </c>
      <c r="F372" t="s">
        <v>396</v>
      </c>
      <c r="G372">
        <v>0</v>
      </c>
      <c r="H372">
        <v>0</v>
      </c>
      <c r="I372">
        <v>0</v>
      </c>
      <c r="J372" t="s">
        <v>1289</v>
      </c>
      <c r="K372">
        <f>IF('1968'!D372&lt;&gt;0,1,2)</f>
        <v>1</v>
      </c>
      <c r="L372" s="1" t="str">
        <f>'1968'!AD372</f>
        <v>396K+310</v>
      </c>
      <c r="M372" s="1" t="str">
        <f>'1968'!AE372</f>
        <v>391K+600</v>
      </c>
      <c r="N372">
        <f>CHOOSE(MATCH('1968'!J372,速限!$D$12:'速限'!$D$14),速限!F$12,速限!F$13,速限!F$14)</f>
        <v>110</v>
      </c>
    </row>
    <row r="373" spans="1:14">
      <c r="A373" s="8">
        <v>1.1000000000000001</v>
      </c>
      <c r="B373" s="9" t="s">
        <v>394</v>
      </c>
      <c r="C373" s="21">
        <v>45306.654861111114</v>
      </c>
      <c r="D373" s="10">
        <v>86400</v>
      </c>
      <c r="E373" t="str">
        <f>_xlfn.CONCAT("nfb",'1968'!AC373)</f>
        <v>nfb0474</v>
      </c>
      <c r="F373" t="s">
        <v>396</v>
      </c>
      <c r="G373">
        <v>0</v>
      </c>
      <c r="H373">
        <v>0</v>
      </c>
      <c r="I373">
        <v>0</v>
      </c>
      <c r="J373" t="s">
        <v>1291</v>
      </c>
      <c r="K373">
        <f>IF('1968'!D373&lt;&gt;0,1,2)</f>
        <v>1</v>
      </c>
      <c r="L373" s="1" t="str">
        <f>'1968'!AD373</f>
        <v>400K+200</v>
      </c>
      <c r="M373" s="1" t="str">
        <f>'1968'!AE373</f>
        <v>396K+310</v>
      </c>
      <c r="N373">
        <f>CHOOSE(MATCH('1968'!J373,速限!$D$12:'速限'!$D$14),速限!F$12,速限!F$13,速限!F$14)</f>
        <v>110</v>
      </c>
    </row>
    <row r="374" spans="1:14">
      <c r="A374" s="8">
        <v>1.1000000000000001</v>
      </c>
      <c r="B374" s="9" t="s">
        <v>394</v>
      </c>
      <c r="C374" s="21">
        <v>45307.654861111114</v>
      </c>
      <c r="D374" s="10">
        <v>86400</v>
      </c>
      <c r="E374" t="str">
        <f>_xlfn.CONCAT("nfb",'1968'!AC374)</f>
        <v>nfb0336</v>
      </c>
      <c r="F374" t="s">
        <v>396</v>
      </c>
      <c r="G374">
        <v>0</v>
      </c>
      <c r="H374">
        <v>0</v>
      </c>
      <c r="I374">
        <v>0</v>
      </c>
      <c r="J374" t="s">
        <v>1293</v>
      </c>
      <c r="K374">
        <f>IF('1968'!D374&lt;&gt;0,1,2)</f>
        <v>1</v>
      </c>
      <c r="L374" s="1" t="str">
        <f>'1968'!AD374</f>
        <v>407K+300</v>
      </c>
      <c r="M374" s="1" t="str">
        <f>'1968'!AE374</f>
        <v>400K+200</v>
      </c>
      <c r="N374">
        <f>CHOOSE(MATCH('1968'!J374,速限!$D$12:'速限'!$D$14),速限!F$12,速限!F$13,速限!F$14)</f>
        <v>110</v>
      </c>
    </row>
    <row r="375" spans="1:14">
      <c r="A375" s="8">
        <v>1.1000000000000001</v>
      </c>
      <c r="B375" s="9" t="s">
        <v>394</v>
      </c>
      <c r="C375" s="21">
        <v>45308.654861111114</v>
      </c>
      <c r="D375" s="10">
        <v>86400</v>
      </c>
      <c r="E375" t="str">
        <f>_xlfn.CONCAT("nfb",'1968'!AC375)</f>
        <v>nfb0338</v>
      </c>
      <c r="F375" t="s">
        <v>396</v>
      </c>
      <c r="G375">
        <v>0</v>
      </c>
      <c r="H375">
        <v>0</v>
      </c>
      <c r="I375">
        <v>0</v>
      </c>
      <c r="J375" t="s">
        <v>1295</v>
      </c>
      <c r="K375">
        <f>IF('1968'!D375&lt;&gt;0,1,2)</f>
        <v>1</v>
      </c>
      <c r="L375" s="1" t="str">
        <f>'1968'!AD375</f>
        <v>415K+200</v>
      </c>
      <c r="M375" s="1" t="str">
        <f>'1968'!AE375</f>
        <v>407K+300</v>
      </c>
      <c r="N375">
        <f>CHOOSE(MATCH('1968'!J375,速限!$D$12:'速限'!$D$14),速限!F$12,速限!F$13,速限!F$14)</f>
        <v>110</v>
      </c>
    </row>
    <row r="376" spans="1:14">
      <c r="A376" s="8">
        <v>1.1000000000000001</v>
      </c>
      <c r="B376" s="9" t="s">
        <v>394</v>
      </c>
      <c r="C376" s="21">
        <v>45309.654861111114</v>
      </c>
      <c r="D376" s="10">
        <v>86400</v>
      </c>
      <c r="E376" t="str">
        <f>_xlfn.CONCAT("nfb",'1968'!AC376)</f>
        <v>nfb0342</v>
      </c>
      <c r="F376" t="s">
        <v>396</v>
      </c>
      <c r="G376">
        <v>0</v>
      </c>
      <c r="H376">
        <v>0</v>
      </c>
      <c r="I376">
        <v>0</v>
      </c>
      <c r="J376" t="s">
        <v>1297</v>
      </c>
      <c r="K376">
        <f>IF('1968'!D376&lt;&gt;0,1,2)</f>
        <v>1</v>
      </c>
      <c r="L376" s="1" t="str">
        <f>'1968'!AD376</f>
        <v>421K+200</v>
      </c>
      <c r="M376" s="1" t="str">
        <f>'1968'!AE376</f>
        <v>415K+200</v>
      </c>
      <c r="N376">
        <f>CHOOSE(MATCH('1968'!J376,速限!$D$12:'速限'!$D$14),速限!F$12,速限!F$13,速限!F$14)</f>
        <v>110</v>
      </c>
    </row>
    <row r="377" spans="1:14">
      <c r="A377" s="8">
        <v>1.1000000000000001</v>
      </c>
      <c r="B377" s="9" t="s">
        <v>394</v>
      </c>
      <c r="C377" s="21">
        <v>45310.654861111114</v>
      </c>
      <c r="D377" s="10">
        <v>86400</v>
      </c>
      <c r="E377" t="str">
        <f>_xlfn.CONCAT("nfb",'1968'!AC377)</f>
        <v>nfb0344</v>
      </c>
      <c r="F377" t="s">
        <v>396</v>
      </c>
      <c r="G377">
        <v>0</v>
      </c>
      <c r="H377">
        <v>0</v>
      </c>
      <c r="I377">
        <v>0</v>
      </c>
      <c r="J377" t="s">
        <v>1299</v>
      </c>
      <c r="K377">
        <f>IF('1968'!D377&lt;&gt;0,1,2)</f>
        <v>1</v>
      </c>
      <c r="L377" s="1" t="str">
        <f>'1968'!AD377</f>
        <v>424K+500</v>
      </c>
      <c r="M377" s="1" t="str">
        <f>'1968'!AE377</f>
        <v>421K+200</v>
      </c>
      <c r="N377">
        <f>CHOOSE(MATCH('1968'!J377,速限!$D$12:'速限'!$D$14),速限!F$12,速限!F$13,速限!F$14)</f>
        <v>110</v>
      </c>
    </row>
    <row r="378" spans="1:14">
      <c r="A378" s="8">
        <v>1.1000000000000001</v>
      </c>
      <c r="B378" s="9" t="s">
        <v>394</v>
      </c>
      <c r="C378" s="21">
        <v>45311.654861111114</v>
      </c>
      <c r="D378" s="10">
        <v>86400</v>
      </c>
      <c r="E378" t="str">
        <f>_xlfn.CONCAT("nfb",'1968'!AC378)</f>
        <v>nfb0346</v>
      </c>
      <c r="F378" t="s">
        <v>396</v>
      </c>
      <c r="G378">
        <v>0</v>
      </c>
      <c r="H378">
        <v>0</v>
      </c>
      <c r="I378">
        <v>0</v>
      </c>
      <c r="J378" t="s">
        <v>1301</v>
      </c>
      <c r="K378">
        <f>IF('1968'!D378&lt;&gt;0,1,2)</f>
        <v>1</v>
      </c>
      <c r="L378" s="1" t="str">
        <f>'1968'!AD378</f>
        <v>430K+500</v>
      </c>
      <c r="M378" s="1" t="str">
        <f>'1968'!AE378</f>
        <v>424K+500</v>
      </c>
      <c r="N378">
        <f>CHOOSE(MATCH('1968'!J378,速限!$D$12:'速限'!$D$14),速限!F$12,速限!F$13,速限!F$14)</f>
        <v>110</v>
      </c>
    </row>
    <row r="379" spans="1:14">
      <c r="A379" s="8">
        <v>1.1000000000000001</v>
      </c>
      <c r="B379" s="9" t="s">
        <v>394</v>
      </c>
      <c r="C379" s="21">
        <v>45312.654861111114</v>
      </c>
      <c r="D379" s="10">
        <v>86400</v>
      </c>
      <c r="E379" t="str">
        <f>_xlfn.CONCAT("nfb",'1968'!AC379)</f>
        <v>nfb0348</v>
      </c>
      <c r="F379" t="s">
        <v>396</v>
      </c>
      <c r="G379">
        <v>0</v>
      </c>
      <c r="H379">
        <v>0</v>
      </c>
      <c r="I379">
        <v>0</v>
      </c>
      <c r="J379" t="s">
        <v>1303</v>
      </c>
      <c r="K379">
        <f>IF('1968'!D379&lt;&gt;0,1,2)</f>
        <v>1</v>
      </c>
      <c r="L379" s="1" t="str">
        <f>'1968'!AD379</f>
        <v>431K+500</v>
      </c>
      <c r="M379" s="1" t="str">
        <f>'1968'!AE379</f>
        <v>430K+500</v>
      </c>
      <c r="N379">
        <f>CHOOSE(MATCH('1968'!J379,速限!$D$12:'速限'!$D$14),速限!F$12,速限!F$13,速限!F$14)</f>
        <v>110</v>
      </c>
    </row>
    <row r="380" spans="1:14">
      <c r="A380" s="8">
        <v>1.1000000000000001</v>
      </c>
      <c r="B380" s="9" t="s">
        <v>394</v>
      </c>
      <c r="C380" s="21">
        <v>45313.654861111114</v>
      </c>
      <c r="D380" s="10">
        <v>86400</v>
      </c>
      <c r="E380" t="str">
        <f>_xlfn.CONCAT("nfb",'1968'!AC380)</f>
        <v>nfb0349</v>
      </c>
      <c r="F380" t="s">
        <v>396</v>
      </c>
      <c r="G380">
        <v>0</v>
      </c>
      <c r="H380">
        <v>0</v>
      </c>
      <c r="I380">
        <v>0</v>
      </c>
      <c r="J380" t="s">
        <v>2829</v>
      </c>
      <c r="K380">
        <f>IF('1968'!D380&lt;&gt;0,1,2)</f>
        <v>1</v>
      </c>
      <c r="L380" s="1" t="str">
        <f>'1968'!AD380</f>
        <v>0K+000</v>
      </c>
      <c r="M380" s="1" t="str">
        <f>'1968'!AE380</f>
        <v>3K+600</v>
      </c>
      <c r="N380">
        <v>80</v>
      </c>
    </row>
    <row r="381" spans="1:14">
      <c r="A381" s="8">
        <v>1.1000000000000001</v>
      </c>
      <c r="B381" s="9" t="s">
        <v>394</v>
      </c>
      <c r="C381" s="21">
        <v>45314.654861111114</v>
      </c>
      <c r="D381" s="10">
        <v>86400</v>
      </c>
      <c r="E381" t="str">
        <f>_xlfn.CONCAT("nfb",'1968'!AC381)</f>
        <v>nfb0351</v>
      </c>
      <c r="F381" t="s">
        <v>396</v>
      </c>
      <c r="G381">
        <v>0</v>
      </c>
      <c r="H381">
        <v>0</v>
      </c>
      <c r="I381">
        <v>0</v>
      </c>
      <c r="J381" t="s">
        <v>2830</v>
      </c>
      <c r="K381">
        <f>IF('1968'!D381&lt;&gt;0,1,2)</f>
        <v>1</v>
      </c>
      <c r="L381" s="1" t="str">
        <f>'1968'!AD381</f>
        <v>3K+600</v>
      </c>
      <c r="M381" s="1" t="str">
        <f>'1968'!AE381</f>
        <v>5K+100</v>
      </c>
      <c r="N381">
        <v>80</v>
      </c>
    </row>
    <row r="382" spans="1:14">
      <c r="A382" s="8">
        <v>1.1000000000000001</v>
      </c>
      <c r="B382" s="9" t="s">
        <v>394</v>
      </c>
      <c r="C382" s="21">
        <v>45315.654861111114</v>
      </c>
      <c r="D382" s="10">
        <v>86400</v>
      </c>
      <c r="E382" t="str">
        <f>_xlfn.CONCAT("nfb",'1968'!AC382)</f>
        <v>nfb0353</v>
      </c>
      <c r="F382" t="s">
        <v>396</v>
      </c>
      <c r="G382">
        <v>0</v>
      </c>
      <c r="H382">
        <v>0</v>
      </c>
      <c r="I382">
        <v>0</v>
      </c>
      <c r="J382" t="s">
        <v>2831</v>
      </c>
      <c r="K382">
        <f>IF('1968'!D382&lt;&gt;0,1,2)</f>
        <v>1</v>
      </c>
      <c r="L382" s="1" t="str">
        <f>'1968'!AD382</f>
        <v>5K+100</v>
      </c>
      <c r="M382" s="1" t="str">
        <f>'1968'!AE382</f>
        <v>5K+600</v>
      </c>
      <c r="N382">
        <v>80</v>
      </c>
    </row>
    <row r="383" spans="1:14">
      <c r="A383" s="8">
        <v>1.1000000000000001</v>
      </c>
      <c r="B383" s="9" t="s">
        <v>394</v>
      </c>
      <c r="C383" s="21">
        <v>45316.654861111114</v>
      </c>
      <c r="D383" s="10">
        <v>86400</v>
      </c>
      <c r="E383" t="str">
        <f>_xlfn.CONCAT("nfb",'1968'!AC383)</f>
        <v>nfb0350</v>
      </c>
      <c r="F383" t="s">
        <v>396</v>
      </c>
      <c r="G383">
        <v>0</v>
      </c>
      <c r="H383">
        <v>0</v>
      </c>
      <c r="I383">
        <v>0</v>
      </c>
      <c r="J383" t="s">
        <v>2832</v>
      </c>
      <c r="K383">
        <f>IF('1968'!D383&lt;&gt;0,1,2)</f>
        <v>1</v>
      </c>
      <c r="L383" s="1" t="str">
        <f>'1968'!AD383</f>
        <v>3K+600</v>
      </c>
      <c r="M383" s="1" t="str">
        <f>'1968'!AE383</f>
        <v>0K+000</v>
      </c>
      <c r="N383">
        <v>80</v>
      </c>
    </row>
    <row r="384" spans="1:14">
      <c r="A384" s="8">
        <v>1.1000000000000001</v>
      </c>
      <c r="B384" s="9" t="s">
        <v>394</v>
      </c>
      <c r="C384" s="21">
        <v>45317.654861111114</v>
      </c>
      <c r="D384" s="10">
        <v>86400</v>
      </c>
      <c r="E384" t="str">
        <f>_xlfn.CONCAT("nfb",'1968'!AC384)</f>
        <v>nfb0352</v>
      </c>
      <c r="F384" t="s">
        <v>396</v>
      </c>
      <c r="G384">
        <v>0</v>
      </c>
      <c r="H384">
        <v>0</v>
      </c>
      <c r="I384">
        <v>0</v>
      </c>
      <c r="J384" t="s">
        <v>2833</v>
      </c>
      <c r="K384">
        <f>IF('1968'!D384&lt;&gt;0,1,2)</f>
        <v>1</v>
      </c>
      <c r="L384" s="1" t="str">
        <f>'1968'!AD384</f>
        <v>5K+100</v>
      </c>
      <c r="M384" s="1" t="str">
        <f>'1968'!AE384</f>
        <v>3K+600</v>
      </c>
      <c r="N384">
        <v>80</v>
      </c>
    </row>
    <row r="385" spans="1:14">
      <c r="A385" s="8">
        <v>1.1000000000000001</v>
      </c>
      <c r="B385" s="9" t="s">
        <v>394</v>
      </c>
      <c r="C385" s="21">
        <v>45318.654861111114</v>
      </c>
      <c r="D385" s="10">
        <v>86400</v>
      </c>
      <c r="E385" t="str">
        <f>_xlfn.CONCAT("nfb",'1968'!AC385)</f>
        <v>nfb0354</v>
      </c>
      <c r="F385" t="s">
        <v>396</v>
      </c>
      <c r="G385">
        <v>0</v>
      </c>
      <c r="H385">
        <v>0</v>
      </c>
      <c r="I385">
        <v>0</v>
      </c>
      <c r="J385" t="s">
        <v>2834</v>
      </c>
      <c r="K385">
        <f>IF('1968'!D385&lt;&gt;0,1,2)</f>
        <v>1</v>
      </c>
      <c r="L385" s="1" t="str">
        <f>'1968'!AD385</f>
        <v>5K+600</v>
      </c>
      <c r="M385" s="1" t="str">
        <f>'1968'!AE385</f>
        <v>5K+100</v>
      </c>
      <c r="N385">
        <v>80</v>
      </c>
    </row>
    <row r="386" spans="1:14">
      <c r="A386" s="8">
        <v>1.1000000000000001</v>
      </c>
      <c r="B386" s="9" t="s">
        <v>394</v>
      </c>
      <c r="C386" s="21">
        <v>45319.654861111114</v>
      </c>
      <c r="D386" s="10">
        <v>86400</v>
      </c>
      <c r="E386" t="str">
        <f>_xlfn.CONCAT("nfb",'1968'!AC386)</f>
        <v>nfb1006</v>
      </c>
      <c r="F386" t="s">
        <v>396</v>
      </c>
      <c r="G386">
        <v>0</v>
      </c>
      <c r="H386">
        <v>0</v>
      </c>
      <c r="I386">
        <v>0</v>
      </c>
      <c r="J386" t="s">
        <v>2835</v>
      </c>
      <c r="K386">
        <f>IF('1968'!D386&lt;&gt;0,1,2)</f>
        <v>1</v>
      </c>
      <c r="L386" s="1" t="str">
        <f>'1968'!AD386</f>
        <v>0K+000</v>
      </c>
      <c r="M386" s="1" t="str">
        <f>'1968'!AE386</f>
        <v>2K+424</v>
      </c>
      <c r="N386">
        <v>50</v>
      </c>
    </row>
    <row r="387" spans="1:14">
      <c r="A387" s="8">
        <v>1.1000000000000001</v>
      </c>
      <c r="B387" s="9" t="s">
        <v>394</v>
      </c>
      <c r="C387" s="21">
        <v>45320.654861111114</v>
      </c>
      <c r="D387" s="10">
        <v>86400</v>
      </c>
      <c r="E387" t="str">
        <f>_xlfn.CONCAT("nfb",'1968'!AC387)</f>
        <v>nfb1004</v>
      </c>
      <c r="F387" t="s">
        <v>396</v>
      </c>
      <c r="G387">
        <v>0</v>
      </c>
      <c r="H387">
        <v>0</v>
      </c>
      <c r="I387">
        <v>0</v>
      </c>
      <c r="J387" t="s">
        <v>2836</v>
      </c>
      <c r="K387">
        <f>IF('1968'!D387&lt;&gt;0,1,2)</f>
        <v>1</v>
      </c>
      <c r="L387" s="1" t="str">
        <f>'1968'!AD387</f>
        <v>2K+424</v>
      </c>
      <c r="M387" s="1" t="str">
        <f>'1968'!AE387</f>
        <v>3K+073</v>
      </c>
      <c r="N387">
        <v>50</v>
      </c>
    </row>
    <row r="388" spans="1:14">
      <c r="A388" s="8">
        <v>1.1000000000000001</v>
      </c>
      <c r="B388" s="9" t="s">
        <v>394</v>
      </c>
      <c r="C388" s="21">
        <v>45321.654861111114</v>
      </c>
      <c r="D388" s="10">
        <v>86400</v>
      </c>
      <c r="E388" t="str">
        <f>_xlfn.CONCAT("nfb",'1968'!AC388)</f>
        <v>nfb1002</v>
      </c>
      <c r="F388" t="s">
        <v>396</v>
      </c>
      <c r="G388">
        <v>0</v>
      </c>
      <c r="H388">
        <v>0</v>
      </c>
      <c r="I388">
        <v>0</v>
      </c>
      <c r="J388" t="s">
        <v>2837</v>
      </c>
      <c r="K388">
        <f>IF('1968'!D388&lt;&gt;0,1,2)</f>
        <v>1</v>
      </c>
      <c r="L388" s="1" t="str">
        <f>'1968'!AD388</f>
        <v>3K+073</v>
      </c>
      <c r="M388" s="1" t="str">
        <f>'1968'!AE388</f>
        <v>3K+980</v>
      </c>
      <c r="N388">
        <v>50</v>
      </c>
    </row>
    <row r="389" spans="1:14">
      <c r="A389" s="8">
        <v>1.1000000000000001</v>
      </c>
      <c r="B389" s="9" t="s">
        <v>394</v>
      </c>
      <c r="C389" s="21">
        <v>45322.654861111114</v>
      </c>
      <c r="D389" s="10">
        <v>86400</v>
      </c>
      <c r="E389" t="str">
        <f>_xlfn.CONCAT("nfb",'1968'!AC389)</f>
        <v>nfb1005</v>
      </c>
      <c r="F389" t="s">
        <v>396</v>
      </c>
      <c r="G389">
        <v>0</v>
      </c>
      <c r="H389">
        <v>0</v>
      </c>
      <c r="I389">
        <v>0</v>
      </c>
      <c r="J389" t="s">
        <v>2838</v>
      </c>
      <c r="K389">
        <f>IF('1968'!D389&lt;&gt;0,1,2)</f>
        <v>1</v>
      </c>
      <c r="L389" s="1" t="str">
        <f>'1968'!AD389</f>
        <v>2K+424</v>
      </c>
      <c r="M389" s="1" t="str">
        <f>'1968'!AE389</f>
        <v>0K+000</v>
      </c>
      <c r="N389">
        <v>50</v>
      </c>
    </row>
    <row r="390" spans="1:14">
      <c r="A390" s="8">
        <v>1.1000000000000001</v>
      </c>
      <c r="B390" s="9" t="s">
        <v>394</v>
      </c>
      <c r="C390" s="21">
        <v>45323.654861111114</v>
      </c>
      <c r="D390" s="10">
        <v>86400</v>
      </c>
      <c r="E390" t="str">
        <f>_xlfn.CONCAT("nfb",'1968'!AC390)</f>
        <v>nfb1003</v>
      </c>
      <c r="F390" t="s">
        <v>396</v>
      </c>
      <c r="G390">
        <v>0</v>
      </c>
      <c r="H390">
        <v>0</v>
      </c>
      <c r="I390">
        <v>0</v>
      </c>
      <c r="J390" t="s">
        <v>2839</v>
      </c>
      <c r="K390">
        <f>IF('1968'!D390&lt;&gt;0,1,2)</f>
        <v>1</v>
      </c>
      <c r="L390" s="1" t="str">
        <f>'1968'!AD390</f>
        <v>3K+073</v>
      </c>
      <c r="M390" s="1" t="str">
        <f>'1968'!AE390</f>
        <v>2K+424</v>
      </c>
      <c r="N390">
        <v>50</v>
      </c>
    </row>
    <row r="391" spans="1:14">
      <c r="A391" s="8">
        <v>1.1000000000000001</v>
      </c>
      <c r="B391" s="9" t="s">
        <v>394</v>
      </c>
      <c r="C391" s="21">
        <v>45324.654861111114</v>
      </c>
      <c r="D391" s="10">
        <v>86400</v>
      </c>
      <c r="E391" t="str">
        <f>_xlfn.CONCAT("nfb",'1968'!AC391)</f>
        <v>nfb1001</v>
      </c>
      <c r="F391" t="s">
        <v>396</v>
      </c>
      <c r="G391">
        <v>0</v>
      </c>
      <c r="H391">
        <v>0</v>
      </c>
      <c r="I391">
        <v>0</v>
      </c>
      <c r="J391" t="s">
        <v>2840</v>
      </c>
      <c r="K391">
        <f>IF('1968'!D391&lt;&gt;0,1,2)</f>
        <v>1</v>
      </c>
      <c r="L391" s="1" t="str">
        <f>'1968'!AD391</f>
        <v>3K+980</v>
      </c>
      <c r="M391" s="1" t="str">
        <f>'1968'!AE391</f>
        <v>3K+073</v>
      </c>
      <c r="N391">
        <v>50</v>
      </c>
    </row>
    <row r="392" spans="1:14">
      <c r="A392" s="8">
        <v>1.1000000000000001</v>
      </c>
      <c r="B392" s="9" t="s">
        <v>394</v>
      </c>
      <c r="C392" s="21">
        <v>45325.654861111114</v>
      </c>
      <c r="D392" s="10">
        <v>86400</v>
      </c>
      <c r="E392" t="str">
        <f>_xlfn.CONCAT("nfb",'1968'!AC392)</f>
        <v>nfb1007</v>
      </c>
      <c r="F392" t="s">
        <v>396</v>
      </c>
      <c r="G392">
        <v>0</v>
      </c>
      <c r="H392">
        <v>0</v>
      </c>
      <c r="I392">
        <v>0</v>
      </c>
      <c r="J392" t="s">
        <v>2841</v>
      </c>
      <c r="K392">
        <f>IF('1968'!D392&lt;&gt;0,1,2)</f>
        <v>1</v>
      </c>
      <c r="L392" s="1" t="str">
        <f>'1968'!AD392</f>
        <v>0K+000</v>
      </c>
      <c r="M392" s="1" t="str">
        <f>'1968'!AE392</f>
        <v>1K+400</v>
      </c>
      <c r="N392">
        <v>70</v>
      </c>
    </row>
    <row r="393" spans="1:14">
      <c r="A393" s="8">
        <v>1.1000000000000001</v>
      </c>
      <c r="B393" s="9" t="s">
        <v>394</v>
      </c>
      <c r="C393" s="21">
        <v>45326.654861111114</v>
      </c>
      <c r="D393" s="10">
        <v>86400</v>
      </c>
      <c r="E393" t="str">
        <f>_xlfn.CONCAT("nfb",'1968'!AC393)</f>
        <v>nfb1008</v>
      </c>
      <c r="F393" t="s">
        <v>396</v>
      </c>
      <c r="G393">
        <v>0</v>
      </c>
      <c r="H393">
        <v>0</v>
      </c>
      <c r="I393">
        <v>0</v>
      </c>
      <c r="J393" t="s">
        <v>2842</v>
      </c>
      <c r="K393">
        <f>IF('1968'!D393&lt;&gt;0,1,2)</f>
        <v>1</v>
      </c>
      <c r="L393" s="1" t="str">
        <f>'1968'!AD393</f>
        <v>1K+400</v>
      </c>
      <c r="M393" s="1" t="str">
        <f>'1968'!AE393</f>
        <v>0K+000</v>
      </c>
      <c r="N393">
        <v>70</v>
      </c>
    </row>
    <row r="394" spans="1:14">
      <c r="A394" s="8">
        <v>1.1000000000000001</v>
      </c>
      <c r="B394" s="9" t="s">
        <v>394</v>
      </c>
      <c r="C394" s="21">
        <v>45327.654861111114</v>
      </c>
      <c r="D394" s="10">
        <v>86400</v>
      </c>
      <c r="E394" t="str">
        <f>_xlfn.CONCAT("nfb",'1968'!AC394)</f>
        <v>nfb0355</v>
      </c>
      <c r="F394" t="s">
        <v>396</v>
      </c>
      <c r="G394">
        <v>0</v>
      </c>
      <c r="H394">
        <v>0</v>
      </c>
      <c r="I394">
        <v>0</v>
      </c>
      <c r="J394" t="s">
        <v>1337</v>
      </c>
      <c r="K394">
        <f>IF('1968'!D394&lt;&gt;0,1,2)</f>
        <v>1</v>
      </c>
      <c r="L394" s="1" t="str">
        <f>'1968'!AD394</f>
        <v>0K+000</v>
      </c>
      <c r="M394" s="1" t="str">
        <f>'1968'!AE394</f>
        <v>2K+300</v>
      </c>
      <c r="N394">
        <v>100</v>
      </c>
    </row>
    <row r="395" spans="1:14">
      <c r="A395" s="8">
        <v>1.1000000000000001</v>
      </c>
      <c r="B395" s="9" t="s">
        <v>394</v>
      </c>
      <c r="C395" s="21">
        <v>45328.654861111114</v>
      </c>
      <c r="D395" s="10">
        <v>86400</v>
      </c>
      <c r="E395" t="str">
        <f>_xlfn.CONCAT("nfb",'1968'!AC395)</f>
        <v>nfb0357</v>
      </c>
      <c r="F395" t="s">
        <v>396</v>
      </c>
      <c r="G395">
        <v>0</v>
      </c>
      <c r="H395">
        <v>0</v>
      </c>
      <c r="I395">
        <v>0</v>
      </c>
      <c r="J395" t="s">
        <v>1340</v>
      </c>
      <c r="K395">
        <f>IF('1968'!D395&lt;&gt;0,1,2)</f>
        <v>1</v>
      </c>
      <c r="L395" s="1" t="str">
        <f>'1968'!AD395</f>
        <v>2K+300</v>
      </c>
      <c r="M395" s="1" t="str">
        <f>'1968'!AE395</f>
        <v>9K+000</v>
      </c>
      <c r="N395">
        <v>100</v>
      </c>
    </row>
    <row r="396" spans="1:14">
      <c r="A396" s="8">
        <v>1.1000000000000001</v>
      </c>
      <c r="B396" s="9" t="s">
        <v>394</v>
      </c>
      <c r="C396" s="21">
        <v>45329.654861111114</v>
      </c>
      <c r="D396" s="10">
        <v>86400</v>
      </c>
      <c r="E396" t="str">
        <f>_xlfn.CONCAT("nfb",'1968'!AC396)</f>
        <v>nfb0359</v>
      </c>
      <c r="F396" t="s">
        <v>396</v>
      </c>
      <c r="G396">
        <v>0</v>
      </c>
      <c r="H396">
        <v>0</v>
      </c>
      <c r="I396">
        <v>0</v>
      </c>
      <c r="J396" t="s">
        <v>1343</v>
      </c>
      <c r="K396">
        <f>IF('1968'!D396&lt;&gt;0,1,2)</f>
        <v>1</v>
      </c>
      <c r="L396" s="1" t="str">
        <f>'1968'!AD396</f>
        <v>9K+000</v>
      </c>
      <c r="M396" s="1" t="str">
        <f>'1968'!AE396</f>
        <v>11K+700</v>
      </c>
      <c r="N396">
        <v>100</v>
      </c>
    </row>
    <row r="397" spans="1:14">
      <c r="A397" s="8">
        <v>1.1000000000000001</v>
      </c>
      <c r="B397" s="9" t="s">
        <v>394</v>
      </c>
      <c r="C397" s="21">
        <v>45330.654861111114</v>
      </c>
      <c r="D397" s="10">
        <v>86400</v>
      </c>
      <c r="E397" t="str">
        <f>_xlfn.CONCAT("nfb",'1968'!AC397)</f>
        <v>nfb0361</v>
      </c>
      <c r="F397" t="s">
        <v>396</v>
      </c>
      <c r="G397">
        <v>0</v>
      </c>
      <c r="H397">
        <v>0</v>
      </c>
      <c r="I397">
        <v>0</v>
      </c>
      <c r="J397" t="s">
        <v>1346</v>
      </c>
      <c r="K397">
        <f>IF('1968'!D397&lt;&gt;0,1,2)</f>
        <v>1</v>
      </c>
      <c r="L397" s="1" t="str">
        <f>'1968'!AD397</f>
        <v>11K+700</v>
      </c>
      <c r="M397" s="1" t="str">
        <f>'1968'!AE397</f>
        <v>14K+300</v>
      </c>
      <c r="N397">
        <v>100</v>
      </c>
    </row>
    <row r="398" spans="1:14">
      <c r="A398" s="8">
        <v>1.1000000000000001</v>
      </c>
      <c r="B398" s="9" t="s">
        <v>394</v>
      </c>
      <c r="C398" s="21">
        <v>45331.654861111114</v>
      </c>
      <c r="D398" s="10">
        <v>86400</v>
      </c>
      <c r="E398" t="str">
        <f>_xlfn.CONCAT("nfb",'1968'!AC398)</f>
        <v>nfb0483</v>
      </c>
      <c r="F398" t="s">
        <v>396</v>
      </c>
      <c r="G398">
        <v>0</v>
      </c>
      <c r="H398">
        <v>0</v>
      </c>
      <c r="I398">
        <v>0</v>
      </c>
      <c r="J398" t="s">
        <v>1349</v>
      </c>
      <c r="K398">
        <f>IF('1968'!D398&lt;&gt;0,1,2)</f>
        <v>1</v>
      </c>
      <c r="L398" s="1" t="str">
        <f>'1968'!AD398</f>
        <v>14K+300</v>
      </c>
      <c r="M398" s="1" t="str">
        <f>'1968'!AE398</f>
        <v>17K+800</v>
      </c>
      <c r="N398">
        <v>100</v>
      </c>
    </row>
    <row r="399" spans="1:14">
      <c r="A399" s="8">
        <v>1.1000000000000001</v>
      </c>
      <c r="B399" s="9" t="s">
        <v>394</v>
      </c>
      <c r="C399" s="21">
        <v>45332.654861111114</v>
      </c>
      <c r="D399" s="10">
        <v>86400</v>
      </c>
      <c r="E399" t="str">
        <f>_xlfn.CONCAT("nfb",'1968'!AC399)</f>
        <v>nfb0485</v>
      </c>
      <c r="F399" t="s">
        <v>396</v>
      </c>
      <c r="G399">
        <v>0</v>
      </c>
      <c r="H399">
        <v>0</v>
      </c>
      <c r="I399">
        <v>0</v>
      </c>
      <c r="J399" t="s">
        <v>2843</v>
      </c>
      <c r="K399">
        <f>IF('1968'!D399&lt;&gt;0,1,2)</f>
        <v>1</v>
      </c>
      <c r="L399" s="1" t="str">
        <f>'1968'!AD399</f>
        <v>17K+800</v>
      </c>
      <c r="M399" s="1" t="str">
        <f>'1968'!AE399</f>
        <v>26K+550</v>
      </c>
      <c r="N399">
        <v>100</v>
      </c>
    </row>
    <row r="400" spans="1:14">
      <c r="A400" s="8">
        <v>1.1000000000000001</v>
      </c>
      <c r="B400" s="9" t="s">
        <v>394</v>
      </c>
      <c r="C400" s="21">
        <v>45333.654861111114</v>
      </c>
      <c r="D400" s="10">
        <v>86400</v>
      </c>
      <c r="E400" t="str">
        <f>_xlfn.CONCAT("nfb",'1968'!AC400)</f>
        <v>nfb0487</v>
      </c>
      <c r="F400" t="s">
        <v>396</v>
      </c>
      <c r="G400">
        <v>0</v>
      </c>
      <c r="H400">
        <v>0</v>
      </c>
      <c r="I400">
        <v>0</v>
      </c>
      <c r="J400" t="s">
        <v>2844</v>
      </c>
      <c r="K400">
        <f>IF('1968'!D400&lt;&gt;0,1,2)</f>
        <v>1</v>
      </c>
      <c r="L400" s="1" t="str">
        <f>'1968'!AD400</f>
        <v>26K+550</v>
      </c>
      <c r="M400" s="1" t="str">
        <f>'1968'!AE400</f>
        <v>28K+000</v>
      </c>
      <c r="N400">
        <v>100</v>
      </c>
    </row>
    <row r="401" spans="1:14">
      <c r="A401" s="8">
        <v>1.1000000000000001</v>
      </c>
      <c r="B401" s="9" t="s">
        <v>394</v>
      </c>
      <c r="C401" s="21">
        <v>45334.654861111114</v>
      </c>
      <c r="D401" s="10">
        <v>86400</v>
      </c>
      <c r="E401" t="str">
        <f>_xlfn.CONCAT("nfb",'1968'!AC401)</f>
        <v>nfb0356</v>
      </c>
      <c r="F401" t="s">
        <v>396</v>
      </c>
      <c r="G401">
        <v>0</v>
      </c>
      <c r="H401">
        <v>0</v>
      </c>
      <c r="I401">
        <v>0</v>
      </c>
      <c r="J401" t="s">
        <v>1352</v>
      </c>
      <c r="K401">
        <f>IF('1968'!D401&lt;&gt;0,1,2)</f>
        <v>1</v>
      </c>
      <c r="L401" s="1" t="str">
        <f>'1968'!AD401</f>
        <v>2K+300</v>
      </c>
      <c r="M401" s="1" t="str">
        <f>'1968'!AE401</f>
        <v>0K+000</v>
      </c>
      <c r="N401">
        <v>100</v>
      </c>
    </row>
    <row r="402" spans="1:14">
      <c r="A402" s="8">
        <v>1.1000000000000001</v>
      </c>
      <c r="B402" s="9" t="s">
        <v>394</v>
      </c>
      <c r="C402" s="21">
        <v>45335.654861111114</v>
      </c>
      <c r="D402" s="10">
        <v>86400</v>
      </c>
      <c r="E402" t="str">
        <f>_xlfn.CONCAT("nfb",'1968'!AC402)</f>
        <v>nfb0358</v>
      </c>
      <c r="F402" t="s">
        <v>396</v>
      </c>
      <c r="G402">
        <v>0</v>
      </c>
      <c r="H402">
        <v>0</v>
      </c>
      <c r="I402">
        <v>0</v>
      </c>
      <c r="J402" t="s">
        <v>1354</v>
      </c>
      <c r="K402">
        <f>IF('1968'!D402&lt;&gt;0,1,2)</f>
        <v>1</v>
      </c>
      <c r="L402" s="1" t="str">
        <f>'1968'!AD402</f>
        <v>9K+000</v>
      </c>
      <c r="M402" s="1" t="str">
        <f>'1968'!AE402</f>
        <v>2K+300</v>
      </c>
      <c r="N402">
        <v>100</v>
      </c>
    </row>
    <row r="403" spans="1:14">
      <c r="A403" s="8">
        <v>1.1000000000000001</v>
      </c>
      <c r="B403" s="9" t="s">
        <v>394</v>
      </c>
      <c r="C403" s="21">
        <v>45336.654861111114</v>
      </c>
      <c r="D403" s="10">
        <v>86400</v>
      </c>
      <c r="E403" t="str">
        <f>_xlfn.CONCAT("nfb",'1968'!AC403)</f>
        <v>nfb0360</v>
      </c>
      <c r="F403" t="s">
        <v>396</v>
      </c>
      <c r="G403">
        <v>0</v>
      </c>
      <c r="H403">
        <v>0</v>
      </c>
      <c r="I403">
        <v>0</v>
      </c>
      <c r="J403" t="s">
        <v>1356</v>
      </c>
      <c r="K403">
        <f>IF('1968'!D403&lt;&gt;0,1,2)</f>
        <v>1</v>
      </c>
      <c r="L403" s="1" t="str">
        <f>'1968'!AD403</f>
        <v>11K+700</v>
      </c>
      <c r="M403" s="1" t="str">
        <f>'1968'!AE403</f>
        <v>9K+000</v>
      </c>
      <c r="N403">
        <v>100</v>
      </c>
    </row>
    <row r="404" spans="1:14">
      <c r="A404" s="8">
        <v>1.1000000000000001</v>
      </c>
      <c r="B404" s="9" t="s">
        <v>394</v>
      </c>
      <c r="C404" s="21">
        <v>45337.654861111114</v>
      </c>
      <c r="D404" s="10">
        <v>86400</v>
      </c>
      <c r="E404" t="str">
        <f>_xlfn.CONCAT("nfb",'1968'!AC404)</f>
        <v>nfb0362</v>
      </c>
      <c r="F404" t="s">
        <v>396</v>
      </c>
      <c r="G404">
        <v>0</v>
      </c>
      <c r="H404">
        <v>0</v>
      </c>
      <c r="I404">
        <v>0</v>
      </c>
      <c r="J404" t="s">
        <v>1358</v>
      </c>
      <c r="K404">
        <f>IF('1968'!D404&lt;&gt;0,1,2)</f>
        <v>1</v>
      </c>
      <c r="L404" s="1" t="str">
        <f>'1968'!AD404</f>
        <v>14K+300</v>
      </c>
      <c r="M404" s="1" t="str">
        <f>'1968'!AE404</f>
        <v>11K+700</v>
      </c>
      <c r="N404">
        <v>100</v>
      </c>
    </row>
    <row r="405" spans="1:14">
      <c r="A405" s="8">
        <v>1.1000000000000001</v>
      </c>
      <c r="B405" s="9" t="s">
        <v>394</v>
      </c>
      <c r="C405" s="21">
        <v>45338.654861111114</v>
      </c>
      <c r="D405" s="10">
        <v>86400</v>
      </c>
      <c r="E405" t="str">
        <f>_xlfn.CONCAT("nfb",'1968'!AC405)</f>
        <v>nfb0484</v>
      </c>
      <c r="F405" t="s">
        <v>396</v>
      </c>
      <c r="G405">
        <v>0</v>
      </c>
      <c r="H405">
        <v>0</v>
      </c>
      <c r="I405">
        <v>0</v>
      </c>
      <c r="J405" t="s">
        <v>1360</v>
      </c>
      <c r="K405">
        <f>IF('1968'!D405&lt;&gt;0,1,2)</f>
        <v>1</v>
      </c>
      <c r="L405" s="1" t="str">
        <f>'1968'!AD405</f>
        <v>17K+800</v>
      </c>
      <c r="M405" s="1" t="str">
        <f>'1968'!AE405</f>
        <v>14K+300</v>
      </c>
      <c r="N405">
        <v>100</v>
      </c>
    </row>
    <row r="406" spans="1:14">
      <c r="A406" s="8">
        <v>1.1000000000000001</v>
      </c>
      <c r="B406" s="9" t="s">
        <v>394</v>
      </c>
      <c r="C406" s="21">
        <v>45339.654861111114</v>
      </c>
      <c r="D406" s="10">
        <v>86400</v>
      </c>
      <c r="E406" t="str">
        <f>_xlfn.CONCAT("nfb",'1968'!AC406)</f>
        <v>nfb0486</v>
      </c>
      <c r="F406" t="s">
        <v>396</v>
      </c>
      <c r="G406">
        <v>0</v>
      </c>
      <c r="H406">
        <v>0</v>
      </c>
      <c r="I406">
        <v>0</v>
      </c>
      <c r="J406" t="s">
        <v>2845</v>
      </c>
      <c r="K406">
        <f>IF('1968'!D406&lt;&gt;0,1,2)</f>
        <v>1</v>
      </c>
      <c r="L406" s="1" t="str">
        <f>'1968'!AD406</f>
        <v>26K+550</v>
      </c>
      <c r="M406" s="1" t="str">
        <f>'1968'!AE406</f>
        <v>17K+800</v>
      </c>
      <c r="N406">
        <v>100</v>
      </c>
    </row>
    <row r="407" spans="1:14">
      <c r="A407" s="8">
        <v>1.1000000000000001</v>
      </c>
      <c r="B407" s="9" t="s">
        <v>394</v>
      </c>
      <c r="C407" s="21">
        <v>45340.654861111114</v>
      </c>
      <c r="D407" s="10">
        <v>86400</v>
      </c>
      <c r="E407" t="str">
        <f>_xlfn.CONCAT("nfb",'1968'!AC407)</f>
        <v>nfb0488</v>
      </c>
      <c r="F407" t="s">
        <v>396</v>
      </c>
      <c r="G407">
        <v>0</v>
      </c>
      <c r="H407">
        <v>0</v>
      </c>
      <c r="I407">
        <v>0</v>
      </c>
      <c r="J407" t="s">
        <v>2846</v>
      </c>
      <c r="K407">
        <f>IF('1968'!D407&lt;&gt;0,1,2)</f>
        <v>1</v>
      </c>
      <c r="L407" s="1" t="str">
        <f>'1968'!AD407</f>
        <v>28K+000</v>
      </c>
      <c r="M407" s="1" t="str">
        <f>'1968'!AE407</f>
        <v>26K+550</v>
      </c>
      <c r="N407">
        <v>100</v>
      </c>
    </row>
    <row r="408" spans="1:14">
      <c r="A408" s="8">
        <v>1.1000000000000001</v>
      </c>
      <c r="B408" s="9" t="s">
        <v>394</v>
      </c>
      <c r="C408" s="21">
        <v>45341.654861111114</v>
      </c>
      <c r="D408" s="10">
        <v>86400</v>
      </c>
      <c r="E408" t="str">
        <f>_xlfn.CONCAT("nfb",'1968'!AC408)</f>
        <v>nfb0365</v>
      </c>
      <c r="F408" t="s">
        <v>396</v>
      </c>
      <c r="G408">
        <v>0</v>
      </c>
      <c r="H408">
        <v>0</v>
      </c>
      <c r="I408">
        <v>0</v>
      </c>
      <c r="J408" t="s">
        <v>1362</v>
      </c>
      <c r="K408">
        <f>IF('1968'!D408&lt;&gt;0,1,2)</f>
        <v>1</v>
      </c>
      <c r="L408" s="1" t="str">
        <f>'1968'!AD408</f>
        <v>0K+000</v>
      </c>
      <c r="M408" s="1" t="str">
        <f>'1968'!AE408</f>
        <v>4K+000</v>
      </c>
      <c r="N408">
        <f>CHOOSE(MATCH('1968'!J408,速限!$D$17:'速限'!$D$18),速限!F$17,速限!F$18)</f>
        <v>80</v>
      </c>
    </row>
    <row r="409" spans="1:14">
      <c r="A409" s="8">
        <v>1.1000000000000001</v>
      </c>
      <c r="B409" s="9" t="s">
        <v>394</v>
      </c>
      <c r="C409" s="21">
        <v>45342.654861111114</v>
      </c>
      <c r="D409" s="10">
        <v>86400</v>
      </c>
      <c r="E409" t="str">
        <f>_xlfn.CONCAT("nfb",'1968'!AC409)</f>
        <v>nfb0367</v>
      </c>
      <c r="F409" t="s">
        <v>396</v>
      </c>
      <c r="G409">
        <v>0</v>
      </c>
      <c r="H409">
        <v>0</v>
      </c>
      <c r="I409">
        <v>0</v>
      </c>
      <c r="J409" t="s">
        <v>1365</v>
      </c>
      <c r="K409">
        <f>IF('1968'!D409&lt;&gt;0,1,2)</f>
        <v>1</v>
      </c>
      <c r="L409" s="1" t="str">
        <f>'1968'!AD409</f>
        <v>4K+000</v>
      </c>
      <c r="M409" s="1" t="str">
        <f>'1968'!AE409</f>
        <v>14K+700</v>
      </c>
      <c r="N409">
        <f>CHOOSE(MATCH('1968'!J409,速限!$D$17:'速限'!$D$18),速限!F$17,速限!F$18)</f>
        <v>80</v>
      </c>
    </row>
    <row r="410" spans="1:14">
      <c r="A410" s="8">
        <v>1.1000000000000001</v>
      </c>
      <c r="B410" s="9" t="s">
        <v>394</v>
      </c>
      <c r="C410" s="21">
        <v>45343.654861111114</v>
      </c>
      <c r="D410" s="10">
        <v>86400</v>
      </c>
      <c r="E410" t="str">
        <f>_xlfn.CONCAT("nfb",'1968'!AC410)</f>
        <v>nfb0369</v>
      </c>
      <c r="F410" t="s">
        <v>396</v>
      </c>
      <c r="G410">
        <v>0</v>
      </c>
      <c r="H410">
        <v>0</v>
      </c>
      <c r="I410">
        <v>0</v>
      </c>
      <c r="J410" t="s">
        <v>1368</v>
      </c>
      <c r="K410">
        <f>IF('1968'!D410&lt;&gt;0,1,2)</f>
        <v>1</v>
      </c>
      <c r="L410" s="1" t="str">
        <f>'1968'!AD410</f>
        <v>14K+700</v>
      </c>
      <c r="M410" s="1" t="str">
        <f>'1968'!AE410</f>
        <v>30K+300</v>
      </c>
      <c r="N410">
        <f>CHOOSE(MATCH('1968'!J410,速限!$D$17:'速限'!$D$18),速限!F$17,速限!F$18)</f>
        <v>90</v>
      </c>
    </row>
    <row r="411" spans="1:14">
      <c r="A411" s="8">
        <v>1.1000000000000001</v>
      </c>
      <c r="B411" s="9" t="s">
        <v>394</v>
      </c>
      <c r="C411" s="21">
        <v>45344.654861111114</v>
      </c>
      <c r="D411" s="10">
        <v>86400</v>
      </c>
      <c r="E411" t="str">
        <f>_xlfn.CONCAT("nfb",'1968'!AC411)</f>
        <v>nfb0373</v>
      </c>
      <c r="F411" t="s">
        <v>396</v>
      </c>
      <c r="G411">
        <v>0</v>
      </c>
      <c r="H411">
        <v>0</v>
      </c>
      <c r="I411">
        <v>0</v>
      </c>
      <c r="J411" t="s">
        <v>1371</v>
      </c>
      <c r="K411">
        <f>IF('1968'!D411&lt;&gt;0,1,2)</f>
        <v>1</v>
      </c>
      <c r="L411" s="1" t="str">
        <f>'1968'!AD411</f>
        <v>30K+300</v>
      </c>
      <c r="M411" s="1" t="str">
        <f>'1968'!AE411</f>
        <v>38K+600</v>
      </c>
      <c r="N411">
        <f>CHOOSE(MATCH('1968'!J411,速限!$D$17:'速限'!$D$18),速限!F$17,速限!F$18)</f>
        <v>90</v>
      </c>
    </row>
    <row r="412" spans="1:14">
      <c r="A412" s="8">
        <v>1.1000000000000001</v>
      </c>
      <c r="B412" s="9" t="s">
        <v>394</v>
      </c>
      <c r="C412" s="21">
        <v>45345.654861111114</v>
      </c>
      <c r="D412" s="10">
        <v>86400</v>
      </c>
      <c r="E412" t="str">
        <f>_xlfn.CONCAT("nfb",'1968'!AC412)</f>
        <v>nfb0375</v>
      </c>
      <c r="F412" t="s">
        <v>396</v>
      </c>
      <c r="G412">
        <v>0</v>
      </c>
      <c r="H412">
        <v>0</v>
      </c>
      <c r="I412">
        <v>0</v>
      </c>
      <c r="J412" t="s">
        <v>1374</v>
      </c>
      <c r="K412">
        <f>IF('1968'!D412&lt;&gt;0,1,2)</f>
        <v>1</v>
      </c>
      <c r="L412" s="1" t="str">
        <f>'1968'!AD412</f>
        <v>38K+600</v>
      </c>
      <c r="M412" s="1" t="str">
        <f>'1968'!AE412</f>
        <v>46K+700</v>
      </c>
      <c r="N412">
        <f>CHOOSE(MATCH('1968'!J412,速限!$D$17:'速限'!$D$18),速限!F$17,速限!F$18)</f>
        <v>90</v>
      </c>
    </row>
    <row r="413" spans="1:14">
      <c r="A413" s="8">
        <v>1.1000000000000001</v>
      </c>
      <c r="B413" s="9" t="s">
        <v>394</v>
      </c>
      <c r="C413" s="21">
        <v>45346.654861111114</v>
      </c>
      <c r="D413" s="10">
        <v>86400</v>
      </c>
      <c r="E413" t="str">
        <f>_xlfn.CONCAT("nfb",'1968'!AC413)</f>
        <v>nfb0377</v>
      </c>
      <c r="F413" t="s">
        <v>396</v>
      </c>
      <c r="G413">
        <v>0</v>
      </c>
      <c r="H413">
        <v>0</v>
      </c>
      <c r="I413">
        <v>0</v>
      </c>
      <c r="J413" t="s">
        <v>1377</v>
      </c>
      <c r="K413">
        <f>IF('1968'!D413&lt;&gt;0,1,2)</f>
        <v>1</v>
      </c>
      <c r="L413" s="1" t="str">
        <f>'1968'!AD413</f>
        <v>46K+700</v>
      </c>
      <c r="M413" s="1" t="str">
        <f>'1968'!AE413</f>
        <v>54K+300</v>
      </c>
      <c r="N413">
        <f>CHOOSE(MATCH('1968'!J413,速限!$D$17:'速限'!$D$18),速限!F$17,速限!F$18)</f>
        <v>90</v>
      </c>
    </row>
    <row r="414" spans="1:14">
      <c r="A414" s="8">
        <v>1.1000000000000001</v>
      </c>
      <c r="B414" s="9" t="s">
        <v>394</v>
      </c>
      <c r="C414" s="21">
        <v>45347.654861111114</v>
      </c>
      <c r="D414" s="10">
        <v>86400</v>
      </c>
      <c r="E414" t="str">
        <f>_xlfn.CONCAT("nfb",'1968'!AC414)</f>
        <v>nfb0366</v>
      </c>
      <c r="F414" t="s">
        <v>396</v>
      </c>
      <c r="G414">
        <v>0</v>
      </c>
      <c r="H414">
        <v>0</v>
      </c>
      <c r="I414">
        <v>0</v>
      </c>
      <c r="J414" t="s">
        <v>1380</v>
      </c>
      <c r="K414">
        <f>IF('1968'!D414&lt;&gt;0,1,2)</f>
        <v>1</v>
      </c>
      <c r="L414" s="1" t="str">
        <f>'1968'!AD414</f>
        <v>4K+000</v>
      </c>
      <c r="M414" s="1" t="str">
        <f>'1968'!AE414</f>
        <v>0K+000</v>
      </c>
      <c r="N414">
        <f>CHOOSE(MATCH('1968'!J414,速限!$D$17:'速限'!$D$18),速限!F$17,速限!F$18)</f>
        <v>80</v>
      </c>
    </row>
    <row r="415" spans="1:14">
      <c r="A415" s="8">
        <v>1.1000000000000001</v>
      </c>
      <c r="B415" s="9" t="s">
        <v>394</v>
      </c>
      <c r="C415" s="21">
        <v>45348.654861111114</v>
      </c>
      <c r="D415" s="10">
        <v>86400</v>
      </c>
      <c r="E415" t="str">
        <f>_xlfn.CONCAT("nfb",'1968'!AC415)</f>
        <v>nfb0368</v>
      </c>
      <c r="F415" t="s">
        <v>396</v>
      </c>
      <c r="G415">
        <v>0</v>
      </c>
      <c r="H415">
        <v>0</v>
      </c>
      <c r="I415">
        <v>0</v>
      </c>
      <c r="J415" t="s">
        <v>1382</v>
      </c>
      <c r="K415">
        <f>IF('1968'!D415&lt;&gt;0,1,2)</f>
        <v>1</v>
      </c>
      <c r="L415" s="1" t="str">
        <f>'1968'!AD415</f>
        <v>14K+700</v>
      </c>
      <c r="M415" s="1" t="str">
        <f>'1968'!AE415</f>
        <v>4K+000</v>
      </c>
      <c r="N415">
        <f>CHOOSE(MATCH('1968'!J415,速限!$D$17:'速限'!$D$18),速限!F$17,速限!F$18)</f>
        <v>80</v>
      </c>
    </row>
    <row r="416" spans="1:14">
      <c r="A416" s="8">
        <v>1.1000000000000001</v>
      </c>
      <c r="B416" s="9" t="s">
        <v>394</v>
      </c>
      <c r="C416" s="21">
        <v>45349.654861111114</v>
      </c>
      <c r="D416" s="10">
        <v>86400</v>
      </c>
      <c r="E416" t="str">
        <f>_xlfn.CONCAT("nfb",'1968'!AC416)</f>
        <v>nfb0370</v>
      </c>
      <c r="F416" t="s">
        <v>396</v>
      </c>
      <c r="G416">
        <v>0</v>
      </c>
      <c r="H416">
        <v>0</v>
      </c>
      <c r="I416">
        <v>0</v>
      </c>
      <c r="J416" t="s">
        <v>1384</v>
      </c>
      <c r="K416">
        <f>IF('1968'!D416&lt;&gt;0,1,2)</f>
        <v>1</v>
      </c>
      <c r="L416" s="1" t="str">
        <f>'1968'!AD416</f>
        <v>30K+300</v>
      </c>
      <c r="M416" s="1" t="str">
        <f>'1968'!AE416</f>
        <v>14K+700</v>
      </c>
      <c r="N416">
        <f>CHOOSE(MATCH('1968'!J416,速限!$D$17:'速限'!$D$18),速限!F$17,速限!F$18)</f>
        <v>80</v>
      </c>
    </row>
    <row r="417" spans="1:14">
      <c r="A417" s="8">
        <v>1.1000000000000001</v>
      </c>
      <c r="B417" s="9" t="s">
        <v>394</v>
      </c>
      <c r="C417" s="21">
        <v>45350.654861111114</v>
      </c>
      <c r="D417" s="10">
        <v>86400</v>
      </c>
      <c r="E417" t="str">
        <f>_xlfn.CONCAT("nfb",'1968'!AC417)</f>
        <v>nfb0374</v>
      </c>
      <c r="F417" t="s">
        <v>396</v>
      </c>
      <c r="G417">
        <v>0</v>
      </c>
      <c r="H417">
        <v>0</v>
      </c>
      <c r="I417">
        <v>0</v>
      </c>
      <c r="J417" t="s">
        <v>1386</v>
      </c>
      <c r="K417">
        <f>IF('1968'!D417&lt;&gt;0,1,2)</f>
        <v>1</v>
      </c>
      <c r="L417" s="1" t="str">
        <f>'1968'!AD417</f>
        <v>38K+600</v>
      </c>
      <c r="M417" s="1" t="str">
        <f>'1968'!AE417</f>
        <v>30K+300</v>
      </c>
      <c r="N417">
        <f>CHOOSE(MATCH('1968'!J417,速限!$D$17:'速限'!$D$18),速限!F$17,速限!F$18)</f>
        <v>90</v>
      </c>
    </row>
    <row r="418" spans="1:14">
      <c r="A418" s="8">
        <v>1.1000000000000001</v>
      </c>
      <c r="B418" s="9" t="s">
        <v>394</v>
      </c>
      <c r="C418" s="21">
        <v>45351.654861111114</v>
      </c>
      <c r="D418" s="10">
        <v>86400</v>
      </c>
      <c r="E418" t="str">
        <f>_xlfn.CONCAT("nfb",'1968'!AC418)</f>
        <v>nfb0376</v>
      </c>
      <c r="F418" t="s">
        <v>396</v>
      </c>
      <c r="G418">
        <v>0</v>
      </c>
      <c r="H418">
        <v>0</v>
      </c>
      <c r="I418">
        <v>0</v>
      </c>
      <c r="J418" t="s">
        <v>1388</v>
      </c>
      <c r="K418">
        <f>IF('1968'!D418&lt;&gt;0,1,2)</f>
        <v>1</v>
      </c>
      <c r="L418" s="1" t="str">
        <f>'1968'!AD418</f>
        <v>46K+700</v>
      </c>
      <c r="M418" s="1" t="str">
        <f>'1968'!AE418</f>
        <v>38K+600</v>
      </c>
      <c r="N418">
        <f>CHOOSE(MATCH('1968'!J418,速限!$D$17:'速限'!$D$18),速限!F$17,速限!F$18)</f>
        <v>90</v>
      </c>
    </row>
    <row r="419" spans="1:14">
      <c r="A419" s="8">
        <v>1.1000000000000001</v>
      </c>
      <c r="B419" s="9" t="s">
        <v>394</v>
      </c>
      <c r="C419" s="21">
        <v>45352.654861111114</v>
      </c>
      <c r="D419" s="10">
        <v>86400</v>
      </c>
      <c r="E419" t="str">
        <f>_xlfn.CONCAT("nfb",'1968'!AC419)</f>
        <v>nfb0378</v>
      </c>
      <c r="F419" t="s">
        <v>396</v>
      </c>
      <c r="G419">
        <v>0</v>
      </c>
      <c r="H419">
        <v>0</v>
      </c>
      <c r="I419">
        <v>0</v>
      </c>
      <c r="J419" t="s">
        <v>1390</v>
      </c>
      <c r="K419">
        <f>IF('1968'!D419&lt;&gt;0,1,2)</f>
        <v>1</v>
      </c>
      <c r="L419" s="1" t="str">
        <f>'1968'!AD419</f>
        <v>54K+300</v>
      </c>
      <c r="M419" s="1" t="str">
        <f>'1968'!AE419</f>
        <v>46K+700</v>
      </c>
      <c r="N419">
        <f>CHOOSE(MATCH('1968'!J419,速限!$D$17:'速限'!$D$18),速限!F$17,速限!F$18)</f>
        <v>90</v>
      </c>
    </row>
    <row r="420" spans="1:14">
      <c r="A420" s="8">
        <v>1.1000000000000001</v>
      </c>
      <c r="B420" s="9" t="s">
        <v>394</v>
      </c>
      <c r="C420" s="21">
        <v>45353.654861111114</v>
      </c>
      <c r="D420" s="10">
        <v>86400</v>
      </c>
      <c r="E420" t="str">
        <f>_xlfn.CONCAT("nfb",'1968'!AC420)</f>
        <v>nfb0379</v>
      </c>
      <c r="F420" t="s">
        <v>396</v>
      </c>
      <c r="G420">
        <v>0</v>
      </c>
      <c r="H420">
        <v>0</v>
      </c>
      <c r="I420">
        <v>0</v>
      </c>
      <c r="J420" t="s">
        <v>1392</v>
      </c>
      <c r="K420">
        <f>IF('1968'!D420&lt;&gt;0,1,2)</f>
        <v>1</v>
      </c>
      <c r="L420" s="1" t="str">
        <f>'1968'!AD420</f>
        <v>0K+000</v>
      </c>
      <c r="M420" s="1" t="str">
        <f>'1968'!AE420</f>
        <v>3K+000</v>
      </c>
      <c r="N420">
        <v>100</v>
      </c>
    </row>
    <row r="421" spans="1:14">
      <c r="A421" s="8">
        <v>1.1000000000000001</v>
      </c>
      <c r="B421" s="9" t="s">
        <v>394</v>
      </c>
      <c r="C421" s="21">
        <v>45354.654861111114</v>
      </c>
      <c r="D421" s="10">
        <v>86400</v>
      </c>
      <c r="E421" t="str">
        <f>_xlfn.CONCAT("nfb",'1968'!AC421)</f>
        <v>nfb0417</v>
      </c>
      <c r="F421" t="s">
        <v>396</v>
      </c>
      <c r="G421">
        <v>0</v>
      </c>
      <c r="H421">
        <v>0</v>
      </c>
      <c r="I421">
        <v>0</v>
      </c>
      <c r="J421" t="s">
        <v>1395</v>
      </c>
      <c r="K421">
        <f>IF('1968'!D421&lt;&gt;0,1,2)</f>
        <v>1</v>
      </c>
      <c r="L421" s="1" t="str">
        <f>'1968'!AD421</f>
        <v>3K+000</v>
      </c>
      <c r="M421" s="1" t="str">
        <f>'1968'!AE421</f>
        <v>5K+000</v>
      </c>
      <c r="N421">
        <v>100</v>
      </c>
    </row>
    <row r="422" spans="1:14">
      <c r="A422" s="8">
        <v>1.1000000000000001</v>
      </c>
      <c r="B422" s="9" t="s">
        <v>394</v>
      </c>
      <c r="C422" s="21">
        <v>45355.654861111114</v>
      </c>
      <c r="D422" s="10">
        <v>86400</v>
      </c>
      <c r="E422" t="str">
        <f>_xlfn.CONCAT("nfb",'1968'!AC422)</f>
        <v>nfb0381</v>
      </c>
      <c r="F422" t="s">
        <v>396</v>
      </c>
      <c r="G422">
        <v>0</v>
      </c>
      <c r="H422">
        <v>0</v>
      </c>
      <c r="I422">
        <v>0</v>
      </c>
      <c r="J422" t="s">
        <v>1397</v>
      </c>
      <c r="K422">
        <f>IF('1968'!D422&lt;&gt;0,1,2)</f>
        <v>1</v>
      </c>
      <c r="L422" s="1" t="str">
        <f>'1968'!AD422</f>
        <v>5K+000</v>
      </c>
      <c r="M422" s="1" t="str">
        <f>'1968'!AE422</f>
        <v>17K+000</v>
      </c>
      <c r="N422">
        <v>100</v>
      </c>
    </row>
    <row r="423" spans="1:14">
      <c r="A423" s="8">
        <v>1.1000000000000001</v>
      </c>
      <c r="B423" s="9" t="s">
        <v>394</v>
      </c>
      <c r="C423" s="21">
        <v>45356.654861111114</v>
      </c>
      <c r="D423" s="10">
        <v>86400</v>
      </c>
      <c r="E423" t="str">
        <f>_xlfn.CONCAT("nfb",'1968'!AC423)</f>
        <v>nfb0383</v>
      </c>
      <c r="F423" t="s">
        <v>396</v>
      </c>
      <c r="G423">
        <v>0</v>
      </c>
      <c r="H423">
        <v>0</v>
      </c>
      <c r="I423">
        <v>0</v>
      </c>
      <c r="J423" t="s">
        <v>1400</v>
      </c>
      <c r="K423">
        <f>IF('1968'!D423&lt;&gt;0,1,2)</f>
        <v>1</v>
      </c>
      <c r="L423" s="1" t="str">
        <f>'1968'!AD423</f>
        <v>17K+000</v>
      </c>
      <c r="M423" s="1" t="str">
        <f>'1968'!AE423</f>
        <v>25K+000</v>
      </c>
      <c r="N423">
        <v>100</v>
      </c>
    </row>
    <row r="424" spans="1:14">
      <c r="A424" s="8">
        <v>1.1000000000000001</v>
      </c>
      <c r="B424" s="9" t="s">
        <v>394</v>
      </c>
      <c r="C424" s="21">
        <v>45357.654861111114</v>
      </c>
      <c r="D424" s="10">
        <v>86400</v>
      </c>
      <c r="E424" t="str">
        <f>_xlfn.CONCAT("nfb",'1968'!AC424)</f>
        <v>nfb0447</v>
      </c>
      <c r="F424" t="s">
        <v>396</v>
      </c>
      <c r="G424">
        <v>0</v>
      </c>
      <c r="H424">
        <v>0</v>
      </c>
      <c r="I424">
        <v>0</v>
      </c>
      <c r="J424" t="s">
        <v>1403</v>
      </c>
      <c r="K424">
        <f>IF('1968'!D424&lt;&gt;0,1,2)</f>
        <v>1</v>
      </c>
      <c r="L424" s="1" t="str">
        <f>'1968'!AD424</f>
        <v>25K+000</v>
      </c>
      <c r="M424" s="1" t="str">
        <f>'1968'!AE424</f>
        <v>29K+000</v>
      </c>
      <c r="N424">
        <v>100</v>
      </c>
    </row>
    <row r="425" spans="1:14">
      <c r="A425" s="8">
        <v>1.1000000000000001</v>
      </c>
      <c r="B425" s="9" t="s">
        <v>394</v>
      </c>
      <c r="C425" s="21">
        <v>45358.654861111114</v>
      </c>
      <c r="D425" s="10">
        <v>86400</v>
      </c>
      <c r="E425" t="str">
        <f>_xlfn.CONCAT("nfb",'1968'!AC425)</f>
        <v>nfb0385</v>
      </c>
      <c r="F425" t="s">
        <v>396</v>
      </c>
      <c r="G425">
        <v>0</v>
      </c>
      <c r="H425">
        <v>0</v>
      </c>
      <c r="I425">
        <v>0</v>
      </c>
      <c r="J425" t="s">
        <v>1406</v>
      </c>
      <c r="K425">
        <f>IF('1968'!D425&lt;&gt;0,1,2)</f>
        <v>1</v>
      </c>
      <c r="L425" s="1" t="str">
        <f>'1968'!AD425</f>
        <v>29K+000</v>
      </c>
      <c r="M425" s="1" t="str">
        <f>'1968'!AE425</f>
        <v>34K+000</v>
      </c>
      <c r="N425">
        <v>100</v>
      </c>
    </row>
    <row r="426" spans="1:14">
      <c r="A426" s="8">
        <v>1.1000000000000001</v>
      </c>
      <c r="B426" s="9" t="s">
        <v>394</v>
      </c>
      <c r="C426" s="21">
        <v>45359.654861111114</v>
      </c>
      <c r="D426" s="10">
        <v>86400</v>
      </c>
      <c r="E426" t="str">
        <f>_xlfn.CONCAT("nfb",'1968'!AC426)</f>
        <v>nfb0387</v>
      </c>
      <c r="F426" t="s">
        <v>396</v>
      </c>
      <c r="G426">
        <v>0</v>
      </c>
      <c r="H426">
        <v>0</v>
      </c>
      <c r="I426">
        <v>0</v>
      </c>
      <c r="J426" t="s">
        <v>1409</v>
      </c>
      <c r="K426">
        <f>IF('1968'!D426&lt;&gt;0,1,2)</f>
        <v>1</v>
      </c>
      <c r="L426" s="1" t="str">
        <f>'1968'!AD426</f>
        <v>34K+000</v>
      </c>
      <c r="M426" s="1" t="str">
        <f>'1968'!AE426</f>
        <v>37K+300</v>
      </c>
      <c r="N426">
        <v>100</v>
      </c>
    </row>
    <row r="427" spans="1:14">
      <c r="A427" s="8">
        <v>1.1000000000000001</v>
      </c>
      <c r="B427" s="9" t="s">
        <v>394</v>
      </c>
      <c r="C427" s="21">
        <v>45360.654861111114</v>
      </c>
      <c r="D427" s="10">
        <v>86400</v>
      </c>
      <c r="E427" t="str">
        <f>_xlfn.CONCAT("nfb",'1968'!AC427)</f>
        <v>nfb0380</v>
      </c>
      <c r="F427" t="s">
        <v>396</v>
      </c>
      <c r="G427">
        <v>0</v>
      </c>
      <c r="H427">
        <v>0</v>
      </c>
      <c r="I427">
        <v>0</v>
      </c>
      <c r="J427" t="s">
        <v>1412</v>
      </c>
      <c r="K427">
        <f>IF('1968'!D427&lt;&gt;0,1,2)</f>
        <v>1</v>
      </c>
      <c r="L427" s="1" t="str">
        <f>'1968'!AD427</f>
        <v>3K+000</v>
      </c>
      <c r="M427" s="1" t="str">
        <f>'1968'!AE427</f>
        <v>0K+000</v>
      </c>
      <c r="N427">
        <v>100</v>
      </c>
    </row>
    <row r="428" spans="1:14">
      <c r="A428" s="8">
        <v>1.1000000000000001</v>
      </c>
      <c r="B428" s="9" t="s">
        <v>394</v>
      </c>
      <c r="C428" s="21">
        <v>45361.654861111114</v>
      </c>
      <c r="D428" s="10">
        <v>86400</v>
      </c>
      <c r="E428" t="str">
        <f>_xlfn.CONCAT("nfb",'1968'!AC428)</f>
        <v>nfb0418</v>
      </c>
      <c r="F428" t="s">
        <v>396</v>
      </c>
      <c r="G428">
        <v>0</v>
      </c>
      <c r="H428">
        <v>0</v>
      </c>
      <c r="I428">
        <v>0</v>
      </c>
      <c r="J428" t="s">
        <v>1414</v>
      </c>
      <c r="K428">
        <f>IF('1968'!D428&lt;&gt;0,1,2)</f>
        <v>1</v>
      </c>
      <c r="L428" s="1" t="str">
        <f>'1968'!AD428</f>
        <v>5K+000</v>
      </c>
      <c r="M428" s="1" t="str">
        <f>'1968'!AE428</f>
        <v>3K+000</v>
      </c>
      <c r="N428">
        <v>100</v>
      </c>
    </row>
    <row r="429" spans="1:14">
      <c r="A429" s="8">
        <v>1.1000000000000001</v>
      </c>
      <c r="B429" s="9" t="s">
        <v>394</v>
      </c>
      <c r="C429" s="21">
        <v>45362.654861111114</v>
      </c>
      <c r="D429" s="10">
        <v>86400</v>
      </c>
      <c r="E429" t="str">
        <f>_xlfn.CONCAT("nfb",'1968'!AC429)</f>
        <v>nfb0382</v>
      </c>
      <c r="F429" t="s">
        <v>396</v>
      </c>
      <c r="G429">
        <v>0</v>
      </c>
      <c r="H429">
        <v>0</v>
      </c>
      <c r="I429">
        <v>0</v>
      </c>
      <c r="J429" t="s">
        <v>1416</v>
      </c>
      <c r="K429">
        <f>IF('1968'!D429&lt;&gt;0,1,2)</f>
        <v>1</v>
      </c>
      <c r="L429" s="1" t="str">
        <f>'1968'!AD429</f>
        <v>17K+000</v>
      </c>
      <c r="M429" s="1" t="str">
        <f>'1968'!AE429</f>
        <v>5K+000</v>
      </c>
      <c r="N429">
        <v>100</v>
      </c>
    </row>
    <row r="430" spans="1:14">
      <c r="A430" s="8">
        <v>1.1000000000000001</v>
      </c>
      <c r="B430" s="9" t="s">
        <v>394</v>
      </c>
      <c r="C430" s="21">
        <v>45363.654861111114</v>
      </c>
      <c r="D430" s="10">
        <v>86400</v>
      </c>
      <c r="E430" t="str">
        <f>_xlfn.CONCAT("nfb",'1968'!AC430)</f>
        <v>nfb0384</v>
      </c>
      <c r="F430" t="s">
        <v>396</v>
      </c>
      <c r="G430">
        <v>0</v>
      </c>
      <c r="H430">
        <v>0</v>
      </c>
      <c r="I430">
        <v>0</v>
      </c>
      <c r="J430" t="s">
        <v>1418</v>
      </c>
      <c r="K430">
        <f>IF('1968'!D430&lt;&gt;0,1,2)</f>
        <v>1</v>
      </c>
      <c r="L430" s="1" t="str">
        <f>'1968'!AD430</f>
        <v>25K+000</v>
      </c>
      <c r="M430" s="1" t="str">
        <f>'1968'!AE430</f>
        <v>17K+000</v>
      </c>
      <c r="N430">
        <v>100</v>
      </c>
    </row>
    <row r="431" spans="1:14">
      <c r="A431" s="8">
        <v>1.1000000000000001</v>
      </c>
      <c r="B431" s="9" t="s">
        <v>394</v>
      </c>
      <c r="C431" s="21">
        <v>45364.654861111114</v>
      </c>
      <c r="D431" s="10">
        <v>86400</v>
      </c>
      <c r="E431" t="str">
        <f>_xlfn.CONCAT("nfb",'1968'!AC431)</f>
        <v>nfb0448</v>
      </c>
      <c r="F431" t="s">
        <v>396</v>
      </c>
      <c r="G431">
        <v>0</v>
      </c>
      <c r="H431">
        <v>0</v>
      </c>
      <c r="I431">
        <v>0</v>
      </c>
      <c r="J431" t="s">
        <v>1420</v>
      </c>
      <c r="K431">
        <f>IF('1968'!D431&lt;&gt;0,1,2)</f>
        <v>1</v>
      </c>
      <c r="L431" s="1" t="str">
        <f>'1968'!AD431</f>
        <v>29K+000</v>
      </c>
      <c r="M431" s="1" t="str">
        <f>'1968'!AE431</f>
        <v>25K+000</v>
      </c>
      <c r="N431">
        <v>100</v>
      </c>
    </row>
    <row r="432" spans="1:14">
      <c r="A432" s="8">
        <v>1.1000000000000001</v>
      </c>
      <c r="B432" s="9" t="s">
        <v>394</v>
      </c>
      <c r="C432" s="21">
        <v>45365.654861111114</v>
      </c>
      <c r="D432" s="10">
        <v>86400</v>
      </c>
      <c r="E432" t="str">
        <f>_xlfn.CONCAT("nfb",'1968'!AC432)</f>
        <v>nfb0386</v>
      </c>
      <c r="F432" t="s">
        <v>396</v>
      </c>
      <c r="G432">
        <v>0</v>
      </c>
      <c r="H432">
        <v>0</v>
      </c>
      <c r="I432">
        <v>0</v>
      </c>
      <c r="J432" t="s">
        <v>1422</v>
      </c>
      <c r="K432">
        <f>IF('1968'!D432&lt;&gt;0,1,2)</f>
        <v>1</v>
      </c>
      <c r="L432" s="1" t="str">
        <f>'1968'!AD432</f>
        <v>34K+000</v>
      </c>
      <c r="M432" s="1" t="str">
        <f>'1968'!AE432</f>
        <v>29K+000</v>
      </c>
      <c r="N432">
        <v>100</v>
      </c>
    </row>
    <row r="433" spans="1:14">
      <c r="A433" s="8">
        <v>1.1000000000000001</v>
      </c>
      <c r="B433" s="9" t="s">
        <v>394</v>
      </c>
      <c r="C433" s="21">
        <v>45366.654861111114</v>
      </c>
      <c r="D433" s="10">
        <v>86400</v>
      </c>
      <c r="E433" t="str">
        <f>_xlfn.CONCAT("nfb",'1968'!AC433)</f>
        <v>nfb0388</v>
      </c>
      <c r="F433" t="s">
        <v>396</v>
      </c>
      <c r="G433">
        <v>0</v>
      </c>
      <c r="H433">
        <v>0</v>
      </c>
      <c r="I433">
        <v>0</v>
      </c>
      <c r="J433" t="s">
        <v>1424</v>
      </c>
      <c r="K433">
        <f>IF('1968'!D433&lt;&gt;0,1,2)</f>
        <v>1</v>
      </c>
      <c r="L433" s="1" t="str">
        <f>'1968'!AD433</f>
        <v>37K+300</v>
      </c>
      <c r="M433" s="1" t="str">
        <f>'1968'!AE433</f>
        <v>34K+000</v>
      </c>
      <c r="N433">
        <v>100</v>
      </c>
    </row>
    <row r="434" spans="1:14">
      <c r="A434" s="8">
        <v>1.1000000000000001</v>
      </c>
      <c r="B434" s="9" t="s">
        <v>394</v>
      </c>
      <c r="C434" s="21">
        <v>45367.654861111114</v>
      </c>
      <c r="D434" s="10">
        <v>86400</v>
      </c>
      <c r="E434" t="str">
        <f>_xlfn.CONCAT("nfb",'1968'!AC434)</f>
        <v>nfb0389</v>
      </c>
      <c r="F434" t="s">
        <v>396</v>
      </c>
      <c r="G434">
        <v>0</v>
      </c>
      <c r="H434">
        <v>0</v>
      </c>
      <c r="I434">
        <v>0</v>
      </c>
      <c r="J434" t="s">
        <v>1426</v>
      </c>
      <c r="K434">
        <f>IF('1968'!D434&lt;&gt;0,1,2)</f>
        <v>1</v>
      </c>
      <c r="L434" s="1" t="str">
        <f>'1968'!AD434</f>
        <v>0K+000</v>
      </c>
      <c r="M434" s="1" t="str">
        <f>'1968'!AE434</f>
        <v>2K+400</v>
      </c>
      <c r="N434">
        <f>CHOOSE(MATCH('1968'!J434,速限!$D$20:'速限'!$D$21),速限!F$20,速限!F$21)</f>
        <v>80</v>
      </c>
    </row>
    <row r="435" spans="1:14">
      <c r="A435" s="8">
        <v>1.1000000000000001</v>
      </c>
      <c r="B435" s="9" t="s">
        <v>394</v>
      </c>
      <c r="C435" s="21">
        <v>45368.654861111114</v>
      </c>
      <c r="D435" s="10">
        <v>86400</v>
      </c>
      <c r="E435" t="str">
        <f>_xlfn.CONCAT("nfb",'1968'!AC435)</f>
        <v>nfb0391</v>
      </c>
      <c r="F435" t="s">
        <v>396</v>
      </c>
      <c r="G435">
        <v>0</v>
      </c>
      <c r="H435">
        <v>0</v>
      </c>
      <c r="I435">
        <v>0</v>
      </c>
      <c r="J435" t="s">
        <v>1428</v>
      </c>
      <c r="K435">
        <f>IF('1968'!D435&lt;&gt;0,1,2)</f>
        <v>1</v>
      </c>
      <c r="L435" s="1" t="str">
        <f>'1968'!AD435</f>
        <v>2K+400</v>
      </c>
      <c r="M435" s="1" t="str">
        <f>'1968'!AE435</f>
        <v>6K+500</v>
      </c>
      <c r="N435">
        <f>CHOOSE(MATCH('1968'!J435,速限!$D$20:'速限'!$D$21),速限!F$20,速限!F$21)</f>
        <v>100</v>
      </c>
    </row>
    <row r="436" spans="1:14">
      <c r="A436" s="8">
        <v>1.1000000000000001</v>
      </c>
      <c r="B436" s="9" t="s">
        <v>394</v>
      </c>
      <c r="C436" s="21">
        <v>45369.654861111114</v>
      </c>
      <c r="D436" s="10">
        <v>86400</v>
      </c>
      <c r="E436" t="str">
        <f>_xlfn.CONCAT("nfb",'1968'!AC436)</f>
        <v>nfb0393</v>
      </c>
      <c r="F436" t="s">
        <v>396</v>
      </c>
      <c r="G436">
        <v>0</v>
      </c>
      <c r="H436">
        <v>0</v>
      </c>
      <c r="I436">
        <v>0</v>
      </c>
      <c r="J436" t="s">
        <v>1431</v>
      </c>
      <c r="K436">
        <f>IF('1968'!D436&lt;&gt;0,1,2)</f>
        <v>1</v>
      </c>
      <c r="L436" s="1" t="str">
        <f>'1968'!AD436</f>
        <v>6K+500</v>
      </c>
      <c r="M436" s="1" t="str">
        <f>'1968'!AE436</f>
        <v>9K+700</v>
      </c>
      <c r="N436">
        <f>CHOOSE(MATCH('1968'!J436,速限!$D$20:'速限'!$D$21),速限!F$20,速限!F$21)</f>
        <v>100</v>
      </c>
    </row>
    <row r="437" spans="1:14">
      <c r="A437" s="8">
        <v>1.1000000000000001</v>
      </c>
      <c r="B437" s="9" t="s">
        <v>394</v>
      </c>
      <c r="C437" s="21">
        <v>45370.654861111114</v>
      </c>
      <c r="D437" s="10">
        <v>86400</v>
      </c>
      <c r="E437" t="str">
        <f>_xlfn.CONCAT("nfb",'1968'!AC437)</f>
        <v>nfb0395</v>
      </c>
      <c r="F437" t="s">
        <v>396</v>
      </c>
      <c r="G437">
        <v>0</v>
      </c>
      <c r="H437">
        <v>0</v>
      </c>
      <c r="I437">
        <v>0</v>
      </c>
      <c r="J437" t="s">
        <v>1434</v>
      </c>
      <c r="K437">
        <f>IF('1968'!D437&lt;&gt;0,1,2)</f>
        <v>1</v>
      </c>
      <c r="L437" s="1" t="str">
        <f>'1968'!AD437</f>
        <v>9K+700</v>
      </c>
      <c r="M437" s="1" t="str">
        <f>'1968'!AE437</f>
        <v>14K+600</v>
      </c>
      <c r="N437">
        <f>CHOOSE(MATCH('1968'!J437,速限!$D$20:'速限'!$D$21),速限!F$20,速限!F$21)</f>
        <v>100</v>
      </c>
    </row>
    <row r="438" spans="1:14">
      <c r="A438" s="8">
        <v>1.1000000000000001</v>
      </c>
      <c r="B438" s="9" t="s">
        <v>394</v>
      </c>
      <c r="C438" s="21">
        <v>45371.654861111114</v>
      </c>
      <c r="D438" s="10">
        <v>86400</v>
      </c>
      <c r="E438" t="str">
        <f>_xlfn.CONCAT("nfb",'1968'!AC438)</f>
        <v>nfb0397</v>
      </c>
      <c r="F438" t="s">
        <v>396</v>
      </c>
      <c r="G438">
        <v>0</v>
      </c>
      <c r="H438">
        <v>0</v>
      </c>
      <c r="I438">
        <v>0</v>
      </c>
      <c r="J438" t="s">
        <v>1437</v>
      </c>
      <c r="K438">
        <f>IF('1968'!D438&lt;&gt;0,1,2)</f>
        <v>1</v>
      </c>
      <c r="L438" s="1" t="str">
        <f>'1968'!AD438</f>
        <v>14K+600</v>
      </c>
      <c r="M438" s="1" t="str">
        <f>'1968'!AE438</f>
        <v>15K+500</v>
      </c>
      <c r="N438">
        <f>CHOOSE(MATCH('1968'!J438,速限!$D$20:'速限'!$D$21),速限!F$20,速限!F$21)</f>
        <v>100</v>
      </c>
    </row>
    <row r="439" spans="1:14">
      <c r="A439" s="8">
        <v>1.1000000000000001</v>
      </c>
      <c r="B439" s="9" t="s">
        <v>394</v>
      </c>
      <c r="C439" s="21">
        <v>45372.654861111114</v>
      </c>
      <c r="D439" s="10">
        <v>86400</v>
      </c>
      <c r="E439" t="str">
        <f>_xlfn.CONCAT("nfb",'1968'!AC439)</f>
        <v>nfb0390</v>
      </c>
      <c r="F439" t="s">
        <v>396</v>
      </c>
      <c r="G439">
        <v>0</v>
      </c>
      <c r="H439">
        <v>0</v>
      </c>
      <c r="I439">
        <v>0</v>
      </c>
      <c r="J439" t="s">
        <v>1440</v>
      </c>
      <c r="K439">
        <f>IF('1968'!D439&lt;&gt;0,1,2)</f>
        <v>1</v>
      </c>
      <c r="L439" s="1" t="str">
        <f>'1968'!AD439</f>
        <v>2K+400</v>
      </c>
      <c r="M439" s="1" t="str">
        <f>'1968'!AE439</f>
        <v>0K+000</v>
      </c>
      <c r="N439">
        <f>CHOOSE(MATCH('1968'!J439,速限!$D$20:'速限'!$D$21),速限!F$20,速限!F$21)</f>
        <v>80</v>
      </c>
    </row>
    <row r="440" spans="1:14">
      <c r="A440" s="8">
        <v>1.1000000000000001</v>
      </c>
      <c r="B440" s="9" t="s">
        <v>394</v>
      </c>
      <c r="C440" s="21">
        <v>45373.654861111114</v>
      </c>
      <c r="D440" s="10">
        <v>86400</v>
      </c>
      <c r="E440" t="str">
        <f>_xlfn.CONCAT("nfb",'1968'!AC440)</f>
        <v>nfb0392</v>
      </c>
      <c r="F440" t="s">
        <v>396</v>
      </c>
      <c r="G440">
        <v>0</v>
      </c>
      <c r="H440">
        <v>0</v>
      </c>
      <c r="I440">
        <v>0</v>
      </c>
      <c r="J440" t="s">
        <v>1442</v>
      </c>
      <c r="K440">
        <f>IF('1968'!D440&lt;&gt;0,1,2)</f>
        <v>1</v>
      </c>
      <c r="L440" s="1" t="str">
        <f>'1968'!AD440</f>
        <v>6K+500</v>
      </c>
      <c r="M440" s="1" t="str">
        <f>'1968'!AE440</f>
        <v>2K+400</v>
      </c>
      <c r="N440">
        <f>CHOOSE(MATCH('1968'!J440,速限!$D$20:'速限'!$D$21),速限!F$20,速限!F$21)</f>
        <v>80</v>
      </c>
    </row>
    <row r="441" spans="1:14">
      <c r="A441" s="8">
        <v>1.1000000000000001</v>
      </c>
      <c r="B441" s="9" t="s">
        <v>394</v>
      </c>
      <c r="C441" s="21">
        <v>45374.654861111114</v>
      </c>
      <c r="D441" s="10">
        <v>86400</v>
      </c>
      <c r="E441" t="str">
        <f>_xlfn.CONCAT("nfb",'1968'!AC441)</f>
        <v>nfb0394</v>
      </c>
      <c r="F441" t="s">
        <v>396</v>
      </c>
      <c r="G441">
        <v>0</v>
      </c>
      <c r="H441">
        <v>0</v>
      </c>
      <c r="I441">
        <v>0</v>
      </c>
      <c r="J441" t="s">
        <v>1444</v>
      </c>
      <c r="K441">
        <f>IF('1968'!D441&lt;&gt;0,1,2)</f>
        <v>1</v>
      </c>
      <c r="L441" s="1" t="str">
        <f>'1968'!AD441</f>
        <v>9K+700</v>
      </c>
      <c r="M441" s="1" t="str">
        <f>'1968'!AE441</f>
        <v>6K+500</v>
      </c>
      <c r="N441">
        <f>CHOOSE(MATCH('1968'!J441,速限!$D$20:'速限'!$D$21),速限!F$20,速限!F$21)</f>
        <v>100</v>
      </c>
    </row>
    <row r="442" spans="1:14">
      <c r="A442" s="8">
        <v>1.1000000000000001</v>
      </c>
      <c r="B442" s="9" t="s">
        <v>394</v>
      </c>
      <c r="C442" s="21">
        <v>45375.654861111114</v>
      </c>
      <c r="D442" s="10">
        <v>86400</v>
      </c>
      <c r="E442" t="str">
        <f>_xlfn.CONCAT("nfb",'1968'!AC442)</f>
        <v>nfb0396</v>
      </c>
      <c r="F442" t="s">
        <v>396</v>
      </c>
      <c r="G442">
        <v>0</v>
      </c>
      <c r="H442">
        <v>0</v>
      </c>
      <c r="I442">
        <v>0</v>
      </c>
      <c r="J442" t="s">
        <v>1446</v>
      </c>
      <c r="K442">
        <f>IF('1968'!D442&lt;&gt;0,1,2)</f>
        <v>1</v>
      </c>
      <c r="L442" s="1" t="str">
        <f>'1968'!AD442</f>
        <v>14K+600</v>
      </c>
      <c r="M442" s="1" t="str">
        <f>'1968'!AE442</f>
        <v>9K+700</v>
      </c>
      <c r="N442">
        <f>CHOOSE(MATCH('1968'!J442,速限!$D$20:'速限'!$D$21),速限!F$20,速限!F$21)</f>
        <v>100</v>
      </c>
    </row>
    <row r="443" spans="1:14">
      <c r="A443" s="8">
        <v>1.1000000000000001</v>
      </c>
      <c r="B443" s="9" t="s">
        <v>394</v>
      </c>
      <c r="C443" s="21">
        <v>45376.654861111114</v>
      </c>
      <c r="D443" s="10">
        <v>86400</v>
      </c>
      <c r="E443" t="str">
        <f>_xlfn.CONCAT("nfb",'1968'!AC443)</f>
        <v>nfb0398</v>
      </c>
      <c r="F443" t="s">
        <v>396</v>
      </c>
      <c r="G443">
        <v>0</v>
      </c>
      <c r="H443">
        <v>0</v>
      </c>
      <c r="I443">
        <v>0</v>
      </c>
      <c r="J443" t="s">
        <v>1448</v>
      </c>
      <c r="K443">
        <f>IF('1968'!D443&lt;&gt;0,1,2)</f>
        <v>1</v>
      </c>
      <c r="L443" s="1" t="str">
        <f>'1968'!AD443</f>
        <v>15K+500</v>
      </c>
      <c r="M443" s="1" t="str">
        <f>'1968'!AE443</f>
        <v>14K+600</v>
      </c>
      <c r="N443">
        <f>CHOOSE(MATCH('1968'!J443,速限!$D$20:'速限'!$D$21),速限!F$20,速限!F$21)</f>
        <v>100</v>
      </c>
    </row>
    <row r="444" spans="1:14">
      <c r="A444" s="8">
        <v>1.1000000000000001</v>
      </c>
      <c r="B444" s="9" t="s">
        <v>394</v>
      </c>
      <c r="C444" s="21">
        <v>45377.654861111114</v>
      </c>
      <c r="D444" s="10">
        <v>86400</v>
      </c>
      <c r="E444" t="str">
        <f>_xlfn.CONCAT("nfb",'1968'!AC444)</f>
        <v>nfb0399</v>
      </c>
      <c r="F444" t="s">
        <v>396</v>
      </c>
      <c r="G444">
        <v>0</v>
      </c>
      <c r="H444">
        <v>0</v>
      </c>
      <c r="I444">
        <v>0</v>
      </c>
      <c r="J444" t="s">
        <v>1450</v>
      </c>
      <c r="K444">
        <f>IF('1968'!D444&lt;&gt;0,1,2)</f>
        <v>1</v>
      </c>
      <c r="L444" s="1" t="str">
        <f>'1968'!AD444</f>
        <v>0K+000</v>
      </c>
      <c r="M444" s="1" t="str">
        <f>'1968'!AE444</f>
        <v>1K+900</v>
      </c>
      <c r="N444">
        <f>CHOOSE(MATCH('1968'!J444,速限!$D$22:'速限'!$D$23),速限!F$22,速限!F$23)</f>
        <v>80</v>
      </c>
    </row>
    <row r="445" spans="1:14">
      <c r="A445" s="8">
        <v>1.1000000000000001</v>
      </c>
      <c r="B445" s="9" t="s">
        <v>394</v>
      </c>
      <c r="C445" s="21">
        <v>45378.654861111114</v>
      </c>
      <c r="D445" s="10">
        <v>86400</v>
      </c>
      <c r="E445" t="str">
        <f>_xlfn.CONCAT("nfb",'1968'!AC445)</f>
        <v>nfb0401</v>
      </c>
      <c r="F445" t="s">
        <v>396</v>
      </c>
      <c r="G445">
        <v>0</v>
      </c>
      <c r="H445">
        <v>0</v>
      </c>
      <c r="I445">
        <v>0</v>
      </c>
      <c r="J445" t="s">
        <v>1453</v>
      </c>
      <c r="K445">
        <f>IF('1968'!D445&lt;&gt;0,1,2)</f>
        <v>1</v>
      </c>
      <c r="L445" s="1" t="str">
        <f>'1968'!AD445</f>
        <v>1K+900</v>
      </c>
      <c r="M445" s="1" t="str">
        <f>'1968'!AE445</f>
        <v>6K+700</v>
      </c>
      <c r="N445">
        <f>CHOOSE(MATCH('1968'!J445,速限!$D$22:'速限'!$D$23),速限!F$22,速限!F$23)</f>
        <v>100</v>
      </c>
    </row>
    <row r="446" spans="1:14">
      <c r="A446" s="8">
        <v>1.1000000000000001</v>
      </c>
      <c r="B446" s="9" t="s">
        <v>394</v>
      </c>
      <c r="C446" s="21">
        <v>45379.654861111114</v>
      </c>
      <c r="D446" s="10">
        <v>86400</v>
      </c>
      <c r="E446" t="str">
        <f>_xlfn.CONCAT("nfb",'1968'!AC446)</f>
        <v>nfb0403</v>
      </c>
      <c r="F446" t="s">
        <v>396</v>
      </c>
      <c r="G446">
        <v>0</v>
      </c>
      <c r="H446">
        <v>0</v>
      </c>
      <c r="I446">
        <v>0</v>
      </c>
      <c r="J446" t="s">
        <v>1456</v>
      </c>
      <c r="K446">
        <f>IF('1968'!D446&lt;&gt;0,1,2)</f>
        <v>1</v>
      </c>
      <c r="L446" s="1" t="str">
        <f>'1968'!AD446</f>
        <v>6K+700</v>
      </c>
      <c r="M446" s="1" t="str">
        <f>'1968'!AE446</f>
        <v>13K+000</v>
      </c>
      <c r="N446">
        <f>CHOOSE(MATCH('1968'!J446,速限!$D$22:'速限'!$D$23),速限!F$22,速限!F$23)</f>
        <v>100</v>
      </c>
    </row>
    <row r="447" spans="1:14">
      <c r="A447" s="8">
        <v>1.1000000000000001</v>
      </c>
      <c r="B447" s="9" t="s">
        <v>394</v>
      </c>
      <c r="C447" s="21">
        <v>45380.654861111114</v>
      </c>
      <c r="D447" s="10">
        <v>86400</v>
      </c>
      <c r="E447" t="str">
        <f>_xlfn.CONCAT("nfb",'1968'!AC447)</f>
        <v>nfb0405</v>
      </c>
      <c r="F447" t="s">
        <v>396</v>
      </c>
      <c r="G447">
        <v>0</v>
      </c>
      <c r="H447">
        <v>0</v>
      </c>
      <c r="I447">
        <v>0</v>
      </c>
      <c r="J447" t="s">
        <v>1459</v>
      </c>
      <c r="K447">
        <f>IF('1968'!D447&lt;&gt;0,1,2)</f>
        <v>1</v>
      </c>
      <c r="L447" s="1" t="str">
        <f>'1968'!AD447</f>
        <v>13K+000</v>
      </c>
      <c r="M447" s="1" t="str">
        <f>'1968'!AE447</f>
        <v>19K+700</v>
      </c>
      <c r="N447">
        <f>CHOOSE(MATCH('1968'!J447,速限!$D$22:'速限'!$D$23),速限!F$22,速限!F$23)</f>
        <v>100</v>
      </c>
    </row>
    <row r="448" spans="1:14">
      <c r="A448" s="8">
        <v>1.1000000000000001</v>
      </c>
      <c r="B448" s="9" t="s">
        <v>394</v>
      </c>
      <c r="C448" s="21">
        <v>45381.654861111114</v>
      </c>
      <c r="D448" s="10">
        <v>86400</v>
      </c>
      <c r="E448" t="str">
        <f>_xlfn.CONCAT("nfb",'1968'!AC448)</f>
        <v>nfb0407</v>
      </c>
      <c r="F448" t="s">
        <v>396</v>
      </c>
      <c r="G448">
        <v>0</v>
      </c>
      <c r="H448">
        <v>0</v>
      </c>
      <c r="I448">
        <v>0</v>
      </c>
      <c r="J448" t="s">
        <v>1462</v>
      </c>
      <c r="K448">
        <f>IF('1968'!D448&lt;&gt;0,1,2)</f>
        <v>1</v>
      </c>
      <c r="L448" s="1" t="str">
        <f>'1968'!AD448</f>
        <v>19K+700</v>
      </c>
      <c r="M448" s="1" t="str">
        <f>'1968'!AE448</f>
        <v>22K+600</v>
      </c>
      <c r="N448">
        <f>CHOOSE(MATCH('1968'!J448,速限!$D$22:'速限'!$D$23),速限!F$22,速限!F$23)</f>
        <v>100</v>
      </c>
    </row>
    <row r="449" spans="1:14">
      <c r="A449" s="8">
        <v>1.1000000000000001</v>
      </c>
      <c r="B449" s="9" t="s">
        <v>394</v>
      </c>
      <c r="C449" s="21">
        <v>45382.654861111114</v>
      </c>
      <c r="D449" s="10">
        <v>86400</v>
      </c>
      <c r="E449" t="str">
        <f>_xlfn.CONCAT("nfb",'1968'!AC449)</f>
        <v>nfb0409</v>
      </c>
      <c r="F449" t="s">
        <v>396</v>
      </c>
      <c r="G449">
        <v>0</v>
      </c>
      <c r="H449">
        <v>0</v>
      </c>
      <c r="I449">
        <v>0</v>
      </c>
      <c r="J449" t="s">
        <v>1465</v>
      </c>
      <c r="K449">
        <f>IF('1968'!D449&lt;&gt;0,1,2)</f>
        <v>1</v>
      </c>
      <c r="L449" s="1" t="str">
        <f>'1968'!AD449</f>
        <v>22K+600</v>
      </c>
      <c r="M449" s="1" t="str">
        <f>'1968'!AE449</f>
        <v>25K+100</v>
      </c>
      <c r="N449">
        <f>CHOOSE(MATCH('1968'!J449,速限!$D$22:'速限'!$D$23),速限!F$22,速限!F$23)</f>
        <v>100</v>
      </c>
    </row>
    <row r="450" spans="1:14">
      <c r="A450" s="8">
        <v>1.1000000000000001</v>
      </c>
      <c r="B450" s="9" t="s">
        <v>394</v>
      </c>
      <c r="C450" s="21">
        <v>45383.654861111114</v>
      </c>
      <c r="D450" s="10">
        <v>86400</v>
      </c>
      <c r="E450" t="str">
        <f>_xlfn.CONCAT("nfb",'1968'!AC450)</f>
        <v>nfb0453</v>
      </c>
      <c r="F450" t="s">
        <v>396</v>
      </c>
      <c r="G450">
        <v>0</v>
      </c>
      <c r="H450">
        <v>0</v>
      </c>
      <c r="I450">
        <v>0</v>
      </c>
      <c r="J450" t="s">
        <v>1467</v>
      </c>
      <c r="K450">
        <f>IF('1968'!D450&lt;&gt;0,1,2)</f>
        <v>1</v>
      </c>
      <c r="L450" s="1" t="str">
        <f>'1968'!AD450</f>
        <v>25K+100</v>
      </c>
      <c r="M450" s="1" t="str">
        <f>'1968'!AE450</f>
        <v>33K+800</v>
      </c>
      <c r="N450">
        <f>CHOOSE(MATCH('1968'!J450,速限!$D$22:'速限'!$D$23),速限!F$22,速限!F$23)</f>
        <v>100</v>
      </c>
    </row>
    <row r="451" spans="1:14">
      <c r="A451" s="8">
        <v>1.1000000000000001</v>
      </c>
      <c r="B451" s="9" t="s">
        <v>394</v>
      </c>
      <c r="C451" s="21">
        <v>45384.654861111114</v>
      </c>
      <c r="D451" s="10">
        <v>86400</v>
      </c>
      <c r="E451" t="str">
        <f>_xlfn.CONCAT("nfb",'1968'!AC451)</f>
        <v>nfb0400</v>
      </c>
      <c r="F451" t="s">
        <v>396</v>
      </c>
      <c r="G451">
        <v>0</v>
      </c>
      <c r="H451">
        <v>0</v>
      </c>
      <c r="I451">
        <v>0</v>
      </c>
      <c r="J451" t="s">
        <v>1470</v>
      </c>
      <c r="K451">
        <f>IF('1968'!D451&lt;&gt;0,1,2)</f>
        <v>1</v>
      </c>
      <c r="L451" s="1" t="str">
        <f>'1968'!AD451</f>
        <v>1K+900</v>
      </c>
      <c r="M451" s="1" t="str">
        <f>'1968'!AE451</f>
        <v>0K+000</v>
      </c>
      <c r="N451">
        <f>CHOOSE(MATCH('1968'!J451,速限!$D$22:'速限'!$D$23),速限!F$22,速限!F$23)</f>
        <v>80</v>
      </c>
    </row>
    <row r="452" spans="1:14">
      <c r="A452" s="8">
        <v>1.1000000000000001</v>
      </c>
      <c r="B452" s="9" t="s">
        <v>394</v>
      </c>
      <c r="C452" s="21">
        <v>45385.654861111114</v>
      </c>
      <c r="D452" s="10">
        <v>86400</v>
      </c>
      <c r="E452" t="str">
        <f>_xlfn.CONCAT("nfb",'1968'!AC452)</f>
        <v>nfb0402</v>
      </c>
      <c r="F452" t="s">
        <v>396</v>
      </c>
      <c r="G452">
        <v>0</v>
      </c>
      <c r="H452">
        <v>0</v>
      </c>
      <c r="I452">
        <v>0</v>
      </c>
      <c r="J452" t="s">
        <v>1472</v>
      </c>
      <c r="K452">
        <f>IF('1968'!D452&lt;&gt;0,1,2)</f>
        <v>1</v>
      </c>
      <c r="L452" s="1" t="str">
        <f>'1968'!AD452</f>
        <v>6K+700</v>
      </c>
      <c r="M452" s="1" t="str">
        <f>'1968'!AE452</f>
        <v>1K+900</v>
      </c>
      <c r="N452">
        <f>CHOOSE(MATCH('1968'!J452,速限!$D$22:'速限'!$D$23),速限!F$22,速限!F$23)</f>
        <v>80</v>
      </c>
    </row>
    <row r="453" spans="1:14">
      <c r="A453" s="8">
        <v>1.1000000000000001</v>
      </c>
      <c r="B453" s="9" t="s">
        <v>394</v>
      </c>
      <c r="C453" s="21">
        <v>45386.654861111114</v>
      </c>
      <c r="D453" s="10">
        <v>86400</v>
      </c>
      <c r="E453" t="str">
        <f>_xlfn.CONCAT("nfb",'1968'!AC453)</f>
        <v>nfb0404</v>
      </c>
      <c r="F453" t="s">
        <v>396</v>
      </c>
      <c r="G453">
        <v>0</v>
      </c>
      <c r="H453">
        <v>0</v>
      </c>
      <c r="I453">
        <v>0</v>
      </c>
      <c r="J453" t="s">
        <v>1474</v>
      </c>
      <c r="K453">
        <f>IF('1968'!D453&lt;&gt;0,1,2)</f>
        <v>1</v>
      </c>
      <c r="L453" s="1" t="str">
        <f>'1968'!AD453</f>
        <v>13K+000</v>
      </c>
      <c r="M453" s="1" t="str">
        <f>'1968'!AE453</f>
        <v>6K+700</v>
      </c>
      <c r="N453">
        <f>CHOOSE(MATCH('1968'!J453,速限!$D$22:'速限'!$D$23),速限!F$22,速限!F$23)</f>
        <v>100</v>
      </c>
    </row>
    <row r="454" spans="1:14">
      <c r="A454" s="8">
        <v>1.1000000000000001</v>
      </c>
      <c r="B454" s="9" t="s">
        <v>394</v>
      </c>
      <c r="C454" s="21">
        <v>45387.654861111114</v>
      </c>
      <c r="D454" s="10">
        <v>86400</v>
      </c>
      <c r="E454" t="str">
        <f>_xlfn.CONCAT("nfb",'1968'!AC454)</f>
        <v>nfb0406</v>
      </c>
      <c r="F454" t="s">
        <v>396</v>
      </c>
      <c r="G454">
        <v>0</v>
      </c>
      <c r="H454">
        <v>0</v>
      </c>
      <c r="I454">
        <v>0</v>
      </c>
      <c r="J454" t="s">
        <v>1476</v>
      </c>
      <c r="K454">
        <f>IF('1968'!D454&lt;&gt;0,1,2)</f>
        <v>1</v>
      </c>
      <c r="L454" s="1" t="str">
        <f>'1968'!AD454</f>
        <v>19K+700</v>
      </c>
      <c r="M454" s="1" t="str">
        <f>'1968'!AE454</f>
        <v>13K+000</v>
      </c>
      <c r="N454">
        <f>CHOOSE(MATCH('1968'!J454,速限!$D$22:'速限'!$D$23),速限!F$22,速限!F$23)</f>
        <v>100</v>
      </c>
    </row>
    <row r="455" spans="1:14">
      <c r="A455" s="8">
        <v>1.1000000000000001</v>
      </c>
      <c r="B455" s="9" t="s">
        <v>394</v>
      </c>
      <c r="C455" s="21">
        <v>45388.654861111114</v>
      </c>
      <c r="D455" s="10">
        <v>86400</v>
      </c>
      <c r="E455" t="str">
        <f>_xlfn.CONCAT("nfb",'1968'!AC455)</f>
        <v>nfb0408</v>
      </c>
      <c r="F455" t="s">
        <v>396</v>
      </c>
      <c r="G455">
        <v>0</v>
      </c>
      <c r="H455">
        <v>0</v>
      </c>
      <c r="I455">
        <v>0</v>
      </c>
      <c r="J455" t="s">
        <v>1478</v>
      </c>
      <c r="K455">
        <f>IF('1968'!D455&lt;&gt;0,1,2)</f>
        <v>1</v>
      </c>
      <c r="L455" s="1" t="str">
        <f>'1968'!AD455</f>
        <v>22K+600</v>
      </c>
      <c r="M455" s="1" t="str">
        <f>'1968'!AE455</f>
        <v>19K+700</v>
      </c>
      <c r="N455">
        <f>CHOOSE(MATCH('1968'!J455,速限!$D$22:'速限'!$D$23),速限!F$22,速限!F$23)</f>
        <v>100</v>
      </c>
    </row>
    <row r="456" spans="1:14">
      <c r="A456" s="8">
        <v>1.1000000000000001</v>
      </c>
      <c r="B456" s="9" t="s">
        <v>394</v>
      </c>
      <c r="C456" s="21">
        <v>45389.654861111114</v>
      </c>
      <c r="D456" s="10">
        <v>86400</v>
      </c>
      <c r="E456" t="str">
        <f>_xlfn.CONCAT("nfb",'1968'!AC456)</f>
        <v>nfb0410</v>
      </c>
      <c r="F456" t="s">
        <v>396</v>
      </c>
      <c r="G456">
        <v>0</v>
      </c>
      <c r="H456">
        <v>0</v>
      </c>
      <c r="I456">
        <v>0</v>
      </c>
      <c r="J456" t="s">
        <v>1480</v>
      </c>
      <c r="K456">
        <f>IF('1968'!D456&lt;&gt;0,1,2)</f>
        <v>1</v>
      </c>
      <c r="L456" s="1" t="str">
        <f>'1968'!AD456</f>
        <v>25K+100</v>
      </c>
      <c r="M456" s="1" t="str">
        <f>'1968'!AE456</f>
        <v>22K+600</v>
      </c>
      <c r="N456">
        <f>CHOOSE(MATCH('1968'!J456,速限!$D$22:'速限'!$D$23),速限!F$22,速限!F$23)</f>
        <v>100</v>
      </c>
    </row>
    <row r="457" spans="1:14">
      <c r="A457" s="8">
        <v>1.1000000000000001</v>
      </c>
      <c r="B457" s="9" t="s">
        <v>394</v>
      </c>
      <c r="C457" s="21">
        <v>45390.654861111114</v>
      </c>
      <c r="D457" s="10">
        <v>86400</v>
      </c>
      <c r="E457" t="str">
        <f>_xlfn.CONCAT("nfb",'1968'!AC457)</f>
        <v>nfb0454</v>
      </c>
      <c r="F457" t="s">
        <v>396</v>
      </c>
      <c r="G457">
        <v>0</v>
      </c>
      <c r="H457">
        <v>0</v>
      </c>
      <c r="I457">
        <v>0</v>
      </c>
      <c r="J457" t="s">
        <v>1482</v>
      </c>
      <c r="K457">
        <f>IF('1968'!D457&lt;&gt;0,1,2)</f>
        <v>1</v>
      </c>
      <c r="L457" s="1" t="str">
        <f>'1968'!AD457</f>
        <v>33K+800</v>
      </c>
      <c r="M457" s="1" t="str">
        <f>'1968'!AE457</f>
        <v>25K+100</v>
      </c>
      <c r="N457">
        <f>CHOOSE(MATCH('1968'!J457,速限!$D$22:'速限'!$D$23),速限!F$22,速限!F$23)</f>
        <v>100</v>
      </c>
    </row>
    <row r="458" spans="1:14">
      <c r="A458" s="8">
        <v>1.1000000000000001</v>
      </c>
      <c r="B458" s="9" t="s">
        <v>394</v>
      </c>
      <c r="C458" s="21">
        <v>45391.654861111114</v>
      </c>
      <c r="D458" s="10">
        <v>86400</v>
      </c>
      <c r="E458" t="str">
        <f>_xlfn.CONCAT("nfb",'1968'!AC458)</f>
        <v>nfb2001</v>
      </c>
      <c r="F458" t="s">
        <v>396</v>
      </c>
      <c r="G458">
        <v>0</v>
      </c>
      <c r="H458">
        <v>0</v>
      </c>
      <c r="I458">
        <v>0</v>
      </c>
      <c r="J458" t="s">
        <v>2847</v>
      </c>
      <c r="K458">
        <f>IF('1968'!D458&lt;&gt;0,1,2)</f>
        <v>2</v>
      </c>
      <c r="L458" s="1" t="str">
        <f>'1968'!AD458</f>
        <v>0K+000</v>
      </c>
      <c r="M458" s="1" t="str">
        <f>'1968'!AE458</f>
        <v>2K+000</v>
      </c>
      <c r="N458">
        <v>80</v>
      </c>
    </row>
    <row r="459" spans="1:14">
      <c r="A459" s="8">
        <v>1.1000000000000001</v>
      </c>
      <c r="B459" s="9" t="s">
        <v>394</v>
      </c>
      <c r="C459" s="21">
        <v>45392.654861111114</v>
      </c>
      <c r="D459" s="10">
        <v>86400</v>
      </c>
      <c r="E459" t="str">
        <f>_xlfn.CONCAT("nfb",'1968'!AC459)</f>
        <v>nfb2003</v>
      </c>
      <c r="F459" t="s">
        <v>396</v>
      </c>
      <c r="G459">
        <v>0</v>
      </c>
      <c r="H459">
        <v>0</v>
      </c>
      <c r="I459">
        <v>0</v>
      </c>
      <c r="J459" t="s">
        <v>2848</v>
      </c>
      <c r="K459">
        <f>IF('1968'!D459&lt;&gt;0,1,2)</f>
        <v>2</v>
      </c>
      <c r="L459" s="1" t="str">
        <f>'1968'!AD459</f>
        <v>2K+000</v>
      </c>
      <c r="M459" s="1" t="str">
        <f>'1968'!AE459</f>
        <v>3K+700</v>
      </c>
      <c r="N459">
        <v>80</v>
      </c>
    </row>
    <row r="460" spans="1:14">
      <c r="A460" s="8">
        <v>1.1000000000000001</v>
      </c>
      <c r="B460" s="9" t="s">
        <v>394</v>
      </c>
      <c r="C460" s="21">
        <v>45393.654861111114</v>
      </c>
      <c r="D460" s="10">
        <v>86400</v>
      </c>
      <c r="E460" t="str">
        <f>_xlfn.CONCAT("nfb",'1968'!AC460)</f>
        <v>nfb2005</v>
      </c>
      <c r="F460" t="s">
        <v>396</v>
      </c>
      <c r="G460">
        <v>0</v>
      </c>
      <c r="H460">
        <v>0</v>
      </c>
      <c r="I460">
        <v>0</v>
      </c>
      <c r="J460" t="s">
        <v>2849</v>
      </c>
      <c r="K460">
        <f>IF('1968'!D460&lt;&gt;0,1,2)</f>
        <v>2</v>
      </c>
      <c r="L460" s="1" t="str">
        <f>'1968'!AD460</f>
        <v>3K+700</v>
      </c>
      <c r="M460" s="1" t="str">
        <f>'1968'!AE460</f>
        <v>5K+975</v>
      </c>
      <c r="N460">
        <v>80</v>
      </c>
    </row>
    <row r="461" spans="1:14">
      <c r="A461" s="8">
        <v>1.1000000000000001</v>
      </c>
      <c r="B461" s="9" t="s">
        <v>394</v>
      </c>
      <c r="C461" s="21">
        <v>45394.654861111114</v>
      </c>
      <c r="D461" s="10">
        <v>86400</v>
      </c>
      <c r="E461" t="str">
        <f>_xlfn.CONCAT("nfb",'1968'!AC461)</f>
        <v>nfb2269</v>
      </c>
      <c r="F461" t="s">
        <v>396</v>
      </c>
      <c r="G461">
        <v>0</v>
      </c>
      <c r="H461">
        <v>0</v>
      </c>
      <c r="I461">
        <v>0</v>
      </c>
      <c r="J461" t="s">
        <v>2850</v>
      </c>
      <c r="K461">
        <f>IF('1968'!D461&lt;&gt;0,1,2)</f>
        <v>2</v>
      </c>
      <c r="L461" s="1" t="str">
        <f>'1968'!AD461</f>
        <v>5K+975</v>
      </c>
      <c r="M461" s="1" t="str">
        <f>'1968'!AE461</f>
        <v>6K+200</v>
      </c>
      <c r="N461">
        <v>80</v>
      </c>
    </row>
    <row r="462" spans="1:14">
      <c r="A462" s="8">
        <v>1.1000000000000001</v>
      </c>
      <c r="B462" s="9" t="s">
        <v>394</v>
      </c>
      <c r="C462" s="21">
        <v>45395.654861111114</v>
      </c>
      <c r="D462" s="10">
        <v>86400</v>
      </c>
      <c r="E462" t="str">
        <f>_xlfn.CONCAT("nfb",'1968'!AC462)</f>
        <v>nfb2007</v>
      </c>
      <c r="F462" t="s">
        <v>396</v>
      </c>
      <c r="G462">
        <v>0</v>
      </c>
      <c r="H462">
        <v>0</v>
      </c>
      <c r="I462">
        <v>0</v>
      </c>
      <c r="J462" t="s">
        <v>2851</v>
      </c>
      <c r="K462">
        <f>IF('1968'!D462&lt;&gt;0,1,2)</f>
        <v>2</v>
      </c>
      <c r="L462" s="1" t="str">
        <f>'1968'!AD462</f>
        <v>6K+200</v>
      </c>
      <c r="M462" s="1" t="str">
        <f>'1968'!AE462</f>
        <v>9K+400</v>
      </c>
      <c r="N462">
        <v>80</v>
      </c>
    </row>
    <row r="463" spans="1:14">
      <c r="A463" s="8">
        <v>1.1000000000000001</v>
      </c>
      <c r="B463" s="9" t="s">
        <v>394</v>
      </c>
      <c r="C463" s="21">
        <v>45396.654861111114</v>
      </c>
      <c r="D463" s="10">
        <v>86400</v>
      </c>
      <c r="E463" t="str">
        <f>_xlfn.CONCAT("nfb",'1968'!AC463)</f>
        <v>nfb2009</v>
      </c>
      <c r="F463" t="s">
        <v>396</v>
      </c>
      <c r="G463">
        <v>0</v>
      </c>
      <c r="H463">
        <v>0</v>
      </c>
      <c r="I463">
        <v>0</v>
      </c>
      <c r="J463" t="s">
        <v>2852</v>
      </c>
      <c r="K463">
        <f>IF('1968'!D463&lt;&gt;0,1,2)</f>
        <v>2</v>
      </c>
      <c r="L463" s="1" t="str">
        <f>'1968'!AD463</f>
        <v>9K+400</v>
      </c>
      <c r="M463" s="1" t="str">
        <f>'1968'!AE463</f>
        <v>13K+990</v>
      </c>
      <c r="N463">
        <v>80</v>
      </c>
    </row>
    <row r="464" spans="1:14">
      <c r="A464" s="8">
        <v>1.1000000000000001</v>
      </c>
      <c r="B464" s="9" t="s">
        <v>394</v>
      </c>
      <c r="C464" s="21">
        <v>45397.654861111114</v>
      </c>
      <c r="D464" s="10">
        <v>86400</v>
      </c>
      <c r="E464" t="str">
        <f>_xlfn.CONCAT("nfb",'1968'!AC464)</f>
        <v>nfb2267</v>
      </c>
      <c r="F464" t="s">
        <v>396</v>
      </c>
      <c r="G464">
        <v>0</v>
      </c>
      <c r="H464">
        <v>0</v>
      </c>
      <c r="I464">
        <v>0</v>
      </c>
      <c r="J464" t="s">
        <v>2853</v>
      </c>
      <c r="K464">
        <f>IF('1968'!D464&lt;&gt;0,1,2)</f>
        <v>2</v>
      </c>
      <c r="L464" s="1" t="str">
        <f>'1968'!AD464</f>
        <v>13K+990</v>
      </c>
      <c r="M464" s="1" t="str">
        <f>'1968'!AE464</f>
        <v>16K+000</v>
      </c>
      <c r="N464">
        <v>80</v>
      </c>
    </row>
    <row r="465" spans="1:14">
      <c r="A465" s="8">
        <v>1.1000000000000001</v>
      </c>
      <c r="B465" s="9" t="s">
        <v>394</v>
      </c>
      <c r="C465" s="21">
        <v>45398.654861111114</v>
      </c>
      <c r="D465" s="10">
        <v>86400</v>
      </c>
      <c r="E465" t="str">
        <f>_xlfn.CONCAT("nfb",'1968'!AC465)</f>
        <v>nfb2011</v>
      </c>
      <c r="F465" t="s">
        <v>396</v>
      </c>
      <c r="G465">
        <v>0</v>
      </c>
      <c r="H465">
        <v>0</v>
      </c>
      <c r="I465">
        <v>0</v>
      </c>
      <c r="J465" t="s">
        <v>2854</v>
      </c>
      <c r="K465">
        <f>IF('1968'!D465&lt;&gt;0,1,2)</f>
        <v>2</v>
      </c>
      <c r="L465" s="1" t="str">
        <f>'1968'!AD465</f>
        <v>16K+000</v>
      </c>
      <c r="M465" s="1" t="str">
        <f>'1968'!AE465</f>
        <v>18K+760</v>
      </c>
      <c r="N465">
        <v>80</v>
      </c>
    </row>
    <row r="466" spans="1:14">
      <c r="A466" s="8">
        <v>1.1000000000000001</v>
      </c>
      <c r="B466" s="9" t="s">
        <v>394</v>
      </c>
      <c r="C466" s="21">
        <v>45399.654861111114</v>
      </c>
      <c r="D466" s="10">
        <v>86400</v>
      </c>
      <c r="E466" t="str">
        <f>_xlfn.CONCAT("nfb",'1968'!AC466)</f>
        <v>nfb2002</v>
      </c>
      <c r="F466" t="s">
        <v>396</v>
      </c>
      <c r="G466">
        <v>0</v>
      </c>
      <c r="H466">
        <v>0</v>
      </c>
      <c r="I466">
        <v>0</v>
      </c>
      <c r="J466" t="s">
        <v>2855</v>
      </c>
      <c r="K466">
        <f>IF('1968'!D466&lt;&gt;0,1,2)</f>
        <v>2</v>
      </c>
      <c r="L466" s="1" t="str">
        <f>'1968'!AD466</f>
        <v>2K+000</v>
      </c>
      <c r="M466" s="1" t="str">
        <f>'1968'!AE466</f>
        <v>0K+000</v>
      </c>
      <c r="N466">
        <v>80</v>
      </c>
    </row>
    <row r="467" spans="1:14">
      <c r="A467" s="8">
        <v>1.1000000000000001</v>
      </c>
      <c r="B467" s="9" t="s">
        <v>394</v>
      </c>
      <c r="C467" s="21">
        <v>45400.654861111114</v>
      </c>
      <c r="D467" s="10">
        <v>86400</v>
      </c>
      <c r="E467" t="str">
        <f>_xlfn.CONCAT("nfb",'1968'!AC467)</f>
        <v>nfb2004</v>
      </c>
      <c r="F467" t="s">
        <v>396</v>
      </c>
      <c r="G467">
        <v>0</v>
      </c>
      <c r="H467">
        <v>0</v>
      </c>
      <c r="I467">
        <v>0</v>
      </c>
      <c r="J467" t="s">
        <v>2856</v>
      </c>
      <c r="K467">
        <f>IF('1968'!D467&lt;&gt;0,1,2)</f>
        <v>2</v>
      </c>
      <c r="L467" s="1" t="str">
        <f>'1968'!AD467</f>
        <v>3K+700</v>
      </c>
      <c r="M467" s="1" t="str">
        <f>'1968'!AE467</f>
        <v>2K+000</v>
      </c>
      <c r="N467">
        <v>80</v>
      </c>
    </row>
    <row r="468" spans="1:14">
      <c r="A468" s="8">
        <v>1.1000000000000001</v>
      </c>
      <c r="B468" s="9" t="s">
        <v>394</v>
      </c>
      <c r="C468" s="21">
        <v>45401.654861111114</v>
      </c>
      <c r="D468" s="10">
        <v>86400</v>
      </c>
      <c r="E468" t="str">
        <f>_xlfn.CONCAT("nfb",'1968'!AC468)</f>
        <v>nfb2006</v>
      </c>
      <c r="F468" t="s">
        <v>396</v>
      </c>
      <c r="G468">
        <v>0</v>
      </c>
      <c r="H468">
        <v>0</v>
      </c>
      <c r="I468">
        <v>0</v>
      </c>
      <c r="J468" t="s">
        <v>2857</v>
      </c>
      <c r="K468">
        <f>IF('1968'!D468&lt;&gt;0,1,2)</f>
        <v>2</v>
      </c>
      <c r="L468" s="1" t="str">
        <f>'1968'!AD468</f>
        <v>5K+975</v>
      </c>
      <c r="M468" s="1" t="str">
        <f>'1968'!AE468</f>
        <v>3K+700</v>
      </c>
      <c r="N468">
        <v>80</v>
      </c>
    </row>
    <row r="469" spans="1:14">
      <c r="A469" s="8">
        <v>1.1000000000000001</v>
      </c>
      <c r="B469" s="9" t="s">
        <v>394</v>
      </c>
      <c r="C469" s="21">
        <v>45402.654861111114</v>
      </c>
      <c r="D469" s="10">
        <v>86400</v>
      </c>
      <c r="E469" t="str">
        <f>_xlfn.CONCAT("nfb",'1968'!AC469)</f>
        <v>nfb2270</v>
      </c>
      <c r="F469" t="s">
        <v>396</v>
      </c>
      <c r="G469">
        <v>0</v>
      </c>
      <c r="H469">
        <v>0</v>
      </c>
      <c r="I469">
        <v>0</v>
      </c>
      <c r="J469" t="s">
        <v>2858</v>
      </c>
      <c r="K469">
        <f>IF('1968'!D469&lt;&gt;0,1,2)</f>
        <v>2</v>
      </c>
      <c r="L469" s="1" t="str">
        <f>'1968'!AD469</f>
        <v>6K+200</v>
      </c>
      <c r="M469" s="1" t="str">
        <f>'1968'!AE469</f>
        <v>5K+975</v>
      </c>
      <c r="N469">
        <v>80</v>
      </c>
    </row>
    <row r="470" spans="1:14">
      <c r="A470" s="8">
        <v>1.1000000000000001</v>
      </c>
      <c r="B470" s="9" t="s">
        <v>394</v>
      </c>
      <c r="C470" s="21">
        <v>45403.654861111114</v>
      </c>
      <c r="D470" s="10">
        <v>86400</v>
      </c>
      <c r="E470" t="str">
        <f>_xlfn.CONCAT("nfb",'1968'!AC470)</f>
        <v>nfb2008</v>
      </c>
      <c r="F470" t="s">
        <v>396</v>
      </c>
      <c r="G470">
        <v>0</v>
      </c>
      <c r="H470">
        <v>0</v>
      </c>
      <c r="I470">
        <v>0</v>
      </c>
      <c r="J470" t="s">
        <v>2859</v>
      </c>
      <c r="K470">
        <f>IF('1968'!D470&lt;&gt;0,1,2)</f>
        <v>2</v>
      </c>
      <c r="L470" s="1" t="str">
        <f>'1968'!AD470</f>
        <v>9K+400</v>
      </c>
      <c r="M470" s="1" t="str">
        <f>'1968'!AE470</f>
        <v>6K+200</v>
      </c>
      <c r="N470">
        <v>80</v>
      </c>
    </row>
    <row r="471" spans="1:14">
      <c r="A471" s="8">
        <v>1.1000000000000001</v>
      </c>
      <c r="B471" s="9" t="s">
        <v>394</v>
      </c>
      <c r="C471" s="21">
        <v>45404.654861111114</v>
      </c>
      <c r="D471" s="10">
        <v>86400</v>
      </c>
      <c r="E471" t="str">
        <f>_xlfn.CONCAT("nfb",'1968'!AC471)</f>
        <v>nfb2010</v>
      </c>
      <c r="F471" t="s">
        <v>396</v>
      </c>
      <c r="G471">
        <v>0</v>
      </c>
      <c r="H471">
        <v>0</v>
      </c>
      <c r="I471">
        <v>0</v>
      </c>
      <c r="J471" t="s">
        <v>2860</v>
      </c>
      <c r="K471">
        <f>IF('1968'!D471&lt;&gt;0,1,2)</f>
        <v>2</v>
      </c>
      <c r="L471" s="1" t="str">
        <f>'1968'!AD471</f>
        <v>13K+990</v>
      </c>
      <c r="M471" s="1" t="str">
        <f>'1968'!AE471</f>
        <v>9K+400</v>
      </c>
      <c r="N471">
        <v>80</v>
      </c>
    </row>
    <row r="472" spans="1:14">
      <c r="A472" s="8">
        <v>1.1000000000000001</v>
      </c>
      <c r="B472" s="9" t="s">
        <v>394</v>
      </c>
      <c r="C472" s="21">
        <v>45405.654861111114</v>
      </c>
      <c r="D472" s="10">
        <v>86400</v>
      </c>
      <c r="E472" t="str">
        <f>_xlfn.CONCAT("nfb",'1968'!AC472)</f>
        <v>nfb2268</v>
      </c>
      <c r="F472" t="s">
        <v>396</v>
      </c>
      <c r="G472">
        <v>0</v>
      </c>
      <c r="H472">
        <v>0</v>
      </c>
      <c r="I472">
        <v>0</v>
      </c>
      <c r="J472" t="s">
        <v>2861</v>
      </c>
      <c r="K472">
        <f>IF('1968'!D472&lt;&gt;0,1,2)</f>
        <v>2</v>
      </c>
      <c r="L472" s="1" t="str">
        <f>'1968'!AD472</f>
        <v>16K+000</v>
      </c>
      <c r="M472" s="1" t="str">
        <f>'1968'!AE472</f>
        <v>13K+990</v>
      </c>
      <c r="N472">
        <v>80</v>
      </c>
    </row>
    <row r="473" spans="1:14">
      <c r="A473" s="8">
        <v>1.1000000000000001</v>
      </c>
      <c r="B473" s="9" t="s">
        <v>394</v>
      </c>
      <c r="C473" s="21">
        <v>45406.654861111114</v>
      </c>
      <c r="D473" s="10">
        <v>86400</v>
      </c>
      <c r="E473" t="str">
        <f>_xlfn.CONCAT("nfb",'1968'!AC473)</f>
        <v>nfb2012</v>
      </c>
      <c r="F473" t="s">
        <v>396</v>
      </c>
      <c r="G473">
        <v>0</v>
      </c>
      <c r="H473">
        <v>0</v>
      </c>
      <c r="I473">
        <v>0</v>
      </c>
      <c r="J473" t="s">
        <v>2862</v>
      </c>
      <c r="K473">
        <f>IF('1968'!D473&lt;&gt;0,1,2)</f>
        <v>2</v>
      </c>
      <c r="L473" s="1" t="str">
        <f>'1968'!AD473</f>
        <v>18K+760</v>
      </c>
      <c r="M473" s="1" t="str">
        <f>'1968'!AE473</f>
        <v>16K+000</v>
      </c>
      <c r="N473">
        <v>80</v>
      </c>
    </row>
    <row r="474" spans="1:14">
      <c r="A474" s="8">
        <v>1.1000000000000001</v>
      </c>
      <c r="B474" s="9" t="s">
        <v>394</v>
      </c>
      <c r="C474" s="21">
        <v>45407.654861111114</v>
      </c>
      <c r="D474" s="10">
        <v>86400</v>
      </c>
      <c r="E474" t="str">
        <f>_xlfn.CONCAT("nfb",'1968'!AC474)</f>
        <v>nfb2235</v>
      </c>
      <c r="F474" t="s">
        <v>396</v>
      </c>
      <c r="G474">
        <v>0</v>
      </c>
      <c r="H474">
        <v>0</v>
      </c>
      <c r="I474">
        <v>0</v>
      </c>
      <c r="J474" t="s">
        <v>2863</v>
      </c>
      <c r="K474">
        <f>IF('1968'!D474&lt;&gt;0,1,2)</f>
        <v>2</v>
      </c>
      <c r="L474" s="1" t="str">
        <f>'1968'!AD474</f>
        <v>0K+000</v>
      </c>
      <c r="M474" s="1" t="str">
        <f>'1968'!AE474</f>
        <v>0K+850</v>
      </c>
      <c r="N474">
        <v>80</v>
      </c>
    </row>
    <row r="475" spans="1:14">
      <c r="A475" s="8">
        <v>1.1000000000000001</v>
      </c>
      <c r="B475" s="9" t="s">
        <v>394</v>
      </c>
      <c r="C475" s="21">
        <v>45408.654861111114</v>
      </c>
      <c r="D475" s="10">
        <v>86400</v>
      </c>
      <c r="E475" t="str">
        <f>_xlfn.CONCAT("nfb",'1968'!AC475)</f>
        <v>nfb2013</v>
      </c>
      <c r="F475" t="s">
        <v>396</v>
      </c>
      <c r="G475">
        <v>0</v>
      </c>
      <c r="H475">
        <v>0</v>
      </c>
      <c r="I475">
        <v>0</v>
      </c>
      <c r="J475" t="s">
        <v>2864</v>
      </c>
      <c r="K475">
        <f>IF('1968'!D475&lt;&gt;0,1,2)</f>
        <v>2</v>
      </c>
      <c r="L475" s="1" t="str">
        <f>'1968'!AD475</f>
        <v>0K+850</v>
      </c>
      <c r="M475" s="1" t="str">
        <f>'1968'!AE475</f>
        <v>6K+480</v>
      </c>
      <c r="N475">
        <v>80</v>
      </c>
    </row>
    <row r="476" spans="1:14">
      <c r="A476" s="8">
        <v>1.1000000000000001</v>
      </c>
      <c r="B476" s="9" t="s">
        <v>394</v>
      </c>
      <c r="C476" s="21">
        <v>45409.654861111114</v>
      </c>
      <c r="D476" s="10">
        <v>86400</v>
      </c>
      <c r="E476" t="str">
        <f>_xlfn.CONCAT("nfb",'1968'!AC476)</f>
        <v>nfb2015</v>
      </c>
      <c r="F476" t="s">
        <v>396</v>
      </c>
      <c r="G476">
        <v>0</v>
      </c>
      <c r="H476">
        <v>0</v>
      </c>
      <c r="I476">
        <v>0</v>
      </c>
      <c r="J476" t="s">
        <v>2865</v>
      </c>
      <c r="K476">
        <f>IF('1968'!D476&lt;&gt;0,1,2)</f>
        <v>2</v>
      </c>
      <c r="L476" s="1" t="str">
        <f>'1968'!AD476</f>
        <v>6K+480</v>
      </c>
      <c r="M476" s="1" t="str">
        <f>'1968'!AE476</f>
        <v>10K+000</v>
      </c>
      <c r="N476">
        <v>80</v>
      </c>
    </row>
    <row r="477" spans="1:14">
      <c r="A477" s="8">
        <v>1.1000000000000001</v>
      </c>
      <c r="B477" s="9" t="s">
        <v>394</v>
      </c>
      <c r="C477" s="21">
        <v>45410.654861111114</v>
      </c>
      <c r="D477" s="10">
        <v>86400</v>
      </c>
      <c r="E477" t="str">
        <f>_xlfn.CONCAT("nfb",'1968'!AC477)</f>
        <v>nfb2017</v>
      </c>
      <c r="F477" t="s">
        <v>396</v>
      </c>
      <c r="G477">
        <v>0</v>
      </c>
      <c r="H477">
        <v>0</v>
      </c>
      <c r="I477">
        <v>0</v>
      </c>
      <c r="J477" t="s">
        <v>2866</v>
      </c>
      <c r="K477">
        <f>IF('1968'!D477&lt;&gt;0,1,2)</f>
        <v>2</v>
      </c>
      <c r="L477" s="1" t="str">
        <f>'1968'!AD477</f>
        <v>10K+000</v>
      </c>
      <c r="M477" s="1" t="str">
        <f>'1968'!AE477</f>
        <v>11K+820</v>
      </c>
      <c r="N477">
        <v>80</v>
      </c>
    </row>
    <row r="478" spans="1:14">
      <c r="A478" s="8">
        <v>1.1000000000000001</v>
      </c>
      <c r="B478" s="9" t="s">
        <v>394</v>
      </c>
      <c r="C478" s="21">
        <v>45411.654861111114</v>
      </c>
      <c r="D478" s="10">
        <v>86400</v>
      </c>
      <c r="E478" t="str">
        <f>_xlfn.CONCAT("nfb",'1968'!AC478)</f>
        <v>nfb2019</v>
      </c>
      <c r="F478" t="s">
        <v>396</v>
      </c>
      <c r="G478">
        <v>0</v>
      </c>
      <c r="H478">
        <v>0</v>
      </c>
      <c r="I478">
        <v>0</v>
      </c>
      <c r="J478" t="s">
        <v>2867</v>
      </c>
      <c r="K478">
        <f>IF('1968'!D478&lt;&gt;0,1,2)</f>
        <v>2</v>
      </c>
      <c r="L478" s="1" t="str">
        <f>'1968'!AD478</f>
        <v>11K+820</v>
      </c>
      <c r="M478" s="1" t="str">
        <f>'1968'!AE478</f>
        <v>15K+020</v>
      </c>
      <c r="N478">
        <v>70</v>
      </c>
    </row>
    <row r="479" spans="1:14">
      <c r="A479" s="8">
        <v>1.1000000000000001</v>
      </c>
      <c r="B479" s="9" t="s">
        <v>394</v>
      </c>
      <c r="C479" s="21">
        <v>45412.654861111114</v>
      </c>
      <c r="D479" s="10">
        <v>86400</v>
      </c>
      <c r="E479" t="str">
        <f>_xlfn.CONCAT("nfb",'1968'!AC479)</f>
        <v>nfb2021</v>
      </c>
      <c r="F479" t="s">
        <v>396</v>
      </c>
      <c r="G479">
        <v>0</v>
      </c>
      <c r="H479">
        <v>0</v>
      </c>
      <c r="I479">
        <v>0</v>
      </c>
      <c r="J479" t="s">
        <v>2868</v>
      </c>
      <c r="K479">
        <f>IF('1968'!D479&lt;&gt;0,1,2)</f>
        <v>2</v>
      </c>
      <c r="L479" s="1" t="str">
        <f>'1968'!AD479</f>
        <v>15K+020</v>
      </c>
      <c r="M479" s="1" t="str">
        <f>'1968'!AE479</f>
        <v>17K+820</v>
      </c>
      <c r="N479">
        <v>70</v>
      </c>
    </row>
    <row r="480" spans="1:14">
      <c r="A480" s="8">
        <v>1.1000000000000001</v>
      </c>
      <c r="B480" s="9" t="s">
        <v>394</v>
      </c>
      <c r="C480" s="21">
        <v>45413.654861111114</v>
      </c>
      <c r="D480" s="10">
        <v>86400</v>
      </c>
      <c r="E480" t="str">
        <f>_xlfn.CONCAT("nfb",'1968'!AC480)</f>
        <v>nfb2023</v>
      </c>
      <c r="F480" t="s">
        <v>396</v>
      </c>
      <c r="G480">
        <v>0</v>
      </c>
      <c r="H480">
        <v>0</v>
      </c>
      <c r="I480">
        <v>0</v>
      </c>
      <c r="J480" t="s">
        <v>2869</v>
      </c>
      <c r="K480">
        <f>IF('1968'!D480&lt;&gt;0,1,2)</f>
        <v>2</v>
      </c>
      <c r="L480" s="1" t="str">
        <f>'1968'!AD480</f>
        <v>17K+820</v>
      </c>
      <c r="M480" s="1" t="str">
        <f>'1968'!AE480</f>
        <v>20K+821</v>
      </c>
      <c r="N480">
        <v>70</v>
      </c>
    </row>
    <row r="481" spans="1:14">
      <c r="A481" s="8">
        <v>1.1000000000000001</v>
      </c>
      <c r="B481" s="9" t="s">
        <v>394</v>
      </c>
      <c r="C481" s="21">
        <v>45414.654861111114</v>
      </c>
      <c r="D481" s="10">
        <v>86400</v>
      </c>
      <c r="E481" t="str">
        <f>_xlfn.CONCAT("nfb",'1968'!AC481)</f>
        <v>nfb2025</v>
      </c>
      <c r="F481" t="s">
        <v>396</v>
      </c>
      <c r="G481">
        <v>0</v>
      </c>
      <c r="H481">
        <v>0</v>
      </c>
      <c r="I481">
        <v>0</v>
      </c>
      <c r="J481" t="s">
        <v>2870</v>
      </c>
      <c r="K481">
        <f>IF('1968'!D481&lt;&gt;0,1,2)</f>
        <v>2</v>
      </c>
      <c r="L481" s="1" t="str">
        <f>'1968'!AD481</f>
        <v>20K+821</v>
      </c>
      <c r="M481" s="1" t="str">
        <f>'1968'!AE481</f>
        <v>22K+450</v>
      </c>
      <c r="N481">
        <v>70</v>
      </c>
    </row>
    <row r="482" spans="1:14">
      <c r="A482" s="8">
        <v>1.1000000000000001</v>
      </c>
      <c r="B482" s="9" t="s">
        <v>394</v>
      </c>
      <c r="C482" s="21">
        <v>45415.654861111114</v>
      </c>
      <c r="D482" s="10">
        <v>86400</v>
      </c>
      <c r="E482" t="str">
        <f>_xlfn.CONCAT("nfb",'1968'!AC482)</f>
        <v>nfb2027</v>
      </c>
      <c r="F482" t="s">
        <v>396</v>
      </c>
      <c r="G482">
        <v>0</v>
      </c>
      <c r="H482">
        <v>0</v>
      </c>
      <c r="I482">
        <v>0</v>
      </c>
      <c r="J482" t="s">
        <v>2871</v>
      </c>
      <c r="K482">
        <f>IF('1968'!D482&lt;&gt;0,1,2)</f>
        <v>2</v>
      </c>
      <c r="L482" s="1" t="str">
        <f>'1968'!AD482</f>
        <v>22K+450</v>
      </c>
      <c r="M482" s="1" t="str">
        <f>'1968'!AE482</f>
        <v>23K+750</v>
      </c>
      <c r="N482">
        <v>70</v>
      </c>
    </row>
    <row r="483" spans="1:14">
      <c r="A483" s="8">
        <v>1.1000000000000001</v>
      </c>
      <c r="B483" s="9" t="s">
        <v>394</v>
      </c>
      <c r="C483" s="21">
        <v>45416.654861111114</v>
      </c>
      <c r="D483" s="10">
        <v>86400</v>
      </c>
      <c r="E483" t="str">
        <f>_xlfn.CONCAT("nfb",'1968'!AC483)</f>
        <v>nfb2029</v>
      </c>
      <c r="F483" t="s">
        <v>396</v>
      </c>
      <c r="G483">
        <v>0</v>
      </c>
      <c r="H483">
        <v>0</v>
      </c>
      <c r="I483">
        <v>0</v>
      </c>
      <c r="J483" t="s">
        <v>2872</v>
      </c>
      <c r="K483">
        <f>IF('1968'!D483&lt;&gt;0,1,2)</f>
        <v>2</v>
      </c>
      <c r="L483" s="1" t="str">
        <f>'1968'!AD483</f>
        <v>23K+750</v>
      </c>
      <c r="M483" s="1" t="str">
        <f>'1968'!AE483</f>
        <v>26K+550</v>
      </c>
      <c r="N483">
        <v>70</v>
      </c>
    </row>
    <row r="484" spans="1:14">
      <c r="A484" s="8">
        <v>1.1000000000000001</v>
      </c>
      <c r="B484" s="9" t="s">
        <v>394</v>
      </c>
      <c r="C484" s="21">
        <v>45417.654861111114</v>
      </c>
      <c r="D484" s="10">
        <v>86400</v>
      </c>
      <c r="E484" t="str">
        <f>_xlfn.CONCAT("nfb",'1968'!AC484)</f>
        <v>nfb2031</v>
      </c>
      <c r="F484" t="s">
        <v>396</v>
      </c>
      <c r="G484">
        <v>0</v>
      </c>
      <c r="H484">
        <v>0</v>
      </c>
      <c r="I484">
        <v>0</v>
      </c>
      <c r="J484" t="s">
        <v>2873</v>
      </c>
      <c r="K484">
        <f>IF('1968'!D484&lt;&gt;0,1,2)</f>
        <v>2</v>
      </c>
      <c r="L484" s="1" t="str">
        <f>'1968'!AD484</f>
        <v>26K+550</v>
      </c>
      <c r="M484" s="1" t="str">
        <f>'1968'!AE484</f>
        <v>28K+668</v>
      </c>
      <c r="N484">
        <v>70</v>
      </c>
    </row>
    <row r="485" spans="1:14">
      <c r="A485" s="8">
        <v>1.1000000000000001</v>
      </c>
      <c r="B485" s="9" t="s">
        <v>394</v>
      </c>
      <c r="C485" s="21">
        <v>45418.654861111114</v>
      </c>
      <c r="D485" s="10">
        <v>86400</v>
      </c>
      <c r="E485" t="str">
        <f>_xlfn.CONCAT("nfb",'1968'!AC485)</f>
        <v>nfb2236</v>
      </c>
      <c r="F485" t="s">
        <v>396</v>
      </c>
      <c r="G485">
        <v>0</v>
      </c>
      <c r="H485">
        <v>0</v>
      </c>
      <c r="I485">
        <v>0</v>
      </c>
      <c r="J485" t="s">
        <v>2874</v>
      </c>
      <c r="K485">
        <f>IF('1968'!D485&lt;&gt;0,1,2)</f>
        <v>2</v>
      </c>
      <c r="L485" s="1" t="str">
        <f>'1968'!AD485</f>
        <v>0K+850</v>
      </c>
      <c r="M485" s="1" t="str">
        <f>'1968'!AE485</f>
        <v>0K+000</v>
      </c>
      <c r="N485">
        <v>80</v>
      </c>
    </row>
    <row r="486" spans="1:14">
      <c r="A486" s="8">
        <v>1.1000000000000001</v>
      </c>
      <c r="B486" s="9" t="s">
        <v>394</v>
      </c>
      <c r="C486" s="21">
        <v>45419.654861111114</v>
      </c>
      <c r="D486" s="10">
        <v>86400</v>
      </c>
      <c r="E486" t="str">
        <f>_xlfn.CONCAT("nfb",'1968'!AC486)</f>
        <v>nfb2014</v>
      </c>
      <c r="F486" t="s">
        <v>396</v>
      </c>
      <c r="G486">
        <v>0</v>
      </c>
      <c r="H486">
        <v>0</v>
      </c>
      <c r="I486">
        <v>0</v>
      </c>
      <c r="J486" t="s">
        <v>2875</v>
      </c>
      <c r="K486">
        <f>IF('1968'!D486&lt;&gt;0,1,2)</f>
        <v>2</v>
      </c>
      <c r="L486" s="1" t="str">
        <f>'1968'!AD486</f>
        <v>6K+480</v>
      </c>
      <c r="M486" s="1" t="str">
        <f>'1968'!AE486</f>
        <v>0K+850</v>
      </c>
      <c r="N486">
        <v>80</v>
      </c>
    </row>
    <row r="487" spans="1:14">
      <c r="A487" s="8">
        <v>1.1000000000000001</v>
      </c>
      <c r="B487" s="9" t="s">
        <v>394</v>
      </c>
      <c r="C487" s="21">
        <v>45420.654861111114</v>
      </c>
      <c r="D487" s="10">
        <v>86400</v>
      </c>
      <c r="E487" t="str">
        <f>_xlfn.CONCAT("nfb",'1968'!AC487)</f>
        <v>nfb2016</v>
      </c>
      <c r="F487" t="s">
        <v>396</v>
      </c>
      <c r="G487">
        <v>0</v>
      </c>
      <c r="H487">
        <v>0</v>
      </c>
      <c r="I487">
        <v>0</v>
      </c>
      <c r="J487" t="s">
        <v>2876</v>
      </c>
      <c r="K487">
        <f>IF('1968'!D487&lt;&gt;0,1,2)</f>
        <v>2</v>
      </c>
      <c r="L487" s="1" t="str">
        <f>'1968'!AD487</f>
        <v>10K+000</v>
      </c>
      <c r="M487" s="1" t="str">
        <f>'1968'!AE487</f>
        <v>6K+480</v>
      </c>
      <c r="N487">
        <v>80</v>
      </c>
    </row>
    <row r="488" spans="1:14">
      <c r="A488" s="8">
        <v>1.1000000000000001</v>
      </c>
      <c r="B488" s="9" t="s">
        <v>394</v>
      </c>
      <c r="C488" s="21">
        <v>45421.654861111114</v>
      </c>
      <c r="D488" s="10">
        <v>86400</v>
      </c>
      <c r="E488" t="str">
        <f>_xlfn.CONCAT("nfb",'1968'!AC488)</f>
        <v>nfb2018</v>
      </c>
      <c r="F488" t="s">
        <v>396</v>
      </c>
      <c r="G488">
        <v>0</v>
      </c>
      <c r="H488">
        <v>0</v>
      </c>
      <c r="I488">
        <v>0</v>
      </c>
      <c r="J488" t="s">
        <v>2877</v>
      </c>
      <c r="K488">
        <f>IF('1968'!D488&lt;&gt;0,1,2)</f>
        <v>2</v>
      </c>
      <c r="L488" s="1" t="str">
        <f>'1968'!AD488</f>
        <v>11K+820</v>
      </c>
      <c r="M488" s="1" t="str">
        <f>'1968'!AE488</f>
        <v>10K+000</v>
      </c>
      <c r="N488">
        <v>80</v>
      </c>
    </row>
    <row r="489" spans="1:14">
      <c r="A489" s="8">
        <v>1.1000000000000001</v>
      </c>
      <c r="B489" s="9" t="s">
        <v>394</v>
      </c>
      <c r="C489" s="21">
        <v>45422.654861111114</v>
      </c>
      <c r="D489" s="10">
        <v>86400</v>
      </c>
      <c r="E489" t="str">
        <f>_xlfn.CONCAT("nfb",'1968'!AC489)</f>
        <v>nfb2020</v>
      </c>
      <c r="F489" t="s">
        <v>396</v>
      </c>
      <c r="G489">
        <v>0</v>
      </c>
      <c r="H489">
        <v>0</v>
      </c>
      <c r="I489">
        <v>0</v>
      </c>
      <c r="J489" t="s">
        <v>2878</v>
      </c>
      <c r="K489">
        <f>IF('1968'!D489&lt;&gt;0,1,2)</f>
        <v>2</v>
      </c>
      <c r="L489" s="1" t="str">
        <f>'1968'!AD489</f>
        <v>15K+020</v>
      </c>
      <c r="M489" s="1" t="str">
        <f>'1968'!AE489</f>
        <v>11K+820</v>
      </c>
      <c r="N489">
        <v>70</v>
      </c>
    </row>
    <row r="490" spans="1:14">
      <c r="A490" s="8">
        <v>1.1000000000000001</v>
      </c>
      <c r="B490" s="9" t="s">
        <v>394</v>
      </c>
      <c r="C490" s="21">
        <v>45423.654861111114</v>
      </c>
      <c r="D490" s="10">
        <v>86400</v>
      </c>
      <c r="E490" t="str">
        <f>_xlfn.CONCAT("nfb",'1968'!AC490)</f>
        <v>nfb2022</v>
      </c>
      <c r="F490" t="s">
        <v>396</v>
      </c>
      <c r="G490">
        <v>0</v>
      </c>
      <c r="H490">
        <v>0</v>
      </c>
      <c r="I490">
        <v>0</v>
      </c>
      <c r="J490" t="s">
        <v>2879</v>
      </c>
      <c r="K490">
        <f>IF('1968'!D490&lt;&gt;0,1,2)</f>
        <v>2</v>
      </c>
      <c r="L490" s="1" t="str">
        <f>'1968'!AD490</f>
        <v>17K+820</v>
      </c>
      <c r="M490" s="1" t="str">
        <f>'1968'!AE490</f>
        <v>15K+020</v>
      </c>
      <c r="N490">
        <v>70</v>
      </c>
    </row>
    <row r="491" spans="1:14">
      <c r="A491" s="8">
        <v>1.1000000000000001</v>
      </c>
      <c r="B491" s="9" t="s">
        <v>394</v>
      </c>
      <c r="C491" s="21">
        <v>45424.654861111114</v>
      </c>
      <c r="D491" s="10">
        <v>86400</v>
      </c>
      <c r="E491" t="str">
        <f>_xlfn.CONCAT("nfb",'1968'!AC491)</f>
        <v>nfb2024</v>
      </c>
      <c r="F491" t="s">
        <v>396</v>
      </c>
      <c r="G491">
        <v>0</v>
      </c>
      <c r="H491">
        <v>0</v>
      </c>
      <c r="I491">
        <v>0</v>
      </c>
      <c r="J491" t="s">
        <v>2880</v>
      </c>
      <c r="K491">
        <f>IF('1968'!D491&lt;&gt;0,1,2)</f>
        <v>2</v>
      </c>
      <c r="L491" s="1" t="str">
        <f>'1968'!AD491</f>
        <v>20K+821</v>
      </c>
      <c r="M491" s="1" t="str">
        <f>'1968'!AE491</f>
        <v>17K+820</v>
      </c>
      <c r="N491">
        <v>70</v>
      </c>
    </row>
    <row r="492" spans="1:14">
      <c r="A492" s="8">
        <v>1.1000000000000001</v>
      </c>
      <c r="B492" s="9" t="s">
        <v>394</v>
      </c>
      <c r="C492" s="21">
        <v>45425.654861111114</v>
      </c>
      <c r="D492" s="10">
        <v>86400</v>
      </c>
      <c r="E492" t="str">
        <f>_xlfn.CONCAT("nfb",'1968'!AC492)</f>
        <v>nfb2026</v>
      </c>
      <c r="F492" t="s">
        <v>396</v>
      </c>
      <c r="G492">
        <v>0</v>
      </c>
      <c r="H492">
        <v>0</v>
      </c>
      <c r="I492">
        <v>0</v>
      </c>
      <c r="J492" t="s">
        <v>2881</v>
      </c>
      <c r="K492">
        <f>IF('1968'!D492&lt;&gt;0,1,2)</f>
        <v>2</v>
      </c>
      <c r="L492" s="1" t="str">
        <f>'1968'!AD492</f>
        <v>22K+450</v>
      </c>
      <c r="M492" s="1" t="str">
        <f>'1968'!AE492</f>
        <v>20K+821</v>
      </c>
      <c r="N492">
        <v>70</v>
      </c>
    </row>
    <row r="493" spans="1:14">
      <c r="A493" s="8">
        <v>1.1000000000000001</v>
      </c>
      <c r="B493" s="9" t="s">
        <v>394</v>
      </c>
      <c r="C493" s="21">
        <v>45426.654861111114</v>
      </c>
      <c r="D493" s="10">
        <v>86400</v>
      </c>
      <c r="E493" t="str">
        <f>_xlfn.CONCAT("nfb",'1968'!AC493)</f>
        <v>nfb2028</v>
      </c>
      <c r="F493" t="s">
        <v>396</v>
      </c>
      <c r="G493">
        <v>0</v>
      </c>
      <c r="H493">
        <v>0</v>
      </c>
      <c r="I493">
        <v>0</v>
      </c>
      <c r="J493" t="s">
        <v>2882</v>
      </c>
      <c r="K493">
        <f>IF('1968'!D493&lt;&gt;0,1,2)</f>
        <v>2</v>
      </c>
      <c r="L493" s="1" t="str">
        <f>'1968'!AD493</f>
        <v>23K+750</v>
      </c>
      <c r="M493" s="1" t="str">
        <f>'1968'!AE493</f>
        <v>22K+450</v>
      </c>
      <c r="N493">
        <v>70</v>
      </c>
    </row>
    <row r="494" spans="1:14">
      <c r="A494" s="8">
        <v>1.1000000000000001</v>
      </c>
      <c r="B494" s="9" t="s">
        <v>394</v>
      </c>
      <c r="C494" s="21">
        <v>45427.654861111114</v>
      </c>
      <c r="D494" s="10">
        <v>86400</v>
      </c>
      <c r="E494" t="str">
        <f>_xlfn.CONCAT("nfb",'1968'!AC494)</f>
        <v>nfb2030</v>
      </c>
      <c r="F494" t="s">
        <v>396</v>
      </c>
      <c r="G494">
        <v>0</v>
      </c>
      <c r="H494">
        <v>0</v>
      </c>
      <c r="I494">
        <v>0</v>
      </c>
      <c r="J494" t="s">
        <v>2883</v>
      </c>
      <c r="K494">
        <f>IF('1968'!D494&lt;&gt;0,1,2)</f>
        <v>2</v>
      </c>
      <c r="L494" s="1" t="str">
        <f>'1968'!AD494</f>
        <v>26K+550</v>
      </c>
      <c r="M494" s="1" t="str">
        <f>'1968'!AE494</f>
        <v>23K+750</v>
      </c>
      <c r="N494">
        <v>70</v>
      </c>
    </row>
    <row r="495" spans="1:14">
      <c r="A495" s="8">
        <v>1.1000000000000001</v>
      </c>
      <c r="B495" s="9" t="s">
        <v>394</v>
      </c>
      <c r="C495" s="21">
        <v>45428.654861111114</v>
      </c>
      <c r="D495" s="10">
        <v>86400</v>
      </c>
      <c r="E495" t="str">
        <f>_xlfn.CONCAT("nfb",'1968'!AC495)</f>
        <v>nfb2032</v>
      </c>
      <c r="F495" t="s">
        <v>396</v>
      </c>
      <c r="G495">
        <v>0</v>
      </c>
      <c r="H495">
        <v>0</v>
      </c>
      <c r="I495">
        <v>0</v>
      </c>
      <c r="J495" t="s">
        <v>2884</v>
      </c>
      <c r="K495">
        <f>IF('1968'!D495&lt;&gt;0,1,2)</f>
        <v>2</v>
      </c>
      <c r="L495" s="1" t="str">
        <f>'1968'!AD495</f>
        <v>28K+668</v>
      </c>
      <c r="M495" s="1" t="str">
        <f>'1968'!AE495</f>
        <v>26K+550</v>
      </c>
      <c r="N495">
        <v>70</v>
      </c>
    </row>
    <row r="496" spans="1:14">
      <c r="A496" s="8">
        <v>1.1000000000000001</v>
      </c>
      <c r="B496" s="9" t="s">
        <v>394</v>
      </c>
      <c r="C496" s="21">
        <v>45429.654861111114</v>
      </c>
      <c r="D496" s="10">
        <v>86400</v>
      </c>
      <c r="E496" t="str">
        <f>_xlfn.CONCAT("nfb",'1968'!AC496)</f>
        <v>nfb2033</v>
      </c>
      <c r="F496" t="s">
        <v>396</v>
      </c>
      <c r="G496">
        <v>0</v>
      </c>
      <c r="H496">
        <v>0</v>
      </c>
      <c r="I496">
        <v>0</v>
      </c>
      <c r="J496" t="s">
        <v>2885</v>
      </c>
      <c r="K496">
        <f>IF('1968'!D496&lt;&gt;0,1,2)</f>
        <v>2</v>
      </c>
      <c r="L496" s="1" t="str">
        <f>'1968'!AD496</f>
        <v>0K+000</v>
      </c>
      <c r="M496" s="1" t="str">
        <f>'1968'!AE496</f>
        <v>5K+580</v>
      </c>
      <c r="N496">
        <v>80</v>
      </c>
    </row>
    <row r="497" spans="1:14">
      <c r="A497" s="8">
        <v>1.1000000000000001</v>
      </c>
      <c r="B497" s="9" t="s">
        <v>394</v>
      </c>
      <c r="C497" s="21">
        <v>45430.654861111114</v>
      </c>
      <c r="D497" s="10">
        <v>86400</v>
      </c>
      <c r="E497" t="str">
        <f>_xlfn.CONCAT("nfb",'1968'!AC497)</f>
        <v>nfb2041</v>
      </c>
      <c r="F497" t="s">
        <v>396</v>
      </c>
      <c r="G497">
        <v>0</v>
      </c>
      <c r="H497">
        <v>0</v>
      </c>
      <c r="I497">
        <v>0</v>
      </c>
      <c r="J497" t="s">
        <v>2886</v>
      </c>
      <c r="K497">
        <f>IF('1968'!D497&lt;&gt;0,1,2)</f>
        <v>2</v>
      </c>
      <c r="L497" s="1" t="str">
        <f>'1968'!AD497</f>
        <v>5K+580</v>
      </c>
      <c r="M497" s="1" t="str">
        <f>'1968'!AE497</f>
        <v>10K+800</v>
      </c>
      <c r="N497">
        <v>80</v>
      </c>
    </row>
    <row r="498" spans="1:14">
      <c r="A498" s="8">
        <v>1.1000000000000001</v>
      </c>
      <c r="B498" s="9" t="s">
        <v>394</v>
      </c>
      <c r="C498" s="21">
        <v>45431.654861111114</v>
      </c>
      <c r="D498" s="10">
        <v>86400</v>
      </c>
      <c r="E498" t="str">
        <f>_xlfn.CONCAT("nfb",'1968'!AC498)</f>
        <v>nfb2047</v>
      </c>
      <c r="F498" t="s">
        <v>396</v>
      </c>
      <c r="G498">
        <v>0</v>
      </c>
      <c r="H498">
        <v>0</v>
      </c>
      <c r="I498">
        <v>0</v>
      </c>
      <c r="J498" t="s">
        <v>2887</v>
      </c>
      <c r="K498">
        <f>IF('1968'!D498&lt;&gt;0,1,2)</f>
        <v>2</v>
      </c>
      <c r="L498" s="1" t="str">
        <f>'1968'!AD498</f>
        <v>10K+800</v>
      </c>
      <c r="M498" s="1" t="str">
        <f>'1968'!AE498</f>
        <v>13K+000</v>
      </c>
      <c r="N498">
        <v>90</v>
      </c>
    </row>
    <row r="499" spans="1:14">
      <c r="A499" s="8">
        <v>1.1000000000000001</v>
      </c>
      <c r="B499" s="9" t="s">
        <v>394</v>
      </c>
      <c r="C499" s="21">
        <v>45432.654861111114</v>
      </c>
      <c r="D499" s="10">
        <v>86400</v>
      </c>
      <c r="E499" t="str">
        <f>_xlfn.CONCAT("nfb",'1968'!AC499)</f>
        <v>nfb2271</v>
      </c>
      <c r="F499" t="s">
        <v>396</v>
      </c>
      <c r="G499">
        <v>0</v>
      </c>
      <c r="H499">
        <v>0</v>
      </c>
      <c r="I499">
        <v>0</v>
      </c>
      <c r="J499" t="s">
        <v>2888</v>
      </c>
      <c r="K499">
        <f>IF('1968'!D499&lt;&gt;0,1,2)</f>
        <v>2</v>
      </c>
      <c r="L499" s="1" t="str">
        <f>'1968'!AD499</f>
        <v>13K+000</v>
      </c>
      <c r="M499" s="1" t="str">
        <f>'1968'!AE499</f>
        <v>18K+000</v>
      </c>
      <c r="N499">
        <v>90</v>
      </c>
    </row>
    <row r="500" spans="1:14">
      <c r="A500" s="8">
        <v>1.1000000000000001</v>
      </c>
      <c r="B500" s="9" t="s">
        <v>394</v>
      </c>
      <c r="C500" s="21">
        <v>45433.654861111114</v>
      </c>
      <c r="D500" s="10">
        <v>86400</v>
      </c>
      <c r="E500" t="str">
        <f>_xlfn.CONCAT("nfb",'1968'!AC500)</f>
        <v>nfb2055</v>
      </c>
      <c r="F500" t="s">
        <v>396</v>
      </c>
      <c r="G500">
        <v>0</v>
      </c>
      <c r="H500">
        <v>0</v>
      </c>
      <c r="I500">
        <v>0</v>
      </c>
      <c r="J500" t="s">
        <v>2889</v>
      </c>
      <c r="K500">
        <f>IF('1968'!D500&lt;&gt;0,1,2)</f>
        <v>2</v>
      </c>
      <c r="L500" s="1" t="str">
        <f>'1968'!AD500</f>
        <v>18K+000</v>
      </c>
      <c r="M500" s="1" t="str">
        <f>'1968'!AE500</f>
        <v>19K+000</v>
      </c>
      <c r="N500">
        <v>90</v>
      </c>
    </row>
    <row r="501" spans="1:14">
      <c r="A501" s="8">
        <v>1.1000000000000001</v>
      </c>
      <c r="B501" s="9" t="s">
        <v>394</v>
      </c>
      <c r="C501" s="21">
        <v>45434.654861111114</v>
      </c>
      <c r="D501" s="10">
        <v>86400</v>
      </c>
      <c r="E501" t="str">
        <f>_xlfn.CONCAT("nfb",'1968'!AC501)</f>
        <v>nfb2057</v>
      </c>
      <c r="F501" t="s">
        <v>396</v>
      </c>
      <c r="G501">
        <v>0</v>
      </c>
      <c r="H501">
        <v>0</v>
      </c>
      <c r="I501">
        <v>0</v>
      </c>
      <c r="J501" t="s">
        <v>2890</v>
      </c>
      <c r="K501">
        <f>IF('1968'!D501&lt;&gt;0,1,2)</f>
        <v>2</v>
      </c>
      <c r="L501" s="1" t="str">
        <f>'1968'!AD501</f>
        <v>19K+000</v>
      </c>
      <c r="M501" s="1" t="str">
        <f>'1968'!AE501</f>
        <v>20K+700</v>
      </c>
      <c r="N501">
        <v>90</v>
      </c>
    </row>
    <row r="502" spans="1:14">
      <c r="A502" s="8">
        <v>1.1000000000000001</v>
      </c>
      <c r="B502" s="9" t="s">
        <v>394</v>
      </c>
      <c r="C502" s="21">
        <v>45435.654861111114</v>
      </c>
      <c r="D502" s="10">
        <v>86400</v>
      </c>
      <c r="E502" t="str">
        <f>_xlfn.CONCAT("nfb",'1968'!AC502)</f>
        <v>nfb2059</v>
      </c>
      <c r="F502" t="s">
        <v>396</v>
      </c>
      <c r="G502">
        <v>0</v>
      </c>
      <c r="H502">
        <v>0</v>
      </c>
      <c r="I502">
        <v>0</v>
      </c>
      <c r="J502" t="s">
        <v>2891</v>
      </c>
      <c r="K502">
        <f>IF('1968'!D502&lt;&gt;0,1,2)</f>
        <v>2</v>
      </c>
      <c r="L502" s="1" t="str">
        <f>'1968'!AD502</f>
        <v>20K+700</v>
      </c>
      <c r="M502" s="1" t="str">
        <f>'1968'!AE502</f>
        <v>23K+200</v>
      </c>
      <c r="N502">
        <v>90</v>
      </c>
    </row>
    <row r="503" spans="1:14">
      <c r="A503" s="8">
        <v>1.1000000000000001</v>
      </c>
      <c r="B503" s="9" t="s">
        <v>394</v>
      </c>
      <c r="C503" s="21">
        <v>45436.654861111114</v>
      </c>
      <c r="D503" s="10">
        <v>86400</v>
      </c>
      <c r="E503" t="str">
        <f>_xlfn.CONCAT("nfb",'1968'!AC503)</f>
        <v>nfb2061</v>
      </c>
      <c r="F503" t="s">
        <v>396</v>
      </c>
      <c r="G503">
        <v>0</v>
      </c>
      <c r="H503">
        <v>0</v>
      </c>
      <c r="I503">
        <v>0</v>
      </c>
      <c r="J503" t="s">
        <v>2892</v>
      </c>
      <c r="K503">
        <f>IF('1968'!D503&lt;&gt;0,1,2)</f>
        <v>2</v>
      </c>
      <c r="L503" s="1" t="str">
        <f>'1968'!AD503</f>
        <v>23K+200</v>
      </c>
      <c r="M503" s="1" t="str">
        <f>'1968'!AE503</f>
        <v>27K+200</v>
      </c>
      <c r="N503">
        <v>90</v>
      </c>
    </row>
    <row r="504" spans="1:14">
      <c r="A504" s="8">
        <v>1.1000000000000001</v>
      </c>
      <c r="B504" s="9" t="s">
        <v>394</v>
      </c>
      <c r="C504" s="21">
        <v>45437.654861111114</v>
      </c>
      <c r="D504" s="10">
        <v>86400</v>
      </c>
      <c r="E504" t="str">
        <f>_xlfn.CONCAT("nfb",'1968'!AC504)</f>
        <v>nfb2034</v>
      </c>
      <c r="F504" t="s">
        <v>396</v>
      </c>
      <c r="G504">
        <v>0</v>
      </c>
      <c r="H504">
        <v>0</v>
      </c>
      <c r="I504">
        <v>0</v>
      </c>
      <c r="J504" t="s">
        <v>2893</v>
      </c>
      <c r="K504">
        <f>IF('1968'!D504&lt;&gt;0,1,2)</f>
        <v>2</v>
      </c>
      <c r="L504" s="1" t="str">
        <f>'1968'!AD504</f>
        <v>5K+580</v>
      </c>
      <c r="M504" s="1" t="str">
        <f>'1968'!AE504</f>
        <v>0K+000</v>
      </c>
      <c r="N504">
        <v>80</v>
      </c>
    </row>
    <row r="505" spans="1:14">
      <c r="A505" s="8">
        <v>1.1000000000000001</v>
      </c>
      <c r="B505" s="9" t="s">
        <v>394</v>
      </c>
      <c r="C505" s="21">
        <v>45438.654861111114</v>
      </c>
      <c r="D505" s="10">
        <v>86400</v>
      </c>
      <c r="E505" t="str">
        <f>_xlfn.CONCAT("nfb",'1968'!AC505)</f>
        <v>nfb2042</v>
      </c>
      <c r="F505" t="s">
        <v>396</v>
      </c>
      <c r="G505">
        <v>0</v>
      </c>
      <c r="H505">
        <v>0</v>
      </c>
      <c r="I505">
        <v>0</v>
      </c>
      <c r="J505" t="s">
        <v>2894</v>
      </c>
      <c r="K505">
        <f>IF('1968'!D505&lt;&gt;0,1,2)</f>
        <v>2</v>
      </c>
      <c r="L505" s="1" t="str">
        <f>'1968'!AD505</f>
        <v>10K+800</v>
      </c>
      <c r="M505" s="1" t="str">
        <f>'1968'!AE505</f>
        <v>5K+580</v>
      </c>
      <c r="N505">
        <v>80</v>
      </c>
    </row>
    <row r="506" spans="1:14">
      <c r="A506" s="8">
        <v>1.1000000000000001</v>
      </c>
      <c r="B506" s="9" t="s">
        <v>394</v>
      </c>
      <c r="C506" s="21">
        <v>45439.654861111114</v>
      </c>
      <c r="D506" s="10">
        <v>86400</v>
      </c>
      <c r="E506" t="str">
        <f>_xlfn.CONCAT("nfb",'1968'!AC506)</f>
        <v>nfb2048</v>
      </c>
      <c r="F506" t="s">
        <v>396</v>
      </c>
      <c r="G506">
        <v>0</v>
      </c>
      <c r="H506">
        <v>0</v>
      </c>
      <c r="I506">
        <v>0</v>
      </c>
      <c r="J506" t="s">
        <v>2895</v>
      </c>
      <c r="K506">
        <f>IF('1968'!D506&lt;&gt;0,1,2)</f>
        <v>2</v>
      </c>
      <c r="L506" s="1" t="str">
        <f>'1968'!AD506</f>
        <v>13K+000</v>
      </c>
      <c r="M506" s="1" t="str">
        <f>'1968'!AE506</f>
        <v>10K+800</v>
      </c>
      <c r="N506">
        <v>90</v>
      </c>
    </row>
    <row r="507" spans="1:14">
      <c r="A507" s="8">
        <v>1.1000000000000001</v>
      </c>
      <c r="B507" s="9" t="s">
        <v>394</v>
      </c>
      <c r="C507" s="21">
        <v>45440.654861111114</v>
      </c>
      <c r="D507" s="10">
        <v>86400</v>
      </c>
      <c r="E507" t="str">
        <f>_xlfn.CONCAT("nfb",'1968'!AC507)</f>
        <v>nfb2272</v>
      </c>
      <c r="F507" t="s">
        <v>396</v>
      </c>
      <c r="G507">
        <v>0</v>
      </c>
      <c r="H507">
        <v>0</v>
      </c>
      <c r="I507">
        <v>0</v>
      </c>
      <c r="J507" t="s">
        <v>2896</v>
      </c>
      <c r="K507">
        <f>IF('1968'!D507&lt;&gt;0,1,2)</f>
        <v>2</v>
      </c>
      <c r="L507" s="1" t="str">
        <f>'1968'!AD507</f>
        <v>18K+000</v>
      </c>
      <c r="M507" s="1" t="str">
        <f>'1968'!AE507</f>
        <v>13K+000</v>
      </c>
      <c r="N507">
        <v>90</v>
      </c>
    </row>
    <row r="508" spans="1:14">
      <c r="A508" s="8">
        <v>1.1000000000000001</v>
      </c>
      <c r="B508" s="9" t="s">
        <v>394</v>
      </c>
      <c r="C508" s="21">
        <v>45441.654861111114</v>
      </c>
      <c r="D508" s="10">
        <v>86400</v>
      </c>
      <c r="E508" t="str">
        <f>_xlfn.CONCAT("nfb",'1968'!AC508)</f>
        <v>nfb2056</v>
      </c>
      <c r="F508" t="s">
        <v>396</v>
      </c>
      <c r="G508">
        <v>0</v>
      </c>
      <c r="H508">
        <v>0</v>
      </c>
      <c r="I508">
        <v>0</v>
      </c>
      <c r="J508" t="s">
        <v>2897</v>
      </c>
      <c r="K508">
        <f>IF('1968'!D508&lt;&gt;0,1,2)</f>
        <v>2</v>
      </c>
      <c r="L508" s="1" t="str">
        <f>'1968'!AD508</f>
        <v>19K+000</v>
      </c>
      <c r="M508" s="1" t="str">
        <f>'1968'!AE508</f>
        <v>18K+000</v>
      </c>
      <c r="N508">
        <v>90</v>
      </c>
    </row>
    <row r="509" spans="1:14">
      <c r="A509" s="8">
        <v>1.1000000000000001</v>
      </c>
      <c r="B509" s="9" t="s">
        <v>394</v>
      </c>
      <c r="C509" s="21">
        <v>45442.654861111114</v>
      </c>
      <c r="D509" s="10">
        <v>86400</v>
      </c>
      <c r="E509" t="str">
        <f>_xlfn.CONCAT("nfb",'1968'!AC509)</f>
        <v>nfb2058</v>
      </c>
      <c r="F509" t="s">
        <v>396</v>
      </c>
      <c r="G509">
        <v>0</v>
      </c>
      <c r="H509">
        <v>0</v>
      </c>
      <c r="I509">
        <v>0</v>
      </c>
      <c r="J509" t="s">
        <v>2898</v>
      </c>
      <c r="K509">
        <f>IF('1968'!D509&lt;&gt;0,1,2)</f>
        <v>2</v>
      </c>
      <c r="L509" s="1" t="str">
        <f>'1968'!AD509</f>
        <v>20K+700</v>
      </c>
      <c r="M509" s="1" t="str">
        <f>'1968'!AE509</f>
        <v>19K+000</v>
      </c>
      <c r="N509">
        <v>90</v>
      </c>
    </row>
    <row r="510" spans="1:14">
      <c r="A510" s="8">
        <v>1.1000000000000001</v>
      </c>
      <c r="B510" s="9" t="s">
        <v>394</v>
      </c>
      <c r="C510" s="21">
        <v>45443.654861111114</v>
      </c>
      <c r="D510" s="10">
        <v>86400</v>
      </c>
      <c r="E510" t="str">
        <f>_xlfn.CONCAT("nfb",'1968'!AC510)</f>
        <v>nfb2060</v>
      </c>
      <c r="F510" t="s">
        <v>396</v>
      </c>
      <c r="G510">
        <v>0</v>
      </c>
      <c r="H510">
        <v>0</v>
      </c>
      <c r="I510">
        <v>0</v>
      </c>
      <c r="J510" t="s">
        <v>2899</v>
      </c>
      <c r="K510">
        <f>IF('1968'!D510&lt;&gt;0,1,2)</f>
        <v>2</v>
      </c>
      <c r="L510" s="1" t="str">
        <f>'1968'!AD510</f>
        <v>23K+200</v>
      </c>
      <c r="M510" s="1" t="str">
        <f>'1968'!AE510</f>
        <v>20K+700</v>
      </c>
      <c r="N510">
        <v>90</v>
      </c>
    </row>
    <row r="511" spans="1:14">
      <c r="A511" s="8">
        <v>1.1000000000000001</v>
      </c>
      <c r="B511" s="9" t="s">
        <v>394</v>
      </c>
      <c r="C511" s="21">
        <v>45444.654861111114</v>
      </c>
      <c r="D511" s="10">
        <v>86400</v>
      </c>
      <c r="E511" t="str">
        <f>_xlfn.CONCAT("nfb",'1968'!AC511)</f>
        <v>nfb2062</v>
      </c>
      <c r="F511" t="s">
        <v>396</v>
      </c>
      <c r="G511">
        <v>0</v>
      </c>
      <c r="H511">
        <v>0</v>
      </c>
      <c r="I511">
        <v>0</v>
      </c>
      <c r="J511" t="s">
        <v>2900</v>
      </c>
      <c r="K511">
        <f>IF('1968'!D511&lt;&gt;0,1,2)</f>
        <v>2</v>
      </c>
      <c r="L511" s="1" t="str">
        <f>'1968'!AD511</f>
        <v>27K+200</v>
      </c>
      <c r="M511" s="1" t="str">
        <f>'1968'!AE511</f>
        <v>23K+200</v>
      </c>
      <c r="N511">
        <v>90</v>
      </c>
    </row>
    <row r="512" spans="1:14">
      <c r="A512" s="8">
        <v>1.1000000000000001</v>
      </c>
      <c r="B512" s="9" t="s">
        <v>394</v>
      </c>
      <c r="C512" s="21">
        <v>45445.654861111114</v>
      </c>
      <c r="D512" s="10">
        <v>86400</v>
      </c>
      <c r="E512" t="str">
        <f>_xlfn.CONCAT("nfb",'1968'!AC512)</f>
        <v>nfb2065</v>
      </c>
      <c r="F512" t="s">
        <v>396</v>
      </c>
      <c r="G512">
        <v>0</v>
      </c>
      <c r="H512">
        <v>0</v>
      </c>
      <c r="I512">
        <v>0</v>
      </c>
      <c r="J512" t="s">
        <v>2901</v>
      </c>
      <c r="K512">
        <f>IF('1968'!D512&lt;&gt;0,1,2)</f>
        <v>2</v>
      </c>
      <c r="L512" s="1" t="str">
        <f>'1968'!AD512</f>
        <v>0K+000</v>
      </c>
      <c r="M512" s="1" t="str">
        <f>'1968'!AE512</f>
        <v>5K+000</v>
      </c>
      <c r="N512">
        <v>90</v>
      </c>
    </row>
    <row r="513" spans="1:14">
      <c r="A513" s="8">
        <v>1.1000000000000001</v>
      </c>
      <c r="B513" s="9" t="s">
        <v>394</v>
      </c>
      <c r="C513" s="21">
        <v>45446.654861111114</v>
      </c>
      <c r="D513" s="10">
        <v>86400</v>
      </c>
      <c r="E513" t="str">
        <f>_xlfn.CONCAT("nfb",'1968'!AC513)</f>
        <v>nfb2067</v>
      </c>
      <c r="F513" t="s">
        <v>396</v>
      </c>
      <c r="G513">
        <v>0</v>
      </c>
      <c r="H513">
        <v>0</v>
      </c>
      <c r="I513">
        <v>0</v>
      </c>
      <c r="J513" t="s">
        <v>2902</v>
      </c>
      <c r="K513">
        <f>IF('1968'!D513&lt;&gt;0,1,2)</f>
        <v>2</v>
      </c>
      <c r="L513" s="1" t="str">
        <f>'1968'!AD513</f>
        <v>5K+000</v>
      </c>
      <c r="M513" s="1" t="str">
        <f>'1968'!AE513</f>
        <v>7K+500</v>
      </c>
      <c r="N513">
        <v>90</v>
      </c>
    </row>
    <row r="514" spans="1:14">
      <c r="A514" s="8">
        <v>1.1000000000000001</v>
      </c>
      <c r="B514" s="9" t="s">
        <v>394</v>
      </c>
      <c r="C514" s="21">
        <v>45447.654861111114</v>
      </c>
      <c r="D514" s="10">
        <v>86400</v>
      </c>
      <c r="E514" t="str">
        <f>_xlfn.CONCAT("nfb",'1968'!AC514)</f>
        <v>nfb2069</v>
      </c>
      <c r="F514" t="s">
        <v>396</v>
      </c>
      <c r="G514">
        <v>0</v>
      </c>
      <c r="H514">
        <v>0</v>
      </c>
      <c r="I514">
        <v>0</v>
      </c>
      <c r="J514" t="s">
        <v>2903</v>
      </c>
      <c r="K514">
        <f>IF('1968'!D514&lt;&gt;0,1,2)</f>
        <v>2</v>
      </c>
      <c r="L514" s="1" t="str">
        <f>'1968'!AD514</f>
        <v>7K+500</v>
      </c>
      <c r="M514" s="1" t="str">
        <f>'1968'!AE514</f>
        <v>9K+000</v>
      </c>
      <c r="N514">
        <v>90</v>
      </c>
    </row>
    <row r="515" spans="1:14">
      <c r="A515" s="8">
        <v>1.1000000000000001</v>
      </c>
      <c r="B515" s="9" t="s">
        <v>394</v>
      </c>
      <c r="C515" s="21">
        <v>45448.654861111114</v>
      </c>
      <c r="D515" s="10">
        <v>86400</v>
      </c>
      <c r="E515" t="str">
        <f>_xlfn.CONCAT("nfb",'1968'!AC515)</f>
        <v>nfb2071</v>
      </c>
      <c r="F515" t="s">
        <v>396</v>
      </c>
      <c r="G515">
        <v>0</v>
      </c>
      <c r="H515">
        <v>0</v>
      </c>
      <c r="I515">
        <v>0</v>
      </c>
      <c r="J515" t="s">
        <v>2904</v>
      </c>
      <c r="K515">
        <f>IF('1968'!D515&lt;&gt;0,1,2)</f>
        <v>2</v>
      </c>
      <c r="L515" s="1" t="str">
        <f>'1968'!AD515</f>
        <v>9K+000</v>
      </c>
      <c r="M515" s="1" t="str">
        <f>'1968'!AE515</f>
        <v>15K+800</v>
      </c>
      <c r="N515">
        <v>90</v>
      </c>
    </row>
    <row r="516" spans="1:14">
      <c r="A516" s="8">
        <v>1.1000000000000001</v>
      </c>
      <c r="B516" s="9" t="s">
        <v>394</v>
      </c>
      <c r="C516" s="21">
        <v>45449.654861111114</v>
      </c>
      <c r="D516" s="10">
        <v>86400</v>
      </c>
      <c r="E516" t="str">
        <f>_xlfn.CONCAT("nfb",'1968'!AC516)</f>
        <v>nfb2073</v>
      </c>
      <c r="F516" t="s">
        <v>396</v>
      </c>
      <c r="G516">
        <v>0</v>
      </c>
      <c r="H516">
        <v>0</v>
      </c>
      <c r="I516">
        <v>0</v>
      </c>
      <c r="J516" t="s">
        <v>2905</v>
      </c>
      <c r="K516">
        <f>IF('1968'!D516&lt;&gt;0,1,2)</f>
        <v>2</v>
      </c>
      <c r="L516" s="1" t="str">
        <f>'1968'!AD516</f>
        <v>15K+800</v>
      </c>
      <c r="M516" s="1" t="str">
        <f>'1968'!AE516</f>
        <v>18K+000</v>
      </c>
      <c r="N516">
        <v>70</v>
      </c>
    </row>
    <row r="517" spans="1:14">
      <c r="A517" s="8">
        <v>1.1000000000000001</v>
      </c>
      <c r="B517" s="9" t="s">
        <v>394</v>
      </c>
      <c r="C517" s="21">
        <v>45450.654861111114</v>
      </c>
      <c r="D517" s="10">
        <v>86400</v>
      </c>
      <c r="E517" t="str">
        <f>_xlfn.CONCAT("nfb",'1968'!AC517)</f>
        <v>nfb2273</v>
      </c>
      <c r="F517" t="s">
        <v>396</v>
      </c>
      <c r="G517">
        <v>0</v>
      </c>
      <c r="H517">
        <v>0</v>
      </c>
      <c r="I517">
        <v>0</v>
      </c>
      <c r="J517" t="s">
        <v>2906</v>
      </c>
      <c r="K517">
        <f>IF('1968'!D517&lt;&gt;0,1,2)</f>
        <v>2</v>
      </c>
      <c r="L517" s="1" t="str">
        <f>'1968'!AD517</f>
        <v>18K+000</v>
      </c>
      <c r="M517" s="1" t="str">
        <f>'1968'!AE517</f>
        <v>20K+000</v>
      </c>
      <c r="N517">
        <v>70</v>
      </c>
    </row>
    <row r="518" spans="1:14">
      <c r="A518" s="8">
        <v>1.1000000000000001</v>
      </c>
      <c r="B518" s="9" t="s">
        <v>394</v>
      </c>
      <c r="C518" s="21">
        <v>45451.654861111114</v>
      </c>
      <c r="D518" s="10">
        <v>86400</v>
      </c>
      <c r="E518" t="str">
        <f>_xlfn.CONCAT("nfb",'1968'!AC518)</f>
        <v>nfb2075</v>
      </c>
      <c r="F518" t="s">
        <v>396</v>
      </c>
      <c r="G518">
        <v>0</v>
      </c>
      <c r="H518">
        <v>0</v>
      </c>
      <c r="I518">
        <v>0</v>
      </c>
      <c r="J518" t="s">
        <v>2907</v>
      </c>
      <c r="K518">
        <f>IF('1968'!D518&lt;&gt;0,1,2)</f>
        <v>2</v>
      </c>
      <c r="L518" s="1" t="str">
        <f>'1968'!AD518</f>
        <v>20K+000</v>
      </c>
      <c r="M518" s="1" t="str">
        <f>'1968'!AE518</f>
        <v>23K+000</v>
      </c>
      <c r="N518">
        <v>70</v>
      </c>
    </row>
    <row r="519" spans="1:14">
      <c r="A519" s="8">
        <v>1.1000000000000001</v>
      </c>
      <c r="B519" s="9" t="s">
        <v>394</v>
      </c>
      <c r="C519" s="21">
        <v>45452.654861111114</v>
      </c>
      <c r="D519" s="10">
        <v>86400</v>
      </c>
      <c r="E519" t="str">
        <f>_xlfn.CONCAT("nfb",'1968'!AC519)</f>
        <v>nfb2066</v>
      </c>
      <c r="F519" t="s">
        <v>396</v>
      </c>
      <c r="G519">
        <v>0</v>
      </c>
      <c r="H519">
        <v>0</v>
      </c>
      <c r="I519">
        <v>0</v>
      </c>
      <c r="J519" t="s">
        <v>2908</v>
      </c>
      <c r="K519">
        <f>IF('1968'!D519&lt;&gt;0,1,2)</f>
        <v>2</v>
      </c>
      <c r="L519" s="1" t="str">
        <f>'1968'!AD519</f>
        <v>5K+000</v>
      </c>
      <c r="M519" s="1" t="str">
        <f>'1968'!AE519</f>
        <v>0K+000</v>
      </c>
      <c r="N519">
        <v>90</v>
      </c>
    </row>
    <row r="520" spans="1:14">
      <c r="A520" s="8">
        <v>1.1000000000000001</v>
      </c>
      <c r="B520" s="9" t="s">
        <v>394</v>
      </c>
      <c r="C520" s="21">
        <v>45453.654861111114</v>
      </c>
      <c r="D520" s="10">
        <v>86400</v>
      </c>
      <c r="E520" t="str">
        <f>_xlfn.CONCAT("nfb",'1968'!AC520)</f>
        <v>nfb2068</v>
      </c>
      <c r="F520" t="s">
        <v>396</v>
      </c>
      <c r="G520">
        <v>0</v>
      </c>
      <c r="H520">
        <v>0</v>
      </c>
      <c r="I520">
        <v>0</v>
      </c>
      <c r="J520" t="s">
        <v>2909</v>
      </c>
      <c r="K520">
        <f>IF('1968'!D520&lt;&gt;0,1,2)</f>
        <v>2</v>
      </c>
      <c r="L520" s="1" t="str">
        <f>'1968'!AD520</f>
        <v>7K+500</v>
      </c>
      <c r="M520" s="1" t="str">
        <f>'1968'!AE520</f>
        <v>5K+000</v>
      </c>
      <c r="N520">
        <v>90</v>
      </c>
    </row>
    <row r="521" spans="1:14">
      <c r="A521" s="8">
        <v>1.1000000000000001</v>
      </c>
      <c r="B521" s="9" t="s">
        <v>394</v>
      </c>
      <c r="C521" s="21">
        <v>45454.654861111114</v>
      </c>
      <c r="D521" s="10">
        <v>86400</v>
      </c>
      <c r="E521" t="str">
        <f>_xlfn.CONCAT("nfb",'1968'!AC521)</f>
        <v>nfb2070</v>
      </c>
      <c r="F521" t="s">
        <v>396</v>
      </c>
      <c r="G521">
        <v>0</v>
      </c>
      <c r="H521">
        <v>0</v>
      </c>
      <c r="I521">
        <v>0</v>
      </c>
      <c r="J521" t="s">
        <v>2910</v>
      </c>
      <c r="K521">
        <f>IF('1968'!D521&lt;&gt;0,1,2)</f>
        <v>2</v>
      </c>
      <c r="L521" s="1" t="str">
        <f>'1968'!AD521</f>
        <v>9K+000</v>
      </c>
      <c r="M521" s="1" t="str">
        <f>'1968'!AE521</f>
        <v>7K+500</v>
      </c>
      <c r="N521">
        <v>90</v>
      </c>
    </row>
    <row r="522" spans="1:14">
      <c r="A522" s="8">
        <v>1.1000000000000001</v>
      </c>
      <c r="B522" s="9" t="s">
        <v>394</v>
      </c>
      <c r="C522" s="21">
        <v>45455.654861111114</v>
      </c>
      <c r="D522" s="10">
        <v>86400</v>
      </c>
      <c r="E522" t="str">
        <f>_xlfn.CONCAT("nfb",'1968'!AC522)</f>
        <v>nfb2072</v>
      </c>
      <c r="F522" t="s">
        <v>396</v>
      </c>
      <c r="G522">
        <v>0</v>
      </c>
      <c r="H522">
        <v>0</v>
      </c>
      <c r="I522">
        <v>0</v>
      </c>
      <c r="J522" t="s">
        <v>2911</v>
      </c>
      <c r="K522">
        <f>IF('1968'!D522&lt;&gt;0,1,2)</f>
        <v>2</v>
      </c>
      <c r="L522" s="1" t="str">
        <f>'1968'!AD522</f>
        <v>15K+800</v>
      </c>
      <c r="M522" s="1" t="str">
        <f>'1968'!AE522</f>
        <v>9K+000</v>
      </c>
      <c r="N522">
        <v>90</v>
      </c>
    </row>
    <row r="523" spans="1:14">
      <c r="A523" s="8">
        <v>1.1000000000000001</v>
      </c>
      <c r="B523" s="9" t="s">
        <v>394</v>
      </c>
      <c r="C523" s="21">
        <v>45456.654861111114</v>
      </c>
      <c r="D523" s="10">
        <v>86400</v>
      </c>
      <c r="E523" t="str">
        <f>_xlfn.CONCAT("nfb",'1968'!AC523)</f>
        <v>nfb2074</v>
      </c>
      <c r="F523" t="s">
        <v>396</v>
      </c>
      <c r="G523">
        <v>0</v>
      </c>
      <c r="H523">
        <v>0</v>
      </c>
      <c r="I523">
        <v>0</v>
      </c>
      <c r="J523" t="s">
        <v>2912</v>
      </c>
      <c r="K523">
        <f>IF('1968'!D523&lt;&gt;0,1,2)</f>
        <v>2</v>
      </c>
      <c r="L523" s="1" t="str">
        <f>'1968'!AD523</f>
        <v>18K+000</v>
      </c>
      <c r="M523" s="1" t="str">
        <f>'1968'!AE523</f>
        <v>15K+800</v>
      </c>
      <c r="N523">
        <v>90</v>
      </c>
    </row>
    <row r="524" spans="1:14">
      <c r="A524" s="8">
        <v>1.1000000000000001</v>
      </c>
      <c r="B524" s="9" t="s">
        <v>394</v>
      </c>
      <c r="C524" s="21">
        <v>45457.654861111114</v>
      </c>
      <c r="D524" s="10">
        <v>86400</v>
      </c>
      <c r="E524" t="str">
        <f>_xlfn.CONCAT("nfb",'1968'!AC524)</f>
        <v>nfb2274</v>
      </c>
      <c r="F524" t="s">
        <v>396</v>
      </c>
      <c r="G524">
        <v>0</v>
      </c>
      <c r="H524">
        <v>0</v>
      </c>
      <c r="I524">
        <v>0</v>
      </c>
      <c r="J524" t="s">
        <v>2913</v>
      </c>
      <c r="K524">
        <f>IF('1968'!D524&lt;&gt;0,1,2)</f>
        <v>2</v>
      </c>
      <c r="L524" s="1" t="str">
        <f>'1968'!AD524</f>
        <v>20K+000</v>
      </c>
      <c r="M524" s="1" t="str">
        <f>'1968'!AE524</f>
        <v>18K+000</v>
      </c>
      <c r="N524">
        <v>90</v>
      </c>
    </row>
    <row r="525" spans="1:14">
      <c r="A525" s="8">
        <v>1.1000000000000001</v>
      </c>
      <c r="B525" s="9" t="s">
        <v>394</v>
      </c>
      <c r="C525" s="21">
        <v>45458.654861111114</v>
      </c>
      <c r="D525" s="10">
        <v>86400</v>
      </c>
      <c r="E525" t="str">
        <f>_xlfn.CONCAT("nfb",'1968'!AC525)</f>
        <v>nfb2076</v>
      </c>
      <c r="F525" t="s">
        <v>396</v>
      </c>
      <c r="G525">
        <v>0</v>
      </c>
      <c r="H525">
        <v>0</v>
      </c>
      <c r="I525">
        <v>0</v>
      </c>
      <c r="J525" t="s">
        <v>2914</v>
      </c>
      <c r="K525">
        <f>IF('1968'!D525&lt;&gt;0,1,2)</f>
        <v>2</v>
      </c>
      <c r="L525" s="1" t="str">
        <f>'1968'!AD525</f>
        <v>23K+000</v>
      </c>
      <c r="M525" s="1" t="str">
        <f>'1968'!AE525</f>
        <v>20K+000</v>
      </c>
      <c r="N525">
        <v>70</v>
      </c>
    </row>
    <row r="526" spans="1:14">
      <c r="A526" s="8">
        <v>1.1000000000000001</v>
      </c>
      <c r="B526" s="9" t="s">
        <v>394</v>
      </c>
      <c r="C526" s="21">
        <v>45459.654861111114</v>
      </c>
      <c r="D526" s="10">
        <v>86400</v>
      </c>
      <c r="E526" t="str">
        <f>_xlfn.CONCAT("nfb",'1968'!AC526)</f>
        <v>nfb2077</v>
      </c>
      <c r="F526" t="s">
        <v>396</v>
      </c>
      <c r="G526">
        <v>0</v>
      </c>
      <c r="H526">
        <v>0</v>
      </c>
      <c r="I526">
        <v>0</v>
      </c>
      <c r="J526" t="s">
        <v>2915</v>
      </c>
      <c r="K526">
        <f>IF('1968'!D526&lt;&gt;0,1,2)</f>
        <v>2</v>
      </c>
      <c r="L526" s="1" t="str">
        <f>'1968'!AD526</f>
        <v>0K+000</v>
      </c>
      <c r="M526" s="1" t="str">
        <f>'1968'!AE526</f>
        <v>5K+000</v>
      </c>
      <c r="N526">
        <v>90</v>
      </c>
    </row>
    <row r="527" spans="1:14">
      <c r="A527" s="8">
        <v>1.1000000000000001</v>
      </c>
      <c r="B527" s="9" t="s">
        <v>394</v>
      </c>
      <c r="C527" s="21">
        <v>45460.654861111114</v>
      </c>
      <c r="D527" s="10">
        <v>86400</v>
      </c>
      <c r="E527" t="str">
        <f>_xlfn.CONCAT("nfb",'1968'!AC527)</f>
        <v>nfb2079</v>
      </c>
      <c r="F527" t="s">
        <v>396</v>
      </c>
      <c r="G527">
        <v>0</v>
      </c>
      <c r="H527">
        <v>0</v>
      </c>
      <c r="I527">
        <v>0</v>
      </c>
      <c r="J527" t="s">
        <v>2916</v>
      </c>
      <c r="K527">
        <f>IF('1968'!D527&lt;&gt;0,1,2)</f>
        <v>2</v>
      </c>
      <c r="L527" s="1" t="str">
        <f>'1968'!AD527</f>
        <v>5K+000</v>
      </c>
      <c r="M527" s="1" t="str">
        <f>'1968'!AE527</f>
        <v>6K+550</v>
      </c>
      <c r="N527">
        <v>90</v>
      </c>
    </row>
    <row r="528" spans="1:14">
      <c r="A528" s="8">
        <v>1.1000000000000001</v>
      </c>
      <c r="B528" s="9" t="s">
        <v>394</v>
      </c>
      <c r="C528" s="21">
        <v>45461.654861111114</v>
      </c>
      <c r="D528" s="10">
        <v>86400</v>
      </c>
      <c r="E528" t="str">
        <f>_xlfn.CONCAT("nfb",'1968'!AC528)</f>
        <v>nfb2081</v>
      </c>
      <c r="F528" t="s">
        <v>396</v>
      </c>
      <c r="G528">
        <v>0</v>
      </c>
      <c r="H528">
        <v>0</v>
      </c>
      <c r="I528">
        <v>0</v>
      </c>
      <c r="J528" t="s">
        <v>2917</v>
      </c>
      <c r="K528">
        <f>IF('1968'!D528&lt;&gt;0,1,2)</f>
        <v>2</v>
      </c>
      <c r="L528" s="1" t="str">
        <f>'1968'!AD528</f>
        <v>6K+550</v>
      </c>
      <c r="M528" s="1" t="str">
        <f>'1968'!AE528</f>
        <v>10K+120</v>
      </c>
      <c r="N528">
        <v>90</v>
      </c>
    </row>
    <row r="529" spans="1:14">
      <c r="A529" s="8">
        <v>1.1000000000000001</v>
      </c>
      <c r="B529" s="9" t="s">
        <v>394</v>
      </c>
      <c r="C529" s="21">
        <v>45462.654861111114</v>
      </c>
      <c r="D529" s="10">
        <v>86400</v>
      </c>
      <c r="E529" t="str">
        <f>_xlfn.CONCAT("nfb",'1968'!AC529)</f>
        <v>nfb2083</v>
      </c>
      <c r="F529" t="s">
        <v>396</v>
      </c>
      <c r="G529">
        <v>0</v>
      </c>
      <c r="H529">
        <v>0</v>
      </c>
      <c r="I529">
        <v>0</v>
      </c>
      <c r="J529" t="s">
        <v>2918</v>
      </c>
      <c r="K529">
        <f>IF('1968'!D529&lt;&gt;0,1,2)</f>
        <v>2</v>
      </c>
      <c r="L529" s="1" t="str">
        <f>'1968'!AD529</f>
        <v>10K+120</v>
      </c>
      <c r="M529" s="1" t="str">
        <f>'1968'!AE529</f>
        <v>11K+806</v>
      </c>
      <c r="N529">
        <v>90</v>
      </c>
    </row>
    <row r="530" spans="1:14">
      <c r="A530" s="8">
        <v>1.1000000000000001</v>
      </c>
      <c r="B530" s="9" t="s">
        <v>394</v>
      </c>
      <c r="C530" s="21">
        <v>45463.654861111114</v>
      </c>
      <c r="D530" s="10">
        <v>86400</v>
      </c>
      <c r="E530" t="str">
        <f>_xlfn.CONCAT("nfb",'1968'!AC530)</f>
        <v>nfb2085</v>
      </c>
      <c r="F530" t="s">
        <v>396</v>
      </c>
      <c r="G530">
        <v>0</v>
      </c>
      <c r="H530">
        <v>0</v>
      </c>
      <c r="I530">
        <v>0</v>
      </c>
      <c r="J530" t="s">
        <v>2919</v>
      </c>
      <c r="K530">
        <f>IF('1968'!D530&lt;&gt;0,1,2)</f>
        <v>2</v>
      </c>
      <c r="L530" s="1" t="str">
        <f>'1968'!AD530</f>
        <v>11K+806</v>
      </c>
      <c r="M530" s="1" t="str">
        <f>'1968'!AE530</f>
        <v>15K+760</v>
      </c>
      <c r="N530">
        <v>90</v>
      </c>
    </row>
    <row r="531" spans="1:14">
      <c r="A531" s="8">
        <v>1.1000000000000001</v>
      </c>
      <c r="B531" s="9" t="s">
        <v>394</v>
      </c>
      <c r="C531" s="21">
        <v>45464.654861111114</v>
      </c>
      <c r="D531" s="10">
        <v>86400</v>
      </c>
      <c r="E531" t="str">
        <f>_xlfn.CONCAT("nfb",'1968'!AC531)</f>
        <v>nfb2087</v>
      </c>
      <c r="F531" t="s">
        <v>396</v>
      </c>
      <c r="G531">
        <v>0</v>
      </c>
      <c r="H531">
        <v>0</v>
      </c>
      <c r="I531">
        <v>0</v>
      </c>
      <c r="J531" t="s">
        <v>2920</v>
      </c>
      <c r="K531">
        <f>IF('1968'!D531&lt;&gt;0,1,2)</f>
        <v>2</v>
      </c>
      <c r="L531" s="1" t="str">
        <f>'1968'!AD531</f>
        <v>15K+760</v>
      </c>
      <c r="M531" s="1" t="str">
        <f>'1968'!AE531</f>
        <v>20K+590</v>
      </c>
      <c r="N531">
        <v>90</v>
      </c>
    </row>
    <row r="532" spans="1:14">
      <c r="A532" s="8">
        <v>1.1000000000000001</v>
      </c>
      <c r="B532" s="9" t="s">
        <v>394</v>
      </c>
      <c r="C532" s="21">
        <v>45465.654861111114</v>
      </c>
      <c r="D532" s="10">
        <v>86400</v>
      </c>
      <c r="E532" t="str">
        <f>_xlfn.CONCAT("nfb",'1968'!AC532)</f>
        <v>nfb2089</v>
      </c>
      <c r="F532" t="s">
        <v>396</v>
      </c>
      <c r="G532">
        <v>0</v>
      </c>
      <c r="H532">
        <v>0</v>
      </c>
      <c r="I532">
        <v>0</v>
      </c>
      <c r="J532" t="s">
        <v>2921</v>
      </c>
      <c r="K532">
        <f>IF('1968'!D532&lt;&gt;0,1,2)</f>
        <v>2</v>
      </c>
      <c r="L532" s="1" t="str">
        <f>'1968'!AD532</f>
        <v>20K+590</v>
      </c>
      <c r="M532" s="1" t="str">
        <f>'1968'!AE532</f>
        <v>22K+610</v>
      </c>
      <c r="N532">
        <v>80</v>
      </c>
    </row>
    <row r="533" spans="1:14">
      <c r="A533" s="8">
        <v>1.1000000000000001</v>
      </c>
      <c r="B533" s="9" t="s">
        <v>394</v>
      </c>
      <c r="C533" s="21">
        <v>45466.654861111114</v>
      </c>
      <c r="D533" s="10">
        <v>86400</v>
      </c>
      <c r="E533" t="str">
        <f>_xlfn.CONCAT("nfb",'1968'!AC533)</f>
        <v>nfb2091</v>
      </c>
      <c r="F533" t="s">
        <v>396</v>
      </c>
      <c r="G533">
        <v>0</v>
      </c>
      <c r="H533">
        <v>0</v>
      </c>
      <c r="I533">
        <v>0</v>
      </c>
      <c r="J533" t="s">
        <v>2922</v>
      </c>
      <c r="K533">
        <f>IF('1968'!D533&lt;&gt;0,1,2)</f>
        <v>2</v>
      </c>
      <c r="L533" s="1" t="str">
        <f>'1968'!AD533</f>
        <v>22K+610</v>
      </c>
      <c r="M533" s="1" t="str">
        <f>'1968'!AE533</f>
        <v>24K+550</v>
      </c>
      <c r="N533">
        <v>80</v>
      </c>
    </row>
    <row r="534" spans="1:14">
      <c r="A534" s="8">
        <v>1.1000000000000001</v>
      </c>
      <c r="B534" s="9" t="s">
        <v>394</v>
      </c>
      <c r="C534" s="21">
        <v>45467.654861111114</v>
      </c>
      <c r="D534" s="10">
        <v>86400</v>
      </c>
      <c r="E534" t="str">
        <f>_xlfn.CONCAT("nfb",'1968'!AC534)</f>
        <v>nfb2093</v>
      </c>
      <c r="F534" t="s">
        <v>396</v>
      </c>
      <c r="G534">
        <v>0</v>
      </c>
      <c r="H534">
        <v>0</v>
      </c>
      <c r="I534">
        <v>0</v>
      </c>
      <c r="J534" t="s">
        <v>2923</v>
      </c>
      <c r="K534">
        <f>IF('1968'!D534&lt;&gt;0,1,2)</f>
        <v>2</v>
      </c>
      <c r="L534" s="1" t="str">
        <f>'1968'!AD534</f>
        <v>24K+550</v>
      </c>
      <c r="M534" s="1" t="str">
        <f>'1968'!AE534</f>
        <v>26K+100</v>
      </c>
      <c r="N534">
        <v>80</v>
      </c>
    </row>
    <row r="535" spans="1:14">
      <c r="A535" s="8">
        <v>1.1000000000000001</v>
      </c>
      <c r="B535" s="9" t="s">
        <v>394</v>
      </c>
      <c r="C535" s="21">
        <v>45468.654861111114</v>
      </c>
      <c r="D535" s="10">
        <v>86400</v>
      </c>
      <c r="E535" t="str">
        <f>_xlfn.CONCAT("nfb",'1968'!AC535)</f>
        <v>nfb2095</v>
      </c>
      <c r="F535" t="s">
        <v>396</v>
      </c>
      <c r="G535">
        <v>0</v>
      </c>
      <c r="H535">
        <v>0</v>
      </c>
      <c r="I535">
        <v>0</v>
      </c>
      <c r="J535" t="s">
        <v>2924</v>
      </c>
      <c r="K535">
        <f>IF('1968'!D535&lt;&gt;0,1,2)</f>
        <v>2</v>
      </c>
      <c r="L535" s="1" t="str">
        <f>'1968'!AD535</f>
        <v>26K+100</v>
      </c>
      <c r="M535" s="1" t="str">
        <f>'1968'!AE535</f>
        <v>28K+420</v>
      </c>
      <c r="N535">
        <v>80</v>
      </c>
    </row>
    <row r="536" spans="1:14">
      <c r="A536" s="8">
        <v>1.1000000000000001</v>
      </c>
      <c r="B536" s="9" t="s">
        <v>394</v>
      </c>
      <c r="C536" s="21">
        <v>45469.654861111114</v>
      </c>
      <c r="D536" s="10">
        <v>86400</v>
      </c>
      <c r="E536" t="str">
        <f>_xlfn.CONCAT("nfb",'1968'!AC536)</f>
        <v>nfb2097</v>
      </c>
      <c r="F536" t="s">
        <v>396</v>
      </c>
      <c r="G536">
        <v>0</v>
      </c>
      <c r="H536">
        <v>0</v>
      </c>
      <c r="I536">
        <v>0</v>
      </c>
      <c r="J536" t="s">
        <v>2925</v>
      </c>
      <c r="K536">
        <f>IF('1968'!D536&lt;&gt;0,1,2)</f>
        <v>2</v>
      </c>
      <c r="L536" s="1" t="str">
        <f>'1968'!AD536</f>
        <v>28K+420</v>
      </c>
      <c r="M536" s="1" t="str">
        <f>'1968'!AE536</f>
        <v>29K+550</v>
      </c>
      <c r="N536">
        <v>80</v>
      </c>
    </row>
    <row r="537" spans="1:14">
      <c r="A537" s="8">
        <v>1.1000000000000001</v>
      </c>
      <c r="B537" s="9" t="s">
        <v>394</v>
      </c>
      <c r="C537" s="21">
        <v>45470.654861111114</v>
      </c>
      <c r="D537" s="10">
        <v>86400</v>
      </c>
      <c r="E537" t="str">
        <f>_xlfn.CONCAT("nfb",'1968'!AC537)</f>
        <v>nfb2099</v>
      </c>
      <c r="F537" t="s">
        <v>396</v>
      </c>
      <c r="G537">
        <v>0</v>
      </c>
      <c r="H537">
        <v>0</v>
      </c>
      <c r="I537">
        <v>0</v>
      </c>
      <c r="J537" t="s">
        <v>2926</v>
      </c>
      <c r="K537">
        <f>IF('1968'!D537&lt;&gt;0,1,2)</f>
        <v>2</v>
      </c>
      <c r="L537" s="1" t="str">
        <f>'1968'!AD537</f>
        <v>29K+550</v>
      </c>
      <c r="M537" s="1" t="str">
        <f>'1968'!AE537</f>
        <v>31K+042</v>
      </c>
      <c r="N537">
        <v>80</v>
      </c>
    </row>
    <row r="538" spans="1:14">
      <c r="A538" s="8">
        <v>1.1000000000000001</v>
      </c>
      <c r="B538" s="9" t="s">
        <v>394</v>
      </c>
      <c r="C538" s="21">
        <v>45471.654861111114</v>
      </c>
      <c r="D538" s="10">
        <v>86400</v>
      </c>
      <c r="E538" t="str">
        <f>_xlfn.CONCAT("nfb",'1968'!AC538)</f>
        <v>nfb2078</v>
      </c>
      <c r="F538" t="s">
        <v>396</v>
      </c>
      <c r="G538">
        <v>0</v>
      </c>
      <c r="H538">
        <v>0</v>
      </c>
      <c r="I538">
        <v>0</v>
      </c>
      <c r="J538" t="s">
        <v>2927</v>
      </c>
      <c r="K538">
        <f>IF('1968'!D538&lt;&gt;0,1,2)</f>
        <v>2</v>
      </c>
      <c r="L538" s="1" t="str">
        <f>'1968'!AD538</f>
        <v>5K+000</v>
      </c>
      <c r="M538" s="1" t="str">
        <f>'1968'!AE538</f>
        <v>0K+000</v>
      </c>
      <c r="N538">
        <v>90</v>
      </c>
    </row>
    <row r="539" spans="1:14">
      <c r="A539" s="8">
        <v>1.1000000000000001</v>
      </c>
      <c r="B539" s="9" t="s">
        <v>394</v>
      </c>
      <c r="C539" s="21">
        <v>45472.654861111114</v>
      </c>
      <c r="D539" s="10">
        <v>86400</v>
      </c>
      <c r="E539" t="str">
        <f>_xlfn.CONCAT("nfb",'1968'!AC539)</f>
        <v>nfb2080</v>
      </c>
      <c r="F539" t="s">
        <v>396</v>
      </c>
      <c r="G539">
        <v>0</v>
      </c>
      <c r="H539">
        <v>0</v>
      </c>
      <c r="I539">
        <v>0</v>
      </c>
      <c r="J539" t="s">
        <v>2928</v>
      </c>
      <c r="K539">
        <f>IF('1968'!D539&lt;&gt;0,1,2)</f>
        <v>2</v>
      </c>
      <c r="L539" s="1" t="str">
        <f>'1968'!AD539</f>
        <v>6K+550</v>
      </c>
      <c r="M539" s="1" t="str">
        <f>'1968'!AE539</f>
        <v>5K+000</v>
      </c>
      <c r="N539">
        <v>90</v>
      </c>
    </row>
    <row r="540" spans="1:14">
      <c r="A540" s="8">
        <v>1.1000000000000001</v>
      </c>
      <c r="B540" s="9" t="s">
        <v>394</v>
      </c>
      <c r="C540" s="21">
        <v>45473.654861111114</v>
      </c>
      <c r="D540" s="10">
        <v>86400</v>
      </c>
      <c r="E540" t="str">
        <f>_xlfn.CONCAT("nfb",'1968'!AC540)</f>
        <v>nfb2082</v>
      </c>
      <c r="F540" t="s">
        <v>396</v>
      </c>
      <c r="G540">
        <v>0</v>
      </c>
      <c r="H540">
        <v>0</v>
      </c>
      <c r="I540">
        <v>0</v>
      </c>
      <c r="J540" t="s">
        <v>2929</v>
      </c>
      <c r="K540">
        <f>IF('1968'!D540&lt;&gt;0,1,2)</f>
        <v>2</v>
      </c>
      <c r="L540" s="1" t="str">
        <f>'1968'!AD540</f>
        <v>10K+120</v>
      </c>
      <c r="M540" s="1" t="str">
        <f>'1968'!AE540</f>
        <v>6K+550</v>
      </c>
      <c r="N540">
        <v>90</v>
      </c>
    </row>
    <row r="541" spans="1:14">
      <c r="A541" s="8">
        <v>1.1000000000000001</v>
      </c>
      <c r="B541" s="9" t="s">
        <v>394</v>
      </c>
      <c r="C541" s="21">
        <v>45474.654861111114</v>
      </c>
      <c r="D541" s="10">
        <v>86400</v>
      </c>
      <c r="E541" t="str">
        <f>_xlfn.CONCAT("nfb",'1968'!AC541)</f>
        <v>nfb2084</v>
      </c>
      <c r="F541" t="s">
        <v>396</v>
      </c>
      <c r="G541">
        <v>0</v>
      </c>
      <c r="H541">
        <v>0</v>
      </c>
      <c r="I541">
        <v>0</v>
      </c>
      <c r="J541" t="s">
        <v>2930</v>
      </c>
      <c r="K541">
        <f>IF('1968'!D541&lt;&gt;0,1,2)</f>
        <v>2</v>
      </c>
      <c r="L541" s="1" t="str">
        <f>'1968'!AD541</f>
        <v>11K+806</v>
      </c>
      <c r="M541" s="1" t="str">
        <f>'1968'!AE541</f>
        <v>10K+120</v>
      </c>
      <c r="N541">
        <v>90</v>
      </c>
    </row>
    <row r="542" spans="1:14">
      <c r="A542" s="8">
        <v>1.1000000000000001</v>
      </c>
      <c r="B542" s="9" t="s">
        <v>394</v>
      </c>
      <c r="C542" s="21">
        <v>45475.654861111114</v>
      </c>
      <c r="D542" s="10">
        <v>86400</v>
      </c>
      <c r="E542" t="str">
        <f>_xlfn.CONCAT("nfb",'1968'!AC542)</f>
        <v>nfb2086</v>
      </c>
      <c r="F542" t="s">
        <v>396</v>
      </c>
      <c r="G542">
        <v>0</v>
      </c>
      <c r="H542">
        <v>0</v>
      </c>
      <c r="I542">
        <v>0</v>
      </c>
      <c r="J542" t="s">
        <v>2931</v>
      </c>
      <c r="K542">
        <f>IF('1968'!D542&lt;&gt;0,1,2)</f>
        <v>2</v>
      </c>
      <c r="L542" s="1" t="str">
        <f>'1968'!AD542</f>
        <v>15K+760</v>
      </c>
      <c r="M542" s="1" t="str">
        <f>'1968'!AE542</f>
        <v>11K+806</v>
      </c>
      <c r="N542">
        <v>90</v>
      </c>
    </row>
    <row r="543" spans="1:14">
      <c r="A543" s="8">
        <v>1.1000000000000001</v>
      </c>
      <c r="B543" s="9" t="s">
        <v>394</v>
      </c>
      <c r="C543" s="21">
        <v>45476.654861111114</v>
      </c>
      <c r="D543" s="10">
        <v>86400</v>
      </c>
      <c r="E543" t="str">
        <f>_xlfn.CONCAT("nfb",'1968'!AC543)</f>
        <v>nfb2088</v>
      </c>
      <c r="F543" t="s">
        <v>396</v>
      </c>
      <c r="G543">
        <v>0</v>
      </c>
      <c r="H543">
        <v>0</v>
      </c>
      <c r="I543">
        <v>0</v>
      </c>
      <c r="J543" t="s">
        <v>2932</v>
      </c>
      <c r="K543">
        <f>IF('1968'!D543&lt;&gt;0,1,2)</f>
        <v>2</v>
      </c>
      <c r="L543" s="1" t="str">
        <f>'1968'!AD543</f>
        <v>20K+590</v>
      </c>
      <c r="M543" s="1" t="str">
        <f>'1968'!AE543</f>
        <v>15K+760</v>
      </c>
      <c r="N543">
        <v>90</v>
      </c>
    </row>
    <row r="544" spans="1:14">
      <c r="A544" s="8">
        <v>1.1000000000000001</v>
      </c>
      <c r="B544" s="9" t="s">
        <v>394</v>
      </c>
      <c r="C544" s="21">
        <v>45477.654861111114</v>
      </c>
      <c r="D544" s="10">
        <v>86400</v>
      </c>
      <c r="E544" t="str">
        <f>_xlfn.CONCAT("nfb",'1968'!AC544)</f>
        <v>nfb2090</v>
      </c>
      <c r="F544" t="s">
        <v>396</v>
      </c>
      <c r="G544">
        <v>0</v>
      </c>
      <c r="H544">
        <v>0</v>
      </c>
      <c r="I544">
        <v>0</v>
      </c>
      <c r="J544" t="s">
        <v>2933</v>
      </c>
      <c r="K544">
        <f>IF('1968'!D544&lt;&gt;0,1,2)</f>
        <v>2</v>
      </c>
      <c r="L544" s="1" t="str">
        <f>'1968'!AD544</f>
        <v>22K+610</v>
      </c>
      <c r="M544" s="1" t="str">
        <f>'1968'!AE544</f>
        <v>20K+590</v>
      </c>
      <c r="N544">
        <v>90</v>
      </c>
    </row>
    <row r="545" spans="1:14">
      <c r="A545" s="8">
        <v>1.1000000000000001</v>
      </c>
      <c r="B545" s="9" t="s">
        <v>394</v>
      </c>
      <c r="C545" s="21">
        <v>45478.654861111114</v>
      </c>
      <c r="D545" s="10">
        <v>86400</v>
      </c>
      <c r="E545" t="str">
        <f>_xlfn.CONCAT("nfb",'1968'!AC545)</f>
        <v>nfb2092</v>
      </c>
      <c r="F545" t="s">
        <v>396</v>
      </c>
      <c r="G545">
        <v>0</v>
      </c>
      <c r="H545">
        <v>0</v>
      </c>
      <c r="I545">
        <v>0</v>
      </c>
      <c r="J545" t="s">
        <v>2934</v>
      </c>
      <c r="K545">
        <f>IF('1968'!D545&lt;&gt;0,1,2)</f>
        <v>2</v>
      </c>
      <c r="L545" s="1" t="str">
        <f>'1968'!AD545</f>
        <v>24K+550</v>
      </c>
      <c r="M545" s="1" t="str">
        <f>'1968'!AE545</f>
        <v>22K+610</v>
      </c>
      <c r="N545">
        <v>80</v>
      </c>
    </row>
    <row r="546" spans="1:14">
      <c r="A546" s="8">
        <v>1.1000000000000001</v>
      </c>
      <c r="B546" s="9" t="s">
        <v>394</v>
      </c>
      <c r="C546" s="21">
        <v>45479.654861111114</v>
      </c>
      <c r="D546" s="10">
        <v>86400</v>
      </c>
      <c r="E546" t="str">
        <f>_xlfn.CONCAT("nfb",'1968'!AC546)</f>
        <v>nfb2094</v>
      </c>
      <c r="F546" t="s">
        <v>396</v>
      </c>
      <c r="G546">
        <v>0</v>
      </c>
      <c r="H546">
        <v>0</v>
      </c>
      <c r="I546">
        <v>0</v>
      </c>
      <c r="J546" t="s">
        <v>2935</v>
      </c>
      <c r="K546">
        <f>IF('1968'!D546&lt;&gt;0,1,2)</f>
        <v>2</v>
      </c>
      <c r="L546" s="1" t="str">
        <f>'1968'!AD546</f>
        <v>26K+100</v>
      </c>
      <c r="M546" s="1" t="str">
        <f>'1968'!AE546</f>
        <v>24K+550</v>
      </c>
      <c r="N546">
        <v>80</v>
      </c>
    </row>
    <row r="547" spans="1:14">
      <c r="A547" s="8">
        <v>1.1000000000000001</v>
      </c>
      <c r="B547" s="9" t="s">
        <v>394</v>
      </c>
      <c r="C547" s="21">
        <v>45480.654861111114</v>
      </c>
      <c r="D547" s="10">
        <v>86400</v>
      </c>
      <c r="E547" t="str">
        <f>_xlfn.CONCAT("nfb",'1968'!AC547)</f>
        <v>nfb2096</v>
      </c>
      <c r="F547" t="s">
        <v>396</v>
      </c>
      <c r="G547">
        <v>0</v>
      </c>
      <c r="H547">
        <v>0</v>
      </c>
      <c r="I547">
        <v>0</v>
      </c>
      <c r="J547" t="s">
        <v>2936</v>
      </c>
      <c r="K547">
        <f>IF('1968'!D547&lt;&gt;0,1,2)</f>
        <v>2</v>
      </c>
      <c r="L547" s="1" t="str">
        <f>'1968'!AD547</f>
        <v>28K+420</v>
      </c>
      <c r="M547" s="1" t="str">
        <f>'1968'!AE547</f>
        <v>26K+100</v>
      </c>
      <c r="N547">
        <v>80</v>
      </c>
    </row>
    <row r="548" spans="1:14">
      <c r="A548" s="8">
        <v>1.1000000000000001</v>
      </c>
      <c r="B548" s="9" t="s">
        <v>394</v>
      </c>
      <c r="C548" s="21">
        <v>45481.654861111114</v>
      </c>
      <c r="D548" s="10">
        <v>86400</v>
      </c>
      <c r="E548" t="str">
        <f>_xlfn.CONCAT("nfb",'1968'!AC548)</f>
        <v>nfb2098</v>
      </c>
      <c r="F548" t="s">
        <v>396</v>
      </c>
      <c r="G548">
        <v>0</v>
      </c>
      <c r="H548">
        <v>0</v>
      </c>
      <c r="I548">
        <v>0</v>
      </c>
      <c r="J548" t="s">
        <v>2937</v>
      </c>
      <c r="K548">
        <f>IF('1968'!D548&lt;&gt;0,1,2)</f>
        <v>2</v>
      </c>
      <c r="L548" s="1" t="str">
        <f>'1968'!AD548</f>
        <v>29K+550</v>
      </c>
      <c r="M548" s="1" t="str">
        <f>'1968'!AE548</f>
        <v>28K+420</v>
      </c>
      <c r="N548">
        <v>80</v>
      </c>
    </row>
    <row r="549" spans="1:14">
      <c r="A549" s="8">
        <v>1.1000000000000001</v>
      </c>
      <c r="B549" s="9" t="s">
        <v>394</v>
      </c>
      <c r="C549" s="21">
        <v>45482.654861111114</v>
      </c>
      <c r="D549" s="10">
        <v>86400</v>
      </c>
      <c r="E549" t="str">
        <f>_xlfn.CONCAT("nfb",'1968'!AC549)</f>
        <v>nfb2100</v>
      </c>
      <c r="F549" t="s">
        <v>396</v>
      </c>
      <c r="G549">
        <v>0</v>
      </c>
      <c r="H549">
        <v>0</v>
      </c>
      <c r="I549">
        <v>0</v>
      </c>
      <c r="J549" t="s">
        <v>2938</v>
      </c>
      <c r="K549">
        <f>IF('1968'!D549&lt;&gt;0,1,2)</f>
        <v>2</v>
      </c>
      <c r="L549" s="1" t="str">
        <f>'1968'!AD549</f>
        <v>31K+042</v>
      </c>
      <c r="M549" s="1" t="str">
        <f>'1968'!AE549</f>
        <v>29K+550</v>
      </c>
      <c r="N549">
        <v>80</v>
      </c>
    </row>
    <row r="550" spans="1:14">
      <c r="A550" s="8">
        <v>1.1000000000000001</v>
      </c>
      <c r="B550" s="9" t="s">
        <v>394</v>
      </c>
      <c r="C550" s="21">
        <v>45483.654861111114</v>
      </c>
      <c r="D550" s="10">
        <v>86400</v>
      </c>
      <c r="E550" t="str">
        <f>_xlfn.CONCAT("nfb",'1968'!AC550)</f>
        <v>nfb2107</v>
      </c>
      <c r="F550" t="s">
        <v>396</v>
      </c>
      <c r="G550">
        <v>0</v>
      </c>
      <c r="H550">
        <v>0</v>
      </c>
      <c r="I550">
        <v>0</v>
      </c>
      <c r="J550" t="s">
        <v>2939</v>
      </c>
      <c r="K550">
        <f>IF('1968'!D550&lt;&gt;0,1,2)</f>
        <v>2</v>
      </c>
      <c r="L550" s="1" t="str">
        <f>'1968'!AD550</f>
        <v>0K+000</v>
      </c>
      <c r="M550" s="1" t="str">
        <f>'1968'!AE550</f>
        <v>1K+650</v>
      </c>
      <c r="N550">
        <v>80</v>
      </c>
    </row>
    <row r="551" spans="1:14">
      <c r="A551" s="8">
        <v>1.1000000000000001</v>
      </c>
      <c r="B551" s="9" t="s">
        <v>394</v>
      </c>
      <c r="C551" s="21">
        <v>45484.654861111114</v>
      </c>
      <c r="D551" s="10">
        <v>86400</v>
      </c>
      <c r="E551" t="str">
        <f>_xlfn.CONCAT("nfb",'1968'!AC551)</f>
        <v>nfb2109</v>
      </c>
      <c r="F551" t="s">
        <v>396</v>
      </c>
      <c r="G551">
        <v>0</v>
      </c>
      <c r="H551">
        <v>0</v>
      </c>
      <c r="I551">
        <v>0</v>
      </c>
      <c r="J551" t="s">
        <v>2940</v>
      </c>
      <c r="K551">
        <f>IF('1968'!D551&lt;&gt;0,1,2)</f>
        <v>2</v>
      </c>
      <c r="L551" s="1" t="str">
        <f>'1968'!AD551</f>
        <v>1K+650</v>
      </c>
      <c r="M551" s="1" t="str">
        <f>'1968'!AE551</f>
        <v>4K+000</v>
      </c>
      <c r="N551">
        <v>80</v>
      </c>
    </row>
    <row r="552" spans="1:14">
      <c r="A552" s="8">
        <v>1.1000000000000001</v>
      </c>
      <c r="B552" s="9" t="s">
        <v>394</v>
      </c>
      <c r="C552" s="21">
        <v>45485.654861111114</v>
      </c>
      <c r="D552" s="10">
        <v>86400</v>
      </c>
      <c r="E552" t="str">
        <f>_xlfn.CONCAT("nfb",'1968'!AC552)</f>
        <v>nfb2111</v>
      </c>
      <c r="F552" t="s">
        <v>396</v>
      </c>
      <c r="G552">
        <v>0</v>
      </c>
      <c r="H552">
        <v>0</v>
      </c>
      <c r="I552">
        <v>0</v>
      </c>
      <c r="J552" t="s">
        <v>2941</v>
      </c>
      <c r="K552">
        <f>IF('1968'!D552&lt;&gt;0,1,2)</f>
        <v>2</v>
      </c>
      <c r="L552" s="1" t="str">
        <f>'1968'!AD552</f>
        <v>4K+000</v>
      </c>
      <c r="M552" s="1" t="str">
        <f>'1968'!AE552</f>
        <v>5K+500</v>
      </c>
      <c r="N552">
        <v>80</v>
      </c>
    </row>
    <row r="553" spans="1:14">
      <c r="A553" s="8">
        <v>1.1000000000000001</v>
      </c>
      <c r="B553" s="9" t="s">
        <v>394</v>
      </c>
      <c r="C553" s="21">
        <v>45486.654861111114</v>
      </c>
      <c r="D553" s="10">
        <v>86400</v>
      </c>
      <c r="E553" t="str">
        <f>_xlfn.CONCAT("nfb",'1968'!AC553)</f>
        <v>nfb2113</v>
      </c>
      <c r="F553" t="s">
        <v>396</v>
      </c>
      <c r="G553">
        <v>0</v>
      </c>
      <c r="H553">
        <v>0</v>
      </c>
      <c r="I553">
        <v>0</v>
      </c>
      <c r="J553" t="s">
        <v>2942</v>
      </c>
      <c r="K553">
        <f>IF('1968'!D553&lt;&gt;0,1,2)</f>
        <v>2</v>
      </c>
      <c r="L553" s="1" t="str">
        <f>'1968'!AD553</f>
        <v>5K+500</v>
      </c>
      <c r="M553" s="1" t="str">
        <f>'1968'!AE553</f>
        <v>7K+140</v>
      </c>
      <c r="N553">
        <v>80</v>
      </c>
    </row>
    <row r="554" spans="1:14">
      <c r="A554" s="8">
        <v>1.1000000000000001</v>
      </c>
      <c r="B554" s="9" t="s">
        <v>394</v>
      </c>
      <c r="C554" s="21">
        <v>45487.654861111114</v>
      </c>
      <c r="D554" s="10">
        <v>86400</v>
      </c>
      <c r="E554" t="str">
        <f>_xlfn.CONCAT("nfb",'1968'!AC554)</f>
        <v>nfb2115</v>
      </c>
      <c r="F554" t="s">
        <v>396</v>
      </c>
      <c r="G554">
        <v>0</v>
      </c>
      <c r="H554">
        <v>0</v>
      </c>
      <c r="I554">
        <v>0</v>
      </c>
      <c r="J554" t="s">
        <v>2943</v>
      </c>
      <c r="K554">
        <f>IF('1968'!D554&lt;&gt;0,1,2)</f>
        <v>2</v>
      </c>
      <c r="L554" s="1" t="str">
        <f>'1968'!AD554</f>
        <v>7K+140</v>
      </c>
      <c r="M554" s="1" t="str">
        <f>'1968'!AE554</f>
        <v>8K+900</v>
      </c>
      <c r="N554">
        <v>80</v>
      </c>
    </row>
    <row r="555" spans="1:14">
      <c r="A555" s="8">
        <v>1.1000000000000001</v>
      </c>
      <c r="B555" s="9" t="s">
        <v>394</v>
      </c>
      <c r="C555" s="21">
        <v>45488.654861111114</v>
      </c>
      <c r="D555" s="10">
        <v>86400</v>
      </c>
      <c r="E555" t="str">
        <f>_xlfn.CONCAT("nfb",'1968'!AC555)</f>
        <v>nfb2117</v>
      </c>
      <c r="F555" t="s">
        <v>396</v>
      </c>
      <c r="G555">
        <v>0</v>
      </c>
      <c r="H555">
        <v>0</v>
      </c>
      <c r="I555">
        <v>0</v>
      </c>
      <c r="J555" t="s">
        <v>2944</v>
      </c>
      <c r="K555">
        <f>IF('1968'!D555&lt;&gt;0,1,2)</f>
        <v>2</v>
      </c>
      <c r="L555" s="1" t="str">
        <f>'1968'!AD555</f>
        <v>8K+900</v>
      </c>
      <c r="M555" s="1" t="str">
        <f>'1968'!AE555</f>
        <v>10K+000</v>
      </c>
      <c r="N555">
        <v>80</v>
      </c>
    </row>
    <row r="556" spans="1:14">
      <c r="A556" s="8">
        <v>1.1000000000000001</v>
      </c>
      <c r="B556" s="9" t="s">
        <v>394</v>
      </c>
      <c r="C556" s="21">
        <v>45489.654861111114</v>
      </c>
      <c r="D556" s="10">
        <v>86400</v>
      </c>
      <c r="E556" t="str">
        <f>_xlfn.CONCAT("nfb",'1968'!AC556)</f>
        <v>nfb2119</v>
      </c>
      <c r="F556" t="s">
        <v>396</v>
      </c>
      <c r="G556">
        <v>0</v>
      </c>
      <c r="H556">
        <v>0</v>
      </c>
      <c r="I556">
        <v>0</v>
      </c>
      <c r="J556" t="s">
        <v>2945</v>
      </c>
      <c r="K556">
        <f>IF('1968'!D556&lt;&gt;0,1,2)</f>
        <v>2</v>
      </c>
      <c r="L556" s="1" t="str">
        <f>'1968'!AD556</f>
        <v>10K+000</v>
      </c>
      <c r="M556" s="1" t="str">
        <f>'1968'!AE556</f>
        <v>10K+940</v>
      </c>
      <c r="N556">
        <v>80</v>
      </c>
    </row>
    <row r="557" spans="1:14">
      <c r="A557" s="8">
        <v>1.1000000000000001</v>
      </c>
      <c r="B557" s="9" t="s">
        <v>394</v>
      </c>
      <c r="C557" s="21">
        <v>45490.654861111114</v>
      </c>
      <c r="D557" s="10">
        <v>86400</v>
      </c>
      <c r="E557" t="str">
        <f>_xlfn.CONCAT("nfb",'1968'!AC557)</f>
        <v>nfb2121</v>
      </c>
      <c r="F557" t="s">
        <v>396</v>
      </c>
      <c r="G557">
        <v>0</v>
      </c>
      <c r="H557">
        <v>0</v>
      </c>
      <c r="I557">
        <v>0</v>
      </c>
      <c r="J557" t="s">
        <v>2946</v>
      </c>
      <c r="K557">
        <f>IF('1968'!D557&lt;&gt;0,1,2)</f>
        <v>2</v>
      </c>
      <c r="L557" s="1" t="str">
        <f>'1968'!AD557</f>
        <v>10K+940</v>
      </c>
      <c r="M557" s="1" t="str">
        <f>'1968'!AE557</f>
        <v>13K+000</v>
      </c>
      <c r="N557">
        <v>80</v>
      </c>
    </row>
    <row r="558" spans="1:14">
      <c r="A558" s="8">
        <v>1.1000000000000001</v>
      </c>
      <c r="B558" s="9" t="s">
        <v>394</v>
      </c>
      <c r="C558" s="21">
        <v>45491.654861111114</v>
      </c>
      <c r="D558" s="10">
        <v>86400</v>
      </c>
      <c r="E558" t="str">
        <f>_xlfn.CONCAT("nfb",'1968'!AC558)</f>
        <v>nfb2123</v>
      </c>
      <c r="F558" t="s">
        <v>396</v>
      </c>
      <c r="G558">
        <v>0</v>
      </c>
      <c r="H558">
        <v>0</v>
      </c>
      <c r="I558">
        <v>0</v>
      </c>
      <c r="J558" t="s">
        <v>2947</v>
      </c>
      <c r="K558">
        <f>IF('1968'!D558&lt;&gt;0,1,2)</f>
        <v>2</v>
      </c>
      <c r="L558" s="1" t="str">
        <f>'1968'!AD558</f>
        <v>13K+000</v>
      </c>
      <c r="M558" s="1" t="str">
        <f>'1968'!AE558</f>
        <v>14K+320</v>
      </c>
      <c r="N558">
        <v>80</v>
      </c>
    </row>
    <row r="559" spans="1:14">
      <c r="A559" s="8">
        <v>1.1000000000000001</v>
      </c>
      <c r="B559" s="9" t="s">
        <v>394</v>
      </c>
      <c r="C559" s="21">
        <v>45492.654861111114</v>
      </c>
      <c r="D559" s="10">
        <v>86400</v>
      </c>
      <c r="E559" t="str">
        <f>_xlfn.CONCAT("nfb",'1968'!AC559)</f>
        <v>nfb2251</v>
      </c>
      <c r="F559" t="s">
        <v>396</v>
      </c>
      <c r="G559">
        <v>0</v>
      </c>
      <c r="H559">
        <v>0</v>
      </c>
      <c r="I559">
        <v>0</v>
      </c>
      <c r="J559" t="s">
        <v>2948</v>
      </c>
      <c r="K559">
        <f>IF('1968'!D559&lt;&gt;0,1,2)</f>
        <v>2</v>
      </c>
      <c r="L559" s="1" t="str">
        <f>'1968'!AD559</f>
        <v>14K+320</v>
      </c>
      <c r="M559" s="1" t="str">
        <f>'1968'!AE559</f>
        <v>16K+987</v>
      </c>
      <c r="N559">
        <v>80</v>
      </c>
    </row>
    <row r="560" spans="1:14">
      <c r="A560" s="8">
        <v>1.1000000000000001</v>
      </c>
      <c r="B560" s="9" t="s">
        <v>394</v>
      </c>
      <c r="C560" s="21">
        <v>45493.654861111114</v>
      </c>
      <c r="D560" s="10">
        <v>86400</v>
      </c>
      <c r="E560" t="str">
        <f>_xlfn.CONCAT("nfb",'1968'!AC560)</f>
        <v>nfb2253</v>
      </c>
      <c r="F560" t="s">
        <v>396</v>
      </c>
      <c r="G560">
        <v>0</v>
      </c>
      <c r="H560">
        <v>0</v>
      </c>
      <c r="I560">
        <v>0</v>
      </c>
      <c r="J560" t="s">
        <v>2949</v>
      </c>
      <c r="K560">
        <f>IF('1968'!D560&lt;&gt;0,1,2)</f>
        <v>2</v>
      </c>
      <c r="L560" s="1" t="str">
        <f>'1968'!AD560</f>
        <v>16K+987</v>
      </c>
      <c r="M560" s="1" t="str">
        <f>'1968'!AE560</f>
        <v>18K+847</v>
      </c>
      <c r="N560">
        <v>80</v>
      </c>
    </row>
    <row r="561" spans="1:14">
      <c r="A561" s="8">
        <v>1.1000000000000001</v>
      </c>
      <c r="B561" s="9" t="s">
        <v>394</v>
      </c>
      <c r="C561" s="21">
        <v>45494.654861111114</v>
      </c>
      <c r="D561" s="10">
        <v>86400</v>
      </c>
      <c r="E561" t="str">
        <f>_xlfn.CONCAT("nfb",'1968'!AC561)</f>
        <v>nfb2255</v>
      </c>
      <c r="F561" t="s">
        <v>396</v>
      </c>
      <c r="G561">
        <v>0</v>
      </c>
      <c r="H561">
        <v>0</v>
      </c>
      <c r="I561">
        <v>0</v>
      </c>
      <c r="J561" t="s">
        <v>2950</v>
      </c>
      <c r="K561">
        <f>IF('1968'!D561&lt;&gt;0,1,2)</f>
        <v>2</v>
      </c>
      <c r="L561" s="1" t="str">
        <f>'1968'!AD561</f>
        <v>18K+847</v>
      </c>
      <c r="M561" s="1" t="str">
        <f>'1968'!AE561</f>
        <v>20K+200</v>
      </c>
      <c r="N561">
        <v>80</v>
      </c>
    </row>
    <row r="562" spans="1:14">
      <c r="A562" s="8">
        <v>1.1000000000000001</v>
      </c>
      <c r="B562" s="9" t="s">
        <v>394</v>
      </c>
      <c r="C562" s="21">
        <v>45495.654861111114</v>
      </c>
      <c r="D562" s="10">
        <v>86400</v>
      </c>
      <c r="E562" t="str">
        <f>_xlfn.CONCAT("nfb",'1968'!AC562)</f>
        <v>nfb2275</v>
      </c>
      <c r="F562" t="s">
        <v>396</v>
      </c>
      <c r="G562">
        <v>0</v>
      </c>
      <c r="H562">
        <v>0</v>
      </c>
      <c r="I562">
        <v>0</v>
      </c>
      <c r="J562" t="s">
        <v>2951</v>
      </c>
      <c r="K562">
        <f>IF('1968'!D562&lt;&gt;0,1,2)</f>
        <v>2</v>
      </c>
      <c r="L562" s="1" t="str">
        <f>'1968'!AD562</f>
        <v>20K+200</v>
      </c>
      <c r="M562" s="1" t="str">
        <f>'1968'!AE562</f>
        <v>22K+750</v>
      </c>
      <c r="N562">
        <v>80</v>
      </c>
    </row>
    <row r="563" spans="1:14">
      <c r="A563" s="8">
        <v>1.1000000000000001</v>
      </c>
      <c r="B563" s="9" t="s">
        <v>394</v>
      </c>
      <c r="C563" s="21">
        <v>45496.654861111114</v>
      </c>
      <c r="D563" s="10">
        <v>86400</v>
      </c>
      <c r="E563" t="str">
        <f>_xlfn.CONCAT("nfb",'1968'!AC563)</f>
        <v>nfb2257</v>
      </c>
      <c r="F563" t="s">
        <v>396</v>
      </c>
      <c r="G563">
        <v>0</v>
      </c>
      <c r="H563">
        <v>0</v>
      </c>
      <c r="I563">
        <v>0</v>
      </c>
      <c r="J563" t="s">
        <v>2952</v>
      </c>
      <c r="K563">
        <f>IF('1968'!D563&lt;&gt;0,1,2)</f>
        <v>2</v>
      </c>
      <c r="L563" s="1" t="str">
        <f>'1968'!AD563</f>
        <v>22K+750</v>
      </c>
      <c r="M563" s="1" t="str">
        <f>'1968'!AE563</f>
        <v>24K+411</v>
      </c>
      <c r="N563">
        <v>80</v>
      </c>
    </row>
    <row r="564" spans="1:14">
      <c r="A564" s="8">
        <v>1.1000000000000001</v>
      </c>
      <c r="B564" s="9" t="s">
        <v>394</v>
      </c>
      <c r="C564" s="21">
        <v>45497.654861111114</v>
      </c>
      <c r="D564" s="10">
        <v>86400</v>
      </c>
      <c r="E564" t="str">
        <f>_xlfn.CONCAT("nfb",'1968'!AC564)</f>
        <v>nfb2259</v>
      </c>
      <c r="F564" t="s">
        <v>396</v>
      </c>
      <c r="G564">
        <v>0</v>
      </c>
      <c r="H564">
        <v>0</v>
      </c>
      <c r="I564">
        <v>0</v>
      </c>
      <c r="J564" t="s">
        <v>2953</v>
      </c>
      <c r="K564">
        <f>IF('1968'!D564&lt;&gt;0,1,2)</f>
        <v>2</v>
      </c>
      <c r="L564" s="1" t="str">
        <f>'1968'!AD564</f>
        <v>24K+411</v>
      </c>
      <c r="M564" s="1" t="str">
        <f>'1968'!AE564</f>
        <v>26K+935</v>
      </c>
      <c r="N564">
        <v>80</v>
      </c>
    </row>
    <row r="565" spans="1:14">
      <c r="A565" s="8">
        <v>1.1000000000000001</v>
      </c>
      <c r="B565" s="9" t="s">
        <v>394</v>
      </c>
      <c r="C565" s="21">
        <v>45498.654861111114</v>
      </c>
      <c r="D565" s="10">
        <v>86400</v>
      </c>
      <c r="E565" t="str">
        <f>_xlfn.CONCAT("nfb",'1968'!AC565)</f>
        <v>nfb2261</v>
      </c>
      <c r="F565" t="s">
        <v>396</v>
      </c>
      <c r="G565">
        <v>0</v>
      </c>
      <c r="H565">
        <v>0</v>
      </c>
      <c r="I565">
        <v>0</v>
      </c>
      <c r="J565" t="s">
        <v>2954</v>
      </c>
      <c r="K565">
        <f>IF('1968'!D565&lt;&gt;0,1,2)</f>
        <v>2</v>
      </c>
      <c r="L565" s="1" t="str">
        <f>'1968'!AD565</f>
        <v>26K+935</v>
      </c>
      <c r="M565" s="1" t="str">
        <f>'1968'!AE565</f>
        <v>30K+137</v>
      </c>
      <c r="N565">
        <v>80</v>
      </c>
    </row>
    <row r="566" spans="1:14">
      <c r="A566" s="8">
        <v>1.1000000000000001</v>
      </c>
      <c r="B566" s="9" t="s">
        <v>394</v>
      </c>
      <c r="C566" s="21">
        <v>45499.654861111114</v>
      </c>
      <c r="D566" s="10">
        <v>86400</v>
      </c>
      <c r="E566" t="str">
        <f>_xlfn.CONCAT("nfb",'1968'!AC566)</f>
        <v>nfb2263</v>
      </c>
      <c r="F566" t="s">
        <v>396</v>
      </c>
      <c r="G566">
        <v>0</v>
      </c>
      <c r="H566">
        <v>0</v>
      </c>
      <c r="I566">
        <v>0</v>
      </c>
      <c r="J566" t="s">
        <v>2955</v>
      </c>
      <c r="K566">
        <f>IF('1968'!D566&lt;&gt;0,1,2)</f>
        <v>2</v>
      </c>
      <c r="L566" s="1" t="str">
        <f>'1968'!AD566</f>
        <v>30K+137</v>
      </c>
      <c r="M566" s="1" t="str">
        <f>'1968'!AE566</f>
        <v>32K+854</v>
      </c>
      <c r="N566">
        <v>80</v>
      </c>
    </row>
    <row r="567" spans="1:14">
      <c r="A567" s="8">
        <v>1.1000000000000001</v>
      </c>
      <c r="B567" s="9" t="s">
        <v>394</v>
      </c>
      <c r="C567" s="21">
        <v>45500.654861111114</v>
      </c>
      <c r="D567" s="10">
        <v>86400</v>
      </c>
      <c r="E567" t="str">
        <f>_xlfn.CONCAT("nfb",'1968'!AC567)</f>
        <v>nfb2265</v>
      </c>
      <c r="F567" t="s">
        <v>396</v>
      </c>
      <c r="G567">
        <v>0</v>
      </c>
      <c r="H567">
        <v>0</v>
      </c>
      <c r="I567">
        <v>0</v>
      </c>
      <c r="J567" t="s">
        <v>2956</v>
      </c>
      <c r="K567">
        <f>IF('1968'!D567&lt;&gt;0,1,2)</f>
        <v>2</v>
      </c>
      <c r="L567" s="1" t="str">
        <f>'1968'!AD567</f>
        <v>32K+854</v>
      </c>
      <c r="M567" s="1" t="str">
        <f>'1968'!AE567</f>
        <v>39K+235</v>
      </c>
      <c r="N567">
        <v>80</v>
      </c>
    </row>
    <row r="568" spans="1:14">
      <c r="A568" s="8">
        <v>1.1000000000000001</v>
      </c>
      <c r="B568" s="9" t="s">
        <v>394</v>
      </c>
      <c r="C568" s="21">
        <v>45501.654861111114</v>
      </c>
      <c r="D568" s="10">
        <v>86400</v>
      </c>
      <c r="E568" t="str">
        <f>_xlfn.CONCAT("nfb",'1968'!AC568)</f>
        <v>nfb2108</v>
      </c>
      <c r="F568" t="s">
        <v>396</v>
      </c>
      <c r="G568">
        <v>0</v>
      </c>
      <c r="H568">
        <v>0</v>
      </c>
      <c r="I568">
        <v>0</v>
      </c>
      <c r="J568" t="s">
        <v>2957</v>
      </c>
      <c r="K568">
        <f>IF('1968'!D568&lt;&gt;0,1,2)</f>
        <v>2</v>
      </c>
      <c r="L568" s="1" t="str">
        <f>'1968'!AD568</f>
        <v>1K+650</v>
      </c>
      <c r="M568" s="1" t="str">
        <f>'1968'!AE568</f>
        <v>0K+000</v>
      </c>
      <c r="N568">
        <v>80</v>
      </c>
    </row>
    <row r="569" spans="1:14">
      <c r="A569" s="8">
        <v>1.1000000000000001</v>
      </c>
      <c r="B569" s="9" t="s">
        <v>394</v>
      </c>
      <c r="C569" s="21">
        <v>45502.654861111114</v>
      </c>
      <c r="D569" s="10">
        <v>86400</v>
      </c>
      <c r="E569" t="str">
        <f>_xlfn.CONCAT("nfb",'1968'!AC569)</f>
        <v>nfb2110</v>
      </c>
      <c r="F569" t="s">
        <v>396</v>
      </c>
      <c r="G569">
        <v>0</v>
      </c>
      <c r="H569">
        <v>0</v>
      </c>
      <c r="I569">
        <v>0</v>
      </c>
      <c r="J569" t="s">
        <v>2958</v>
      </c>
      <c r="K569">
        <f>IF('1968'!D569&lt;&gt;0,1,2)</f>
        <v>2</v>
      </c>
      <c r="L569" s="1" t="str">
        <f>'1968'!AD569</f>
        <v>4K+000</v>
      </c>
      <c r="M569" s="1" t="str">
        <f>'1968'!AE569</f>
        <v>1K+650</v>
      </c>
      <c r="N569">
        <v>80</v>
      </c>
    </row>
    <row r="570" spans="1:14">
      <c r="A570" s="8">
        <v>1.1000000000000001</v>
      </c>
      <c r="B570" s="9" t="s">
        <v>394</v>
      </c>
      <c r="C570" s="21">
        <v>45503.654861111114</v>
      </c>
      <c r="D570" s="10">
        <v>86400</v>
      </c>
      <c r="E570" t="str">
        <f>_xlfn.CONCAT("nfb",'1968'!AC570)</f>
        <v>nfb2112</v>
      </c>
      <c r="F570" t="s">
        <v>396</v>
      </c>
      <c r="G570">
        <v>0</v>
      </c>
      <c r="H570">
        <v>0</v>
      </c>
      <c r="I570">
        <v>0</v>
      </c>
      <c r="J570" t="s">
        <v>2959</v>
      </c>
      <c r="K570">
        <f>IF('1968'!D570&lt;&gt;0,1,2)</f>
        <v>2</v>
      </c>
      <c r="L570" s="1" t="str">
        <f>'1968'!AD570</f>
        <v>5K+500</v>
      </c>
      <c r="M570" s="1" t="str">
        <f>'1968'!AE570</f>
        <v>4K+000</v>
      </c>
      <c r="N570">
        <v>80</v>
      </c>
    </row>
    <row r="571" spans="1:14">
      <c r="A571" s="8">
        <v>1.1000000000000001</v>
      </c>
      <c r="B571" s="9" t="s">
        <v>394</v>
      </c>
      <c r="C571" s="21">
        <v>45504.654861111114</v>
      </c>
      <c r="D571" s="10">
        <v>86400</v>
      </c>
      <c r="E571" t="str">
        <f>_xlfn.CONCAT("nfb",'1968'!AC571)</f>
        <v>nfb2114</v>
      </c>
      <c r="F571" t="s">
        <v>396</v>
      </c>
      <c r="G571">
        <v>0</v>
      </c>
      <c r="H571">
        <v>0</v>
      </c>
      <c r="I571">
        <v>0</v>
      </c>
      <c r="J571" t="s">
        <v>2960</v>
      </c>
      <c r="K571">
        <f>IF('1968'!D571&lt;&gt;0,1,2)</f>
        <v>2</v>
      </c>
      <c r="L571" s="1" t="str">
        <f>'1968'!AD571</f>
        <v>7K+140</v>
      </c>
      <c r="M571" s="1" t="str">
        <f>'1968'!AE571</f>
        <v>5K+500</v>
      </c>
      <c r="N571">
        <v>80</v>
      </c>
    </row>
    <row r="572" spans="1:14">
      <c r="A572" s="8">
        <v>1.1000000000000001</v>
      </c>
      <c r="B572" s="9" t="s">
        <v>394</v>
      </c>
      <c r="C572" s="21">
        <v>45505.654861111114</v>
      </c>
      <c r="D572" s="10">
        <v>86400</v>
      </c>
      <c r="E572" t="str">
        <f>_xlfn.CONCAT("nfb",'1968'!AC572)</f>
        <v>nfb2116</v>
      </c>
      <c r="F572" t="s">
        <v>396</v>
      </c>
      <c r="G572">
        <v>0</v>
      </c>
      <c r="H572">
        <v>0</v>
      </c>
      <c r="I572">
        <v>0</v>
      </c>
      <c r="J572" t="s">
        <v>2961</v>
      </c>
      <c r="K572">
        <f>IF('1968'!D572&lt;&gt;0,1,2)</f>
        <v>2</v>
      </c>
      <c r="L572" s="1" t="str">
        <f>'1968'!AD572</f>
        <v>8K+900</v>
      </c>
      <c r="M572" s="1" t="str">
        <f>'1968'!AE572</f>
        <v>7K+140</v>
      </c>
      <c r="N572">
        <v>80</v>
      </c>
    </row>
    <row r="573" spans="1:14">
      <c r="A573" s="8">
        <v>1.1000000000000001</v>
      </c>
      <c r="B573" s="9" t="s">
        <v>394</v>
      </c>
      <c r="C573" s="21">
        <v>45506.654861111114</v>
      </c>
      <c r="D573" s="10">
        <v>86400</v>
      </c>
      <c r="E573" t="str">
        <f>_xlfn.CONCAT("nfb",'1968'!AC573)</f>
        <v>nfb2118</v>
      </c>
      <c r="F573" t="s">
        <v>396</v>
      </c>
      <c r="G573">
        <v>0</v>
      </c>
      <c r="H573">
        <v>0</v>
      </c>
      <c r="I573">
        <v>0</v>
      </c>
      <c r="J573" t="s">
        <v>2962</v>
      </c>
      <c r="K573">
        <f>IF('1968'!D573&lt;&gt;0,1,2)</f>
        <v>2</v>
      </c>
      <c r="L573" s="1" t="str">
        <f>'1968'!AD573</f>
        <v>10K+000</v>
      </c>
      <c r="M573" s="1" t="str">
        <f>'1968'!AE573</f>
        <v>8K+900</v>
      </c>
      <c r="N573">
        <v>80</v>
      </c>
    </row>
    <row r="574" spans="1:14">
      <c r="A574" s="8">
        <v>1.1000000000000001</v>
      </c>
      <c r="B574" s="9" t="s">
        <v>394</v>
      </c>
      <c r="C574" s="21">
        <v>45507.654861111114</v>
      </c>
      <c r="D574" s="10">
        <v>86400</v>
      </c>
      <c r="E574" t="str">
        <f>_xlfn.CONCAT("nfb",'1968'!AC574)</f>
        <v>nfb2120</v>
      </c>
      <c r="F574" t="s">
        <v>396</v>
      </c>
      <c r="G574">
        <v>0</v>
      </c>
      <c r="H574">
        <v>0</v>
      </c>
      <c r="I574">
        <v>0</v>
      </c>
      <c r="J574" t="s">
        <v>2963</v>
      </c>
      <c r="K574">
        <f>IF('1968'!D574&lt;&gt;0,1,2)</f>
        <v>2</v>
      </c>
      <c r="L574" s="1" t="str">
        <f>'1968'!AD574</f>
        <v>10K+940</v>
      </c>
      <c r="M574" s="1" t="str">
        <f>'1968'!AE574</f>
        <v>10K+000</v>
      </c>
      <c r="N574">
        <v>80</v>
      </c>
    </row>
    <row r="575" spans="1:14">
      <c r="A575" s="8">
        <v>1.1000000000000001</v>
      </c>
      <c r="B575" s="9" t="s">
        <v>394</v>
      </c>
      <c r="C575" s="21">
        <v>45508.654861111114</v>
      </c>
      <c r="D575" s="10">
        <v>86400</v>
      </c>
      <c r="E575" t="str">
        <f>_xlfn.CONCAT("nfb",'1968'!AC575)</f>
        <v>nfb2122</v>
      </c>
      <c r="F575" t="s">
        <v>396</v>
      </c>
      <c r="G575">
        <v>0</v>
      </c>
      <c r="H575">
        <v>0</v>
      </c>
      <c r="I575">
        <v>0</v>
      </c>
      <c r="J575" t="s">
        <v>2964</v>
      </c>
      <c r="K575">
        <f>IF('1968'!D575&lt;&gt;0,1,2)</f>
        <v>2</v>
      </c>
      <c r="L575" s="1" t="str">
        <f>'1968'!AD575</f>
        <v>13K+000</v>
      </c>
      <c r="M575" s="1" t="str">
        <f>'1968'!AE575</f>
        <v>10K+940</v>
      </c>
      <c r="N575">
        <v>80</v>
      </c>
    </row>
    <row r="576" spans="1:14">
      <c r="A576" s="8">
        <v>1.1000000000000001</v>
      </c>
      <c r="B576" s="9" t="s">
        <v>394</v>
      </c>
      <c r="C576" s="21">
        <v>45509.654861111114</v>
      </c>
      <c r="D576" s="10">
        <v>86400</v>
      </c>
      <c r="E576" t="str">
        <f>_xlfn.CONCAT("nfb",'1968'!AC576)</f>
        <v>nfb2124</v>
      </c>
      <c r="F576" t="s">
        <v>396</v>
      </c>
      <c r="G576">
        <v>0</v>
      </c>
      <c r="H576">
        <v>0</v>
      </c>
      <c r="I576">
        <v>0</v>
      </c>
      <c r="J576" t="s">
        <v>2965</v>
      </c>
      <c r="K576">
        <f>IF('1968'!D576&lt;&gt;0,1,2)</f>
        <v>2</v>
      </c>
      <c r="L576" s="1" t="str">
        <f>'1968'!AD576</f>
        <v>14K+320</v>
      </c>
      <c r="M576" s="1" t="str">
        <f>'1968'!AE576</f>
        <v>13K+000</v>
      </c>
      <c r="N576">
        <v>80</v>
      </c>
    </row>
    <row r="577" spans="1:14">
      <c r="A577" s="8">
        <v>1.1000000000000001</v>
      </c>
      <c r="B577" s="9" t="s">
        <v>394</v>
      </c>
      <c r="C577" s="21">
        <v>45510.654861111114</v>
      </c>
      <c r="D577" s="10">
        <v>86400</v>
      </c>
      <c r="E577" t="str">
        <f>_xlfn.CONCAT("nfb",'1968'!AC577)</f>
        <v>nfb2252</v>
      </c>
      <c r="F577" t="s">
        <v>396</v>
      </c>
      <c r="G577">
        <v>0</v>
      </c>
      <c r="H577">
        <v>0</v>
      </c>
      <c r="I577">
        <v>0</v>
      </c>
      <c r="J577" t="s">
        <v>2966</v>
      </c>
      <c r="K577">
        <f>IF('1968'!D577&lt;&gt;0,1,2)</f>
        <v>2</v>
      </c>
      <c r="L577" s="1" t="str">
        <f>'1968'!AD577</f>
        <v>16K+987</v>
      </c>
      <c r="M577" s="1" t="str">
        <f>'1968'!AE577</f>
        <v>14K+320</v>
      </c>
      <c r="N577">
        <v>80</v>
      </c>
    </row>
    <row r="578" spans="1:14">
      <c r="A578" s="8">
        <v>1.1000000000000001</v>
      </c>
      <c r="B578" s="9" t="s">
        <v>394</v>
      </c>
      <c r="C578" s="21">
        <v>45511.654861111114</v>
      </c>
      <c r="D578" s="10">
        <v>86400</v>
      </c>
      <c r="E578" t="str">
        <f>_xlfn.CONCAT("nfb",'1968'!AC578)</f>
        <v>nfb2254</v>
      </c>
      <c r="F578" t="s">
        <v>396</v>
      </c>
      <c r="G578">
        <v>0</v>
      </c>
      <c r="H578">
        <v>0</v>
      </c>
      <c r="I578">
        <v>0</v>
      </c>
      <c r="J578" t="s">
        <v>2967</v>
      </c>
      <c r="K578">
        <f>IF('1968'!D578&lt;&gt;0,1,2)</f>
        <v>2</v>
      </c>
      <c r="L578" s="1" t="str">
        <f>'1968'!AD578</f>
        <v>18K+847</v>
      </c>
      <c r="M578" s="1" t="str">
        <f>'1968'!AE578</f>
        <v>16K+987</v>
      </c>
      <c r="N578">
        <v>80</v>
      </c>
    </row>
    <row r="579" spans="1:14">
      <c r="A579" s="8">
        <v>1.1000000000000001</v>
      </c>
      <c r="B579" s="9" t="s">
        <v>394</v>
      </c>
      <c r="C579" s="21">
        <v>45512.654861111114</v>
      </c>
      <c r="D579" s="10">
        <v>86400</v>
      </c>
      <c r="E579" t="str">
        <f>_xlfn.CONCAT("nfb",'1968'!AC579)</f>
        <v>nfb2256</v>
      </c>
      <c r="F579" t="s">
        <v>396</v>
      </c>
      <c r="G579">
        <v>0</v>
      </c>
      <c r="H579">
        <v>0</v>
      </c>
      <c r="I579">
        <v>0</v>
      </c>
      <c r="J579" t="s">
        <v>2968</v>
      </c>
      <c r="K579">
        <f>IF('1968'!D579&lt;&gt;0,1,2)</f>
        <v>2</v>
      </c>
      <c r="L579" s="1" t="str">
        <f>'1968'!AD579</f>
        <v>20K+200</v>
      </c>
      <c r="M579" s="1" t="str">
        <f>'1968'!AE579</f>
        <v>18K+847</v>
      </c>
      <c r="N579">
        <v>80</v>
      </c>
    </row>
    <row r="580" spans="1:14">
      <c r="A580" s="8">
        <v>1.1000000000000001</v>
      </c>
      <c r="B580" s="9" t="s">
        <v>394</v>
      </c>
      <c r="C580" s="21">
        <v>45513.654861111114</v>
      </c>
      <c r="D580" s="10">
        <v>86400</v>
      </c>
      <c r="E580" t="str">
        <f>_xlfn.CONCAT("nfb",'1968'!AC580)</f>
        <v>nfb2276</v>
      </c>
      <c r="F580" t="s">
        <v>396</v>
      </c>
      <c r="G580">
        <v>0</v>
      </c>
      <c r="H580">
        <v>0</v>
      </c>
      <c r="I580">
        <v>0</v>
      </c>
      <c r="J580" t="s">
        <v>2969</v>
      </c>
      <c r="K580">
        <f>IF('1968'!D580&lt;&gt;0,1,2)</f>
        <v>2</v>
      </c>
      <c r="L580" s="1" t="str">
        <f>'1968'!AD580</f>
        <v>22K+750</v>
      </c>
      <c r="M580" s="1" t="str">
        <f>'1968'!AE580</f>
        <v>20K+200</v>
      </c>
      <c r="N580">
        <v>80</v>
      </c>
    </row>
    <row r="581" spans="1:14">
      <c r="A581" s="8">
        <v>1.1000000000000001</v>
      </c>
      <c r="B581" s="9" t="s">
        <v>394</v>
      </c>
      <c r="C581" s="21">
        <v>45514.654861111114</v>
      </c>
      <c r="D581" s="10">
        <v>86400</v>
      </c>
      <c r="E581" t="str">
        <f>_xlfn.CONCAT("nfb",'1968'!AC581)</f>
        <v>nfb2258</v>
      </c>
      <c r="F581" t="s">
        <v>396</v>
      </c>
      <c r="G581">
        <v>0</v>
      </c>
      <c r="H581">
        <v>0</v>
      </c>
      <c r="I581">
        <v>0</v>
      </c>
      <c r="J581" t="s">
        <v>2970</v>
      </c>
      <c r="K581">
        <f>IF('1968'!D581&lt;&gt;0,1,2)</f>
        <v>2</v>
      </c>
      <c r="L581" s="1" t="str">
        <f>'1968'!AD581</f>
        <v>24K+411</v>
      </c>
      <c r="M581" s="1" t="str">
        <f>'1968'!AE581</f>
        <v>22K+750</v>
      </c>
      <c r="N581">
        <v>80</v>
      </c>
    </row>
    <row r="582" spans="1:14">
      <c r="A582" s="8">
        <v>1.1000000000000001</v>
      </c>
      <c r="B582" s="9" t="s">
        <v>394</v>
      </c>
      <c r="C582" s="21">
        <v>45515.654861111114</v>
      </c>
      <c r="D582" s="10">
        <v>86400</v>
      </c>
      <c r="E582" t="str">
        <f>_xlfn.CONCAT("nfb",'1968'!AC582)</f>
        <v>nfb2260</v>
      </c>
      <c r="F582" t="s">
        <v>396</v>
      </c>
      <c r="G582">
        <v>0</v>
      </c>
      <c r="H582">
        <v>0</v>
      </c>
      <c r="I582">
        <v>0</v>
      </c>
      <c r="J582" t="s">
        <v>2971</v>
      </c>
      <c r="K582">
        <f>IF('1968'!D582&lt;&gt;0,1,2)</f>
        <v>2</v>
      </c>
      <c r="L582" s="1" t="str">
        <f>'1968'!AD582</f>
        <v>26K+935</v>
      </c>
      <c r="M582" s="1" t="str">
        <f>'1968'!AE582</f>
        <v>24K+411</v>
      </c>
      <c r="N582">
        <v>80</v>
      </c>
    </row>
    <row r="583" spans="1:14">
      <c r="A583" s="8">
        <v>1.1000000000000001</v>
      </c>
      <c r="B583" s="9" t="s">
        <v>394</v>
      </c>
      <c r="C583" s="21">
        <v>45516.654861111114</v>
      </c>
      <c r="D583" s="10">
        <v>86400</v>
      </c>
      <c r="E583" t="str">
        <f>_xlfn.CONCAT("nfb",'1968'!AC583)</f>
        <v>nfb2262</v>
      </c>
      <c r="F583" t="s">
        <v>396</v>
      </c>
      <c r="G583">
        <v>0</v>
      </c>
      <c r="H583">
        <v>0</v>
      </c>
      <c r="I583">
        <v>0</v>
      </c>
      <c r="J583" t="s">
        <v>2972</v>
      </c>
      <c r="K583">
        <f>IF('1968'!D583&lt;&gt;0,1,2)</f>
        <v>2</v>
      </c>
      <c r="L583" s="1" t="str">
        <f>'1968'!AD583</f>
        <v>30K+137</v>
      </c>
      <c r="M583" s="1" t="str">
        <f>'1968'!AE583</f>
        <v>26K+935</v>
      </c>
      <c r="N583">
        <v>80</v>
      </c>
    </row>
    <row r="584" spans="1:14">
      <c r="A584" s="8">
        <v>1.1000000000000001</v>
      </c>
      <c r="B584" s="9" t="s">
        <v>394</v>
      </c>
      <c r="C584" s="21">
        <v>45517.654861111114</v>
      </c>
      <c r="D584" s="10">
        <v>86400</v>
      </c>
      <c r="E584" t="str">
        <f>_xlfn.CONCAT("nfb",'1968'!AC584)</f>
        <v>nfb2264</v>
      </c>
      <c r="F584" t="s">
        <v>396</v>
      </c>
      <c r="G584">
        <v>0</v>
      </c>
      <c r="H584">
        <v>0</v>
      </c>
      <c r="I584">
        <v>0</v>
      </c>
      <c r="J584" t="s">
        <v>2973</v>
      </c>
      <c r="K584">
        <f>IF('1968'!D584&lt;&gt;0,1,2)</f>
        <v>2</v>
      </c>
      <c r="L584" s="1" t="str">
        <f>'1968'!AD584</f>
        <v>32K+854</v>
      </c>
      <c r="M584" s="1" t="str">
        <f>'1968'!AE584</f>
        <v>30K+137</v>
      </c>
      <c r="N584">
        <v>80</v>
      </c>
    </row>
    <row r="585" spans="1:14">
      <c r="A585" s="8">
        <v>1.1000000000000001</v>
      </c>
      <c r="B585" s="9" t="s">
        <v>394</v>
      </c>
      <c r="C585" s="21">
        <v>45518.654861111114</v>
      </c>
      <c r="D585" s="10">
        <v>86400</v>
      </c>
      <c r="E585" t="str">
        <f>_xlfn.CONCAT("nfb",'1968'!AC585)</f>
        <v>nfb2266</v>
      </c>
      <c r="F585" t="s">
        <v>396</v>
      </c>
      <c r="G585">
        <v>0</v>
      </c>
      <c r="H585">
        <v>0</v>
      </c>
      <c r="I585">
        <v>0</v>
      </c>
      <c r="J585" t="s">
        <v>2974</v>
      </c>
      <c r="K585">
        <f>IF('1968'!D585&lt;&gt;0,1,2)</f>
        <v>2</v>
      </c>
      <c r="L585" s="1" t="str">
        <f>'1968'!AD585</f>
        <v>39K+235</v>
      </c>
      <c r="M585" s="1" t="str">
        <f>'1968'!AE585</f>
        <v>32K+854</v>
      </c>
      <c r="N585">
        <v>80</v>
      </c>
    </row>
    <row r="586" spans="1:14">
      <c r="A586" s="8">
        <v>1.1000000000000001</v>
      </c>
      <c r="B586" s="9" t="s">
        <v>394</v>
      </c>
      <c r="C586" s="21">
        <v>45519.654861111114</v>
      </c>
      <c r="D586" s="10">
        <v>86400</v>
      </c>
      <c r="E586" t="str">
        <f>_xlfn.CONCAT("nfb",'1968'!AC586)</f>
        <v>nfb2246</v>
      </c>
      <c r="F586" t="s">
        <v>396</v>
      </c>
      <c r="G586">
        <v>0</v>
      </c>
      <c r="H586">
        <v>0</v>
      </c>
      <c r="I586">
        <v>0</v>
      </c>
      <c r="J586" t="s">
        <v>2975</v>
      </c>
      <c r="K586">
        <f>IF('1968'!D586&lt;&gt;0,1,2)</f>
        <v>2</v>
      </c>
      <c r="L586" s="1" t="str">
        <f>'1968'!AD586</f>
        <v>0K+752</v>
      </c>
      <c r="M586" s="1" t="str">
        <f>'1968'!AE586</f>
        <v>0K+000</v>
      </c>
      <c r="N586">
        <v>70</v>
      </c>
    </row>
    <row r="587" spans="1:14">
      <c r="A587" s="8">
        <v>1.1000000000000001</v>
      </c>
      <c r="B587" s="9" t="s">
        <v>394</v>
      </c>
      <c r="C587" s="21">
        <v>45520.654861111114</v>
      </c>
      <c r="D587" s="10">
        <v>86400</v>
      </c>
      <c r="E587" t="str">
        <f>_xlfn.CONCAT("nfb",'1968'!AC587)</f>
        <v>nfb2245</v>
      </c>
      <c r="F587" t="s">
        <v>396</v>
      </c>
      <c r="G587">
        <v>0</v>
      </c>
      <c r="H587">
        <v>0</v>
      </c>
      <c r="I587">
        <v>0</v>
      </c>
      <c r="J587" t="s">
        <v>2976</v>
      </c>
      <c r="K587">
        <f>IF('1968'!D587&lt;&gt;0,1,2)</f>
        <v>2</v>
      </c>
      <c r="L587" s="1" t="str">
        <f>'1968'!AD587</f>
        <v>0K+000</v>
      </c>
      <c r="M587" s="1" t="str">
        <f>'1968'!AE587</f>
        <v>0K+752</v>
      </c>
      <c r="N587">
        <v>70</v>
      </c>
    </row>
    <row r="588" spans="1:14">
      <c r="A588" s="8">
        <v>1.1000000000000001</v>
      </c>
      <c r="B588" s="9" t="s">
        <v>394</v>
      </c>
      <c r="C588" s="21">
        <v>45521.654861111114</v>
      </c>
      <c r="D588" s="10">
        <v>86400</v>
      </c>
      <c r="E588" t="str">
        <f>_xlfn.CONCAT("nfb",'1968'!AC588)</f>
        <v>nfb2131</v>
      </c>
      <c r="F588" t="s">
        <v>396</v>
      </c>
      <c r="G588">
        <v>0</v>
      </c>
      <c r="H588">
        <v>0</v>
      </c>
      <c r="I588">
        <v>0</v>
      </c>
      <c r="J588" t="s">
        <v>2977</v>
      </c>
      <c r="K588">
        <f>IF('1968'!D588&lt;&gt;0,1,2)</f>
        <v>2</v>
      </c>
      <c r="L588" s="1" t="str">
        <f>'1968'!AD588</f>
        <v>11K+400</v>
      </c>
      <c r="M588" s="1" t="str">
        <f>'1968'!AE588</f>
        <v>15K+250</v>
      </c>
      <c r="N588">
        <v>90</v>
      </c>
    </row>
    <row r="589" spans="1:14">
      <c r="A589" s="8">
        <v>1.1000000000000001</v>
      </c>
      <c r="B589" s="9" t="s">
        <v>394</v>
      </c>
      <c r="C589" s="21">
        <v>45522.654861111114</v>
      </c>
      <c r="D589" s="10">
        <v>86400</v>
      </c>
      <c r="E589" t="str">
        <f>_xlfn.CONCAT("nfb",'1968'!AC589)</f>
        <v>nfb2133</v>
      </c>
      <c r="F589" t="s">
        <v>396</v>
      </c>
      <c r="G589">
        <v>0</v>
      </c>
      <c r="H589">
        <v>0</v>
      </c>
      <c r="I589">
        <v>0</v>
      </c>
      <c r="J589" t="s">
        <v>2978</v>
      </c>
      <c r="K589">
        <f>IF('1968'!D589&lt;&gt;0,1,2)</f>
        <v>2</v>
      </c>
      <c r="L589" s="1" t="str">
        <f>'1968'!AD589</f>
        <v>15K+250</v>
      </c>
      <c r="M589" s="1" t="str">
        <f>'1968'!AE589</f>
        <v>19K+070</v>
      </c>
      <c r="N589">
        <v>90</v>
      </c>
    </row>
    <row r="590" spans="1:14">
      <c r="A590" s="8">
        <v>1.1000000000000001</v>
      </c>
      <c r="B590" s="9" t="s">
        <v>394</v>
      </c>
      <c r="C590" s="21">
        <v>45523.654861111114</v>
      </c>
      <c r="D590" s="10">
        <v>86400</v>
      </c>
      <c r="E590" t="str">
        <f>_xlfn.CONCAT("nfb",'1968'!AC590)</f>
        <v>nfb2135</v>
      </c>
      <c r="F590" t="s">
        <v>396</v>
      </c>
      <c r="G590">
        <v>0</v>
      </c>
      <c r="H590">
        <v>0</v>
      </c>
      <c r="I590">
        <v>0</v>
      </c>
      <c r="J590" t="s">
        <v>2979</v>
      </c>
      <c r="K590">
        <f>IF('1968'!D590&lt;&gt;0,1,2)</f>
        <v>2</v>
      </c>
      <c r="L590" s="1" t="str">
        <f>'1968'!AD590</f>
        <v>19K+070</v>
      </c>
      <c r="M590" s="1" t="str">
        <f>'1968'!AE590</f>
        <v>22K+880</v>
      </c>
      <c r="N590">
        <v>90</v>
      </c>
    </row>
    <row r="591" spans="1:14">
      <c r="A591" s="8">
        <v>1.1000000000000001</v>
      </c>
      <c r="B591" s="9" t="s">
        <v>394</v>
      </c>
      <c r="C591" s="21">
        <v>45524.654861111114</v>
      </c>
      <c r="D591" s="10">
        <v>86400</v>
      </c>
      <c r="E591" t="str">
        <f>_xlfn.CONCAT("nfb",'1968'!AC591)</f>
        <v>nfb2137</v>
      </c>
      <c r="F591" t="s">
        <v>396</v>
      </c>
      <c r="G591">
        <v>0</v>
      </c>
      <c r="H591">
        <v>0</v>
      </c>
      <c r="I591">
        <v>0</v>
      </c>
      <c r="J591" t="s">
        <v>2980</v>
      </c>
      <c r="K591">
        <f>IF('1968'!D591&lt;&gt;0,1,2)</f>
        <v>2</v>
      </c>
      <c r="L591" s="1" t="str">
        <f>'1968'!AD591</f>
        <v>22K+880</v>
      </c>
      <c r="M591" s="1" t="str">
        <f>'1968'!AE591</f>
        <v>26K+800</v>
      </c>
      <c r="N591">
        <v>90</v>
      </c>
    </row>
    <row r="592" spans="1:14">
      <c r="A592" s="8">
        <v>1.1000000000000001</v>
      </c>
      <c r="B592" s="9" t="s">
        <v>394</v>
      </c>
      <c r="C592" s="21">
        <v>45525.654861111114</v>
      </c>
      <c r="D592" s="10">
        <v>86400</v>
      </c>
      <c r="E592" t="str">
        <f>_xlfn.CONCAT("nfb",'1968'!AC592)</f>
        <v>nfb2139</v>
      </c>
      <c r="F592" t="s">
        <v>396</v>
      </c>
      <c r="G592">
        <v>0</v>
      </c>
      <c r="H592">
        <v>0</v>
      </c>
      <c r="I592">
        <v>0</v>
      </c>
      <c r="J592" t="s">
        <v>2981</v>
      </c>
      <c r="K592">
        <f>IF('1968'!D592&lt;&gt;0,1,2)</f>
        <v>2</v>
      </c>
      <c r="L592" s="1" t="str">
        <f>'1968'!AD592</f>
        <v>26K+800</v>
      </c>
      <c r="M592" s="1" t="str">
        <f>'1968'!AE592</f>
        <v>32K+600</v>
      </c>
      <c r="N592">
        <v>80</v>
      </c>
    </row>
    <row r="593" spans="1:14">
      <c r="A593" s="8">
        <v>1.1000000000000001</v>
      </c>
      <c r="B593" s="9" t="s">
        <v>394</v>
      </c>
      <c r="C593" s="21">
        <v>45526.654861111114</v>
      </c>
      <c r="D593" s="10">
        <v>86400</v>
      </c>
      <c r="E593" t="str">
        <f>_xlfn.CONCAT("nfb",'1968'!AC593)</f>
        <v>nfb2132</v>
      </c>
      <c r="F593" t="s">
        <v>396</v>
      </c>
      <c r="G593">
        <v>0</v>
      </c>
      <c r="H593">
        <v>0</v>
      </c>
      <c r="I593">
        <v>0</v>
      </c>
      <c r="J593" t="s">
        <v>2982</v>
      </c>
      <c r="K593">
        <f>IF('1968'!D593&lt;&gt;0,1,2)</f>
        <v>2</v>
      </c>
      <c r="L593" s="1" t="str">
        <f>'1968'!AD593</f>
        <v>15K+250</v>
      </c>
      <c r="M593" s="1" t="str">
        <f>'1968'!AE593</f>
        <v>11K+400</v>
      </c>
      <c r="N593">
        <v>90</v>
      </c>
    </row>
    <row r="594" spans="1:14">
      <c r="A594" s="8">
        <v>1.1000000000000001</v>
      </c>
      <c r="B594" s="9" t="s">
        <v>394</v>
      </c>
      <c r="C594" s="21">
        <v>45527.654861111114</v>
      </c>
      <c r="D594" s="10">
        <v>86400</v>
      </c>
      <c r="E594" t="str">
        <f>_xlfn.CONCAT("nfb",'1968'!AC594)</f>
        <v>nfb2134</v>
      </c>
      <c r="F594" t="s">
        <v>396</v>
      </c>
      <c r="G594">
        <v>0</v>
      </c>
      <c r="H594">
        <v>0</v>
      </c>
      <c r="I594">
        <v>0</v>
      </c>
      <c r="J594" t="s">
        <v>2983</v>
      </c>
      <c r="K594">
        <f>IF('1968'!D594&lt;&gt;0,1,2)</f>
        <v>2</v>
      </c>
      <c r="L594" s="1" t="str">
        <f>'1968'!AD594</f>
        <v>19K+070</v>
      </c>
      <c r="M594" s="1" t="str">
        <f>'1968'!AE594</f>
        <v>15K+250</v>
      </c>
      <c r="N594">
        <v>90</v>
      </c>
    </row>
    <row r="595" spans="1:14">
      <c r="A595" s="8">
        <v>1.1000000000000001</v>
      </c>
      <c r="B595" s="9" t="s">
        <v>394</v>
      </c>
      <c r="C595" s="21">
        <v>45528.654861111114</v>
      </c>
      <c r="D595" s="10">
        <v>86400</v>
      </c>
      <c r="E595" t="str">
        <f>_xlfn.CONCAT("nfb",'1968'!AC595)</f>
        <v>nfb2136</v>
      </c>
      <c r="F595" t="s">
        <v>396</v>
      </c>
      <c r="G595">
        <v>0</v>
      </c>
      <c r="H595">
        <v>0</v>
      </c>
      <c r="I595">
        <v>0</v>
      </c>
      <c r="J595" t="s">
        <v>2984</v>
      </c>
      <c r="K595">
        <f>IF('1968'!D595&lt;&gt;0,1,2)</f>
        <v>2</v>
      </c>
      <c r="L595" s="1" t="str">
        <f>'1968'!AD595</f>
        <v>22K+880</v>
      </c>
      <c r="M595" s="1" t="str">
        <f>'1968'!AE595</f>
        <v>19K+070</v>
      </c>
      <c r="N595">
        <v>90</v>
      </c>
    </row>
    <row r="596" spans="1:14">
      <c r="A596" s="8">
        <v>1.1000000000000001</v>
      </c>
      <c r="B596" s="9" t="s">
        <v>394</v>
      </c>
      <c r="C596" s="21">
        <v>45529.654861111114</v>
      </c>
      <c r="D596" s="10">
        <v>86400</v>
      </c>
      <c r="E596" t="str">
        <f>_xlfn.CONCAT("nfb",'1968'!AC596)</f>
        <v>nfb2138</v>
      </c>
      <c r="F596" t="s">
        <v>396</v>
      </c>
      <c r="G596">
        <v>0</v>
      </c>
      <c r="H596">
        <v>0</v>
      </c>
      <c r="I596">
        <v>0</v>
      </c>
      <c r="J596" t="s">
        <v>2985</v>
      </c>
      <c r="K596">
        <f>IF('1968'!D596&lt;&gt;0,1,2)</f>
        <v>2</v>
      </c>
      <c r="L596" s="1" t="str">
        <f>'1968'!AD596</f>
        <v>26K+800</v>
      </c>
      <c r="M596" s="1" t="str">
        <f>'1968'!AE596</f>
        <v>22K+880</v>
      </c>
      <c r="N596">
        <v>90</v>
      </c>
    </row>
    <row r="597" spans="1:14">
      <c r="A597" s="8">
        <v>1.1000000000000001</v>
      </c>
      <c r="B597" s="9" t="s">
        <v>394</v>
      </c>
      <c r="C597" s="21">
        <v>45530.654861111114</v>
      </c>
      <c r="D597" s="10">
        <v>86400</v>
      </c>
      <c r="E597" t="str">
        <f>_xlfn.CONCAT("nfb",'1968'!AC597)</f>
        <v>nfb2140</v>
      </c>
      <c r="F597" t="s">
        <v>396</v>
      </c>
      <c r="G597">
        <v>0</v>
      </c>
      <c r="H597">
        <v>0</v>
      </c>
      <c r="I597">
        <v>0</v>
      </c>
      <c r="J597" t="s">
        <v>2986</v>
      </c>
      <c r="K597">
        <f>IF('1968'!D597&lt;&gt;0,1,2)</f>
        <v>2</v>
      </c>
      <c r="L597" s="1" t="str">
        <f>'1968'!AD597</f>
        <v>32K+600</v>
      </c>
      <c r="M597" s="1" t="str">
        <f>'1968'!AE597</f>
        <v>26K+800</v>
      </c>
      <c r="N597">
        <v>80</v>
      </c>
    </row>
    <row r="598" spans="1:14">
      <c r="A598" s="8">
        <v>1.1000000000000001</v>
      </c>
      <c r="B598" s="9" t="s">
        <v>394</v>
      </c>
      <c r="C598" s="21">
        <v>45531.654861111114</v>
      </c>
      <c r="D598" s="10">
        <v>86400</v>
      </c>
      <c r="E598" t="str">
        <f>_xlfn.CONCAT("nfb",'1968'!AC598)</f>
        <v>nfb2141</v>
      </c>
      <c r="F598" t="s">
        <v>396</v>
      </c>
      <c r="G598">
        <v>0</v>
      </c>
      <c r="H598">
        <v>0</v>
      </c>
      <c r="I598">
        <v>0</v>
      </c>
      <c r="J598" t="s">
        <v>2987</v>
      </c>
      <c r="K598">
        <f>IF('1968'!D598&lt;&gt;0,1,2)</f>
        <v>2</v>
      </c>
      <c r="L598" s="1" t="str">
        <f>'1968'!AD598</f>
        <v>0K+000</v>
      </c>
      <c r="M598" s="1" t="str">
        <f>'1968'!AE598</f>
        <v>8K+040</v>
      </c>
      <c r="N598">
        <v>100</v>
      </c>
    </row>
    <row r="599" spans="1:14">
      <c r="A599" s="8">
        <v>1.1000000000000001</v>
      </c>
      <c r="B599" s="9" t="s">
        <v>394</v>
      </c>
      <c r="C599" s="21">
        <v>45532.654861111114</v>
      </c>
      <c r="D599" s="10">
        <v>86400</v>
      </c>
      <c r="E599" t="str">
        <f>_xlfn.CONCAT("nfb",'1968'!AC599)</f>
        <v>nfb2145</v>
      </c>
      <c r="F599" t="s">
        <v>396</v>
      </c>
      <c r="G599">
        <v>0</v>
      </c>
      <c r="H599">
        <v>0</v>
      </c>
      <c r="I599">
        <v>0</v>
      </c>
      <c r="J599" t="s">
        <v>2988</v>
      </c>
      <c r="K599">
        <f>IF('1968'!D599&lt;&gt;0,1,2)</f>
        <v>2</v>
      </c>
      <c r="L599" s="1" t="str">
        <f>'1968'!AD599</f>
        <v>8K+040</v>
      </c>
      <c r="M599" s="1" t="str">
        <f>'1968'!AE599</f>
        <v>15K+230</v>
      </c>
      <c r="N599">
        <v>100</v>
      </c>
    </row>
    <row r="600" spans="1:14">
      <c r="A600" s="8">
        <v>1.1000000000000001</v>
      </c>
      <c r="B600" s="9" t="s">
        <v>394</v>
      </c>
      <c r="C600" s="21">
        <v>45533.654861111114</v>
      </c>
      <c r="D600" s="10">
        <v>86400</v>
      </c>
      <c r="E600" t="str">
        <f>_xlfn.CONCAT("nfb",'1968'!AC600)</f>
        <v>nfb2243</v>
      </c>
      <c r="F600" t="s">
        <v>396</v>
      </c>
      <c r="G600">
        <v>0</v>
      </c>
      <c r="H600">
        <v>0</v>
      </c>
      <c r="I600">
        <v>0</v>
      </c>
      <c r="J600" t="s">
        <v>2989</v>
      </c>
      <c r="K600">
        <f>IF('1968'!D600&lt;&gt;0,1,2)</f>
        <v>2</v>
      </c>
      <c r="L600" s="1" t="str">
        <f>'1968'!AD600</f>
        <v>15K+230</v>
      </c>
      <c r="M600" s="1" t="str">
        <f>'1968'!AE600</f>
        <v>22K+500</v>
      </c>
      <c r="N600">
        <v>100</v>
      </c>
    </row>
    <row r="601" spans="1:14">
      <c r="A601" s="8">
        <v>1.1000000000000001</v>
      </c>
      <c r="B601" s="9" t="s">
        <v>394</v>
      </c>
      <c r="C601" s="21">
        <v>45534.654861111114</v>
      </c>
      <c r="D601" s="10">
        <v>86400</v>
      </c>
      <c r="E601" t="str">
        <f>_xlfn.CONCAT("nfb",'1968'!AC601)</f>
        <v>nfb2147</v>
      </c>
      <c r="F601" t="s">
        <v>396</v>
      </c>
      <c r="G601">
        <v>0</v>
      </c>
      <c r="H601">
        <v>0</v>
      </c>
      <c r="I601">
        <v>0</v>
      </c>
      <c r="J601" t="s">
        <v>2990</v>
      </c>
      <c r="K601">
        <f>IF('1968'!D601&lt;&gt;0,1,2)</f>
        <v>2</v>
      </c>
      <c r="L601" s="1" t="str">
        <f>'1968'!AD601</f>
        <v>22K+500</v>
      </c>
      <c r="M601" s="1" t="str">
        <f>'1968'!AE601</f>
        <v>25K+420</v>
      </c>
      <c r="N601">
        <v>100</v>
      </c>
    </row>
    <row r="602" spans="1:14">
      <c r="A602" s="8">
        <v>1.1000000000000001</v>
      </c>
      <c r="B602" s="9" t="s">
        <v>394</v>
      </c>
      <c r="C602" s="21">
        <v>45535.654861111114</v>
      </c>
      <c r="D602" s="10">
        <v>86400</v>
      </c>
      <c r="E602" t="str">
        <f>_xlfn.CONCAT("nfb",'1968'!AC602)</f>
        <v>nfb2149</v>
      </c>
      <c r="F602" t="s">
        <v>396</v>
      </c>
      <c r="G602">
        <v>0</v>
      </c>
      <c r="H602">
        <v>0</v>
      </c>
      <c r="I602">
        <v>0</v>
      </c>
      <c r="J602" t="s">
        <v>2991</v>
      </c>
      <c r="K602">
        <f>IF('1968'!D602&lt;&gt;0,1,2)</f>
        <v>2</v>
      </c>
      <c r="L602" s="1" t="str">
        <f>'1968'!AD602</f>
        <v>25K+420</v>
      </c>
      <c r="M602" s="1" t="str">
        <f>'1968'!AE602</f>
        <v>30K+430</v>
      </c>
      <c r="N602">
        <v>100</v>
      </c>
    </row>
    <row r="603" spans="1:14">
      <c r="A603" s="8">
        <v>1.1000000000000001</v>
      </c>
      <c r="B603" s="9" t="s">
        <v>394</v>
      </c>
      <c r="C603" s="21">
        <v>45536.654861111114</v>
      </c>
      <c r="D603" s="10">
        <v>86400</v>
      </c>
      <c r="E603" t="str">
        <f>_xlfn.CONCAT("nfb",'1968'!AC603)</f>
        <v>nfb2151</v>
      </c>
      <c r="F603" t="s">
        <v>396</v>
      </c>
      <c r="G603">
        <v>0</v>
      </c>
      <c r="H603">
        <v>0</v>
      </c>
      <c r="I603">
        <v>0</v>
      </c>
      <c r="J603" t="s">
        <v>2992</v>
      </c>
      <c r="K603">
        <f>IF('1968'!D603&lt;&gt;0,1,2)</f>
        <v>2</v>
      </c>
      <c r="L603" s="1" t="str">
        <f>'1968'!AD603</f>
        <v>30K+430</v>
      </c>
      <c r="M603" s="1" t="str">
        <f>'1968'!AE603</f>
        <v>32K+575</v>
      </c>
      <c r="N603">
        <v>100</v>
      </c>
    </row>
    <row r="604" spans="1:14">
      <c r="A604" s="8">
        <v>1.1000000000000001</v>
      </c>
      <c r="B604" s="9" t="s">
        <v>394</v>
      </c>
      <c r="C604" s="21">
        <v>45537.654861111114</v>
      </c>
      <c r="D604" s="10">
        <v>86400</v>
      </c>
      <c r="E604" t="str">
        <f>_xlfn.CONCAT("nfb",'1968'!AC604)</f>
        <v>nfb2153</v>
      </c>
      <c r="F604" t="s">
        <v>396</v>
      </c>
      <c r="G604">
        <v>0</v>
      </c>
      <c r="H604">
        <v>0</v>
      </c>
      <c r="I604">
        <v>0</v>
      </c>
      <c r="J604" t="s">
        <v>2993</v>
      </c>
      <c r="K604">
        <f>IF('1968'!D604&lt;&gt;0,1,2)</f>
        <v>2</v>
      </c>
      <c r="L604" s="1" t="str">
        <f>'1968'!AD604</f>
        <v>32K+575</v>
      </c>
      <c r="M604" s="1" t="str">
        <f>'1968'!AE604</f>
        <v>39K+370</v>
      </c>
      <c r="N604">
        <v>100</v>
      </c>
    </row>
    <row r="605" spans="1:14">
      <c r="A605" s="8">
        <v>1.1000000000000001</v>
      </c>
      <c r="B605" s="9" t="s">
        <v>394</v>
      </c>
      <c r="C605" s="21">
        <v>45538.654861111114</v>
      </c>
      <c r="D605" s="10">
        <v>86400</v>
      </c>
      <c r="E605" t="str">
        <f>_xlfn.CONCAT("nfb",'1968'!AC605)</f>
        <v>nfb2155</v>
      </c>
      <c r="F605" t="s">
        <v>396</v>
      </c>
      <c r="G605">
        <v>0</v>
      </c>
      <c r="H605">
        <v>0</v>
      </c>
      <c r="I605">
        <v>0</v>
      </c>
      <c r="J605" t="s">
        <v>2994</v>
      </c>
      <c r="K605">
        <f>IF('1968'!D605&lt;&gt;0,1,2)</f>
        <v>2</v>
      </c>
      <c r="L605" s="1" t="str">
        <f>'1968'!AD605</f>
        <v>39K+370</v>
      </c>
      <c r="M605" s="1" t="str">
        <f>'1968'!AE605</f>
        <v>43K+520</v>
      </c>
      <c r="N605">
        <v>100</v>
      </c>
    </row>
    <row r="606" spans="1:14">
      <c r="A606" s="8">
        <v>1.1000000000000001</v>
      </c>
      <c r="B606" s="9" t="s">
        <v>394</v>
      </c>
      <c r="C606" s="21">
        <v>45539.654861111114</v>
      </c>
      <c r="D606" s="10">
        <v>86400</v>
      </c>
      <c r="E606" t="str">
        <f>_xlfn.CONCAT("nfb",'1968'!AC606)</f>
        <v>nfb2142</v>
      </c>
      <c r="F606" t="s">
        <v>396</v>
      </c>
      <c r="G606">
        <v>0</v>
      </c>
      <c r="H606">
        <v>0</v>
      </c>
      <c r="I606">
        <v>0</v>
      </c>
      <c r="J606" t="s">
        <v>2995</v>
      </c>
      <c r="K606">
        <f>IF('1968'!D606&lt;&gt;0,1,2)</f>
        <v>2</v>
      </c>
      <c r="L606" s="1" t="str">
        <f>'1968'!AD606</f>
        <v>8K+040</v>
      </c>
      <c r="M606" s="1" t="str">
        <f>'1968'!AE606</f>
        <v>0K+000</v>
      </c>
      <c r="N606">
        <v>100</v>
      </c>
    </row>
    <row r="607" spans="1:14">
      <c r="A607" s="8">
        <v>1.1000000000000001</v>
      </c>
      <c r="B607" s="9" t="s">
        <v>394</v>
      </c>
      <c r="C607" s="21">
        <v>45540.654861111114</v>
      </c>
      <c r="D607" s="10">
        <v>86400</v>
      </c>
      <c r="E607" t="str">
        <f>_xlfn.CONCAT("nfb",'1968'!AC607)</f>
        <v>nfb2146</v>
      </c>
      <c r="F607" t="s">
        <v>396</v>
      </c>
      <c r="G607">
        <v>0</v>
      </c>
      <c r="H607">
        <v>0</v>
      </c>
      <c r="I607">
        <v>0</v>
      </c>
      <c r="J607" t="s">
        <v>2996</v>
      </c>
      <c r="K607">
        <f>IF('1968'!D607&lt;&gt;0,1,2)</f>
        <v>2</v>
      </c>
      <c r="L607" s="1" t="str">
        <f>'1968'!AD607</f>
        <v>15K+230</v>
      </c>
      <c r="M607" s="1" t="str">
        <f>'1968'!AE607</f>
        <v>8K+040</v>
      </c>
      <c r="N607">
        <v>100</v>
      </c>
    </row>
    <row r="608" spans="1:14">
      <c r="A608" s="8">
        <v>1.1000000000000001</v>
      </c>
      <c r="B608" s="9" t="s">
        <v>394</v>
      </c>
      <c r="C608" s="21">
        <v>45541.654861111114</v>
      </c>
      <c r="D608" s="10">
        <v>86400</v>
      </c>
      <c r="E608" t="str">
        <f>_xlfn.CONCAT("nfb",'1968'!AC608)</f>
        <v>nfb2244</v>
      </c>
      <c r="F608" t="s">
        <v>396</v>
      </c>
      <c r="G608">
        <v>0</v>
      </c>
      <c r="H608">
        <v>0</v>
      </c>
      <c r="I608">
        <v>0</v>
      </c>
      <c r="J608" t="s">
        <v>2997</v>
      </c>
      <c r="K608">
        <f>IF('1968'!D608&lt;&gt;0,1,2)</f>
        <v>2</v>
      </c>
      <c r="L608" s="1" t="str">
        <f>'1968'!AD608</f>
        <v>22K+500</v>
      </c>
      <c r="M608" s="1" t="str">
        <f>'1968'!AE608</f>
        <v>15K+230</v>
      </c>
      <c r="N608">
        <v>100</v>
      </c>
    </row>
    <row r="609" spans="1:14">
      <c r="A609" s="8">
        <v>1.1000000000000001</v>
      </c>
      <c r="B609" s="9" t="s">
        <v>394</v>
      </c>
      <c r="C609" s="21">
        <v>45542.654861111114</v>
      </c>
      <c r="D609" s="10">
        <v>86400</v>
      </c>
      <c r="E609" t="str">
        <f>_xlfn.CONCAT("nfb",'1968'!AC609)</f>
        <v>nfb2148</v>
      </c>
      <c r="F609" t="s">
        <v>396</v>
      </c>
      <c r="G609">
        <v>0</v>
      </c>
      <c r="H609">
        <v>0</v>
      </c>
      <c r="I609">
        <v>0</v>
      </c>
      <c r="J609" t="s">
        <v>2998</v>
      </c>
      <c r="K609">
        <f>IF('1968'!D609&lt;&gt;0,1,2)</f>
        <v>2</v>
      </c>
      <c r="L609" s="1" t="str">
        <f>'1968'!AD609</f>
        <v>25K+420</v>
      </c>
      <c r="M609" s="1" t="str">
        <f>'1968'!AE609</f>
        <v>22K+500</v>
      </c>
      <c r="N609">
        <v>100</v>
      </c>
    </row>
    <row r="610" spans="1:14">
      <c r="A610" s="8">
        <v>1.1000000000000001</v>
      </c>
      <c r="B610" s="9" t="s">
        <v>394</v>
      </c>
      <c r="C610" s="21">
        <v>45543.654861111114</v>
      </c>
      <c r="D610" s="10">
        <v>86400</v>
      </c>
      <c r="E610" t="str">
        <f>_xlfn.CONCAT("nfb",'1968'!AC610)</f>
        <v>nfb2150</v>
      </c>
      <c r="F610" t="s">
        <v>396</v>
      </c>
      <c r="G610">
        <v>0</v>
      </c>
      <c r="H610">
        <v>0</v>
      </c>
      <c r="I610">
        <v>0</v>
      </c>
      <c r="J610" t="s">
        <v>2999</v>
      </c>
      <c r="K610">
        <f>IF('1968'!D610&lt;&gt;0,1,2)</f>
        <v>2</v>
      </c>
      <c r="L610" s="1" t="str">
        <f>'1968'!AD610</f>
        <v>30K+430</v>
      </c>
      <c r="M610" s="1" t="str">
        <f>'1968'!AE610</f>
        <v>25K+420</v>
      </c>
      <c r="N610">
        <v>100</v>
      </c>
    </row>
    <row r="611" spans="1:14">
      <c r="A611" s="8">
        <v>1.1000000000000001</v>
      </c>
      <c r="B611" s="9" t="s">
        <v>394</v>
      </c>
      <c r="C611" s="21">
        <v>45544.654861111114</v>
      </c>
      <c r="D611" s="10">
        <v>86400</v>
      </c>
      <c r="E611" t="str">
        <f>_xlfn.CONCAT("nfb",'1968'!AC611)</f>
        <v>nfb2152</v>
      </c>
      <c r="F611" t="s">
        <v>396</v>
      </c>
      <c r="G611">
        <v>0</v>
      </c>
      <c r="H611">
        <v>0</v>
      </c>
      <c r="I611">
        <v>0</v>
      </c>
      <c r="J611" t="s">
        <v>3000</v>
      </c>
      <c r="K611">
        <f>IF('1968'!D611&lt;&gt;0,1,2)</f>
        <v>2</v>
      </c>
      <c r="L611" s="1" t="str">
        <f>'1968'!AD611</f>
        <v>32K+575</v>
      </c>
      <c r="M611" s="1" t="str">
        <f>'1968'!AE611</f>
        <v>30K+430</v>
      </c>
      <c r="N611">
        <v>100</v>
      </c>
    </row>
    <row r="612" spans="1:14">
      <c r="A612" s="8">
        <v>1.1000000000000001</v>
      </c>
      <c r="B612" s="9" t="s">
        <v>394</v>
      </c>
      <c r="C612" s="21">
        <v>45545.654861111114</v>
      </c>
      <c r="D612" s="10">
        <v>86400</v>
      </c>
      <c r="E612" t="str">
        <f>_xlfn.CONCAT("nfb",'1968'!AC612)</f>
        <v>nfb2154</v>
      </c>
      <c r="F612" t="s">
        <v>396</v>
      </c>
      <c r="G612">
        <v>0</v>
      </c>
      <c r="H612">
        <v>0</v>
      </c>
      <c r="I612">
        <v>0</v>
      </c>
      <c r="J612" t="s">
        <v>3001</v>
      </c>
      <c r="K612">
        <f>IF('1968'!D612&lt;&gt;0,1,2)</f>
        <v>2</v>
      </c>
      <c r="L612" s="1" t="str">
        <f>'1968'!AD612</f>
        <v>39K+370</v>
      </c>
      <c r="M612" s="1" t="str">
        <f>'1968'!AE612</f>
        <v>32K+575</v>
      </c>
      <c r="N612">
        <v>100</v>
      </c>
    </row>
    <row r="613" spans="1:14">
      <c r="A613" s="8">
        <v>1.1000000000000001</v>
      </c>
      <c r="B613" s="9" t="s">
        <v>394</v>
      </c>
      <c r="C613" s="21">
        <v>45546.654861111114</v>
      </c>
      <c r="D613" s="10">
        <v>86400</v>
      </c>
      <c r="E613" t="str">
        <f>_xlfn.CONCAT("nfb",'1968'!AC613)</f>
        <v>nfb2156</v>
      </c>
      <c r="F613" t="s">
        <v>396</v>
      </c>
      <c r="G613">
        <v>0</v>
      </c>
      <c r="H613">
        <v>0</v>
      </c>
      <c r="I613">
        <v>0</v>
      </c>
      <c r="J613" t="s">
        <v>3002</v>
      </c>
      <c r="K613">
        <f>IF('1968'!D613&lt;&gt;0,1,2)</f>
        <v>2</v>
      </c>
      <c r="L613" s="1" t="str">
        <f>'1968'!AD613</f>
        <v>43K+520</v>
      </c>
      <c r="M613" s="1" t="str">
        <f>'1968'!AE613</f>
        <v>39K+370</v>
      </c>
      <c r="N613">
        <v>100</v>
      </c>
    </row>
    <row r="614" spans="1:14">
      <c r="A614" s="8">
        <v>1.1000000000000001</v>
      </c>
      <c r="B614" s="9" t="s">
        <v>394</v>
      </c>
      <c r="C614" s="21">
        <v>45547.654861111114</v>
      </c>
      <c r="D614" s="10">
        <v>86400</v>
      </c>
      <c r="E614" t="str">
        <f>_xlfn.CONCAT("nfb",'1968'!AC614)</f>
        <v>nfb2157</v>
      </c>
      <c r="F614" t="s">
        <v>396</v>
      </c>
      <c r="G614">
        <v>0</v>
      </c>
      <c r="H614">
        <v>0</v>
      </c>
      <c r="I614">
        <v>0</v>
      </c>
      <c r="J614" t="s">
        <v>3003</v>
      </c>
      <c r="K614">
        <f>IF('1968'!D614&lt;&gt;0,1,2)</f>
        <v>2</v>
      </c>
      <c r="L614" s="1" t="str">
        <f>'1968'!AD614</f>
        <v>0K+000</v>
      </c>
      <c r="M614" s="1" t="str">
        <f>'1968'!AE614</f>
        <v>10K+150</v>
      </c>
      <c r="N614">
        <v>70</v>
      </c>
    </row>
    <row r="615" spans="1:14">
      <c r="A615" s="8">
        <v>1.1000000000000001</v>
      </c>
      <c r="B615" s="9" t="s">
        <v>394</v>
      </c>
      <c r="C615" s="21">
        <v>45548.654861111114</v>
      </c>
      <c r="D615" s="10">
        <v>86400</v>
      </c>
      <c r="E615" t="str">
        <f>_xlfn.CONCAT("nfb",'1968'!AC615)</f>
        <v>nfb2163</v>
      </c>
      <c r="F615" t="s">
        <v>396</v>
      </c>
      <c r="G615">
        <v>0</v>
      </c>
      <c r="H615">
        <v>0</v>
      </c>
      <c r="I615">
        <v>0</v>
      </c>
      <c r="J615" t="s">
        <v>3004</v>
      </c>
      <c r="K615">
        <f>IF('1968'!D615&lt;&gt;0,1,2)</f>
        <v>2</v>
      </c>
      <c r="L615" s="1" t="str">
        <f>'1968'!AD615</f>
        <v>10K+150</v>
      </c>
      <c r="M615" s="1" t="str">
        <f>'1968'!AE615</f>
        <v>14K+385</v>
      </c>
      <c r="N615">
        <v>100</v>
      </c>
    </row>
    <row r="616" spans="1:14">
      <c r="A616" s="8">
        <v>1.1000000000000001</v>
      </c>
      <c r="B616" s="9" t="s">
        <v>394</v>
      </c>
      <c r="C616" s="21">
        <v>45549.654861111114</v>
      </c>
      <c r="D616" s="10">
        <v>86400</v>
      </c>
      <c r="E616" t="str">
        <f>_xlfn.CONCAT("nfb",'1968'!AC616)</f>
        <v>nfb2165</v>
      </c>
      <c r="F616" t="s">
        <v>396</v>
      </c>
      <c r="G616">
        <v>0</v>
      </c>
      <c r="H616">
        <v>0</v>
      </c>
      <c r="I616">
        <v>0</v>
      </c>
      <c r="J616" t="s">
        <v>3005</v>
      </c>
      <c r="K616">
        <f>IF('1968'!D616&lt;&gt;0,1,2)</f>
        <v>2</v>
      </c>
      <c r="L616" s="1" t="str">
        <f>'1968'!AD616</f>
        <v>14K+385</v>
      </c>
      <c r="M616" s="1" t="str">
        <f>'1968'!AE616</f>
        <v>18K+620</v>
      </c>
      <c r="N616">
        <v>100</v>
      </c>
    </row>
    <row r="617" spans="1:14">
      <c r="A617" s="8">
        <v>1.1000000000000001</v>
      </c>
      <c r="B617" s="9" t="s">
        <v>394</v>
      </c>
      <c r="C617" s="21">
        <v>45550.654861111114</v>
      </c>
      <c r="D617" s="10">
        <v>86400</v>
      </c>
      <c r="E617" t="str">
        <f>_xlfn.CONCAT("nfb",'1968'!AC617)</f>
        <v>nfb2167</v>
      </c>
      <c r="F617" t="s">
        <v>396</v>
      </c>
      <c r="G617">
        <v>0</v>
      </c>
      <c r="H617">
        <v>0</v>
      </c>
      <c r="I617">
        <v>0</v>
      </c>
      <c r="J617" t="s">
        <v>3006</v>
      </c>
      <c r="K617">
        <f>IF('1968'!D617&lt;&gt;0,1,2)</f>
        <v>2</v>
      </c>
      <c r="L617" s="1" t="str">
        <f>'1968'!AD617</f>
        <v>18K+620</v>
      </c>
      <c r="M617" s="1" t="str">
        <f>'1968'!AE617</f>
        <v>22K+535</v>
      </c>
      <c r="N617">
        <v>100</v>
      </c>
    </row>
    <row r="618" spans="1:14">
      <c r="A618" s="8">
        <v>1.1000000000000001</v>
      </c>
      <c r="B618" s="9" t="s">
        <v>394</v>
      </c>
      <c r="C618" s="21">
        <v>45551.654861111114</v>
      </c>
      <c r="D618" s="10">
        <v>86400</v>
      </c>
      <c r="E618" t="str">
        <f>_xlfn.CONCAT("nfb",'1968'!AC618)</f>
        <v>nfb2169</v>
      </c>
      <c r="F618" t="s">
        <v>396</v>
      </c>
      <c r="G618">
        <v>0</v>
      </c>
      <c r="H618">
        <v>0</v>
      </c>
      <c r="I618">
        <v>0</v>
      </c>
      <c r="J618" t="s">
        <v>3007</v>
      </c>
      <c r="K618">
        <f>IF('1968'!D618&lt;&gt;0,1,2)</f>
        <v>2</v>
      </c>
      <c r="L618" s="1" t="str">
        <f>'1968'!AD618</f>
        <v>22K+535</v>
      </c>
      <c r="M618" s="1" t="str">
        <f>'1968'!AE618</f>
        <v>25K+890</v>
      </c>
      <c r="N618">
        <v>100</v>
      </c>
    </row>
    <row r="619" spans="1:14">
      <c r="A619" s="8">
        <v>1.1000000000000001</v>
      </c>
      <c r="B619" s="9" t="s">
        <v>394</v>
      </c>
      <c r="C619" s="21">
        <v>45552.654861111114</v>
      </c>
      <c r="D619" s="10">
        <v>86400</v>
      </c>
      <c r="E619" t="str">
        <f>_xlfn.CONCAT("nfb",'1968'!AC619)</f>
        <v>nfb2171</v>
      </c>
      <c r="F619" t="s">
        <v>396</v>
      </c>
      <c r="G619">
        <v>0</v>
      </c>
      <c r="H619">
        <v>0</v>
      </c>
      <c r="I619">
        <v>0</v>
      </c>
      <c r="J619" t="s">
        <v>3008</v>
      </c>
      <c r="K619">
        <f>IF('1968'!D619&lt;&gt;0,1,2)</f>
        <v>2</v>
      </c>
      <c r="L619" s="1" t="str">
        <f>'1968'!AD619</f>
        <v>25K+890</v>
      </c>
      <c r="M619" s="1" t="str">
        <f>'1968'!AE619</f>
        <v>30K+570</v>
      </c>
      <c r="N619">
        <v>100</v>
      </c>
    </row>
    <row r="620" spans="1:14">
      <c r="A620" s="8">
        <v>1.1000000000000001</v>
      </c>
      <c r="B620" s="9" t="s">
        <v>394</v>
      </c>
      <c r="C620" s="21">
        <v>45553.654861111114</v>
      </c>
      <c r="D620" s="10">
        <v>86400</v>
      </c>
      <c r="E620" t="str">
        <f>_xlfn.CONCAT("nfb",'1968'!AC620)</f>
        <v>nfb2173</v>
      </c>
      <c r="F620" t="s">
        <v>396</v>
      </c>
      <c r="G620">
        <v>0</v>
      </c>
      <c r="H620">
        <v>0</v>
      </c>
      <c r="I620">
        <v>0</v>
      </c>
      <c r="J620" t="s">
        <v>3009</v>
      </c>
      <c r="K620">
        <f>IF('1968'!D620&lt;&gt;0,1,2)</f>
        <v>2</v>
      </c>
      <c r="L620" s="1" t="str">
        <f>'1968'!AD620</f>
        <v>30K+570</v>
      </c>
      <c r="M620" s="1" t="str">
        <f>'1968'!AE620</f>
        <v>32K+700</v>
      </c>
      <c r="N620">
        <v>100</v>
      </c>
    </row>
    <row r="621" spans="1:14">
      <c r="A621" s="8">
        <v>1.1000000000000001</v>
      </c>
      <c r="B621" s="9" t="s">
        <v>394</v>
      </c>
      <c r="C621" s="21">
        <v>45554.654861111114</v>
      </c>
      <c r="D621" s="10">
        <v>86400</v>
      </c>
      <c r="E621" t="str">
        <f>_xlfn.CONCAT("nfb",'1968'!AC621)</f>
        <v>nfb2175</v>
      </c>
      <c r="F621" t="s">
        <v>396</v>
      </c>
      <c r="G621">
        <v>0</v>
      </c>
      <c r="H621">
        <v>0</v>
      </c>
      <c r="I621">
        <v>0</v>
      </c>
      <c r="J621" t="s">
        <v>3010</v>
      </c>
      <c r="K621">
        <f>IF('1968'!D621&lt;&gt;0,1,2)</f>
        <v>2</v>
      </c>
      <c r="L621" s="1" t="str">
        <f>'1968'!AD621</f>
        <v>32K+700</v>
      </c>
      <c r="M621" s="1" t="str">
        <f>'1968'!AE621</f>
        <v>34K+740</v>
      </c>
      <c r="N621">
        <v>100</v>
      </c>
    </row>
    <row r="622" spans="1:14">
      <c r="A622" s="8">
        <v>1.1000000000000001</v>
      </c>
      <c r="B622" s="9" t="s">
        <v>394</v>
      </c>
      <c r="C622" s="21">
        <v>45555.654861111114</v>
      </c>
      <c r="D622" s="10">
        <v>86400</v>
      </c>
      <c r="E622" t="str">
        <f>_xlfn.CONCAT("nfb",'1968'!AC622)</f>
        <v>nfb2158</v>
      </c>
      <c r="F622" t="s">
        <v>396</v>
      </c>
      <c r="G622">
        <v>0</v>
      </c>
      <c r="H622">
        <v>0</v>
      </c>
      <c r="I622">
        <v>0</v>
      </c>
      <c r="J622" t="s">
        <v>3011</v>
      </c>
      <c r="K622">
        <f>IF('1968'!D622&lt;&gt;0,1,2)</f>
        <v>2</v>
      </c>
      <c r="L622" s="1" t="str">
        <f>'1968'!AD622</f>
        <v>10K+150</v>
      </c>
      <c r="M622" s="1" t="str">
        <f>'1968'!AE622</f>
        <v>0K+000</v>
      </c>
      <c r="N622">
        <v>70</v>
      </c>
    </row>
    <row r="623" spans="1:14">
      <c r="A623" s="8">
        <v>1.1000000000000001</v>
      </c>
      <c r="B623" s="9" t="s">
        <v>394</v>
      </c>
      <c r="C623" s="21">
        <v>45556.654861111114</v>
      </c>
      <c r="D623" s="10">
        <v>86400</v>
      </c>
      <c r="E623" t="str">
        <f>_xlfn.CONCAT("nfb",'1968'!AC623)</f>
        <v>nfb2164</v>
      </c>
      <c r="F623" t="s">
        <v>396</v>
      </c>
      <c r="G623">
        <v>0</v>
      </c>
      <c r="H623">
        <v>0</v>
      </c>
      <c r="I623">
        <v>0</v>
      </c>
      <c r="J623" t="s">
        <v>3012</v>
      </c>
      <c r="K623">
        <f>IF('1968'!D623&lt;&gt;0,1,2)</f>
        <v>2</v>
      </c>
      <c r="L623" s="1" t="str">
        <f>'1968'!AD623</f>
        <v>14K+385</v>
      </c>
      <c r="M623" s="1" t="str">
        <f>'1968'!AE623</f>
        <v>10K+150</v>
      </c>
      <c r="N623">
        <v>100</v>
      </c>
    </row>
    <row r="624" spans="1:14">
      <c r="A624" s="8">
        <v>1.1000000000000001</v>
      </c>
      <c r="B624" s="9" t="s">
        <v>394</v>
      </c>
      <c r="C624" s="21">
        <v>45557.654861111114</v>
      </c>
      <c r="D624" s="10">
        <v>86400</v>
      </c>
      <c r="E624" t="str">
        <f>_xlfn.CONCAT("nfb",'1968'!AC624)</f>
        <v>nfb2166</v>
      </c>
      <c r="F624" t="s">
        <v>396</v>
      </c>
      <c r="G624">
        <v>0</v>
      </c>
      <c r="H624">
        <v>0</v>
      </c>
      <c r="I624">
        <v>0</v>
      </c>
      <c r="J624" t="s">
        <v>3013</v>
      </c>
      <c r="K624">
        <f>IF('1968'!D624&lt;&gt;0,1,2)</f>
        <v>2</v>
      </c>
      <c r="L624" s="1" t="str">
        <f>'1968'!AD624</f>
        <v>18K+620</v>
      </c>
      <c r="M624" s="1" t="str">
        <f>'1968'!AE624</f>
        <v>14K+385</v>
      </c>
      <c r="N624">
        <v>100</v>
      </c>
    </row>
    <row r="625" spans="1:14">
      <c r="A625" s="8">
        <v>1.1000000000000001</v>
      </c>
      <c r="B625" s="9" t="s">
        <v>394</v>
      </c>
      <c r="C625" s="21">
        <v>45558.654861111114</v>
      </c>
      <c r="D625" s="10">
        <v>86400</v>
      </c>
      <c r="E625" t="str">
        <f>_xlfn.CONCAT("nfb",'1968'!AC625)</f>
        <v>nfb2168</v>
      </c>
      <c r="F625" t="s">
        <v>396</v>
      </c>
      <c r="G625">
        <v>0</v>
      </c>
      <c r="H625">
        <v>0</v>
      </c>
      <c r="I625">
        <v>0</v>
      </c>
      <c r="J625" t="s">
        <v>3014</v>
      </c>
      <c r="K625">
        <f>IF('1968'!D625&lt;&gt;0,1,2)</f>
        <v>2</v>
      </c>
      <c r="L625" s="1" t="str">
        <f>'1968'!AD625</f>
        <v>22K+535</v>
      </c>
      <c r="M625" s="1" t="str">
        <f>'1968'!AE625</f>
        <v>18K+620</v>
      </c>
      <c r="N625">
        <v>100</v>
      </c>
    </row>
    <row r="626" spans="1:14">
      <c r="A626" s="8">
        <v>1.1000000000000001</v>
      </c>
      <c r="B626" s="9" t="s">
        <v>394</v>
      </c>
      <c r="C626" s="21">
        <v>45559.654861111114</v>
      </c>
      <c r="D626" s="10">
        <v>86400</v>
      </c>
      <c r="E626" t="str">
        <f>_xlfn.CONCAT("nfb",'1968'!AC626)</f>
        <v>nfb2170</v>
      </c>
      <c r="F626" t="s">
        <v>396</v>
      </c>
      <c r="G626">
        <v>0</v>
      </c>
      <c r="H626">
        <v>0</v>
      </c>
      <c r="I626">
        <v>0</v>
      </c>
      <c r="J626" t="s">
        <v>3015</v>
      </c>
      <c r="K626">
        <f>IF('1968'!D626&lt;&gt;0,1,2)</f>
        <v>2</v>
      </c>
      <c r="L626" s="1" t="str">
        <f>'1968'!AD626</f>
        <v>25K+890</v>
      </c>
      <c r="M626" s="1" t="str">
        <f>'1968'!AE626</f>
        <v>22K+535</v>
      </c>
      <c r="N626">
        <v>100</v>
      </c>
    </row>
    <row r="627" spans="1:14">
      <c r="A627" s="8">
        <v>1.1000000000000001</v>
      </c>
      <c r="B627" s="9" t="s">
        <v>394</v>
      </c>
      <c r="C627" s="21">
        <v>45560.654861111114</v>
      </c>
      <c r="D627" s="10">
        <v>86400</v>
      </c>
      <c r="E627" t="str">
        <f>_xlfn.CONCAT("nfb",'1968'!AC627)</f>
        <v>nfb2172</v>
      </c>
      <c r="F627" t="s">
        <v>396</v>
      </c>
      <c r="G627">
        <v>0</v>
      </c>
      <c r="H627">
        <v>0</v>
      </c>
      <c r="I627">
        <v>0</v>
      </c>
      <c r="J627" t="s">
        <v>3016</v>
      </c>
      <c r="K627">
        <f>IF('1968'!D627&lt;&gt;0,1,2)</f>
        <v>2</v>
      </c>
      <c r="L627" s="1" t="str">
        <f>'1968'!AD627</f>
        <v>30K+570</v>
      </c>
      <c r="M627" s="1" t="str">
        <f>'1968'!AE627</f>
        <v>25K+890</v>
      </c>
      <c r="N627">
        <v>100</v>
      </c>
    </row>
    <row r="628" spans="1:14">
      <c r="A628" s="8">
        <v>1.1000000000000001</v>
      </c>
      <c r="B628" s="9" t="s">
        <v>394</v>
      </c>
      <c r="C628" s="21">
        <v>45561.654861111114</v>
      </c>
      <c r="D628" s="10">
        <v>86400</v>
      </c>
      <c r="E628" t="str">
        <f>_xlfn.CONCAT("nfb",'1968'!AC628)</f>
        <v>nfb2174</v>
      </c>
      <c r="F628" t="s">
        <v>396</v>
      </c>
      <c r="G628">
        <v>0</v>
      </c>
      <c r="H628">
        <v>0</v>
      </c>
      <c r="I628">
        <v>0</v>
      </c>
      <c r="J628" t="s">
        <v>3017</v>
      </c>
      <c r="K628">
        <f>IF('1968'!D628&lt;&gt;0,1,2)</f>
        <v>2</v>
      </c>
      <c r="L628" s="1" t="str">
        <f>'1968'!AD628</f>
        <v>32K+700</v>
      </c>
      <c r="M628" s="1" t="str">
        <f>'1968'!AE628</f>
        <v>30K+570</v>
      </c>
      <c r="N628">
        <v>100</v>
      </c>
    </row>
    <row r="629" spans="1:14">
      <c r="A629" s="8">
        <v>1.1000000000000001</v>
      </c>
      <c r="B629" s="9" t="s">
        <v>394</v>
      </c>
      <c r="C629" s="21">
        <v>45562.654861111114</v>
      </c>
      <c r="D629" s="10">
        <v>86400</v>
      </c>
      <c r="E629" t="str">
        <f>_xlfn.CONCAT("nfb",'1968'!AC629)</f>
        <v>nfb2176</v>
      </c>
      <c r="F629" t="s">
        <v>396</v>
      </c>
      <c r="G629">
        <v>0</v>
      </c>
      <c r="H629">
        <v>0</v>
      </c>
      <c r="I629">
        <v>0</v>
      </c>
      <c r="J629" t="s">
        <v>3018</v>
      </c>
      <c r="K629">
        <f>IF('1968'!D629&lt;&gt;0,1,2)</f>
        <v>2</v>
      </c>
      <c r="L629" s="1" t="str">
        <f>'1968'!AD629</f>
        <v>34K+740</v>
      </c>
      <c r="M629" s="1" t="str">
        <f>'1968'!AE629</f>
        <v>32K+700</v>
      </c>
      <c r="N629">
        <v>100</v>
      </c>
    </row>
    <row r="630" spans="1:14">
      <c r="A630" s="8">
        <v>1.1000000000000001</v>
      </c>
      <c r="B630" s="9" t="s">
        <v>394</v>
      </c>
      <c r="C630" s="21">
        <v>45563.654861111114</v>
      </c>
      <c r="D630" s="10">
        <v>86400</v>
      </c>
      <c r="E630" t="str">
        <f>_xlfn.CONCAT("nfb",'1968'!AC630)</f>
        <v>nfb2179</v>
      </c>
      <c r="F630" t="s">
        <v>396</v>
      </c>
      <c r="G630">
        <v>0</v>
      </c>
      <c r="H630">
        <v>0</v>
      </c>
      <c r="I630">
        <v>0</v>
      </c>
      <c r="J630" t="s">
        <v>3019</v>
      </c>
      <c r="K630">
        <f>IF('1968'!D630&lt;&gt;0,1,2)</f>
        <v>2</v>
      </c>
      <c r="L630" s="1" t="str">
        <f>'1968'!AD630</f>
        <v>0K+000</v>
      </c>
      <c r="M630" s="1" t="str">
        <f>'1968'!AE630</f>
        <v>8K+640</v>
      </c>
      <c r="N630">
        <v>100</v>
      </c>
    </row>
    <row r="631" spans="1:14">
      <c r="A631" s="8">
        <v>1.1000000000000001</v>
      </c>
      <c r="B631" s="9" t="s">
        <v>394</v>
      </c>
      <c r="C631" s="21">
        <v>45564.654861111114</v>
      </c>
      <c r="D631" s="10">
        <v>86400</v>
      </c>
      <c r="E631" t="str">
        <f>_xlfn.CONCAT("nfb",'1968'!AC631)</f>
        <v>nfb2185</v>
      </c>
      <c r="F631" t="s">
        <v>396</v>
      </c>
      <c r="G631">
        <v>0</v>
      </c>
      <c r="H631">
        <v>0</v>
      </c>
      <c r="I631">
        <v>0</v>
      </c>
      <c r="J631" t="s">
        <v>3020</v>
      </c>
      <c r="K631">
        <f>IF('1968'!D631&lt;&gt;0,1,2)</f>
        <v>2</v>
      </c>
      <c r="L631" s="1" t="str">
        <f>'1968'!AD631</f>
        <v>8K+640</v>
      </c>
      <c r="M631" s="1" t="str">
        <f>'1968'!AE631</f>
        <v>13K+981</v>
      </c>
      <c r="N631">
        <v>100</v>
      </c>
    </row>
    <row r="632" spans="1:14">
      <c r="A632" s="8">
        <v>1.1000000000000001</v>
      </c>
      <c r="B632" s="9" t="s">
        <v>394</v>
      </c>
      <c r="C632" s="21">
        <v>45565.654861111114</v>
      </c>
      <c r="D632" s="10">
        <v>86400</v>
      </c>
      <c r="E632" t="str">
        <f>_xlfn.CONCAT("nfb",'1968'!AC632)</f>
        <v>nfb2187</v>
      </c>
      <c r="F632" t="s">
        <v>396</v>
      </c>
      <c r="G632">
        <v>0</v>
      </c>
      <c r="H632">
        <v>0</v>
      </c>
      <c r="I632">
        <v>0</v>
      </c>
      <c r="J632" t="s">
        <v>3021</v>
      </c>
      <c r="K632">
        <f>IF('1968'!D632&lt;&gt;0,1,2)</f>
        <v>2</v>
      </c>
      <c r="L632" s="1" t="str">
        <f>'1968'!AD632</f>
        <v>13K+981</v>
      </c>
      <c r="M632" s="1" t="str">
        <f>'1968'!AE632</f>
        <v>17K+600</v>
      </c>
      <c r="N632">
        <v>100</v>
      </c>
    </row>
    <row r="633" spans="1:14">
      <c r="A633" s="8">
        <v>1.1000000000000001</v>
      </c>
      <c r="B633" s="9" t="s">
        <v>394</v>
      </c>
      <c r="C633" s="21">
        <v>45566.654861111114</v>
      </c>
      <c r="D633" s="10">
        <v>86400</v>
      </c>
      <c r="E633" t="str">
        <f>_xlfn.CONCAT("nfb",'1968'!AC633)</f>
        <v>nfb2189</v>
      </c>
      <c r="F633" t="s">
        <v>396</v>
      </c>
      <c r="G633">
        <v>0</v>
      </c>
      <c r="H633">
        <v>0</v>
      </c>
      <c r="I633">
        <v>0</v>
      </c>
      <c r="J633" t="s">
        <v>3022</v>
      </c>
      <c r="K633">
        <f>IF('1968'!D633&lt;&gt;0,1,2)</f>
        <v>2</v>
      </c>
      <c r="L633" s="1" t="str">
        <f>'1968'!AD633</f>
        <v>17K+600</v>
      </c>
      <c r="M633" s="1" t="str">
        <f>'1968'!AE633</f>
        <v>21K+183</v>
      </c>
      <c r="N633">
        <v>100</v>
      </c>
    </row>
    <row r="634" spans="1:14">
      <c r="A634" s="8">
        <v>1.1000000000000001</v>
      </c>
      <c r="B634" s="9" t="s">
        <v>394</v>
      </c>
      <c r="C634" s="21">
        <v>45567.654861111114</v>
      </c>
      <c r="D634" s="10">
        <v>86400</v>
      </c>
      <c r="E634" t="str">
        <f>_xlfn.CONCAT("nfb",'1968'!AC634)</f>
        <v>nfb2191</v>
      </c>
      <c r="F634" t="s">
        <v>396</v>
      </c>
      <c r="G634">
        <v>0</v>
      </c>
      <c r="H634">
        <v>0</v>
      </c>
      <c r="I634">
        <v>0</v>
      </c>
      <c r="J634" t="s">
        <v>3023</v>
      </c>
      <c r="K634">
        <f>IF('1968'!D634&lt;&gt;0,1,2)</f>
        <v>2</v>
      </c>
      <c r="L634" s="1" t="str">
        <f>'1968'!AD634</f>
        <v>21K+183</v>
      </c>
      <c r="M634" s="1" t="str">
        <f>'1968'!AE634</f>
        <v>26K+462</v>
      </c>
      <c r="N634">
        <v>100</v>
      </c>
    </row>
    <row r="635" spans="1:14">
      <c r="A635" s="8">
        <v>1.1000000000000001</v>
      </c>
      <c r="B635" s="9" t="s">
        <v>394</v>
      </c>
      <c r="C635" s="21">
        <v>45568.654861111114</v>
      </c>
      <c r="D635" s="10">
        <v>86400</v>
      </c>
      <c r="E635" t="str">
        <f>_xlfn.CONCAT("nfb",'1968'!AC635)</f>
        <v>nfb2193</v>
      </c>
      <c r="F635" t="s">
        <v>396</v>
      </c>
      <c r="G635">
        <v>0</v>
      </c>
      <c r="H635">
        <v>0</v>
      </c>
      <c r="I635">
        <v>0</v>
      </c>
      <c r="J635" t="s">
        <v>3024</v>
      </c>
      <c r="K635">
        <f>IF('1968'!D635&lt;&gt;0,1,2)</f>
        <v>2</v>
      </c>
      <c r="L635" s="1" t="str">
        <f>'1968'!AD635</f>
        <v>26K+462</v>
      </c>
      <c r="M635" s="1" t="str">
        <f>'1968'!AE635</f>
        <v>27K+788</v>
      </c>
      <c r="N635">
        <v>100</v>
      </c>
    </row>
    <row r="636" spans="1:14">
      <c r="A636" s="8">
        <v>1.1000000000000001</v>
      </c>
      <c r="B636" s="9" t="s">
        <v>394</v>
      </c>
      <c r="C636" s="21">
        <v>45569.654861111114</v>
      </c>
      <c r="D636" s="10">
        <v>86400</v>
      </c>
      <c r="E636" t="str">
        <f>_xlfn.CONCAT("nfb",'1968'!AC636)</f>
        <v>nfb2195</v>
      </c>
      <c r="F636" t="s">
        <v>396</v>
      </c>
      <c r="G636">
        <v>0</v>
      </c>
      <c r="H636">
        <v>0</v>
      </c>
      <c r="I636">
        <v>0</v>
      </c>
      <c r="J636" t="s">
        <v>3025</v>
      </c>
      <c r="K636">
        <f>IF('1968'!D636&lt;&gt;0,1,2)</f>
        <v>2</v>
      </c>
      <c r="L636" s="1" t="str">
        <f>'1968'!AD636</f>
        <v>27K+788</v>
      </c>
      <c r="M636" s="1" t="str">
        <f>'1968'!AE636</f>
        <v>32K+487</v>
      </c>
      <c r="N636">
        <v>100</v>
      </c>
    </row>
    <row r="637" spans="1:14">
      <c r="A637" s="8">
        <v>1.1000000000000001</v>
      </c>
      <c r="B637" s="9" t="s">
        <v>394</v>
      </c>
      <c r="C637" s="21">
        <v>45570.654861111114</v>
      </c>
      <c r="D637" s="10">
        <v>86400</v>
      </c>
      <c r="E637" t="str">
        <f>_xlfn.CONCAT("nfb",'1968'!AC637)</f>
        <v>nfb2197</v>
      </c>
      <c r="F637" t="s">
        <v>396</v>
      </c>
      <c r="G637">
        <v>0</v>
      </c>
      <c r="H637">
        <v>0</v>
      </c>
      <c r="I637">
        <v>0</v>
      </c>
      <c r="J637" t="s">
        <v>3026</v>
      </c>
      <c r="K637">
        <f>IF('1968'!D637&lt;&gt;0,1,2)</f>
        <v>2</v>
      </c>
      <c r="L637" s="1" t="str">
        <f>'1968'!AD637</f>
        <v>32K+487</v>
      </c>
      <c r="M637" s="1" t="str">
        <f>'1968'!AE637</f>
        <v>35K+206</v>
      </c>
      <c r="N637">
        <v>90</v>
      </c>
    </row>
    <row r="638" spans="1:14">
      <c r="A638" s="8">
        <v>1.1000000000000001</v>
      </c>
      <c r="B638" s="9" t="s">
        <v>394</v>
      </c>
      <c r="C638" s="21">
        <v>45571.654861111114</v>
      </c>
      <c r="D638" s="10">
        <v>86400</v>
      </c>
      <c r="E638" t="str">
        <f>_xlfn.CONCAT("nfb",'1968'!AC638)</f>
        <v>nfb2199</v>
      </c>
      <c r="F638" t="s">
        <v>396</v>
      </c>
      <c r="G638">
        <v>0</v>
      </c>
      <c r="H638">
        <v>0</v>
      </c>
      <c r="I638">
        <v>0</v>
      </c>
      <c r="J638" t="s">
        <v>3027</v>
      </c>
      <c r="K638">
        <f>IF('1968'!D638&lt;&gt;0,1,2)</f>
        <v>2</v>
      </c>
      <c r="L638" s="1" t="str">
        <f>'1968'!AD638</f>
        <v>35K+206</v>
      </c>
      <c r="M638" s="1" t="str">
        <f>'1968'!AE638</f>
        <v>41K+780</v>
      </c>
      <c r="N638">
        <v>70</v>
      </c>
    </row>
    <row r="639" spans="1:14">
      <c r="A639" s="8">
        <v>1.1000000000000001</v>
      </c>
      <c r="B639" s="9" t="s">
        <v>394</v>
      </c>
      <c r="C639" s="21">
        <v>45572.654861111114</v>
      </c>
      <c r="D639" s="10">
        <v>86400</v>
      </c>
      <c r="E639" t="str">
        <f>_xlfn.CONCAT("nfb",'1968'!AC639)</f>
        <v>nfb2180</v>
      </c>
      <c r="F639" t="s">
        <v>396</v>
      </c>
      <c r="G639">
        <v>0</v>
      </c>
      <c r="H639">
        <v>0</v>
      </c>
      <c r="I639">
        <v>0</v>
      </c>
      <c r="J639" t="s">
        <v>3028</v>
      </c>
      <c r="K639">
        <f>IF('1968'!D639&lt;&gt;0,1,2)</f>
        <v>2</v>
      </c>
      <c r="L639" s="1" t="str">
        <f>'1968'!AD639</f>
        <v>8K+640</v>
      </c>
      <c r="M639" s="1" t="str">
        <f>'1968'!AE639</f>
        <v>0K+000</v>
      </c>
      <c r="N639">
        <v>100</v>
      </c>
    </row>
    <row r="640" spans="1:14">
      <c r="A640" s="8">
        <v>1.1000000000000001</v>
      </c>
      <c r="B640" s="9" t="s">
        <v>394</v>
      </c>
      <c r="C640" s="21">
        <v>45573.654861111114</v>
      </c>
      <c r="D640" s="10">
        <v>86400</v>
      </c>
      <c r="E640" t="str">
        <f>_xlfn.CONCAT("nfb",'1968'!AC640)</f>
        <v>nfb2186</v>
      </c>
      <c r="F640" t="s">
        <v>396</v>
      </c>
      <c r="G640">
        <v>0</v>
      </c>
      <c r="H640">
        <v>0</v>
      </c>
      <c r="I640">
        <v>0</v>
      </c>
      <c r="J640" t="s">
        <v>3029</v>
      </c>
      <c r="K640">
        <f>IF('1968'!D640&lt;&gt;0,1,2)</f>
        <v>2</v>
      </c>
      <c r="L640" s="1" t="str">
        <f>'1968'!AD640</f>
        <v>13K+981</v>
      </c>
      <c r="M640" s="1" t="str">
        <f>'1968'!AE640</f>
        <v>8K+640</v>
      </c>
      <c r="N640">
        <v>100</v>
      </c>
    </row>
    <row r="641" spans="1:14">
      <c r="A641" s="8">
        <v>1.1000000000000001</v>
      </c>
      <c r="B641" s="9" t="s">
        <v>394</v>
      </c>
      <c r="C641" s="21">
        <v>45574.654861111114</v>
      </c>
      <c r="D641" s="10">
        <v>86400</v>
      </c>
      <c r="E641" t="str">
        <f>_xlfn.CONCAT("nfb",'1968'!AC641)</f>
        <v>nfb2188</v>
      </c>
      <c r="F641" t="s">
        <v>396</v>
      </c>
      <c r="G641">
        <v>0</v>
      </c>
      <c r="H641">
        <v>0</v>
      </c>
      <c r="I641">
        <v>0</v>
      </c>
      <c r="J641" t="s">
        <v>3030</v>
      </c>
      <c r="K641">
        <f>IF('1968'!D641&lt;&gt;0,1,2)</f>
        <v>2</v>
      </c>
      <c r="L641" s="1" t="str">
        <f>'1968'!AD641</f>
        <v>17K+600</v>
      </c>
      <c r="M641" s="1" t="str">
        <f>'1968'!AE641</f>
        <v>13K+981</v>
      </c>
      <c r="N641">
        <v>100</v>
      </c>
    </row>
    <row r="642" spans="1:14">
      <c r="A642" s="8">
        <v>1.1000000000000001</v>
      </c>
      <c r="B642" s="9" t="s">
        <v>394</v>
      </c>
      <c r="C642" s="21">
        <v>45575.654861111114</v>
      </c>
      <c r="D642" s="10">
        <v>86400</v>
      </c>
      <c r="E642" t="str">
        <f>_xlfn.CONCAT("nfb",'1968'!AC642)</f>
        <v>nfb2190</v>
      </c>
      <c r="F642" t="s">
        <v>396</v>
      </c>
      <c r="G642">
        <v>0</v>
      </c>
      <c r="H642">
        <v>0</v>
      </c>
      <c r="I642">
        <v>0</v>
      </c>
      <c r="J642" t="s">
        <v>3031</v>
      </c>
      <c r="K642">
        <f>IF('1968'!D642&lt;&gt;0,1,2)</f>
        <v>2</v>
      </c>
      <c r="L642" s="1" t="str">
        <f>'1968'!AD642</f>
        <v>21K+183</v>
      </c>
      <c r="M642" s="1" t="str">
        <f>'1968'!AE642</f>
        <v>17K+600</v>
      </c>
      <c r="N642">
        <v>100</v>
      </c>
    </row>
    <row r="643" spans="1:14">
      <c r="A643" s="8">
        <v>1.1000000000000001</v>
      </c>
      <c r="B643" s="9" t="s">
        <v>394</v>
      </c>
      <c r="C643" s="21">
        <v>45576.654861111114</v>
      </c>
      <c r="D643" s="10">
        <v>86400</v>
      </c>
      <c r="E643" t="str">
        <f>_xlfn.CONCAT("nfb",'1968'!AC643)</f>
        <v>nfb2192</v>
      </c>
      <c r="F643" t="s">
        <v>396</v>
      </c>
      <c r="G643">
        <v>0</v>
      </c>
      <c r="H643">
        <v>0</v>
      </c>
      <c r="I643">
        <v>0</v>
      </c>
      <c r="J643" t="s">
        <v>3032</v>
      </c>
      <c r="K643">
        <f>IF('1968'!D643&lt;&gt;0,1,2)</f>
        <v>2</v>
      </c>
      <c r="L643" s="1" t="str">
        <f>'1968'!AD643</f>
        <v>26K+462</v>
      </c>
      <c r="M643" s="1" t="str">
        <f>'1968'!AE643</f>
        <v>21K+183</v>
      </c>
      <c r="N643">
        <v>100</v>
      </c>
    </row>
    <row r="644" spans="1:14">
      <c r="A644" s="8">
        <v>1.1000000000000001</v>
      </c>
      <c r="B644" s="9" t="s">
        <v>394</v>
      </c>
      <c r="C644" s="21">
        <v>45577.654861111114</v>
      </c>
      <c r="D644" s="10">
        <v>86400</v>
      </c>
      <c r="E644" t="str">
        <f>_xlfn.CONCAT("nfb",'1968'!AC644)</f>
        <v>nfb2194</v>
      </c>
      <c r="F644" t="s">
        <v>396</v>
      </c>
      <c r="G644">
        <v>0</v>
      </c>
      <c r="H644">
        <v>0</v>
      </c>
      <c r="I644">
        <v>0</v>
      </c>
      <c r="J644" t="s">
        <v>3033</v>
      </c>
      <c r="K644">
        <f>IF('1968'!D644&lt;&gt;0,1,2)</f>
        <v>2</v>
      </c>
      <c r="L644" s="1" t="str">
        <f>'1968'!AD644</f>
        <v>27K+788</v>
      </c>
      <c r="M644" s="1" t="str">
        <f>'1968'!AE644</f>
        <v>26K+462</v>
      </c>
      <c r="N644">
        <v>100</v>
      </c>
    </row>
    <row r="645" spans="1:14">
      <c r="A645" s="8">
        <v>1.1000000000000001</v>
      </c>
      <c r="B645" s="9" t="s">
        <v>394</v>
      </c>
      <c r="C645" s="21">
        <v>45578.654861111114</v>
      </c>
      <c r="D645" s="10">
        <v>86400</v>
      </c>
      <c r="E645" t="str">
        <f>_xlfn.CONCAT("nfb",'1968'!AC645)</f>
        <v>nfb2196</v>
      </c>
      <c r="F645" t="s">
        <v>396</v>
      </c>
      <c r="G645">
        <v>0</v>
      </c>
      <c r="H645">
        <v>0</v>
      </c>
      <c r="I645">
        <v>0</v>
      </c>
      <c r="J645" t="s">
        <v>3034</v>
      </c>
      <c r="K645">
        <f>IF('1968'!D645&lt;&gt;0,1,2)</f>
        <v>2</v>
      </c>
      <c r="L645" s="1" t="str">
        <f>'1968'!AD645</f>
        <v>32K+487</v>
      </c>
      <c r="M645" s="1" t="str">
        <f>'1968'!AE645</f>
        <v>27K+788</v>
      </c>
      <c r="N645">
        <v>100</v>
      </c>
    </row>
    <row r="646" spans="1:14">
      <c r="A646" s="8">
        <v>1.1000000000000001</v>
      </c>
      <c r="B646" s="9" t="s">
        <v>394</v>
      </c>
      <c r="C646" s="21">
        <v>45579.654861111114</v>
      </c>
      <c r="D646" s="10">
        <v>86400</v>
      </c>
      <c r="E646" t="str">
        <f>_xlfn.CONCAT("nfb",'1968'!AC646)</f>
        <v>nfb2198</v>
      </c>
      <c r="F646" t="s">
        <v>396</v>
      </c>
      <c r="G646">
        <v>0</v>
      </c>
      <c r="H646">
        <v>0</v>
      </c>
      <c r="I646">
        <v>0</v>
      </c>
      <c r="J646" t="s">
        <v>3035</v>
      </c>
      <c r="K646">
        <f>IF('1968'!D646&lt;&gt;0,1,2)</f>
        <v>2</v>
      </c>
      <c r="L646" s="1" t="str">
        <f>'1968'!AD646</f>
        <v>35K+206</v>
      </c>
      <c r="M646" s="1" t="str">
        <f>'1968'!AE646</f>
        <v>32K+487</v>
      </c>
      <c r="N646">
        <v>90</v>
      </c>
    </row>
    <row r="647" spans="1:14">
      <c r="A647" s="8">
        <v>1.1000000000000001</v>
      </c>
      <c r="B647" s="9" t="s">
        <v>394</v>
      </c>
      <c r="C647" s="21">
        <v>45580.654861111114</v>
      </c>
      <c r="D647" s="10">
        <v>86400</v>
      </c>
      <c r="E647" t="str">
        <f>_xlfn.CONCAT("nfb",'1968'!AC647)</f>
        <v>nfb2200</v>
      </c>
      <c r="F647" t="s">
        <v>396</v>
      </c>
      <c r="G647">
        <v>0</v>
      </c>
      <c r="H647">
        <v>0</v>
      </c>
      <c r="I647">
        <v>0</v>
      </c>
      <c r="J647" t="s">
        <v>3036</v>
      </c>
      <c r="K647">
        <f>IF('1968'!D647&lt;&gt;0,1,2)</f>
        <v>2</v>
      </c>
      <c r="L647" s="1" t="str">
        <f>'1968'!AD647</f>
        <v>41K+780</v>
      </c>
      <c r="M647" s="1" t="str">
        <f>'1968'!AE647</f>
        <v>35K+206</v>
      </c>
      <c r="N647">
        <v>70</v>
      </c>
    </row>
    <row r="648" spans="1:14">
      <c r="A648" s="8">
        <v>1.1000000000000001</v>
      </c>
      <c r="B648" s="9" t="s">
        <v>394</v>
      </c>
      <c r="C648" s="21">
        <v>45581.654861111114</v>
      </c>
      <c r="D648" s="10">
        <v>86400</v>
      </c>
      <c r="E648" t="str">
        <f>_xlfn.CONCAT("nfb",'1968'!AC648)</f>
        <v>nfb2203</v>
      </c>
      <c r="F648" t="s">
        <v>396</v>
      </c>
      <c r="G648">
        <v>0</v>
      </c>
      <c r="H648">
        <v>0</v>
      </c>
      <c r="I648">
        <v>0</v>
      </c>
      <c r="J648" t="s">
        <v>3037</v>
      </c>
      <c r="K648">
        <f>IF('1968'!D648&lt;&gt;0,1,2)</f>
        <v>2</v>
      </c>
      <c r="L648" s="1" t="str">
        <f>'1968'!AD648</f>
        <v>0K+000</v>
      </c>
      <c r="M648" s="1" t="str">
        <f>'1968'!AE648</f>
        <v>2K+000</v>
      </c>
      <c r="N648">
        <f>CHOOSE(MATCH('1968'!H648,省道!$D$65:'省道'!$D$67),省道!F$65,省道!F$67)</f>
        <v>90</v>
      </c>
    </row>
    <row r="649" spans="1:14">
      <c r="A649" s="8">
        <v>1.1000000000000001</v>
      </c>
      <c r="B649" s="9" t="s">
        <v>394</v>
      </c>
      <c r="C649" s="21">
        <v>45582.654861111114</v>
      </c>
      <c r="D649" s="10">
        <v>86400</v>
      </c>
      <c r="E649" t="str">
        <f>_xlfn.CONCAT("nfb",'1968'!AC649)</f>
        <v>nfb2205</v>
      </c>
      <c r="F649" t="s">
        <v>396</v>
      </c>
      <c r="G649">
        <v>0</v>
      </c>
      <c r="H649">
        <v>0</v>
      </c>
      <c r="I649">
        <v>0</v>
      </c>
      <c r="J649" t="s">
        <v>3038</v>
      </c>
      <c r="K649">
        <f>IF('1968'!D649&lt;&gt;0,1,2)</f>
        <v>2</v>
      </c>
      <c r="L649" s="1" t="str">
        <f>'1968'!AD649</f>
        <v>2K+000</v>
      </c>
      <c r="M649" s="1" t="str">
        <f>'1968'!AE649</f>
        <v>5K+310</v>
      </c>
      <c r="N649">
        <f>CHOOSE(MATCH('1968'!J649,省道!$D$65:'省道'!$D$67),省道!F$65,省道!F$67)</f>
        <v>90</v>
      </c>
    </row>
    <row r="650" spans="1:14">
      <c r="A650" s="8">
        <v>1.1000000000000001</v>
      </c>
      <c r="B650" s="9" t="s">
        <v>394</v>
      </c>
      <c r="C650" s="21">
        <v>45583.654861111114</v>
      </c>
      <c r="D650" s="10">
        <v>86400</v>
      </c>
      <c r="E650" t="str">
        <f>_xlfn.CONCAT("nfb",'1968'!AC650)</f>
        <v>nfb2207</v>
      </c>
      <c r="F650" t="s">
        <v>396</v>
      </c>
      <c r="G650">
        <v>0</v>
      </c>
      <c r="H650">
        <v>0</v>
      </c>
      <c r="I650">
        <v>0</v>
      </c>
      <c r="J650" t="s">
        <v>3039</v>
      </c>
      <c r="K650">
        <f>IF('1968'!D650&lt;&gt;0,1,2)</f>
        <v>2</v>
      </c>
      <c r="L650" s="1" t="str">
        <f>'1968'!AD650</f>
        <v>5K+310</v>
      </c>
      <c r="M650" s="1" t="str">
        <f>'1968'!AE650</f>
        <v>8K+740</v>
      </c>
      <c r="N650">
        <f>CHOOSE(MATCH('1968'!J650,省道!$D$65:'省道'!$D$67),省道!F$65,省道!F$67)</f>
        <v>90</v>
      </c>
    </row>
    <row r="651" spans="1:14">
      <c r="A651" s="8">
        <v>1.1000000000000001</v>
      </c>
      <c r="B651" s="9" t="s">
        <v>394</v>
      </c>
      <c r="C651" s="21">
        <v>45584.654861111114</v>
      </c>
      <c r="D651" s="10">
        <v>86400</v>
      </c>
      <c r="E651" t="str">
        <f>_xlfn.CONCAT("nfb",'1968'!AC651)</f>
        <v>nfb2209</v>
      </c>
      <c r="F651" t="s">
        <v>396</v>
      </c>
      <c r="G651">
        <v>0</v>
      </c>
      <c r="H651">
        <v>0</v>
      </c>
      <c r="I651">
        <v>0</v>
      </c>
      <c r="J651" t="s">
        <v>3040</v>
      </c>
      <c r="K651">
        <f>IF('1968'!D651&lt;&gt;0,1,2)</f>
        <v>2</v>
      </c>
      <c r="L651" s="1" t="str">
        <f>'1968'!AD651</f>
        <v>8K+740</v>
      </c>
      <c r="M651" s="1" t="str">
        <f>'1968'!AE651</f>
        <v>10K+260</v>
      </c>
      <c r="N651">
        <f>CHOOSE(MATCH('1968'!J651,省道!$D$65:'省道'!$D$67),省道!F$65,省道!F$67)</f>
        <v>90</v>
      </c>
    </row>
    <row r="652" spans="1:14">
      <c r="A652" s="8">
        <v>1.1000000000000001</v>
      </c>
      <c r="B652" s="9" t="s">
        <v>394</v>
      </c>
      <c r="C652" s="21">
        <v>45585.654861111114</v>
      </c>
      <c r="D652" s="10">
        <v>86400</v>
      </c>
      <c r="E652" t="str">
        <f>_xlfn.CONCAT("nfb",'1968'!AC652)</f>
        <v>nfb2211</v>
      </c>
      <c r="F652" t="s">
        <v>396</v>
      </c>
      <c r="G652">
        <v>0</v>
      </c>
      <c r="H652">
        <v>0</v>
      </c>
      <c r="I652">
        <v>0</v>
      </c>
      <c r="J652" t="s">
        <v>3041</v>
      </c>
      <c r="K652">
        <f>IF('1968'!D652&lt;&gt;0,1,2)</f>
        <v>2</v>
      </c>
      <c r="L652" s="1" t="str">
        <f>'1968'!AD652</f>
        <v>10K+260</v>
      </c>
      <c r="M652" s="1" t="str">
        <f>'1968'!AE652</f>
        <v>11K+800</v>
      </c>
      <c r="N652">
        <f>CHOOSE(MATCH('1968'!J652,省道!$D$65:'省道'!$D$67),省道!F$65,省道!F$67)</f>
        <v>90</v>
      </c>
    </row>
    <row r="653" spans="1:14">
      <c r="A653" s="8">
        <v>1.1000000000000001</v>
      </c>
      <c r="B653" s="9" t="s">
        <v>394</v>
      </c>
      <c r="C653" s="21">
        <v>45586.654861111114</v>
      </c>
      <c r="D653" s="10">
        <v>86400</v>
      </c>
      <c r="E653" t="str">
        <f>_xlfn.CONCAT("nfb",'1968'!AC653)</f>
        <v>nfb2213</v>
      </c>
      <c r="F653" t="s">
        <v>396</v>
      </c>
      <c r="G653">
        <v>0</v>
      </c>
      <c r="H653">
        <v>0</v>
      </c>
      <c r="I653">
        <v>0</v>
      </c>
      <c r="J653" t="s">
        <v>3042</v>
      </c>
      <c r="K653">
        <f>IF('1968'!D653&lt;&gt;0,1,2)</f>
        <v>2</v>
      </c>
      <c r="L653" s="1" t="str">
        <f>'1968'!AD653</f>
        <v>11K+800</v>
      </c>
      <c r="M653" s="1" t="str">
        <f>'1968'!AE653</f>
        <v>16K+900</v>
      </c>
      <c r="N653">
        <f>CHOOSE(MATCH('1968'!J653,省道!$D$65:'省道'!$D$67),省道!F$65,省道!F$67)</f>
        <v>90</v>
      </c>
    </row>
    <row r="654" spans="1:14">
      <c r="A654" s="8">
        <v>1.1000000000000001</v>
      </c>
      <c r="B654" s="9" t="s">
        <v>394</v>
      </c>
      <c r="C654" s="21">
        <v>45587.654861111114</v>
      </c>
      <c r="D654" s="10">
        <v>86400</v>
      </c>
      <c r="E654" t="str">
        <f>_xlfn.CONCAT("nfb",'1968'!AC654)</f>
        <v>nfb2215</v>
      </c>
      <c r="F654" t="s">
        <v>396</v>
      </c>
      <c r="G654">
        <v>0</v>
      </c>
      <c r="H654">
        <v>0</v>
      </c>
      <c r="I654">
        <v>0</v>
      </c>
      <c r="J654" t="s">
        <v>3043</v>
      </c>
      <c r="K654">
        <f>IF('1968'!D654&lt;&gt;0,1,2)</f>
        <v>2</v>
      </c>
      <c r="L654" s="1" t="str">
        <f>'1968'!AD654</f>
        <v>16K+900</v>
      </c>
      <c r="M654" s="1" t="str">
        <f>'1968'!AE654</f>
        <v>18K+900</v>
      </c>
      <c r="N654">
        <v>70</v>
      </c>
    </row>
    <row r="655" spans="1:14">
      <c r="A655" s="8">
        <v>1.1000000000000001</v>
      </c>
      <c r="B655" s="9" t="s">
        <v>394</v>
      </c>
      <c r="C655" s="21">
        <v>45588.654861111114</v>
      </c>
      <c r="D655" s="10">
        <v>86400</v>
      </c>
      <c r="E655" t="str">
        <f>_xlfn.CONCAT("nfb",'1968'!AC655)</f>
        <v>nfb2217</v>
      </c>
      <c r="F655" t="s">
        <v>396</v>
      </c>
      <c r="G655">
        <v>0</v>
      </c>
      <c r="H655">
        <v>0</v>
      </c>
      <c r="I655">
        <v>0</v>
      </c>
      <c r="J655" t="s">
        <v>3044</v>
      </c>
      <c r="K655">
        <f>IF('1968'!D655&lt;&gt;0,1,2)</f>
        <v>2</v>
      </c>
      <c r="L655" s="1" t="str">
        <f>'1968'!AD655</f>
        <v>18K+900</v>
      </c>
      <c r="M655" s="1" t="str">
        <f>'1968'!AE655</f>
        <v>20K+000</v>
      </c>
      <c r="N655">
        <v>70</v>
      </c>
    </row>
    <row r="656" spans="1:14">
      <c r="A656" s="8">
        <v>1.1000000000000001</v>
      </c>
      <c r="B656" s="9" t="s">
        <v>394</v>
      </c>
      <c r="C656" s="21">
        <v>45589.654861111114</v>
      </c>
      <c r="D656" s="10">
        <v>86400</v>
      </c>
      <c r="E656" t="str">
        <f>_xlfn.CONCAT("nfb",'1968'!AC656)</f>
        <v>nfb2204</v>
      </c>
      <c r="F656" t="s">
        <v>396</v>
      </c>
      <c r="G656">
        <v>0</v>
      </c>
      <c r="H656">
        <v>0</v>
      </c>
      <c r="I656">
        <v>0</v>
      </c>
      <c r="J656" t="s">
        <v>3045</v>
      </c>
      <c r="K656">
        <f>IF('1968'!D656&lt;&gt;0,1,2)</f>
        <v>2</v>
      </c>
      <c r="L656" s="1" t="str">
        <f>'1968'!AD656</f>
        <v>2K+000</v>
      </c>
      <c r="M656" s="1" t="str">
        <f>'1968'!AE656</f>
        <v>0K+000</v>
      </c>
      <c r="N656">
        <f>CHOOSE(MATCH('1968'!J656,省道!$D$65:'省道'!$D$67),省道!F$65,省道!F$67)</f>
        <v>90</v>
      </c>
    </row>
    <row r="657" spans="1:14">
      <c r="A657" s="8">
        <v>1.1000000000000001</v>
      </c>
      <c r="B657" s="9" t="s">
        <v>394</v>
      </c>
      <c r="C657" s="21">
        <v>45590.654861111114</v>
      </c>
      <c r="D657" s="10">
        <v>86400</v>
      </c>
      <c r="E657" t="str">
        <f>_xlfn.CONCAT("nfb",'1968'!AC657)</f>
        <v>nfb2206</v>
      </c>
      <c r="F657" t="s">
        <v>396</v>
      </c>
      <c r="G657">
        <v>0</v>
      </c>
      <c r="H657">
        <v>0</v>
      </c>
      <c r="I657">
        <v>0</v>
      </c>
      <c r="J657" t="s">
        <v>3046</v>
      </c>
      <c r="K657">
        <f>IF('1968'!D657&lt;&gt;0,1,2)</f>
        <v>2</v>
      </c>
      <c r="L657" s="1" t="str">
        <f>'1968'!AD657</f>
        <v>5K+310</v>
      </c>
      <c r="M657" s="1" t="str">
        <f>'1968'!AE657</f>
        <v>2K+000</v>
      </c>
      <c r="N657">
        <f>CHOOSE(MATCH('1968'!J657,省道!$D$65:'省道'!$D$67),省道!F$65,省道!F$67)</f>
        <v>90</v>
      </c>
    </row>
    <row r="658" spans="1:14">
      <c r="A658" s="8">
        <v>1.1000000000000001</v>
      </c>
      <c r="B658" s="9" t="s">
        <v>394</v>
      </c>
      <c r="C658" s="21">
        <v>45591.654861111114</v>
      </c>
      <c r="D658" s="10">
        <v>86400</v>
      </c>
      <c r="E658" t="str">
        <f>_xlfn.CONCAT("nfb",'1968'!AC658)</f>
        <v>nfb2208</v>
      </c>
      <c r="F658" t="s">
        <v>396</v>
      </c>
      <c r="G658">
        <v>0</v>
      </c>
      <c r="H658">
        <v>0</v>
      </c>
      <c r="I658">
        <v>0</v>
      </c>
      <c r="J658" t="s">
        <v>3047</v>
      </c>
      <c r="K658">
        <f>IF('1968'!D658&lt;&gt;0,1,2)</f>
        <v>2</v>
      </c>
      <c r="L658" s="1" t="str">
        <f>'1968'!AD658</f>
        <v>8K+740</v>
      </c>
      <c r="M658" s="1" t="str">
        <f>'1968'!AE658</f>
        <v>5K+310</v>
      </c>
      <c r="N658">
        <f>CHOOSE(MATCH('1968'!J658,省道!$D$65:'省道'!$D$67),省道!F$65,省道!F$67)</f>
        <v>90</v>
      </c>
    </row>
    <row r="659" spans="1:14">
      <c r="A659" s="8">
        <v>1.1000000000000001</v>
      </c>
      <c r="B659" s="9" t="s">
        <v>394</v>
      </c>
      <c r="C659" s="21">
        <v>45592.654861111114</v>
      </c>
      <c r="D659" s="10">
        <v>86400</v>
      </c>
      <c r="E659" t="str">
        <f>_xlfn.CONCAT("nfb",'1968'!AC659)</f>
        <v>nfb2210</v>
      </c>
      <c r="F659" t="s">
        <v>396</v>
      </c>
      <c r="G659">
        <v>0</v>
      </c>
      <c r="H659">
        <v>0</v>
      </c>
      <c r="I659">
        <v>0</v>
      </c>
      <c r="J659" t="s">
        <v>3048</v>
      </c>
      <c r="K659">
        <f>IF('1968'!D659&lt;&gt;0,1,2)</f>
        <v>2</v>
      </c>
      <c r="L659" s="1" t="str">
        <f>'1968'!AD659</f>
        <v>10K+260</v>
      </c>
      <c r="M659" s="1" t="str">
        <f>'1968'!AE659</f>
        <v>8K+740</v>
      </c>
      <c r="N659">
        <f>CHOOSE(MATCH('1968'!J659,省道!$D$65:'省道'!$D$67),省道!F$65,省道!F$67)</f>
        <v>90</v>
      </c>
    </row>
    <row r="660" spans="1:14">
      <c r="A660" s="8">
        <v>1.1000000000000001</v>
      </c>
      <c r="B660" s="9" t="s">
        <v>394</v>
      </c>
      <c r="C660" s="21">
        <v>45593.654861111114</v>
      </c>
      <c r="D660" s="10">
        <v>86400</v>
      </c>
      <c r="E660" t="str">
        <f>_xlfn.CONCAT("nfb",'1968'!AC660)</f>
        <v>nfb2212</v>
      </c>
      <c r="F660" t="s">
        <v>396</v>
      </c>
      <c r="G660">
        <v>0</v>
      </c>
      <c r="H660">
        <v>0</v>
      </c>
      <c r="I660">
        <v>0</v>
      </c>
      <c r="J660" t="s">
        <v>3049</v>
      </c>
      <c r="K660">
        <f>IF('1968'!D660&lt;&gt;0,1,2)</f>
        <v>2</v>
      </c>
      <c r="L660" s="1" t="str">
        <f>'1968'!AD660</f>
        <v>11K+800</v>
      </c>
      <c r="M660" s="1" t="str">
        <f>'1968'!AE660</f>
        <v>10K+260</v>
      </c>
      <c r="N660">
        <f>CHOOSE(MATCH('1968'!J660,省道!$D$65:'省道'!$D$67),省道!F$65,省道!F$67)</f>
        <v>90</v>
      </c>
    </row>
    <row r="661" spans="1:14">
      <c r="A661" s="8">
        <v>1.1000000000000001</v>
      </c>
      <c r="B661" s="9" t="s">
        <v>394</v>
      </c>
      <c r="C661" s="21">
        <v>45594.654861111114</v>
      </c>
      <c r="D661" s="10">
        <v>86400</v>
      </c>
      <c r="E661" t="str">
        <f>_xlfn.CONCAT("nfb",'1968'!AC661)</f>
        <v>nfb2214</v>
      </c>
      <c r="F661" t="s">
        <v>396</v>
      </c>
      <c r="G661">
        <v>0</v>
      </c>
      <c r="H661">
        <v>0</v>
      </c>
      <c r="I661">
        <v>0</v>
      </c>
      <c r="J661" t="s">
        <v>3050</v>
      </c>
      <c r="K661">
        <f>IF('1968'!D661&lt;&gt;0,1,2)</f>
        <v>2</v>
      </c>
      <c r="L661" s="1" t="str">
        <f>'1968'!AD661</f>
        <v>16K+900</v>
      </c>
      <c r="M661" s="1" t="str">
        <f>'1968'!AE661</f>
        <v>11K+800</v>
      </c>
      <c r="N661">
        <f>CHOOSE(MATCH('1968'!J661,省道!$D$65:'省道'!$D$67),省道!F$65,省道!F$67)</f>
        <v>90</v>
      </c>
    </row>
    <row r="662" spans="1:14">
      <c r="A662" s="8">
        <v>1.1000000000000001</v>
      </c>
      <c r="B662" s="9" t="s">
        <v>394</v>
      </c>
      <c r="C662" s="21">
        <v>45595.654861111114</v>
      </c>
      <c r="D662" s="10">
        <v>86400</v>
      </c>
      <c r="E662" t="str">
        <f>_xlfn.CONCAT("nfb",'1968'!AC662)</f>
        <v>nfb2216</v>
      </c>
      <c r="F662" t="s">
        <v>396</v>
      </c>
      <c r="G662">
        <v>0</v>
      </c>
      <c r="H662">
        <v>0</v>
      </c>
      <c r="I662">
        <v>0</v>
      </c>
      <c r="J662" t="s">
        <v>3051</v>
      </c>
      <c r="K662">
        <f>IF('1968'!D662&lt;&gt;0,1,2)</f>
        <v>2</v>
      </c>
      <c r="L662" s="1" t="str">
        <f>'1968'!AD662</f>
        <v>18K+900</v>
      </c>
      <c r="M662" s="1" t="str">
        <f>'1968'!AE662</f>
        <v>16K+900</v>
      </c>
      <c r="N662">
        <f>CHOOSE(MATCH('1968'!J662,省道!$D$65:'省道'!$D$67),省道!F$65,省道!F$67)</f>
        <v>90</v>
      </c>
    </row>
    <row r="663" spans="1:14">
      <c r="A663" s="8">
        <v>1.1000000000000001</v>
      </c>
      <c r="B663" s="9" t="s">
        <v>394</v>
      </c>
      <c r="C663" s="21">
        <v>45596.654861111114</v>
      </c>
      <c r="D663" s="10">
        <v>86400</v>
      </c>
      <c r="E663" t="str">
        <f>_xlfn.CONCAT("nfb",'1968'!AC663)</f>
        <v>nfb2218</v>
      </c>
      <c r="F663" t="s">
        <v>396</v>
      </c>
      <c r="G663">
        <v>0</v>
      </c>
      <c r="H663">
        <v>0</v>
      </c>
      <c r="I663">
        <v>0</v>
      </c>
      <c r="J663" t="s">
        <v>3052</v>
      </c>
      <c r="K663">
        <f>IF('1968'!D663&lt;&gt;0,1,2)</f>
        <v>2</v>
      </c>
      <c r="L663" s="1" t="str">
        <f>'1968'!AD663</f>
        <v>20K+000</v>
      </c>
      <c r="M663" s="1" t="str">
        <f>'1968'!AE663</f>
        <v>18K+900</v>
      </c>
      <c r="N663">
        <v>70</v>
      </c>
    </row>
    <row r="664" spans="1:14">
      <c r="A664" s="8">
        <v>1.1000000000000001</v>
      </c>
      <c r="B664" s="9" t="s">
        <v>394</v>
      </c>
      <c r="C664" s="21">
        <v>45597.654861111114</v>
      </c>
      <c r="D664" s="10">
        <v>86400</v>
      </c>
      <c r="E664" t="str">
        <f>_xlfn.CONCAT("nfb",'1968'!AC664)</f>
        <v>nfb2221</v>
      </c>
      <c r="F664" t="s">
        <v>396</v>
      </c>
      <c r="G664">
        <v>0</v>
      </c>
      <c r="H664">
        <v>0</v>
      </c>
      <c r="I664">
        <v>0</v>
      </c>
      <c r="J664" t="s">
        <v>3053</v>
      </c>
      <c r="K664">
        <f>IF('1968'!D664&lt;&gt;0,1,2)</f>
        <v>2</v>
      </c>
      <c r="L664" s="1" t="str">
        <f>'1968'!AD664</f>
        <v>0K+000</v>
      </c>
      <c r="M664" s="1" t="str">
        <f>'1968'!AE664</f>
        <v>2K+200</v>
      </c>
      <c r="N664">
        <v>90</v>
      </c>
    </row>
    <row r="665" spans="1:14">
      <c r="A665" s="8">
        <v>1.1000000000000001</v>
      </c>
      <c r="B665" s="9" t="s">
        <v>394</v>
      </c>
      <c r="C665" s="21">
        <v>45598.654861111114</v>
      </c>
      <c r="D665" s="10">
        <v>86400</v>
      </c>
      <c r="E665" t="str">
        <f>_xlfn.CONCAT("nfb",'1968'!AC665)</f>
        <v>nfb2223</v>
      </c>
      <c r="F665" t="s">
        <v>396</v>
      </c>
      <c r="G665">
        <v>0</v>
      </c>
      <c r="H665">
        <v>0</v>
      </c>
      <c r="I665">
        <v>0</v>
      </c>
      <c r="J665" t="s">
        <v>3054</v>
      </c>
      <c r="K665">
        <f>IF('1968'!D665&lt;&gt;0,1,2)</f>
        <v>2</v>
      </c>
      <c r="L665" s="1" t="str">
        <f>'1968'!AD665</f>
        <v>2K+200</v>
      </c>
      <c r="M665" s="1" t="str">
        <f>'1968'!AE665</f>
        <v>7K+025</v>
      </c>
      <c r="N665">
        <v>90</v>
      </c>
    </row>
    <row r="666" spans="1:14">
      <c r="A666" s="8">
        <v>1.1000000000000001</v>
      </c>
      <c r="B666" s="9" t="s">
        <v>394</v>
      </c>
      <c r="C666" s="21">
        <v>45599.654861111114</v>
      </c>
      <c r="D666" s="10">
        <v>86400</v>
      </c>
      <c r="E666" t="str">
        <f>_xlfn.CONCAT("nfb",'1968'!AC666)</f>
        <v>nfb2225</v>
      </c>
      <c r="F666" t="s">
        <v>396</v>
      </c>
      <c r="G666">
        <v>0</v>
      </c>
      <c r="H666">
        <v>0</v>
      </c>
      <c r="I666">
        <v>0</v>
      </c>
      <c r="J666" t="s">
        <v>3055</v>
      </c>
      <c r="K666">
        <f>IF('1968'!D666&lt;&gt;0,1,2)</f>
        <v>2</v>
      </c>
      <c r="L666" s="1" t="str">
        <f>'1968'!AD666</f>
        <v>7K+025</v>
      </c>
      <c r="M666" s="1" t="str">
        <f>'1968'!AE666</f>
        <v>9K+680</v>
      </c>
      <c r="N666">
        <v>90</v>
      </c>
    </row>
    <row r="667" spans="1:14">
      <c r="A667" s="8">
        <v>1.1000000000000001</v>
      </c>
      <c r="B667" s="9" t="s">
        <v>394</v>
      </c>
      <c r="C667" s="21">
        <v>45600.654861111114</v>
      </c>
      <c r="D667" s="10">
        <v>86400</v>
      </c>
      <c r="E667" t="str">
        <f>_xlfn.CONCAT("nfb",'1968'!AC667)</f>
        <v>nfb2227</v>
      </c>
      <c r="F667" t="s">
        <v>396</v>
      </c>
      <c r="G667">
        <v>0</v>
      </c>
      <c r="H667">
        <v>0</v>
      </c>
      <c r="I667">
        <v>0</v>
      </c>
      <c r="J667" t="s">
        <v>3056</v>
      </c>
      <c r="K667">
        <f>IF('1968'!D667&lt;&gt;0,1,2)</f>
        <v>2</v>
      </c>
      <c r="L667" s="1" t="str">
        <f>'1968'!AD667</f>
        <v>9K+680</v>
      </c>
      <c r="M667" s="1" t="str">
        <f>'1968'!AE667</f>
        <v>15K+800</v>
      </c>
      <c r="N667">
        <v>90</v>
      </c>
    </row>
    <row r="668" spans="1:14">
      <c r="A668" s="8">
        <v>1.1000000000000001</v>
      </c>
      <c r="B668" s="9" t="s">
        <v>394</v>
      </c>
      <c r="C668" s="21">
        <v>45601.654861111114</v>
      </c>
      <c r="D668" s="10">
        <v>86400</v>
      </c>
      <c r="E668" t="str">
        <f>_xlfn.CONCAT("nfb",'1968'!AC668)</f>
        <v>nfb2229</v>
      </c>
      <c r="F668" t="s">
        <v>396</v>
      </c>
      <c r="G668">
        <v>0</v>
      </c>
      <c r="H668">
        <v>0</v>
      </c>
      <c r="I668">
        <v>0</v>
      </c>
      <c r="J668" t="s">
        <v>3057</v>
      </c>
      <c r="K668">
        <f>IF('1968'!D668&lt;&gt;0,1,2)</f>
        <v>2</v>
      </c>
      <c r="L668" s="1" t="str">
        <f>'1968'!AD668</f>
        <v>15K+800</v>
      </c>
      <c r="M668" s="1" t="str">
        <f>'1968'!AE668</f>
        <v>21K+150</v>
      </c>
      <c r="N668">
        <v>90</v>
      </c>
    </row>
    <row r="669" spans="1:14">
      <c r="A669" s="8">
        <v>1.1000000000000001</v>
      </c>
      <c r="B669" s="9" t="s">
        <v>394</v>
      </c>
      <c r="C669" s="21">
        <v>45602.654861111114</v>
      </c>
      <c r="D669" s="10">
        <v>86400</v>
      </c>
      <c r="E669" t="str">
        <f>_xlfn.CONCAT("nfb",'1968'!AC669)</f>
        <v>nfb2233</v>
      </c>
      <c r="F669" t="s">
        <v>396</v>
      </c>
      <c r="G669">
        <v>0</v>
      </c>
      <c r="H669">
        <v>0</v>
      </c>
      <c r="I669">
        <v>0</v>
      </c>
      <c r="J669" t="s">
        <v>3058</v>
      </c>
      <c r="K669">
        <f>IF('1968'!D669&lt;&gt;0,1,2)</f>
        <v>2</v>
      </c>
      <c r="L669" s="1" t="str">
        <f>'1968'!AD669</f>
        <v>21K+150</v>
      </c>
      <c r="M669" s="1" t="str">
        <f>'1968'!AE669</f>
        <v>22K+500</v>
      </c>
      <c r="N669">
        <v>90</v>
      </c>
    </row>
    <row r="670" spans="1:14">
      <c r="A670" s="8">
        <v>1.1000000000000001</v>
      </c>
      <c r="B670" s="9" t="s">
        <v>394</v>
      </c>
      <c r="C670" s="21">
        <v>45603.654861111114</v>
      </c>
      <c r="D670" s="10">
        <v>86400</v>
      </c>
      <c r="E670" t="str">
        <f>_xlfn.CONCAT("nfb",'1968'!AC670)</f>
        <v>nfb2222</v>
      </c>
      <c r="F670" t="s">
        <v>396</v>
      </c>
      <c r="G670">
        <v>0</v>
      </c>
      <c r="H670">
        <v>0</v>
      </c>
      <c r="I670">
        <v>0</v>
      </c>
      <c r="J670" t="s">
        <v>3059</v>
      </c>
      <c r="K670">
        <f>IF('1968'!D670&lt;&gt;0,1,2)</f>
        <v>2</v>
      </c>
      <c r="L670" s="1" t="str">
        <f>'1968'!AD670</f>
        <v>2K+200</v>
      </c>
      <c r="M670" s="1" t="str">
        <f>'1968'!AE670</f>
        <v>0K+000</v>
      </c>
      <c r="N670">
        <v>90</v>
      </c>
    </row>
    <row r="671" spans="1:14">
      <c r="A671" s="8">
        <v>1.1000000000000001</v>
      </c>
      <c r="B671" s="9" t="s">
        <v>394</v>
      </c>
      <c r="C671" s="21">
        <v>45604.654861111114</v>
      </c>
      <c r="D671" s="10">
        <v>86400</v>
      </c>
      <c r="E671" t="str">
        <f>_xlfn.CONCAT("nfb",'1968'!AC671)</f>
        <v>nfb2224</v>
      </c>
      <c r="F671" t="s">
        <v>396</v>
      </c>
      <c r="G671">
        <v>0</v>
      </c>
      <c r="H671">
        <v>0</v>
      </c>
      <c r="I671">
        <v>0</v>
      </c>
      <c r="J671" t="s">
        <v>3060</v>
      </c>
      <c r="K671">
        <f>IF('1968'!D671&lt;&gt;0,1,2)</f>
        <v>2</v>
      </c>
      <c r="L671" s="1" t="str">
        <f>'1968'!AD671</f>
        <v>7K+025</v>
      </c>
      <c r="M671" s="1" t="str">
        <f>'1968'!AE671</f>
        <v>2K+200</v>
      </c>
      <c r="N671">
        <v>90</v>
      </c>
    </row>
    <row r="672" spans="1:14">
      <c r="A672" s="8">
        <v>1.1000000000000001</v>
      </c>
      <c r="B672" s="9" t="s">
        <v>394</v>
      </c>
      <c r="C672" s="21">
        <v>45605.654861111114</v>
      </c>
      <c r="D672" s="10">
        <v>86400</v>
      </c>
      <c r="E672" t="str">
        <f>_xlfn.CONCAT("nfb",'1968'!AC672)</f>
        <v>nfb2226</v>
      </c>
      <c r="F672" t="s">
        <v>396</v>
      </c>
      <c r="G672">
        <v>0</v>
      </c>
      <c r="H672">
        <v>0</v>
      </c>
      <c r="I672">
        <v>0</v>
      </c>
      <c r="J672" t="s">
        <v>3061</v>
      </c>
      <c r="K672">
        <f>IF('1968'!D672&lt;&gt;0,1,2)</f>
        <v>2</v>
      </c>
      <c r="L672" s="1" t="str">
        <f>'1968'!AD672</f>
        <v>9K+680</v>
      </c>
      <c r="M672" s="1" t="str">
        <f>'1968'!AE672</f>
        <v>7K+025</v>
      </c>
      <c r="N672">
        <v>90</v>
      </c>
    </row>
    <row r="673" spans="1:14">
      <c r="A673" s="8">
        <v>1.1000000000000001</v>
      </c>
      <c r="B673" s="9" t="s">
        <v>394</v>
      </c>
      <c r="C673" s="21">
        <v>45606.654861111114</v>
      </c>
      <c r="D673" s="10">
        <v>86400</v>
      </c>
      <c r="E673" t="str">
        <f>_xlfn.CONCAT("nfb",'1968'!AC673)</f>
        <v>nfb2228</v>
      </c>
      <c r="F673" t="s">
        <v>396</v>
      </c>
      <c r="G673">
        <v>0</v>
      </c>
      <c r="H673">
        <v>0</v>
      </c>
      <c r="I673">
        <v>0</v>
      </c>
      <c r="J673" t="s">
        <v>3062</v>
      </c>
      <c r="K673">
        <f>IF('1968'!D673&lt;&gt;0,1,2)</f>
        <v>2</v>
      </c>
      <c r="L673" s="1" t="str">
        <f>'1968'!AD673</f>
        <v>15K+800</v>
      </c>
      <c r="M673" s="1" t="str">
        <f>'1968'!AE673</f>
        <v>9K+680</v>
      </c>
      <c r="N673">
        <v>90</v>
      </c>
    </row>
    <row r="674" spans="1:14">
      <c r="A674" s="8">
        <v>1.1000000000000001</v>
      </c>
      <c r="B674" s="9" t="s">
        <v>394</v>
      </c>
      <c r="C674" s="21">
        <v>45607.654861111114</v>
      </c>
      <c r="D674" s="10">
        <v>86400</v>
      </c>
      <c r="E674" t="str">
        <f>_xlfn.CONCAT("nfb",'1968'!AC674)</f>
        <v>nfb2230</v>
      </c>
      <c r="F674" t="s">
        <v>396</v>
      </c>
      <c r="G674">
        <v>0</v>
      </c>
      <c r="H674">
        <v>0</v>
      </c>
      <c r="I674">
        <v>0</v>
      </c>
      <c r="J674" t="s">
        <v>3063</v>
      </c>
      <c r="K674">
        <f>IF('1968'!D674&lt;&gt;0,1,2)</f>
        <v>2</v>
      </c>
      <c r="L674" s="1" t="str">
        <f>'1968'!AD674</f>
        <v>21K+150</v>
      </c>
      <c r="M674" s="1" t="str">
        <f>'1968'!AE674</f>
        <v>15K+800</v>
      </c>
      <c r="N674">
        <v>90</v>
      </c>
    </row>
    <row r="675" spans="1:14">
      <c r="A675" s="8">
        <v>1.1000000000000001</v>
      </c>
      <c r="B675" s="9" t="s">
        <v>394</v>
      </c>
      <c r="C675" s="21">
        <v>45608.654861111114</v>
      </c>
      <c r="D675" s="10">
        <v>86400</v>
      </c>
      <c r="E675" t="str">
        <f>_xlfn.CONCAT("nfb",'1968'!AC675)</f>
        <v>nfb2234</v>
      </c>
      <c r="F675" t="s">
        <v>396</v>
      </c>
      <c r="G675">
        <v>0</v>
      </c>
      <c r="H675">
        <v>0</v>
      </c>
      <c r="I675">
        <v>0</v>
      </c>
      <c r="J675" t="s">
        <v>3064</v>
      </c>
      <c r="K675">
        <f>IF('1968'!D675&lt;&gt;0,1,2)</f>
        <v>2</v>
      </c>
      <c r="L675" s="1" t="str">
        <f>'1968'!AD675</f>
        <v>22K+500</v>
      </c>
      <c r="M675" s="1" t="str">
        <f>'1968'!AE675</f>
        <v>21K+150</v>
      </c>
      <c r="N675">
        <v>90</v>
      </c>
    </row>
  </sheetData>
  <autoFilter ref="A1:O675" xr:uid="{B7B8F8D3-F41C-4B92-9C1E-E393242F5AE3}"/>
  <phoneticPr fontId="1" type="noConversion"/>
  <pageMargins left="0.7" right="0.7" top="0.75" bottom="0.75" header="0.3" footer="0.3"/>
  <pageSetup paperSize="9" orientation="portrait" copies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FED57-3DB1-4411-A1C5-118DE547E400}">
  <dimension ref="A1:I73"/>
  <sheetViews>
    <sheetView topLeftCell="A13" zoomScaleNormal="100" workbookViewId="0">
      <selection activeCell="D57" sqref="D57:D58"/>
    </sheetView>
  </sheetViews>
  <sheetFormatPr defaultRowHeight="16.2"/>
  <cols>
    <col min="1" max="1" width="43.88671875" customWidth="1"/>
    <col min="2" max="2" width="7.21875" bestFit="1" customWidth="1"/>
    <col min="3" max="3" width="29.21875" customWidth="1"/>
    <col min="4" max="5" width="11" bestFit="1" customWidth="1"/>
    <col min="6" max="6" width="17.21875" customWidth="1"/>
    <col min="7" max="7" width="47.109375" customWidth="1"/>
  </cols>
  <sheetData>
    <row r="1" spans="1:7">
      <c r="A1" s="74" t="s">
        <v>2619</v>
      </c>
      <c r="B1" s="74" t="s">
        <v>2661</v>
      </c>
      <c r="C1" s="74" t="s">
        <v>2620</v>
      </c>
      <c r="D1" s="72" t="s">
        <v>2654</v>
      </c>
      <c r="E1" s="74" t="s">
        <v>2655</v>
      </c>
      <c r="F1" s="24" t="s">
        <v>2621</v>
      </c>
      <c r="G1" s="74" t="s">
        <v>2623</v>
      </c>
    </row>
    <row r="2" spans="1:7" ht="16.8" thickBot="1">
      <c r="A2" s="76"/>
      <c r="B2" s="76"/>
      <c r="C2" s="76"/>
      <c r="D2" s="73"/>
      <c r="E2" s="75"/>
      <c r="F2" s="25" t="s">
        <v>2622</v>
      </c>
      <c r="G2" s="76"/>
    </row>
    <row r="3" spans="1:7">
      <c r="A3" s="79" t="s">
        <v>2680</v>
      </c>
      <c r="B3" s="90">
        <v>61</v>
      </c>
      <c r="C3" s="54" t="s">
        <v>2681</v>
      </c>
      <c r="D3" s="92">
        <v>0</v>
      </c>
      <c r="E3" s="92">
        <v>6000</v>
      </c>
      <c r="F3" s="62">
        <v>80</v>
      </c>
      <c r="G3" s="64"/>
    </row>
    <row r="4" spans="1:7" ht="16.8" thickBot="1">
      <c r="A4" s="80"/>
      <c r="B4" s="96"/>
      <c r="C4" s="55" t="s">
        <v>2682</v>
      </c>
      <c r="D4" s="93"/>
      <c r="E4" s="93"/>
      <c r="F4" s="63"/>
      <c r="G4" s="65"/>
    </row>
    <row r="5" spans="1:7">
      <c r="A5" s="80"/>
      <c r="B5" s="96"/>
      <c r="C5" s="56" t="s">
        <v>2683</v>
      </c>
      <c r="D5" s="94">
        <v>6000</v>
      </c>
      <c r="E5" s="94">
        <v>13000</v>
      </c>
      <c r="F5" s="66">
        <v>90</v>
      </c>
      <c r="G5" s="68"/>
    </row>
    <row r="6" spans="1:7" ht="16.8" thickBot="1">
      <c r="A6" s="80"/>
      <c r="B6" s="96"/>
      <c r="C6" s="57" t="s">
        <v>2684</v>
      </c>
      <c r="D6" s="95"/>
      <c r="E6" s="95"/>
      <c r="F6" s="67"/>
      <c r="G6" s="69"/>
    </row>
    <row r="7" spans="1:7">
      <c r="A7" s="80"/>
      <c r="B7" s="96"/>
      <c r="C7" s="54" t="s">
        <v>2685</v>
      </c>
      <c r="D7" s="92">
        <v>13000</v>
      </c>
      <c r="E7" s="92">
        <v>16300</v>
      </c>
      <c r="F7" s="62">
        <v>70</v>
      </c>
      <c r="G7" s="64" t="s">
        <v>2687</v>
      </c>
    </row>
    <row r="8" spans="1:7" ht="16.8" thickBot="1">
      <c r="A8" s="80"/>
      <c r="B8" s="96"/>
      <c r="C8" s="55" t="s">
        <v>2686</v>
      </c>
      <c r="D8" s="93"/>
      <c r="E8" s="93"/>
      <c r="F8" s="63"/>
      <c r="G8" s="65"/>
    </row>
    <row r="9" spans="1:7">
      <c r="A9" s="80"/>
      <c r="B9" s="96"/>
      <c r="C9" s="56" t="s">
        <v>2688</v>
      </c>
      <c r="D9" s="94">
        <v>16300</v>
      </c>
      <c r="E9" s="94">
        <v>60500</v>
      </c>
      <c r="F9" s="66">
        <v>90</v>
      </c>
      <c r="G9" s="68"/>
    </row>
    <row r="10" spans="1:7" ht="16.8" thickBot="1">
      <c r="A10" s="80"/>
      <c r="B10" s="96"/>
      <c r="C10" s="57" t="s">
        <v>2689</v>
      </c>
      <c r="D10" s="95"/>
      <c r="E10" s="95"/>
      <c r="F10" s="67"/>
      <c r="G10" s="69"/>
    </row>
    <row r="11" spans="1:7">
      <c r="A11" s="80"/>
      <c r="B11" s="96"/>
      <c r="C11" s="54" t="s">
        <v>2690</v>
      </c>
      <c r="D11" s="92">
        <v>60500</v>
      </c>
      <c r="E11" s="92">
        <v>71266</v>
      </c>
      <c r="F11" s="62">
        <v>70</v>
      </c>
      <c r="G11" s="64" t="s">
        <v>2692</v>
      </c>
    </row>
    <row r="12" spans="1:7" ht="16.8" thickBot="1">
      <c r="A12" s="80"/>
      <c r="B12" s="96"/>
      <c r="C12" s="55" t="s">
        <v>2691</v>
      </c>
      <c r="D12" s="93"/>
      <c r="E12" s="93"/>
      <c r="F12" s="63"/>
      <c r="G12" s="65"/>
    </row>
    <row r="13" spans="1:7">
      <c r="A13" s="80"/>
      <c r="B13" s="96"/>
      <c r="C13" s="56" t="s">
        <v>2693</v>
      </c>
      <c r="D13" s="94">
        <v>71266</v>
      </c>
      <c r="E13" s="94">
        <v>76100</v>
      </c>
      <c r="F13" s="66">
        <v>60</v>
      </c>
      <c r="G13" s="68" t="s">
        <v>2695</v>
      </c>
    </row>
    <row r="14" spans="1:7" ht="16.8" thickBot="1">
      <c r="A14" s="80"/>
      <c r="B14" s="96"/>
      <c r="C14" s="57" t="s">
        <v>2694</v>
      </c>
      <c r="D14" s="95"/>
      <c r="E14" s="95"/>
      <c r="F14" s="67"/>
      <c r="G14" s="69"/>
    </row>
    <row r="15" spans="1:7">
      <c r="A15" s="80"/>
      <c r="B15" s="96"/>
      <c r="C15" s="54" t="s">
        <v>2696</v>
      </c>
      <c r="D15" s="92">
        <v>76100</v>
      </c>
      <c r="E15" s="92">
        <v>101200</v>
      </c>
      <c r="F15" s="62">
        <v>80</v>
      </c>
      <c r="G15" s="64" t="s">
        <v>2698</v>
      </c>
    </row>
    <row r="16" spans="1:7" ht="16.8" thickBot="1">
      <c r="A16" s="80"/>
      <c r="B16" s="96"/>
      <c r="C16" s="55" t="s">
        <v>2697</v>
      </c>
      <c r="D16" s="93"/>
      <c r="E16" s="93"/>
      <c r="F16" s="63"/>
      <c r="G16" s="65"/>
    </row>
    <row r="17" spans="1:7">
      <c r="A17" s="80"/>
      <c r="B17" s="96"/>
      <c r="C17" s="56" t="s">
        <v>2699</v>
      </c>
      <c r="D17" s="94">
        <v>101200</v>
      </c>
      <c r="E17" s="94">
        <v>305750</v>
      </c>
      <c r="F17" s="66">
        <v>90</v>
      </c>
      <c r="G17" s="68"/>
    </row>
    <row r="18" spans="1:7" ht="16.8" thickBot="1">
      <c r="A18" s="81"/>
      <c r="B18" s="97"/>
      <c r="C18" s="57" t="s">
        <v>2700</v>
      </c>
      <c r="D18" s="95"/>
      <c r="E18" s="95"/>
      <c r="F18" s="67"/>
      <c r="G18" s="69"/>
    </row>
    <row r="19" spans="1:7">
      <c r="A19" s="82" t="s">
        <v>2701</v>
      </c>
      <c r="B19" s="98">
        <v>62</v>
      </c>
      <c r="C19" s="54" t="s">
        <v>2703</v>
      </c>
      <c r="D19" s="92">
        <v>0</v>
      </c>
      <c r="E19" s="92"/>
      <c r="F19" s="62">
        <v>80</v>
      </c>
      <c r="G19" s="64" t="s">
        <v>2705</v>
      </c>
    </row>
    <row r="20" spans="1:7" ht="16.8" thickBot="1">
      <c r="A20" s="83" t="s">
        <v>2702</v>
      </c>
      <c r="B20" s="100" t="s">
        <v>2702</v>
      </c>
      <c r="C20" s="55" t="s">
        <v>2704</v>
      </c>
      <c r="D20" s="93"/>
      <c r="E20" s="93"/>
      <c r="F20" s="63"/>
      <c r="G20" s="65"/>
    </row>
    <row r="21" spans="1:7">
      <c r="A21" s="82" t="s">
        <v>2706</v>
      </c>
      <c r="B21" s="101" t="s">
        <v>2784</v>
      </c>
      <c r="C21" s="56" t="s">
        <v>2707</v>
      </c>
      <c r="D21" s="94">
        <v>0</v>
      </c>
      <c r="E21" s="94"/>
      <c r="F21" s="66">
        <v>60</v>
      </c>
      <c r="G21" s="68" t="s">
        <v>2709</v>
      </c>
    </row>
    <row r="22" spans="1:7" ht="16.8" thickBot="1">
      <c r="A22" s="83"/>
      <c r="B22" s="100"/>
      <c r="C22" s="57" t="s">
        <v>2708</v>
      </c>
      <c r="D22" s="95"/>
      <c r="E22" s="95"/>
      <c r="F22" s="67"/>
      <c r="G22" s="69"/>
    </row>
    <row r="23" spans="1:7">
      <c r="A23" s="79" t="s">
        <v>2710</v>
      </c>
      <c r="B23" s="90">
        <v>64</v>
      </c>
      <c r="C23" s="54" t="s">
        <v>2711</v>
      </c>
      <c r="D23" s="92">
        <v>0</v>
      </c>
      <c r="E23" s="92"/>
      <c r="F23" s="62">
        <v>80</v>
      </c>
      <c r="G23" s="64" t="s">
        <v>2713</v>
      </c>
    </row>
    <row r="24" spans="1:7" ht="16.8" thickBot="1">
      <c r="A24" s="80"/>
      <c r="B24" s="96"/>
      <c r="C24" s="55" t="s">
        <v>2712</v>
      </c>
      <c r="D24" s="93"/>
      <c r="E24" s="93"/>
      <c r="F24" s="63"/>
      <c r="G24" s="65"/>
    </row>
    <row r="25" spans="1:7">
      <c r="A25" s="80"/>
      <c r="B25" s="96"/>
      <c r="C25" s="56" t="s">
        <v>2714</v>
      </c>
      <c r="D25" s="94">
        <v>14500</v>
      </c>
      <c r="E25" s="94"/>
      <c r="F25" s="70">
        <v>70</v>
      </c>
      <c r="G25" s="71" t="s">
        <v>2788</v>
      </c>
    </row>
    <row r="26" spans="1:7" ht="16.8" thickBot="1">
      <c r="A26" s="81"/>
      <c r="B26" s="97"/>
      <c r="C26" s="57" t="s">
        <v>2715</v>
      </c>
      <c r="D26" s="95"/>
      <c r="E26" s="95"/>
      <c r="F26" s="67"/>
      <c r="G26" s="69"/>
    </row>
    <row r="27" spans="1:7">
      <c r="A27" s="79" t="s">
        <v>2716</v>
      </c>
      <c r="B27" s="90">
        <v>65</v>
      </c>
      <c r="C27" s="54" t="s">
        <v>2717</v>
      </c>
      <c r="D27" s="92">
        <v>1</v>
      </c>
      <c r="E27" s="92"/>
      <c r="F27" s="62">
        <v>80</v>
      </c>
      <c r="G27" s="64"/>
    </row>
    <row r="28" spans="1:7" ht="16.8" thickBot="1">
      <c r="A28" s="80"/>
      <c r="B28" s="96"/>
      <c r="C28" s="55" t="s">
        <v>2718</v>
      </c>
      <c r="D28" s="93"/>
      <c r="E28" s="93"/>
      <c r="F28" s="63"/>
      <c r="G28" s="65"/>
    </row>
    <row r="29" spans="1:7">
      <c r="A29" s="80"/>
      <c r="B29" s="96"/>
      <c r="C29" s="56" t="s">
        <v>2719</v>
      </c>
      <c r="D29" s="94">
        <v>9100</v>
      </c>
      <c r="E29" s="94"/>
      <c r="F29" s="66">
        <v>60</v>
      </c>
      <c r="G29" s="68"/>
    </row>
    <row r="30" spans="1:7" ht="16.8" thickBot="1">
      <c r="A30" s="81"/>
      <c r="B30" s="97"/>
      <c r="C30" s="57" t="s">
        <v>2720</v>
      </c>
      <c r="D30" s="95"/>
      <c r="E30" s="95"/>
      <c r="F30" s="67"/>
      <c r="G30" s="69"/>
    </row>
    <row r="31" spans="1:7">
      <c r="A31" s="79" t="s">
        <v>2721</v>
      </c>
      <c r="B31" s="90">
        <v>66</v>
      </c>
      <c r="C31" s="54" t="s">
        <v>2723</v>
      </c>
      <c r="D31" s="92">
        <v>1</v>
      </c>
      <c r="E31" s="92"/>
      <c r="F31" s="62">
        <v>80</v>
      </c>
      <c r="G31" s="64" t="s">
        <v>2725</v>
      </c>
    </row>
    <row r="32" spans="1:7" ht="16.8" thickBot="1">
      <c r="A32" s="80" t="s">
        <v>2722</v>
      </c>
      <c r="B32" s="96" t="s">
        <v>2722</v>
      </c>
      <c r="C32" s="55" t="s">
        <v>2724</v>
      </c>
      <c r="D32" s="93"/>
      <c r="E32" s="93"/>
      <c r="F32" s="63"/>
      <c r="G32" s="65"/>
    </row>
    <row r="33" spans="1:7">
      <c r="A33" s="80" t="s">
        <v>2721</v>
      </c>
      <c r="B33" s="96" t="s">
        <v>2721</v>
      </c>
      <c r="C33" s="56" t="s">
        <v>2726</v>
      </c>
      <c r="D33" s="94">
        <v>15500</v>
      </c>
      <c r="E33" s="94"/>
      <c r="F33" s="66">
        <v>90</v>
      </c>
      <c r="G33" s="68"/>
    </row>
    <row r="34" spans="1:7" ht="16.8" thickBot="1">
      <c r="A34" s="81" t="s">
        <v>2722</v>
      </c>
      <c r="B34" s="97" t="s">
        <v>2722</v>
      </c>
      <c r="C34" s="57" t="s">
        <v>2727</v>
      </c>
      <c r="D34" s="95"/>
      <c r="E34" s="95"/>
      <c r="F34" s="67"/>
      <c r="G34" s="69"/>
    </row>
    <row r="35" spans="1:7">
      <c r="A35" s="79" t="s">
        <v>2728</v>
      </c>
      <c r="B35" s="90">
        <v>68</v>
      </c>
      <c r="C35" s="54" t="s">
        <v>2730</v>
      </c>
      <c r="D35" s="92">
        <v>1</v>
      </c>
      <c r="E35" s="92"/>
      <c r="F35" s="62">
        <v>90</v>
      </c>
      <c r="G35" s="64"/>
    </row>
    <row r="36" spans="1:7" ht="16.8" thickBot="1">
      <c r="A36" s="80" t="s">
        <v>2729</v>
      </c>
      <c r="B36" s="96" t="s">
        <v>2729</v>
      </c>
      <c r="C36" s="55" t="s">
        <v>2731</v>
      </c>
      <c r="D36" s="93"/>
      <c r="E36" s="93"/>
      <c r="F36" s="63"/>
      <c r="G36" s="65"/>
    </row>
    <row r="37" spans="1:7">
      <c r="A37" s="80" t="s">
        <v>2728</v>
      </c>
      <c r="B37" s="96" t="s">
        <v>2728</v>
      </c>
      <c r="C37" s="56" t="s">
        <v>2732</v>
      </c>
      <c r="D37" s="94">
        <v>16800</v>
      </c>
      <c r="E37" s="94"/>
      <c r="F37" s="66">
        <v>70</v>
      </c>
      <c r="G37" s="68" t="s">
        <v>2734</v>
      </c>
    </row>
    <row r="38" spans="1:7" ht="16.8" thickBot="1">
      <c r="A38" s="81" t="s">
        <v>2729</v>
      </c>
      <c r="B38" s="97" t="s">
        <v>2729</v>
      </c>
      <c r="C38" s="57" t="s">
        <v>2733</v>
      </c>
      <c r="D38" s="95"/>
      <c r="E38" s="95"/>
      <c r="F38" s="67"/>
      <c r="G38" s="69"/>
    </row>
    <row r="39" spans="1:7" ht="15.6" customHeight="1">
      <c r="A39" s="79" t="s">
        <v>2735</v>
      </c>
      <c r="B39" s="90">
        <v>72</v>
      </c>
      <c r="C39" s="54" t="s">
        <v>2737</v>
      </c>
      <c r="D39" s="92">
        <v>2410</v>
      </c>
      <c r="E39" s="92"/>
      <c r="F39" s="62">
        <v>90</v>
      </c>
      <c r="G39" s="64"/>
    </row>
    <row r="40" spans="1:7" ht="16.8" thickBot="1">
      <c r="A40" s="80" t="s">
        <v>2736</v>
      </c>
      <c r="B40" s="96" t="s">
        <v>2736</v>
      </c>
      <c r="C40" s="55" t="s">
        <v>2738</v>
      </c>
      <c r="D40" s="93"/>
      <c r="E40" s="93"/>
      <c r="F40" s="63"/>
      <c r="G40" s="65"/>
    </row>
    <row r="41" spans="1:7">
      <c r="A41" s="80" t="s">
        <v>2735</v>
      </c>
      <c r="B41" s="96" t="s">
        <v>2735</v>
      </c>
      <c r="C41" s="56" t="s">
        <v>2739</v>
      </c>
      <c r="D41" s="94">
        <v>20800</v>
      </c>
      <c r="E41" s="94"/>
      <c r="F41" s="66">
        <v>80</v>
      </c>
      <c r="G41" s="68" t="s">
        <v>2725</v>
      </c>
    </row>
    <row r="42" spans="1:7" ht="16.8" thickBot="1">
      <c r="A42" s="81" t="s">
        <v>2736</v>
      </c>
      <c r="B42" s="97" t="s">
        <v>2736</v>
      </c>
      <c r="C42" s="57" t="s">
        <v>2740</v>
      </c>
      <c r="D42" s="95"/>
      <c r="E42" s="95"/>
      <c r="F42" s="67"/>
      <c r="G42" s="69"/>
    </row>
    <row r="43" spans="1:7">
      <c r="A43" s="79" t="s">
        <v>2741</v>
      </c>
      <c r="B43" s="90">
        <v>74</v>
      </c>
      <c r="C43" s="54" t="s">
        <v>2742</v>
      </c>
      <c r="D43" s="92">
        <v>0</v>
      </c>
      <c r="E43" s="92"/>
      <c r="F43" s="62">
        <v>80</v>
      </c>
      <c r="G43" s="64"/>
    </row>
    <row r="44" spans="1:7" ht="16.8" thickBot="1">
      <c r="A44" s="81"/>
      <c r="B44" s="97"/>
      <c r="C44" s="55" t="s">
        <v>2743</v>
      </c>
      <c r="D44" s="93"/>
      <c r="E44" s="93"/>
      <c r="F44" s="63"/>
      <c r="G44" s="65"/>
    </row>
    <row r="45" spans="1:7">
      <c r="A45" s="84" t="s">
        <v>2789</v>
      </c>
      <c r="B45" s="90" t="s">
        <v>2790</v>
      </c>
      <c r="C45" s="54"/>
      <c r="D45" s="92">
        <v>0</v>
      </c>
      <c r="E45" s="92"/>
      <c r="F45" s="62">
        <v>70</v>
      </c>
      <c r="G45" s="64" t="s">
        <v>2791</v>
      </c>
    </row>
    <row r="46" spans="1:7" ht="16.8" thickBot="1">
      <c r="A46" s="81"/>
      <c r="B46" s="97"/>
      <c r="C46" s="55"/>
      <c r="D46" s="93"/>
      <c r="E46" s="93"/>
      <c r="F46" s="63"/>
      <c r="G46" s="65"/>
    </row>
    <row r="47" spans="1:7">
      <c r="A47" s="82" t="s">
        <v>2744</v>
      </c>
      <c r="B47" s="98">
        <v>76</v>
      </c>
      <c r="C47" s="56" t="s">
        <v>2745</v>
      </c>
      <c r="D47" s="94">
        <v>0</v>
      </c>
      <c r="E47" s="94"/>
      <c r="F47" s="66" t="s">
        <v>2747</v>
      </c>
      <c r="G47" s="68" t="s">
        <v>2748</v>
      </c>
    </row>
    <row r="48" spans="1:7" ht="16.8" thickBot="1">
      <c r="A48" s="89"/>
      <c r="B48" s="99"/>
      <c r="C48" s="57" t="s">
        <v>2746</v>
      </c>
      <c r="D48" s="95"/>
      <c r="E48" s="95"/>
      <c r="F48" s="67"/>
      <c r="G48" s="69"/>
    </row>
    <row r="49" spans="1:8">
      <c r="A49" s="89"/>
      <c r="B49" s="99"/>
      <c r="C49" s="54" t="s">
        <v>2749</v>
      </c>
      <c r="D49" s="92">
        <v>11400</v>
      </c>
      <c r="E49" s="92"/>
      <c r="F49" s="62">
        <v>90</v>
      </c>
      <c r="G49" s="64"/>
    </row>
    <row r="50" spans="1:8" ht="16.8" thickBot="1">
      <c r="A50" s="89"/>
      <c r="B50" s="99"/>
      <c r="C50" s="55" t="s">
        <v>2750</v>
      </c>
      <c r="D50" s="93"/>
      <c r="E50" s="93"/>
      <c r="F50" s="63"/>
      <c r="G50" s="65"/>
    </row>
    <row r="51" spans="1:8">
      <c r="A51" s="89"/>
      <c r="B51" s="99"/>
      <c r="C51" s="56" t="s">
        <v>2751</v>
      </c>
      <c r="D51" s="94">
        <v>27000</v>
      </c>
      <c r="E51" s="94"/>
      <c r="F51" s="66">
        <v>80</v>
      </c>
      <c r="G51" s="68" t="s">
        <v>2753</v>
      </c>
    </row>
    <row r="52" spans="1:8" ht="16.8" thickBot="1">
      <c r="A52" s="83"/>
      <c r="B52" s="100"/>
      <c r="C52" s="57" t="s">
        <v>2752</v>
      </c>
      <c r="D52" s="95"/>
      <c r="E52" s="95"/>
      <c r="F52" s="67"/>
      <c r="G52" s="69"/>
    </row>
    <row r="53" spans="1:8">
      <c r="A53" s="79" t="s">
        <v>2754</v>
      </c>
      <c r="B53" s="90">
        <v>78</v>
      </c>
      <c r="C53" s="54" t="s">
        <v>2755</v>
      </c>
      <c r="D53" s="92">
        <v>0</v>
      </c>
      <c r="E53" s="92"/>
      <c r="F53" s="62">
        <v>100</v>
      </c>
      <c r="G53" s="64" t="s">
        <v>2786</v>
      </c>
    </row>
    <row r="54" spans="1:8" ht="16.8" thickBot="1">
      <c r="A54" s="81"/>
      <c r="B54" s="97"/>
      <c r="C54" s="55" t="s">
        <v>2756</v>
      </c>
      <c r="D54" s="93"/>
      <c r="E54" s="93"/>
      <c r="F54" s="63"/>
      <c r="G54" s="65"/>
    </row>
    <row r="55" spans="1:8">
      <c r="A55" s="79" t="s">
        <v>2757</v>
      </c>
      <c r="B55" s="90">
        <v>82</v>
      </c>
      <c r="C55" s="56" t="s">
        <v>2759</v>
      </c>
      <c r="D55" s="94">
        <v>0</v>
      </c>
      <c r="E55" s="94"/>
      <c r="F55" s="66">
        <v>70</v>
      </c>
      <c r="G55" s="68" t="s">
        <v>2761</v>
      </c>
    </row>
    <row r="56" spans="1:8" ht="16.8" thickBot="1">
      <c r="A56" s="80" t="s">
        <v>2758</v>
      </c>
      <c r="B56" s="96" t="s">
        <v>2758</v>
      </c>
      <c r="C56" s="57" t="s">
        <v>2760</v>
      </c>
      <c r="D56" s="95"/>
      <c r="E56" s="95"/>
      <c r="F56" s="67"/>
      <c r="G56" s="69"/>
    </row>
    <row r="57" spans="1:8">
      <c r="A57" s="80" t="s">
        <v>2757</v>
      </c>
      <c r="B57" s="96" t="s">
        <v>2757</v>
      </c>
      <c r="C57" s="54" t="s">
        <v>2762</v>
      </c>
      <c r="D57" s="92">
        <v>8080</v>
      </c>
      <c r="E57" s="92"/>
      <c r="F57" s="62">
        <v>100</v>
      </c>
      <c r="G57" s="64" t="s">
        <v>2787</v>
      </c>
    </row>
    <row r="58" spans="1:8" ht="15.6" customHeight="1" thickBot="1">
      <c r="A58" s="81" t="s">
        <v>2758</v>
      </c>
      <c r="B58" s="97" t="s">
        <v>2758</v>
      </c>
      <c r="C58" s="55" t="s">
        <v>2763</v>
      </c>
      <c r="D58" s="93"/>
      <c r="E58" s="93"/>
      <c r="F58" s="63"/>
      <c r="G58" s="65"/>
    </row>
    <row r="59" spans="1:8">
      <c r="A59" s="86" t="s">
        <v>2764</v>
      </c>
      <c r="B59" s="90">
        <v>84</v>
      </c>
      <c r="C59" s="56" t="s">
        <v>2765</v>
      </c>
      <c r="D59" s="94">
        <v>0</v>
      </c>
      <c r="E59" s="94"/>
      <c r="F59" s="66">
        <v>100</v>
      </c>
      <c r="G59" s="68" t="s">
        <v>2787</v>
      </c>
      <c r="H59">
        <f>CHOOSE(MATCH('1968'!J630,$D$59:$D$64),省道!F$59,省道!F$61,省道!F$63)</f>
        <v>100</v>
      </c>
    </row>
    <row r="60" spans="1:8" ht="16.8" thickBot="1">
      <c r="A60" s="87"/>
      <c r="B60" s="96"/>
      <c r="C60" s="57" t="s">
        <v>2766</v>
      </c>
      <c r="D60" s="95"/>
      <c r="E60" s="95"/>
      <c r="F60" s="67"/>
      <c r="G60" s="69"/>
    </row>
    <row r="61" spans="1:8">
      <c r="A61" s="87"/>
      <c r="B61" s="96"/>
      <c r="C61" s="54" t="s">
        <v>2767</v>
      </c>
      <c r="D61" s="92">
        <v>32487</v>
      </c>
      <c r="E61" s="92"/>
      <c r="F61" s="62">
        <v>90</v>
      </c>
      <c r="G61" s="64"/>
    </row>
    <row r="62" spans="1:8" ht="16.8" thickBot="1">
      <c r="A62" s="87"/>
      <c r="B62" s="96"/>
      <c r="C62" s="55" t="s">
        <v>2768</v>
      </c>
      <c r="D62" s="93"/>
      <c r="E62" s="93"/>
      <c r="F62" s="63"/>
      <c r="G62" s="65"/>
    </row>
    <row r="63" spans="1:8">
      <c r="A63" s="87"/>
      <c r="B63" s="96"/>
      <c r="C63" s="56" t="s">
        <v>2769</v>
      </c>
      <c r="D63" s="94">
        <v>37800</v>
      </c>
      <c r="E63" s="94"/>
      <c r="F63" s="66">
        <v>70</v>
      </c>
      <c r="G63" s="68" t="s">
        <v>2771</v>
      </c>
    </row>
    <row r="64" spans="1:8" ht="16.8" thickBot="1">
      <c r="A64" s="88"/>
      <c r="B64" s="97"/>
      <c r="C64" s="57" t="s">
        <v>2770</v>
      </c>
      <c r="D64" s="95"/>
      <c r="E64" s="95"/>
      <c r="F64" s="67"/>
      <c r="G64" s="69"/>
    </row>
    <row r="65" spans="1:9">
      <c r="A65" s="84" t="s">
        <v>2785</v>
      </c>
      <c r="B65" s="90">
        <v>86</v>
      </c>
      <c r="C65" s="54" t="s">
        <v>2773</v>
      </c>
      <c r="D65" s="92">
        <v>0</v>
      </c>
      <c r="E65" s="92">
        <v>17900</v>
      </c>
      <c r="F65" s="62">
        <v>90</v>
      </c>
      <c r="G65" s="64"/>
      <c r="H65">
        <f>CHOOSE(MATCH('1968'!J648,省道!$D$65:'省道'!$D$67),省道!F$65,省道!F$67)</f>
        <v>90</v>
      </c>
      <c r="I65" t="s">
        <v>2792</v>
      </c>
    </row>
    <row r="66" spans="1:9" ht="16.8" thickBot="1">
      <c r="A66" s="80" t="s">
        <v>2772</v>
      </c>
      <c r="B66" s="96" t="s">
        <v>2772</v>
      </c>
      <c r="C66" s="55" t="s">
        <v>2774</v>
      </c>
      <c r="D66" s="93"/>
      <c r="E66" s="93"/>
      <c r="F66" s="63"/>
      <c r="G66" s="65"/>
    </row>
    <row r="67" spans="1:9">
      <c r="A67" s="80" t="s">
        <v>2775</v>
      </c>
      <c r="B67" s="96" t="s">
        <v>2775</v>
      </c>
      <c r="C67" s="56" t="s">
        <v>2776</v>
      </c>
      <c r="D67" s="94">
        <v>17900</v>
      </c>
      <c r="E67" s="94">
        <v>19000</v>
      </c>
      <c r="F67" s="66">
        <v>70</v>
      </c>
      <c r="G67" s="68" t="s">
        <v>2778</v>
      </c>
    </row>
    <row r="68" spans="1:9" ht="16.8" thickBot="1">
      <c r="A68" s="81" t="s">
        <v>2772</v>
      </c>
      <c r="B68" s="97" t="s">
        <v>2772</v>
      </c>
      <c r="C68" s="57" t="s">
        <v>2777</v>
      </c>
      <c r="D68" s="95"/>
      <c r="E68" s="95"/>
      <c r="F68" s="67"/>
      <c r="G68" s="69"/>
    </row>
    <row r="69" spans="1:9">
      <c r="A69" s="79" t="s">
        <v>2779</v>
      </c>
      <c r="B69" s="90">
        <v>88</v>
      </c>
      <c r="C69" s="54" t="s">
        <v>2780</v>
      </c>
      <c r="D69" s="92">
        <v>0</v>
      </c>
      <c r="E69" s="92"/>
      <c r="F69" s="62">
        <v>90</v>
      </c>
      <c r="G69" s="64" t="s">
        <v>2782</v>
      </c>
    </row>
    <row r="70" spans="1:9" ht="16.8" thickBot="1">
      <c r="A70" s="85"/>
      <c r="B70" s="91"/>
      <c r="C70" s="58" t="s">
        <v>2781</v>
      </c>
      <c r="D70" s="93"/>
      <c r="E70" s="93"/>
      <c r="F70" s="77"/>
      <c r="G70" s="78"/>
    </row>
    <row r="73" spans="1:9">
      <c r="A73" s="53" t="s">
        <v>2783</v>
      </c>
    </row>
  </sheetData>
  <mergeCells count="174">
    <mergeCell ref="E45:E46"/>
    <mergeCell ref="F45:F46"/>
    <mergeCell ref="G45:G46"/>
    <mergeCell ref="D65:D66"/>
    <mergeCell ref="E65:E66"/>
    <mergeCell ref="D67:D68"/>
    <mergeCell ref="E67:E68"/>
    <mergeCell ref="D47:D48"/>
    <mergeCell ref="E47:E48"/>
    <mergeCell ref="D49:D50"/>
    <mergeCell ref="E49:E50"/>
    <mergeCell ref="D51:D52"/>
    <mergeCell ref="E51:E52"/>
    <mergeCell ref="G49:G50"/>
    <mergeCell ref="F51:F52"/>
    <mergeCell ref="G51:G52"/>
    <mergeCell ref="E69:E70"/>
    <mergeCell ref="D59:D60"/>
    <mergeCell ref="E59:E60"/>
    <mergeCell ref="D61:D62"/>
    <mergeCell ref="E61:E62"/>
    <mergeCell ref="D63:D64"/>
    <mergeCell ref="E63:E64"/>
    <mergeCell ref="D53:D54"/>
    <mergeCell ref="E53:E54"/>
    <mergeCell ref="D55:D56"/>
    <mergeCell ref="E55:E56"/>
    <mergeCell ref="D57:D58"/>
    <mergeCell ref="E57:E58"/>
    <mergeCell ref="E37:E38"/>
    <mergeCell ref="D39:D40"/>
    <mergeCell ref="E39:E40"/>
    <mergeCell ref="D41:D42"/>
    <mergeCell ref="E41:E42"/>
    <mergeCell ref="D43:D44"/>
    <mergeCell ref="E43:E44"/>
    <mergeCell ref="E29:E30"/>
    <mergeCell ref="D31:D32"/>
    <mergeCell ref="E31:E32"/>
    <mergeCell ref="D33:D34"/>
    <mergeCell ref="E33:E34"/>
    <mergeCell ref="D35:D36"/>
    <mergeCell ref="E35:E36"/>
    <mergeCell ref="E21:E22"/>
    <mergeCell ref="D23:D24"/>
    <mergeCell ref="E23:E24"/>
    <mergeCell ref="D25:D26"/>
    <mergeCell ref="E25:E26"/>
    <mergeCell ref="D27:D28"/>
    <mergeCell ref="E27:E28"/>
    <mergeCell ref="D19:D20"/>
    <mergeCell ref="E19:E20"/>
    <mergeCell ref="D21:D22"/>
    <mergeCell ref="E11:E12"/>
    <mergeCell ref="D13:D14"/>
    <mergeCell ref="E13:E14"/>
    <mergeCell ref="D15:D16"/>
    <mergeCell ref="E15:E16"/>
    <mergeCell ref="D17:D18"/>
    <mergeCell ref="E17:E18"/>
    <mergeCell ref="E3:E4"/>
    <mergeCell ref="D5:D6"/>
    <mergeCell ref="E5:E6"/>
    <mergeCell ref="D7:D8"/>
    <mergeCell ref="E7:E8"/>
    <mergeCell ref="D9:D10"/>
    <mergeCell ref="E9:E10"/>
    <mergeCell ref="B69:B70"/>
    <mergeCell ref="D3:D4"/>
    <mergeCell ref="D11:D12"/>
    <mergeCell ref="D29:D30"/>
    <mergeCell ref="D37:D38"/>
    <mergeCell ref="B35:B38"/>
    <mergeCell ref="B39:B42"/>
    <mergeCell ref="B43:B44"/>
    <mergeCell ref="B47:B52"/>
    <mergeCell ref="B53:B54"/>
    <mergeCell ref="B55:B58"/>
    <mergeCell ref="B3:B18"/>
    <mergeCell ref="B19:B20"/>
    <mergeCell ref="B21:B22"/>
    <mergeCell ref="B23:B26"/>
    <mergeCell ref="B27:B30"/>
    <mergeCell ref="B31:B34"/>
    <mergeCell ref="D69:D70"/>
    <mergeCell ref="B45:B46"/>
    <mergeCell ref="D45:D46"/>
    <mergeCell ref="B59:B64"/>
    <mergeCell ref="B65:B68"/>
    <mergeCell ref="A35:A38"/>
    <mergeCell ref="A39:A42"/>
    <mergeCell ref="A55:A58"/>
    <mergeCell ref="A65:A68"/>
    <mergeCell ref="A69:A70"/>
    <mergeCell ref="A59:A64"/>
    <mergeCell ref="A53:A54"/>
    <mergeCell ref="A43:A44"/>
    <mergeCell ref="A47:A52"/>
    <mergeCell ref="A45:A46"/>
    <mergeCell ref="A3:A18"/>
    <mergeCell ref="A21:A22"/>
    <mergeCell ref="A19:A20"/>
    <mergeCell ref="A23:A26"/>
    <mergeCell ref="A27:A30"/>
    <mergeCell ref="A31:A34"/>
    <mergeCell ref="A1:A2"/>
    <mergeCell ref="B1:B2"/>
    <mergeCell ref="C1:C2"/>
    <mergeCell ref="D1:D2"/>
    <mergeCell ref="E1:E2"/>
    <mergeCell ref="G1:G2"/>
    <mergeCell ref="F65:F66"/>
    <mergeCell ref="G65:G66"/>
    <mergeCell ref="F67:F68"/>
    <mergeCell ref="G67:G68"/>
    <mergeCell ref="F69:F70"/>
    <mergeCell ref="G69:G70"/>
    <mergeCell ref="F59:F60"/>
    <mergeCell ref="G59:G60"/>
    <mergeCell ref="F61:F62"/>
    <mergeCell ref="G61:G62"/>
    <mergeCell ref="F63:F64"/>
    <mergeCell ref="G63:G64"/>
    <mergeCell ref="F53:F54"/>
    <mergeCell ref="G53:G54"/>
    <mergeCell ref="F55:F56"/>
    <mergeCell ref="G55:G56"/>
    <mergeCell ref="F57:F58"/>
    <mergeCell ref="G57:G58"/>
    <mergeCell ref="F47:F48"/>
    <mergeCell ref="G47:G48"/>
    <mergeCell ref="F49:F50"/>
    <mergeCell ref="F39:F40"/>
    <mergeCell ref="G39:G40"/>
    <mergeCell ref="F41:F42"/>
    <mergeCell ref="G41:G42"/>
    <mergeCell ref="F43:F44"/>
    <mergeCell ref="G43:G44"/>
    <mergeCell ref="F33:F34"/>
    <mergeCell ref="G33:G34"/>
    <mergeCell ref="F35:F36"/>
    <mergeCell ref="G35:G36"/>
    <mergeCell ref="F37:F38"/>
    <mergeCell ref="G37:G38"/>
    <mergeCell ref="F29:F30"/>
    <mergeCell ref="G29:G30"/>
    <mergeCell ref="F31:F32"/>
    <mergeCell ref="G31:G32"/>
    <mergeCell ref="F21:F22"/>
    <mergeCell ref="G21:G22"/>
    <mergeCell ref="F23:F24"/>
    <mergeCell ref="G23:G24"/>
    <mergeCell ref="F25:F26"/>
    <mergeCell ref="G25:G26"/>
    <mergeCell ref="F19:F20"/>
    <mergeCell ref="G19:G20"/>
    <mergeCell ref="F9:F10"/>
    <mergeCell ref="G9:G10"/>
    <mergeCell ref="F11:F12"/>
    <mergeCell ref="G11:G12"/>
    <mergeCell ref="F13:F14"/>
    <mergeCell ref="G13:G14"/>
    <mergeCell ref="F27:F28"/>
    <mergeCell ref="G27:G28"/>
    <mergeCell ref="F3:F4"/>
    <mergeCell ref="G3:G4"/>
    <mergeCell ref="F5:F6"/>
    <mergeCell ref="G5:G6"/>
    <mergeCell ref="F7:F8"/>
    <mergeCell ref="G7:G8"/>
    <mergeCell ref="F15:F16"/>
    <mergeCell ref="G15:G16"/>
    <mergeCell ref="F17:F18"/>
    <mergeCell ref="G17:G18"/>
  </mergeCells>
  <phoneticPr fontId="1" type="noConversion"/>
  <hyperlinks>
    <hyperlink ref="A73" r:id="rId1" xr:uid="{1495CF8C-7B94-4BD1-B700-67EBF5B7E188}"/>
  </hyperlinks>
  <pageMargins left="0.7" right="0.7" top="0.75" bottom="0.75" header="0.3" footer="0.3"/>
  <pageSetup paperSize="9" orientation="portrait" copies="0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2E9DB-DFD2-4A01-8237-1928F7B48F77}">
  <dimension ref="A1:G26"/>
  <sheetViews>
    <sheetView tabSelected="1" zoomScale="130" zoomScaleNormal="130" workbookViewId="0">
      <selection activeCell="C31" sqref="C31"/>
    </sheetView>
  </sheetViews>
  <sheetFormatPr defaultRowHeight="16.2"/>
  <cols>
    <col min="1" max="1" width="11.21875" bestFit="1" customWidth="1"/>
    <col min="2" max="2" width="11.21875" customWidth="1"/>
    <col min="3" max="3" width="41.6640625" customWidth="1"/>
    <col min="4" max="4" width="12.6640625" customWidth="1"/>
    <col min="5" max="5" width="11" bestFit="1" customWidth="1"/>
    <col min="6" max="6" width="14.33203125" bestFit="1" customWidth="1"/>
    <col min="7" max="7" width="32" bestFit="1" customWidth="1"/>
  </cols>
  <sheetData>
    <row r="1" spans="1:7" ht="16.8" thickBot="1">
      <c r="A1" s="117" t="s">
        <v>2618</v>
      </c>
      <c r="B1" s="118"/>
      <c r="C1" s="118"/>
      <c r="D1" s="118"/>
      <c r="E1" s="118"/>
      <c r="F1" s="118"/>
      <c r="G1" s="119"/>
    </row>
    <row r="2" spans="1:7">
      <c r="A2" s="74" t="s">
        <v>2619</v>
      </c>
      <c r="B2" s="74" t="s">
        <v>2661</v>
      </c>
      <c r="C2" s="74" t="s">
        <v>2620</v>
      </c>
      <c r="D2" s="72" t="s">
        <v>2654</v>
      </c>
      <c r="E2" s="74" t="s">
        <v>2655</v>
      </c>
      <c r="F2" s="24" t="s">
        <v>2621</v>
      </c>
      <c r="G2" s="74" t="s">
        <v>2623</v>
      </c>
    </row>
    <row r="3" spans="1:7" ht="16.8" thickBot="1">
      <c r="A3" s="76"/>
      <c r="B3" s="76"/>
      <c r="C3" s="76"/>
      <c r="D3" s="73"/>
      <c r="E3" s="75"/>
      <c r="F3" s="25" t="s">
        <v>2622</v>
      </c>
      <c r="G3" s="76"/>
    </row>
    <row r="4" spans="1:7">
      <c r="A4" s="102" t="s">
        <v>2624</v>
      </c>
      <c r="B4" s="102">
        <v>1</v>
      </c>
      <c r="C4" s="34" t="s">
        <v>2653</v>
      </c>
      <c r="D4" s="45">
        <v>0</v>
      </c>
      <c r="E4" s="26">
        <v>154450</v>
      </c>
      <c r="F4" s="37">
        <v>100</v>
      </c>
      <c r="G4" s="26" t="s">
        <v>2625</v>
      </c>
    </row>
    <row r="5" spans="1:7">
      <c r="A5" s="115"/>
      <c r="B5" s="115"/>
      <c r="C5" s="35" t="s">
        <v>2656</v>
      </c>
      <c r="D5" s="46">
        <v>154450</v>
      </c>
      <c r="E5" s="30">
        <v>356000</v>
      </c>
      <c r="F5" s="38">
        <v>110</v>
      </c>
      <c r="G5" s="30" t="s">
        <v>2626</v>
      </c>
    </row>
    <row r="6" spans="1:7">
      <c r="A6" s="115"/>
      <c r="B6" s="115"/>
      <c r="C6" s="35" t="s">
        <v>2657</v>
      </c>
      <c r="D6" s="46">
        <v>356000</v>
      </c>
      <c r="E6" s="30">
        <v>371000</v>
      </c>
      <c r="F6" s="38">
        <v>100</v>
      </c>
      <c r="G6" s="30" t="s">
        <v>2627</v>
      </c>
    </row>
    <row r="7" spans="1:7">
      <c r="A7" s="115"/>
      <c r="B7" s="115"/>
      <c r="C7" s="35" t="s">
        <v>2658</v>
      </c>
      <c r="D7" s="46">
        <v>371000</v>
      </c>
      <c r="E7" s="30">
        <v>373000</v>
      </c>
      <c r="F7" s="38">
        <v>80</v>
      </c>
      <c r="G7" s="40"/>
    </row>
    <row r="8" spans="1:7" ht="16.8" thickBot="1">
      <c r="A8" s="103"/>
      <c r="B8" s="103"/>
      <c r="C8" s="36" t="s">
        <v>2659</v>
      </c>
      <c r="D8" s="47">
        <v>373000</v>
      </c>
      <c r="E8" s="31">
        <v>375000</v>
      </c>
      <c r="F8" s="39">
        <v>60</v>
      </c>
      <c r="G8" s="41"/>
    </row>
    <row r="9" spans="1:7">
      <c r="A9" s="102" t="s">
        <v>2628</v>
      </c>
      <c r="B9" s="102">
        <v>2</v>
      </c>
      <c r="C9" s="26" t="s">
        <v>2629</v>
      </c>
      <c r="D9" s="48">
        <v>0</v>
      </c>
      <c r="E9" s="26">
        <v>1000</v>
      </c>
      <c r="F9" s="27">
        <v>80</v>
      </c>
      <c r="G9" s="104"/>
    </row>
    <row r="10" spans="1:7" ht="16.8" thickBot="1">
      <c r="A10" s="103"/>
      <c r="B10" s="103"/>
      <c r="C10" s="31" t="s">
        <v>2630</v>
      </c>
      <c r="D10" s="49">
        <v>1000</v>
      </c>
      <c r="E10" s="31">
        <v>21000</v>
      </c>
      <c r="F10" s="29">
        <v>100</v>
      </c>
      <c r="G10" s="105"/>
    </row>
    <row r="11" spans="1:7" ht="16.8" thickBot="1">
      <c r="A11" s="43" t="s">
        <v>2660</v>
      </c>
      <c r="B11" s="43" t="s">
        <v>2663</v>
      </c>
      <c r="C11" s="43" t="s">
        <v>2636</v>
      </c>
      <c r="D11" s="50">
        <v>0</v>
      </c>
      <c r="E11" s="43">
        <v>4000</v>
      </c>
      <c r="F11" s="44">
        <v>80</v>
      </c>
      <c r="G11" s="43"/>
    </row>
    <row r="12" spans="1:7">
      <c r="A12" s="102" t="s">
        <v>2631</v>
      </c>
      <c r="B12" s="102">
        <v>3</v>
      </c>
      <c r="C12" s="26" t="s">
        <v>2632</v>
      </c>
      <c r="D12" s="48">
        <v>0</v>
      </c>
      <c r="E12" s="26">
        <v>35000</v>
      </c>
      <c r="F12" s="27">
        <v>90</v>
      </c>
      <c r="G12" s="104"/>
    </row>
    <row r="13" spans="1:7">
      <c r="A13" s="115"/>
      <c r="B13" s="115"/>
      <c r="C13" s="30" t="s">
        <v>2633</v>
      </c>
      <c r="D13" s="51">
        <v>35000</v>
      </c>
      <c r="E13" s="30">
        <v>43000</v>
      </c>
      <c r="F13" s="28">
        <v>100</v>
      </c>
      <c r="G13" s="116"/>
    </row>
    <row r="14" spans="1:7" ht="16.8" thickBot="1">
      <c r="A14" s="103"/>
      <c r="B14" s="103"/>
      <c r="C14" s="31" t="s">
        <v>2634</v>
      </c>
      <c r="D14" s="49">
        <v>43000</v>
      </c>
      <c r="E14" s="31">
        <v>432000</v>
      </c>
      <c r="F14" s="29">
        <v>110</v>
      </c>
      <c r="G14" s="105"/>
    </row>
    <row r="15" spans="1:7" ht="16.8" thickBot="1">
      <c r="A15" s="32" t="s">
        <v>2635</v>
      </c>
      <c r="B15" s="32" t="s">
        <v>2662</v>
      </c>
      <c r="C15" s="32" t="s">
        <v>2636</v>
      </c>
      <c r="D15" s="50">
        <v>0</v>
      </c>
      <c r="E15" s="32">
        <v>6000</v>
      </c>
      <c r="F15" s="42">
        <v>80</v>
      </c>
      <c r="G15" s="32" t="s">
        <v>2637</v>
      </c>
    </row>
    <row r="16" spans="1:7" ht="16.8" thickBot="1">
      <c r="A16" s="32" t="s">
        <v>2638</v>
      </c>
      <c r="B16" s="32">
        <v>4</v>
      </c>
      <c r="C16" s="32" t="s">
        <v>2639</v>
      </c>
      <c r="D16" s="50">
        <v>0</v>
      </c>
      <c r="E16" s="32">
        <v>29000</v>
      </c>
      <c r="F16" s="42">
        <v>100</v>
      </c>
      <c r="G16" s="33"/>
    </row>
    <row r="17" spans="1:7">
      <c r="A17" s="102" t="s">
        <v>2640</v>
      </c>
      <c r="B17" s="102">
        <v>5</v>
      </c>
      <c r="C17" s="26" t="s">
        <v>2641</v>
      </c>
      <c r="D17" s="48">
        <v>0</v>
      </c>
      <c r="E17" s="26">
        <v>15000</v>
      </c>
      <c r="F17" s="27">
        <v>80</v>
      </c>
      <c r="G17" s="104"/>
    </row>
    <row r="18" spans="1:7" ht="16.8" thickBot="1">
      <c r="A18" s="103"/>
      <c r="B18" s="103"/>
      <c r="C18" s="31" t="s">
        <v>2642</v>
      </c>
      <c r="D18" s="49">
        <v>15000</v>
      </c>
      <c r="E18" s="31">
        <v>55000</v>
      </c>
      <c r="F18" s="29">
        <v>90</v>
      </c>
      <c r="G18" s="105"/>
    </row>
    <row r="19" spans="1:7" ht="16.8" thickBot="1">
      <c r="A19" s="32" t="s">
        <v>2643</v>
      </c>
      <c r="B19" s="32">
        <v>6</v>
      </c>
      <c r="C19" s="32" t="s">
        <v>2639</v>
      </c>
      <c r="D19" s="50">
        <v>0</v>
      </c>
      <c r="E19" s="32">
        <v>38000</v>
      </c>
      <c r="F19" s="42">
        <v>100</v>
      </c>
      <c r="G19" s="33"/>
    </row>
    <row r="20" spans="1:7">
      <c r="A20" s="102" t="s">
        <v>2644</v>
      </c>
      <c r="B20" s="102">
        <v>8</v>
      </c>
      <c r="C20" s="26" t="s">
        <v>2645</v>
      </c>
      <c r="D20" s="48">
        <v>0</v>
      </c>
      <c r="E20" s="26">
        <v>4000</v>
      </c>
      <c r="F20" s="27">
        <v>80</v>
      </c>
      <c r="G20" s="104"/>
    </row>
    <row r="21" spans="1:7" ht="16.8" thickBot="1">
      <c r="A21" s="103"/>
      <c r="B21" s="103"/>
      <c r="C21" s="31" t="s">
        <v>2646</v>
      </c>
      <c r="D21" s="49">
        <v>4000</v>
      </c>
      <c r="E21" s="31">
        <v>16000</v>
      </c>
      <c r="F21" s="29">
        <v>100</v>
      </c>
      <c r="G21" s="105"/>
    </row>
    <row r="22" spans="1:7">
      <c r="A22" s="102" t="s">
        <v>2647</v>
      </c>
      <c r="B22" s="102">
        <v>10</v>
      </c>
      <c r="C22" s="26" t="s">
        <v>2648</v>
      </c>
      <c r="D22" s="48">
        <v>0</v>
      </c>
      <c r="E22" s="26">
        <v>6000</v>
      </c>
      <c r="F22" s="27">
        <v>80</v>
      </c>
      <c r="G22" s="104"/>
    </row>
    <row r="23" spans="1:7" ht="16.8" thickBot="1">
      <c r="A23" s="103"/>
      <c r="B23" s="103"/>
      <c r="C23" s="31" t="s">
        <v>2649</v>
      </c>
      <c r="D23" s="49">
        <v>6000</v>
      </c>
      <c r="E23" s="31">
        <v>34000</v>
      </c>
      <c r="F23" s="29">
        <v>100</v>
      </c>
      <c r="G23" s="105"/>
    </row>
    <row r="24" spans="1:7">
      <c r="A24" s="106" t="s">
        <v>2650</v>
      </c>
      <c r="B24" s="107"/>
      <c r="C24" s="107"/>
      <c r="D24" s="107"/>
      <c r="E24" s="107"/>
      <c r="F24" s="107"/>
      <c r="G24" s="108"/>
    </row>
    <row r="25" spans="1:7">
      <c r="A25" s="109" t="s">
        <v>2651</v>
      </c>
      <c r="B25" s="110"/>
      <c r="C25" s="110"/>
      <c r="D25" s="110"/>
      <c r="E25" s="110"/>
      <c r="F25" s="110"/>
      <c r="G25" s="111"/>
    </row>
    <row r="26" spans="1:7" ht="16.8" thickBot="1">
      <c r="A26" s="112" t="s">
        <v>2652</v>
      </c>
      <c r="B26" s="113"/>
      <c r="C26" s="113"/>
      <c r="D26" s="113"/>
      <c r="E26" s="113"/>
      <c r="F26" s="113"/>
      <c r="G26" s="114"/>
    </row>
  </sheetData>
  <mergeCells count="27">
    <mergeCell ref="A20:A21"/>
    <mergeCell ref="G20:G21"/>
    <mergeCell ref="A1:G1"/>
    <mergeCell ref="A2:A3"/>
    <mergeCell ref="C2:C3"/>
    <mergeCell ref="G2:G3"/>
    <mergeCell ref="A4:A8"/>
    <mergeCell ref="A9:A10"/>
    <mergeCell ref="G9:G10"/>
    <mergeCell ref="B2:B3"/>
    <mergeCell ref="B4:B8"/>
    <mergeCell ref="B9:B10"/>
    <mergeCell ref="B12:B14"/>
    <mergeCell ref="B17:B18"/>
    <mergeCell ref="B20:B21"/>
    <mergeCell ref="D2:D3"/>
    <mergeCell ref="E2:E3"/>
    <mergeCell ref="A12:A14"/>
    <mergeCell ref="G12:G14"/>
    <mergeCell ref="A17:A18"/>
    <mergeCell ref="G17:G18"/>
    <mergeCell ref="A22:A23"/>
    <mergeCell ref="G22:G23"/>
    <mergeCell ref="A24:G24"/>
    <mergeCell ref="A25:G25"/>
    <mergeCell ref="A26:G26"/>
    <mergeCell ref="B22:B23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8</vt:i4>
      </vt:variant>
      <vt:variant>
        <vt:lpstr>具名範圍</vt:lpstr>
      </vt:variant>
      <vt:variant>
        <vt:i4>1</vt:i4>
      </vt:variant>
    </vt:vector>
  </HeadingPairs>
  <TitlesOfParts>
    <vt:vector size="9" baseType="lpstr">
      <vt:lpstr>section_1968</vt:lpstr>
      <vt:lpstr>roadlevel_info</vt:lpstr>
      <vt:lpstr>1968</vt:lpstr>
      <vt:lpstr>公式</vt:lpstr>
      <vt:lpstr>trans_1.1</vt:lpstr>
      <vt:lpstr>trans</vt:lpstr>
      <vt:lpstr>省道</vt:lpstr>
      <vt:lpstr>速限</vt:lpstr>
      <vt:lpstr>非交流道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 電機部 周怡均</dc:creator>
  <cp:lastModifiedBy>ED 電機部 周怡均</cp:lastModifiedBy>
  <dcterms:created xsi:type="dcterms:W3CDTF">2023-01-10T08:14:52Z</dcterms:created>
  <dcterms:modified xsi:type="dcterms:W3CDTF">2024-02-23T08:43:08Z</dcterms:modified>
</cp:coreProperties>
</file>