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long\大學課程\三下\AI\HW3\"/>
    </mc:Choice>
  </mc:AlternateContent>
  <bookViews>
    <workbookView xWindow="0" yWindow="0" windowWidth="20490" windowHeight="8520" activeTab="2"/>
  </bookViews>
  <sheets>
    <sheet name="工作表1" sheetId="1" r:id="rId1"/>
    <sheet name="工作表2" sheetId="2" r:id="rId2"/>
    <sheet name="工作表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4" l="1"/>
  <c r="Q19" i="4"/>
  <c r="P19" i="4"/>
  <c r="P18" i="4"/>
  <c r="P17" i="4"/>
  <c r="P16" i="4"/>
  <c r="P15" i="4"/>
  <c r="P14" i="4"/>
  <c r="Q39" i="4"/>
  <c r="P38" i="4"/>
  <c r="Q38" i="4"/>
  <c r="Q58" i="4"/>
  <c r="P57" i="4"/>
  <c r="Q57" i="4"/>
  <c r="A52" i="4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51" i="4"/>
  <c r="P34" i="4"/>
  <c r="P35" i="4"/>
  <c r="P36" i="4"/>
  <c r="P37" i="4"/>
  <c r="P33" i="4"/>
  <c r="P53" i="4"/>
  <c r="P54" i="4"/>
  <c r="P55" i="4"/>
  <c r="P56" i="4"/>
  <c r="P52" i="4"/>
  <c r="C9" i="4"/>
  <c r="D9" i="4"/>
  <c r="E9" i="4"/>
  <c r="B9" i="4"/>
  <c r="G9" i="4"/>
  <c r="H9" i="4"/>
  <c r="I9" i="4"/>
  <c r="J9" i="4"/>
  <c r="K9" i="4"/>
  <c r="L9" i="4"/>
  <c r="M9" i="4"/>
  <c r="N9" i="4"/>
  <c r="O9" i="4"/>
  <c r="F9" i="4"/>
  <c r="D34" i="1" l="1"/>
  <c r="D33" i="1"/>
  <c r="B18" i="1" l="1"/>
  <c r="B13" i="1"/>
  <c r="B6" i="1"/>
  <c r="B34" i="1"/>
  <c r="C24" i="1"/>
  <c r="E24" i="1"/>
  <c r="U22" i="1" l="1"/>
  <c r="S22" i="1"/>
  <c r="Q22" i="1"/>
  <c r="O22" i="1"/>
  <c r="M22" i="1"/>
  <c r="K22" i="1"/>
  <c r="I22" i="1"/>
  <c r="G22" i="1"/>
  <c r="E22" i="1"/>
  <c r="C22" i="1"/>
  <c r="G24" i="1"/>
  <c r="I24" i="1"/>
  <c r="K24" i="1"/>
  <c r="M24" i="1"/>
  <c r="O24" i="1"/>
  <c r="Q24" i="1"/>
  <c r="S24" i="1"/>
  <c r="U24" i="1"/>
</calcChain>
</file>

<file path=xl/sharedStrings.xml><?xml version="1.0" encoding="utf-8"?>
<sst xmlns="http://schemas.openxmlformats.org/spreadsheetml/2006/main" count="79" uniqueCount="48">
  <si>
    <t>9*9</t>
    <phoneticPr fontId="1" type="noConversion"/>
  </si>
  <si>
    <t>safe cell</t>
    <phoneticPr fontId="1" type="noConversion"/>
  </si>
  <si>
    <t>Row * Col</t>
    <phoneticPr fontId="1" type="noConversion"/>
  </si>
  <si>
    <t>16*16</t>
    <phoneticPr fontId="1" type="noConversion"/>
  </si>
  <si>
    <t>16*30</t>
    <phoneticPr fontId="1" type="noConversion"/>
  </si>
  <si>
    <t>TNT=10</t>
    <phoneticPr fontId="1" type="noConversion"/>
  </si>
  <si>
    <t>T=16</t>
    <phoneticPr fontId="1" type="noConversion"/>
  </si>
  <si>
    <t>T=21</t>
    <phoneticPr fontId="1" type="noConversion"/>
  </si>
  <si>
    <t>Eazy</t>
    <phoneticPr fontId="1" type="noConversion"/>
  </si>
  <si>
    <t>Medium</t>
    <phoneticPr fontId="1" type="noConversion"/>
  </si>
  <si>
    <t>Hard</t>
    <phoneticPr fontId="1" type="noConversion"/>
  </si>
  <si>
    <t>Single</t>
    <phoneticPr fontId="1" type="noConversion"/>
  </si>
  <si>
    <t>Non-Single</t>
    <phoneticPr fontId="1" type="noConversion"/>
  </si>
  <si>
    <t>成功判斷</t>
    <phoneticPr fontId="1" type="noConversion"/>
  </si>
  <si>
    <t>無判斷</t>
    <phoneticPr fontId="1" type="noConversion"/>
  </si>
  <si>
    <t>地圖1</t>
    <phoneticPr fontId="1" type="noConversion"/>
  </si>
  <si>
    <t>地圖2</t>
    <phoneticPr fontId="1" type="noConversion"/>
  </si>
  <si>
    <t>地圖3</t>
    <phoneticPr fontId="1" type="noConversion"/>
  </si>
  <si>
    <t>地圖4</t>
    <phoneticPr fontId="1" type="noConversion"/>
  </si>
  <si>
    <t>地圖5</t>
    <phoneticPr fontId="1" type="noConversion"/>
  </si>
  <si>
    <t>Avg</t>
    <phoneticPr fontId="1" type="noConversion"/>
  </si>
  <si>
    <t>固定TNT=10 固定的地圖 但不控制safe的生成數 例如 5 跟6 裡頭並非是5去疊加一個=6</t>
    <phoneticPr fontId="1" type="noConversion"/>
  </si>
  <si>
    <t>固定TNT 固定地圖 控制safe的生成數 safe cell = 7是用 safe cell = 6所提供的 加上去</t>
    <phoneticPr fontId="1" type="noConversion"/>
  </si>
  <si>
    <t>Safe cell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</si>
  <si>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</si>
  <si>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</si>
  <si>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</si>
  <si>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9*9</t>
    <phoneticPr fontId="1" type="noConversion"/>
  </si>
  <si>
    <t>判斷出的點</t>
    <phoneticPr fontId="1" type="noConversion"/>
  </si>
  <si>
    <t>total</t>
    <phoneticPr fontId="1" type="noConversion"/>
  </si>
  <si>
    <t>times</t>
    <phoneticPr fontId="1" type="noConversion"/>
  </si>
  <si>
    <t>nodes</t>
    <phoneticPr fontId="1" type="noConversion"/>
  </si>
  <si>
    <t>16*16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</si>
  <si>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</si>
  <si>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</si>
  <si>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</si>
  <si>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</si>
  <si>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</si>
  <si>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safe cell</t>
    <phoneticPr fontId="1" type="noConversion"/>
  </si>
  <si>
    <t>Test2</t>
    <phoneticPr fontId="1" type="noConversion"/>
  </si>
  <si>
    <t>16*16</t>
    <phoneticPr fontId="1" type="noConversion"/>
  </si>
  <si>
    <t>16*30</t>
    <phoneticPr fontId="1" type="noConversion"/>
  </si>
  <si>
    <t>total</t>
    <phoneticPr fontId="1" type="noConversion"/>
  </si>
  <si>
    <t>Total</t>
    <phoneticPr fontId="1" type="noConversion"/>
  </si>
  <si>
    <t>Test4</t>
    <phoneticPr fontId="1" type="noConversion"/>
  </si>
  <si>
    <t>地圖完整度較低</t>
    <phoneticPr fontId="1" type="noConversion"/>
  </si>
  <si>
    <t>Test5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</si>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</sst>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Eaze</a:t>
            </a:r>
            <a:r>
              <a:rPr lang="zh-TW" altLang="en-US"/>
              <a:t>－</a:t>
            </a:r>
            <a:r>
              <a:rPr lang="en-US" altLang="zh-TW"/>
              <a:t>Time </a:t>
            </a:r>
            <a:r>
              <a:rPr lang="zh-TW" altLang="en-US"/>
              <a:t>對於 </a:t>
            </a:r>
            <a:r>
              <a:rPr lang="en-US" altLang="zh-TW"/>
              <a:t>Safe Cell</a:t>
            </a:r>
            <a:r>
              <a:rPr lang="zh-TW" altLang="en-US"/>
              <a:t> 數量的改變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工作表1!$B$4:$K$4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工作表1!$B$5:$K$5</c:f>
              <c:numCache>
                <c:formatCode>General</c:formatCode>
                <c:ptCount val="10"/>
                <c:pt idx="0">
                  <c:v>0.13750000000000001</c:v>
                </c:pt>
                <c:pt idx="1">
                  <c:v>0.1555</c:v>
                </c:pt>
                <c:pt idx="2">
                  <c:v>0.115</c:v>
                </c:pt>
                <c:pt idx="3">
                  <c:v>0.1105</c:v>
                </c:pt>
                <c:pt idx="4">
                  <c:v>3.5150000000000001E-2</c:v>
                </c:pt>
                <c:pt idx="5">
                  <c:v>8.4000000000000005E-2</c:v>
                </c:pt>
                <c:pt idx="6">
                  <c:v>0.13350000000000001</c:v>
                </c:pt>
                <c:pt idx="7">
                  <c:v>8.3500000000000005E-2</c:v>
                </c:pt>
                <c:pt idx="8">
                  <c:v>0.113</c:v>
                </c:pt>
                <c:pt idx="9">
                  <c:v>8.3500000000000005E-2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A-4B5A-B3D8-683C62155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53744"/>
        <c:axId val="660154160"/>
      </c:lineChart>
      <c:catAx>
        <c:axId val="6601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Safe</a:t>
                </a:r>
                <a:r>
                  <a:rPr lang="zh-TW" altLang="en-US"/>
                  <a:t> </a:t>
                </a:r>
                <a:r>
                  <a:rPr lang="en-US" altLang="zh-TW"/>
                  <a:t>Cell</a:t>
                </a:r>
                <a:r>
                  <a:rPr lang="zh-TW" altLang="en-US"/>
                  <a:t> 數量</a:t>
                </a:r>
              </a:p>
            </c:rich>
          </c:tx>
          <c:layout>
            <c:manualLayout>
              <c:xMode val="edge"/>
              <c:yMode val="edge"/>
              <c:x val="0.4785473244415876"/>
              <c:y val="0.8737146875574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154160"/>
        <c:crosses val="autoZero"/>
        <c:auto val="1"/>
        <c:lblAlgn val="ctr"/>
        <c:lblOffset val="100"/>
        <c:noMultiLvlLbl val="0"/>
      </c:catAx>
      <c:valAx>
        <c:axId val="6601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1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Medium</a:t>
            </a:r>
            <a:r>
              <a:rPr lang="zh-TW" altLang="en-US"/>
              <a:t>－</a:t>
            </a:r>
            <a:r>
              <a:rPr lang="en-US" altLang="zh-TW"/>
              <a:t>Time</a:t>
            </a:r>
            <a:r>
              <a:rPr lang="zh-TW" altLang="en-US"/>
              <a:t>對於</a:t>
            </a:r>
            <a:r>
              <a:rPr lang="en-US" altLang="zh-TW"/>
              <a:t>Safe Cell</a:t>
            </a:r>
            <a:r>
              <a:rPr lang="zh-TW" altLang="en-US"/>
              <a:t>數量的改變</a:t>
            </a:r>
          </a:p>
        </c:rich>
      </c:tx>
      <c:layout>
        <c:manualLayout>
          <c:xMode val="edge"/>
          <c:yMode val="edge"/>
          <c:x val="0.10395632296704752"/>
          <c:y val="5.8769496317651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工作表1!$B$11:$K$11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cat>
          <c:val>
            <c:numRef>
              <c:f>工作表1!$B$12:$K$12</c:f>
              <c:numCache>
                <c:formatCode>General</c:formatCode>
                <c:ptCount val="10"/>
                <c:pt idx="0">
                  <c:v>0.6885</c:v>
                </c:pt>
                <c:pt idx="1">
                  <c:v>1.0109999999999999</c:v>
                </c:pt>
                <c:pt idx="2">
                  <c:v>0.85399999999999998</c:v>
                </c:pt>
                <c:pt idx="3">
                  <c:v>0.59250000000000003</c:v>
                </c:pt>
                <c:pt idx="4">
                  <c:v>0.76</c:v>
                </c:pt>
                <c:pt idx="5">
                  <c:v>0.8135</c:v>
                </c:pt>
                <c:pt idx="6">
                  <c:v>0.77049999999999996</c:v>
                </c:pt>
                <c:pt idx="7">
                  <c:v>0.88349999999999995</c:v>
                </c:pt>
                <c:pt idx="8">
                  <c:v>0.77300000000000002</c:v>
                </c:pt>
                <c:pt idx="9">
                  <c:v>0.87849999999999995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E-4834-9E08-47C9F303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855264"/>
        <c:axId val="1032858176"/>
      </c:lineChart>
      <c:catAx>
        <c:axId val="10328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2858176"/>
        <c:crosses val="autoZero"/>
        <c:auto val="1"/>
        <c:lblAlgn val="ctr"/>
        <c:lblOffset val="100"/>
        <c:noMultiLvlLbl val="0"/>
      </c:catAx>
      <c:valAx>
        <c:axId val="1032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28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Medium</a:t>
            </a:r>
            <a:r>
              <a:rPr lang="zh-TW" altLang="en-US"/>
              <a:t> 平均判斷正確、失誤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E7-47DF-9A39-B296016882ED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E7-47DF-9A39-B296016882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工作表1!$B$31:$C$31</c:f>
              <c:strCache>
                <c:ptCount val="2"/>
                <c:pt idx="0">
                  <c:v>成功判斷</c:v>
                </c:pt>
                <c:pt idx="1">
                  <c:v>無判斷</c:v>
                </c:pt>
              </c:strCache>
            </c:strRef>
          </c:cat>
          <c:val>
            <c:numRef>
              <c:f>工作表1!$B$33:$C$33</c:f>
              <c:numCache>
                <c:formatCode>General</c:formatCode>
                <c:ptCount val="2"/>
                <c:pt idx="0">
                  <c:v>246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3-4D5D-B3E7-FC41382DAF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Hard</a:t>
            </a:r>
            <a:r>
              <a:rPr lang="zh-TW" altLang="en-US"/>
              <a:t> 平均判斷正確、失誤</a:t>
            </a:r>
            <a:endParaRPr lang="en-US" altLang="zh-TW"/>
          </a:p>
        </c:rich>
      </c:tx>
      <c:layout>
        <c:manualLayout>
          <c:xMode val="edge"/>
          <c:yMode val="edge"/>
          <c:x val="0.2750000000000000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04-4D5D-A060-9306D29CA701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04-4D5D-A060-9306D29CA7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工作表1!$B$31:$C$31</c:f>
              <c:strCache>
                <c:ptCount val="2"/>
                <c:pt idx="0">
                  <c:v>成功判斷</c:v>
                </c:pt>
                <c:pt idx="1">
                  <c:v>無判斷</c:v>
                </c:pt>
              </c:strCache>
            </c:strRef>
          </c:cat>
          <c:val>
            <c:numRef>
              <c:f>工作表1!$B$34:$C$34</c:f>
              <c:numCache>
                <c:formatCode>General</c:formatCode>
                <c:ptCount val="2"/>
                <c:pt idx="0">
                  <c:v>447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6-4800-B821-E7F3E65802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Medium</a:t>
            </a:r>
            <a:r>
              <a:rPr lang="zh-TW" altLang="zh-TW" sz="1200" b="0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－</a:t>
            </a:r>
            <a:r>
              <a:rPr lang="en-US" altLang="zh-TW" sz="1200" b="0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Time</a:t>
            </a:r>
            <a:r>
              <a:rPr lang="zh-TW" altLang="zh-TW" sz="1200" b="0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對於</a:t>
            </a:r>
            <a:r>
              <a:rPr lang="en-US" altLang="zh-TW" sz="1200" b="0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Safe Cell</a:t>
            </a:r>
            <a:r>
              <a:rPr lang="zh-TW" altLang="zh-TW" sz="1200" b="0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數量的改變</a:t>
            </a:r>
            <a:endParaRPr lang="zh-TW" altLang="zh-TW" sz="1050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工作表1!$B$16:$K$16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工作表1!$B$17:$K$17</c:f>
              <c:numCache>
                <c:formatCode>General</c:formatCode>
                <c:ptCount val="10"/>
                <c:pt idx="0">
                  <c:v>4.5229999999999997</c:v>
                </c:pt>
                <c:pt idx="1">
                  <c:v>5.6539999999999999</c:v>
                </c:pt>
                <c:pt idx="2">
                  <c:v>5.7450000000000001</c:v>
                </c:pt>
                <c:pt idx="3">
                  <c:v>4.3239999999999998</c:v>
                </c:pt>
                <c:pt idx="4">
                  <c:v>4.3239999999999998</c:v>
                </c:pt>
                <c:pt idx="5">
                  <c:v>4.3230000000000004</c:v>
                </c:pt>
                <c:pt idx="6">
                  <c:v>3.56</c:v>
                </c:pt>
                <c:pt idx="7">
                  <c:v>5.32</c:v>
                </c:pt>
                <c:pt idx="8">
                  <c:v>4.7430000000000003</c:v>
                </c:pt>
                <c:pt idx="9">
                  <c:v>4.5759999999999996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2-4E11-AAF5-82CDCFC3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834208"/>
        <c:axId val="653835456"/>
      </c:lineChart>
      <c:catAx>
        <c:axId val="6538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Safe</a:t>
                </a:r>
                <a:r>
                  <a:rPr lang="zh-TW" altLang="en-US"/>
                  <a:t> </a:t>
                </a:r>
                <a:r>
                  <a:rPr lang="en-US" altLang="zh-TW"/>
                  <a:t>Cell</a:t>
                </a:r>
                <a:r>
                  <a:rPr lang="zh-TW" altLang="en-US"/>
                  <a:t>數量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835456"/>
        <c:crosses val="autoZero"/>
        <c:auto val="1"/>
        <c:lblAlgn val="ctr"/>
        <c:lblOffset val="100"/>
        <c:noMultiLvlLbl val="0"/>
      </c:catAx>
      <c:valAx>
        <c:axId val="6538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8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Eazy</a:t>
            </a:r>
            <a:r>
              <a:rPr lang="zh-TW" altLang="en-US"/>
              <a:t>－控制地圖、但不控制</a:t>
            </a:r>
            <a:r>
              <a:rPr lang="en-US" altLang="zh-TW"/>
              <a:t>Safe Cell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工作表3!$A$4</c:f>
              <c:strCache>
                <c:ptCount val="1"/>
                <c:pt idx="0">
                  <c:v>地圖1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工作表3!$B$3:$O$3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工作表3!$B$4:$O$4</c:f>
              <c:numCache>
                <c:formatCode>General</c:formatCode>
                <c:ptCount val="14"/>
                <c:pt idx="0">
                  <c:v>5.6000000000000001E-2</c:v>
                </c:pt>
                <c:pt idx="1">
                  <c:v>2.5000000000000001E-2</c:v>
                </c:pt>
                <c:pt idx="2">
                  <c:v>4.7E-2</c:v>
                </c:pt>
                <c:pt idx="3">
                  <c:v>6.3E-2</c:v>
                </c:pt>
                <c:pt idx="4">
                  <c:v>3.2000000000000001E-2</c:v>
                </c:pt>
                <c:pt idx="5">
                  <c:v>5.5E-2</c:v>
                </c:pt>
                <c:pt idx="6">
                  <c:v>1.9E-2</c:v>
                </c:pt>
                <c:pt idx="7">
                  <c:v>4.5999999999999999E-2</c:v>
                </c:pt>
                <c:pt idx="8">
                  <c:v>3.9E-2</c:v>
                </c:pt>
                <c:pt idx="9">
                  <c:v>4.2000000000000003E-2</c:v>
                </c:pt>
                <c:pt idx="10">
                  <c:v>7.5999999999999998E-2</c:v>
                </c:pt>
                <c:pt idx="11">
                  <c:v>4.4999999999999998E-2</c:v>
                </c:pt>
                <c:pt idx="12">
                  <c:v>5.1999999999999998E-2</c:v>
                </c:pt>
                <c:pt idx="13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F6-495D-B4E0-1C7BB7841D16}"/>
            </c:ext>
          </c:extLst>
        </c:ser>
        <c:ser>
          <c:idx val="0"/>
          <c:order val="1"/>
          <c:tx>
            <c:strRef>
              <c:f>工作表3!$A$5</c:f>
              <c:strCache>
                <c:ptCount val="1"/>
                <c:pt idx="0">
                  <c:v>地圖2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工作表3!$B$3:$O$3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工作表3!$B$5:$O$5</c:f>
              <c:numCache>
                <c:formatCode>General</c:formatCode>
                <c:ptCount val="14"/>
                <c:pt idx="0">
                  <c:v>0.05</c:v>
                </c:pt>
                <c:pt idx="1">
                  <c:v>0.02</c:v>
                </c:pt>
                <c:pt idx="2">
                  <c:v>0.04</c:v>
                </c:pt>
                <c:pt idx="3">
                  <c:v>5.6000000000000001E-2</c:v>
                </c:pt>
                <c:pt idx="4">
                  <c:v>2.5999999999999999E-2</c:v>
                </c:pt>
                <c:pt idx="5">
                  <c:v>5.7000000000000002E-2</c:v>
                </c:pt>
                <c:pt idx="6">
                  <c:v>2.3E-2</c:v>
                </c:pt>
                <c:pt idx="7">
                  <c:v>5.8000000000000003E-2</c:v>
                </c:pt>
                <c:pt idx="8">
                  <c:v>0.05</c:v>
                </c:pt>
                <c:pt idx="9">
                  <c:v>5.8999999999999997E-2</c:v>
                </c:pt>
                <c:pt idx="10">
                  <c:v>4.8000000000000001E-2</c:v>
                </c:pt>
                <c:pt idx="11">
                  <c:v>0.06</c:v>
                </c:pt>
                <c:pt idx="12">
                  <c:v>5.5E-2</c:v>
                </c:pt>
                <c:pt idx="13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F6-495D-B4E0-1C7BB7841D16}"/>
            </c:ext>
          </c:extLst>
        </c:ser>
        <c:ser>
          <c:idx val="1"/>
          <c:order val="2"/>
          <c:tx>
            <c:strRef>
              <c:f>工作表3!$A$6</c:f>
              <c:strCache>
                <c:ptCount val="1"/>
                <c:pt idx="0">
                  <c:v>地圖3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工作表3!$B$3:$O$3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工作表3!$B$6:$O$6</c:f>
              <c:numCache>
                <c:formatCode>General</c:formatCode>
                <c:ptCount val="14"/>
                <c:pt idx="0">
                  <c:v>2.1000000000000001E-2</c:v>
                </c:pt>
                <c:pt idx="1">
                  <c:v>3.2000000000000001E-2</c:v>
                </c:pt>
                <c:pt idx="2">
                  <c:v>4.2000000000000003E-2</c:v>
                </c:pt>
                <c:pt idx="3">
                  <c:v>3.7999999999999999E-2</c:v>
                </c:pt>
                <c:pt idx="4">
                  <c:v>5.1999999999999998E-2</c:v>
                </c:pt>
                <c:pt idx="5">
                  <c:v>4.7E-2</c:v>
                </c:pt>
                <c:pt idx="6">
                  <c:v>5.8000000000000003E-2</c:v>
                </c:pt>
                <c:pt idx="7">
                  <c:v>6.0999999999999999E-2</c:v>
                </c:pt>
                <c:pt idx="8">
                  <c:v>3.3000000000000002E-2</c:v>
                </c:pt>
                <c:pt idx="9">
                  <c:v>4.8000000000000001E-2</c:v>
                </c:pt>
                <c:pt idx="10">
                  <c:v>6.2E-2</c:v>
                </c:pt>
                <c:pt idx="11">
                  <c:v>3.1E-2</c:v>
                </c:pt>
                <c:pt idx="12">
                  <c:v>2.4E-2</c:v>
                </c:pt>
                <c:pt idx="13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F6-495D-B4E0-1C7BB7841D16}"/>
            </c:ext>
          </c:extLst>
        </c:ser>
        <c:ser>
          <c:idx val="2"/>
          <c:order val="3"/>
          <c:tx>
            <c:strRef>
              <c:f>工作表3!$A$7</c:f>
              <c:strCache>
                <c:ptCount val="1"/>
                <c:pt idx="0">
                  <c:v>地圖4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工作表3!$B$3:$O$3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工作表3!$B$7:$O$7</c:f>
              <c:numCache>
                <c:formatCode>General</c:formatCode>
                <c:ptCount val="14"/>
                <c:pt idx="0">
                  <c:v>3.1E-2</c:v>
                </c:pt>
                <c:pt idx="1">
                  <c:v>5.2999999999999999E-2</c:v>
                </c:pt>
                <c:pt idx="2">
                  <c:v>3.1E-2</c:v>
                </c:pt>
                <c:pt idx="3">
                  <c:v>7.1999999999999995E-2</c:v>
                </c:pt>
                <c:pt idx="4">
                  <c:v>0.02</c:v>
                </c:pt>
                <c:pt idx="5">
                  <c:v>4.3999999999999997E-2</c:v>
                </c:pt>
                <c:pt idx="6">
                  <c:v>2.8000000000000001E-2</c:v>
                </c:pt>
                <c:pt idx="7">
                  <c:v>4.1000000000000002E-2</c:v>
                </c:pt>
                <c:pt idx="8">
                  <c:v>4.4999999999999998E-2</c:v>
                </c:pt>
                <c:pt idx="9">
                  <c:v>5.8999999999999997E-2</c:v>
                </c:pt>
                <c:pt idx="10">
                  <c:v>6.8000000000000005E-2</c:v>
                </c:pt>
                <c:pt idx="11">
                  <c:v>7.1999999999999995E-2</c:v>
                </c:pt>
                <c:pt idx="12">
                  <c:v>7.0999999999999994E-2</c:v>
                </c:pt>
                <c:pt idx="13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F6-495D-B4E0-1C7BB7841D16}"/>
            </c:ext>
          </c:extLst>
        </c:ser>
        <c:ser>
          <c:idx val="3"/>
          <c:order val="4"/>
          <c:tx>
            <c:strRef>
              <c:f>工作表3!$A$8</c:f>
              <c:strCache>
                <c:ptCount val="1"/>
                <c:pt idx="0">
                  <c:v>地圖5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工作表3!$B$3:$O$3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工作表3!$B$8:$O$8</c:f>
              <c:numCache>
                <c:formatCode>General</c:formatCode>
                <c:ptCount val="14"/>
                <c:pt idx="0">
                  <c:v>1.4E-2</c:v>
                </c:pt>
                <c:pt idx="1">
                  <c:v>2.9000000000000001E-2</c:v>
                </c:pt>
                <c:pt idx="2">
                  <c:v>4.8000000000000001E-2</c:v>
                </c:pt>
                <c:pt idx="3">
                  <c:v>4.4999999999999998E-2</c:v>
                </c:pt>
                <c:pt idx="4">
                  <c:v>2.9000000000000001E-2</c:v>
                </c:pt>
                <c:pt idx="5">
                  <c:v>3.7999999999999999E-2</c:v>
                </c:pt>
                <c:pt idx="6">
                  <c:v>2.1999999999999999E-2</c:v>
                </c:pt>
                <c:pt idx="7">
                  <c:v>3.1E-2</c:v>
                </c:pt>
                <c:pt idx="8">
                  <c:v>3.9E-2</c:v>
                </c:pt>
                <c:pt idx="9">
                  <c:v>0.05</c:v>
                </c:pt>
                <c:pt idx="10">
                  <c:v>4.8000000000000001E-2</c:v>
                </c:pt>
                <c:pt idx="11">
                  <c:v>4.1000000000000002E-2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F6-495D-B4E0-1C7BB784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42336"/>
        <c:axId val="656241920"/>
      </c:lineChart>
      <c:catAx>
        <c:axId val="6562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Safe</a:t>
                </a:r>
                <a:r>
                  <a:rPr lang="en-US" altLang="zh-TW" baseline="0"/>
                  <a:t> Cell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241920"/>
        <c:crosses val="autoZero"/>
        <c:auto val="1"/>
        <c:lblAlgn val="ctr"/>
        <c:lblOffset val="100"/>
        <c:noMultiLvlLbl val="0"/>
      </c:catAx>
      <c:valAx>
        <c:axId val="6562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62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Eazy </a:t>
            </a:r>
            <a:r>
              <a:rPr lang="zh-TW"/>
              <a:t>－提供的</a:t>
            </a:r>
            <a:r>
              <a:rPr lang="en-US"/>
              <a:t>Safe Cell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工作表3!$B$13</c:f>
              <c:strCache>
                <c:ptCount val="1"/>
                <c:pt idx="0">
                  <c:v>Test1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工作表3!$A$14:$A$28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工作表3!$B$14:$B$28</c:f>
              <c:numCache>
                <c:formatCode>General</c:formatCode>
                <c:ptCount val="15"/>
                <c:pt idx="0">
                  <c:v>1.7999999999999999E-2</c:v>
                </c:pt>
                <c:pt idx="1">
                  <c:v>2.3E-2</c:v>
                </c:pt>
                <c:pt idx="2">
                  <c:v>0.02</c:v>
                </c:pt>
                <c:pt idx="3">
                  <c:v>2.4E-2</c:v>
                </c:pt>
                <c:pt idx="4">
                  <c:v>2.5999999999999999E-2</c:v>
                </c:pt>
                <c:pt idx="5">
                  <c:v>2.7E-2</c:v>
                </c:pt>
                <c:pt idx="6">
                  <c:v>3.2000000000000001E-2</c:v>
                </c:pt>
                <c:pt idx="7">
                  <c:v>2.5999999999999999E-2</c:v>
                </c:pt>
                <c:pt idx="8">
                  <c:v>2.9000000000000001E-2</c:v>
                </c:pt>
                <c:pt idx="9">
                  <c:v>2.8000000000000001E-2</c:v>
                </c:pt>
                <c:pt idx="10">
                  <c:v>2.7E-2</c:v>
                </c:pt>
                <c:pt idx="11">
                  <c:v>4.3999999999999997E-2</c:v>
                </c:pt>
                <c:pt idx="12">
                  <c:v>4.5999999999999999E-2</c:v>
                </c:pt>
                <c:pt idx="13">
                  <c:v>5.3999999999999999E-2</c:v>
                </c:pt>
                <c:pt idx="14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5-468E-BF45-AAA2F3B85CCE}"/>
            </c:ext>
          </c:extLst>
        </c:ser>
        <c:ser>
          <c:idx val="1"/>
          <c:order val="1"/>
          <c:tx>
            <c:strRef>
              <c:f>工作表3!$C$13</c:f>
              <c:strCache>
                <c:ptCount val="1"/>
                <c:pt idx="0">
                  <c:v>Test2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工作表3!$A$14:$A$28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工作表3!$C$14:$C$28</c:f>
              <c:numCache>
                <c:formatCode>General</c:formatCode>
                <c:ptCount val="15"/>
                <c:pt idx="0">
                  <c:v>2.5000000000000001E-2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1.9E-2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0.02</c:v>
                </c:pt>
                <c:pt idx="8">
                  <c:v>2.3E-2</c:v>
                </c:pt>
                <c:pt idx="9">
                  <c:v>2.5000000000000001E-2</c:v>
                </c:pt>
                <c:pt idx="10">
                  <c:v>2.1000000000000001E-2</c:v>
                </c:pt>
                <c:pt idx="11">
                  <c:v>2.4E-2</c:v>
                </c:pt>
                <c:pt idx="12">
                  <c:v>2.1000000000000001E-2</c:v>
                </c:pt>
                <c:pt idx="13">
                  <c:v>2.4E-2</c:v>
                </c:pt>
                <c:pt idx="14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5-468E-BF45-AAA2F3B85CCE}"/>
            </c:ext>
          </c:extLst>
        </c:ser>
        <c:ser>
          <c:idx val="2"/>
          <c:order val="2"/>
          <c:tx>
            <c:strRef>
              <c:f>工作表3!$D$13</c:f>
              <c:strCache>
                <c:ptCount val="1"/>
                <c:pt idx="0">
                  <c:v>Test3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工作表3!$A$14:$A$28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工作表3!$D$14:$D$28</c:f>
              <c:numCache>
                <c:formatCode>General</c:formatCode>
                <c:ptCount val="15"/>
                <c:pt idx="0">
                  <c:v>3.9E-2</c:v>
                </c:pt>
                <c:pt idx="1">
                  <c:v>6.8000000000000005E-2</c:v>
                </c:pt>
                <c:pt idx="2">
                  <c:v>5.8000000000000003E-2</c:v>
                </c:pt>
                <c:pt idx="3">
                  <c:v>6.0999999999999999E-2</c:v>
                </c:pt>
                <c:pt idx="4">
                  <c:v>5.7000000000000002E-2</c:v>
                </c:pt>
                <c:pt idx="5">
                  <c:v>6.2E-2</c:v>
                </c:pt>
                <c:pt idx="6">
                  <c:v>6.0999999999999999E-2</c:v>
                </c:pt>
                <c:pt idx="7">
                  <c:v>5.8999999999999997E-2</c:v>
                </c:pt>
                <c:pt idx="8">
                  <c:v>6.0999999999999999E-2</c:v>
                </c:pt>
                <c:pt idx="9">
                  <c:v>6.0999999999999999E-2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7.2999999999999995E-2</c:v>
                </c:pt>
                <c:pt idx="1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5-468E-BF45-AAA2F3B8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67984"/>
        <c:axId val="781166320"/>
      </c:lineChart>
      <c:catAx>
        <c:axId val="7811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Cell</a:t>
                </a:r>
                <a:r>
                  <a:rPr lang="zh-TW"/>
                  <a:t> 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166320"/>
        <c:crosses val="autoZero"/>
        <c:auto val="1"/>
        <c:lblAlgn val="ctr"/>
        <c:lblOffset val="100"/>
        <c:noMultiLvlLbl val="0"/>
      </c:catAx>
      <c:valAx>
        <c:axId val="781166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1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</a:t>
            </a:r>
            <a:r>
              <a:rPr lang="zh-TW"/>
              <a:t>－提供的</a:t>
            </a:r>
            <a:r>
              <a:rPr lang="en-US"/>
              <a:t>Safe Cell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工作表3!$B$31</c:f>
              <c:strCache>
                <c:ptCount val="1"/>
                <c:pt idx="0">
                  <c:v>Test1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工作表3!$A$32:$A$46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</c:numCache>
            </c:numRef>
          </c:cat>
          <c:val>
            <c:numRef>
              <c:f>工作表3!$B$32:$B$46</c:f>
              <c:numCache>
                <c:formatCode>General</c:formatCode>
                <c:ptCount val="15"/>
                <c:pt idx="0">
                  <c:v>0.20399999999999999</c:v>
                </c:pt>
                <c:pt idx="1">
                  <c:v>0.21</c:v>
                </c:pt>
                <c:pt idx="2">
                  <c:v>0.222</c:v>
                </c:pt>
                <c:pt idx="3">
                  <c:v>0.23300000000000001</c:v>
                </c:pt>
                <c:pt idx="4">
                  <c:v>0.245</c:v>
                </c:pt>
                <c:pt idx="5">
                  <c:v>0.245</c:v>
                </c:pt>
                <c:pt idx="6">
                  <c:v>0.26300000000000001</c:v>
                </c:pt>
                <c:pt idx="7">
                  <c:v>0.26600000000000001</c:v>
                </c:pt>
                <c:pt idx="8">
                  <c:v>0.27400000000000002</c:v>
                </c:pt>
                <c:pt idx="9">
                  <c:v>0.311</c:v>
                </c:pt>
                <c:pt idx="10">
                  <c:v>0.29599999999999999</c:v>
                </c:pt>
                <c:pt idx="11">
                  <c:v>0.29199999999999998</c:v>
                </c:pt>
                <c:pt idx="12">
                  <c:v>0.31</c:v>
                </c:pt>
                <c:pt idx="13">
                  <c:v>0.313</c:v>
                </c:pt>
                <c:pt idx="14">
                  <c:v>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5-4FB9-ADAA-8143B71CF586}"/>
            </c:ext>
          </c:extLst>
        </c:ser>
        <c:ser>
          <c:idx val="1"/>
          <c:order val="1"/>
          <c:tx>
            <c:strRef>
              <c:f>工作表3!$C$31</c:f>
              <c:strCache>
                <c:ptCount val="1"/>
                <c:pt idx="0">
                  <c:v>Test2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工作表3!$A$32:$A$46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</c:numCache>
            </c:numRef>
          </c:cat>
          <c:val>
            <c:numRef>
              <c:f>工作表3!$C$32:$C$46</c:f>
              <c:numCache>
                <c:formatCode>General</c:formatCode>
                <c:ptCount val="15"/>
                <c:pt idx="0">
                  <c:v>0.224</c:v>
                </c:pt>
                <c:pt idx="1">
                  <c:v>0.28699999999999998</c:v>
                </c:pt>
                <c:pt idx="2">
                  <c:v>0.27800000000000002</c:v>
                </c:pt>
                <c:pt idx="3">
                  <c:v>0.29499999999999998</c:v>
                </c:pt>
                <c:pt idx="4">
                  <c:v>0.28000000000000003</c:v>
                </c:pt>
                <c:pt idx="5">
                  <c:v>0.28199999999999997</c:v>
                </c:pt>
                <c:pt idx="6">
                  <c:v>0.29799999999999999</c:v>
                </c:pt>
                <c:pt idx="7">
                  <c:v>0.29199999999999998</c:v>
                </c:pt>
                <c:pt idx="8">
                  <c:v>0.30499999999999999</c:v>
                </c:pt>
                <c:pt idx="9">
                  <c:v>0.307</c:v>
                </c:pt>
                <c:pt idx="10">
                  <c:v>0.28699999999999998</c:v>
                </c:pt>
                <c:pt idx="11">
                  <c:v>0.3</c:v>
                </c:pt>
                <c:pt idx="12">
                  <c:v>0.30399999999999999</c:v>
                </c:pt>
                <c:pt idx="13">
                  <c:v>0.30499999999999999</c:v>
                </c:pt>
                <c:pt idx="14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5-4FB9-ADAA-8143B71CF586}"/>
            </c:ext>
          </c:extLst>
        </c:ser>
        <c:ser>
          <c:idx val="2"/>
          <c:order val="2"/>
          <c:tx>
            <c:strRef>
              <c:f>工作表3!$D$31</c:f>
              <c:strCache>
                <c:ptCount val="1"/>
                <c:pt idx="0">
                  <c:v>Test3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工作表3!$A$32:$A$46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</c:numCache>
            </c:numRef>
          </c:cat>
          <c:val>
            <c:numRef>
              <c:f>工作表3!$D$32:$D$46</c:f>
              <c:numCache>
                <c:formatCode>General</c:formatCode>
                <c:ptCount val="15"/>
                <c:pt idx="0">
                  <c:v>0.22700000000000001</c:v>
                </c:pt>
                <c:pt idx="1">
                  <c:v>0.25600000000000001</c:v>
                </c:pt>
                <c:pt idx="2">
                  <c:v>0.22800000000000001</c:v>
                </c:pt>
                <c:pt idx="3">
                  <c:v>0.22500000000000001</c:v>
                </c:pt>
                <c:pt idx="4">
                  <c:v>0.22800000000000001</c:v>
                </c:pt>
                <c:pt idx="5">
                  <c:v>0.214</c:v>
                </c:pt>
                <c:pt idx="6">
                  <c:v>0.219</c:v>
                </c:pt>
                <c:pt idx="7">
                  <c:v>0.214</c:v>
                </c:pt>
                <c:pt idx="8">
                  <c:v>0.25600000000000001</c:v>
                </c:pt>
                <c:pt idx="9">
                  <c:v>0.26</c:v>
                </c:pt>
                <c:pt idx="10">
                  <c:v>0.25600000000000001</c:v>
                </c:pt>
                <c:pt idx="11">
                  <c:v>0.27</c:v>
                </c:pt>
                <c:pt idx="12">
                  <c:v>0.26800000000000002</c:v>
                </c:pt>
                <c:pt idx="13">
                  <c:v>0.26700000000000002</c:v>
                </c:pt>
                <c:pt idx="14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5-4FB9-ADAA-8143B71CF5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67984"/>
        <c:axId val="781166320"/>
      </c:lineChart>
      <c:catAx>
        <c:axId val="7811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Cell</a:t>
                </a:r>
                <a:r>
                  <a:rPr lang="zh-TW"/>
                  <a:t> 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166320"/>
        <c:crosses val="autoZero"/>
        <c:auto val="1"/>
        <c:lblAlgn val="ctr"/>
        <c:lblOffset val="100"/>
        <c:noMultiLvlLbl val="0"/>
      </c:catAx>
      <c:valAx>
        <c:axId val="781166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1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</a:t>
            </a:r>
            <a:r>
              <a:rPr lang="zh-TW"/>
              <a:t>－提供的</a:t>
            </a:r>
            <a:r>
              <a:rPr lang="en-US"/>
              <a:t>Safe Cell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工作表3!$B$31</c:f>
              <c:strCache>
                <c:ptCount val="1"/>
                <c:pt idx="0">
                  <c:v>Test1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工作表3!$A$50:$A$64</c:f>
              <c:numCache>
                <c:formatCode>General</c:formatCode>
                <c:ptCount val="1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</c:numCache>
            </c:numRef>
          </c:cat>
          <c:val>
            <c:numRef>
              <c:f>工作表3!$B$32:$B$46</c:f>
              <c:numCache>
                <c:formatCode>General</c:formatCode>
                <c:ptCount val="15"/>
                <c:pt idx="0">
                  <c:v>0.20399999999999999</c:v>
                </c:pt>
                <c:pt idx="1">
                  <c:v>0.21</c:v>
                </c:pt>
                <c:pt idx="2">
                  <c:v>0.222</c:v>
                </c:pt>
                <c:pt idx="3">
                  <c:v>0.23300000000000001</c:v>
                </c:pt>
                <c:pt idx="4">
                  <c:v>0.245</c:v>
                </c:pt>
                <c:pt idx="5">
                  <c:v>0.245</c:v>
                </c:pt>
                <c:pt idx="6">
                  <c:v>0.26300000000000001</c:v>
                </c:pt>
                <c:pt idx="7">
                  <c:v>0.26600000000000001</c:v>
                </c:pt>
                <c:pt idx="8">
                  <c:v>0.27400000000000002</c:v>
                </c:pt>
                <c:pt idx="9">
                  <c:v>0.311</c:v>
                </c:pt>
                <c:pt idx="10">
                  <c:v>0.29599999999999999</c:v>
                </c:pt>
                <c:pt idx="11">
                  <c:v>0.29199999999999998</c:v>
                </c:pt>
                <c:pt idx="12">
                  <c:v>0.31</c:v>
                </c:pt>
                <c:pt idx="13">
                  <c:v>0.313</c:v>
                </c:pt>
                <c:pt idx="14">
                  <c:v>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7-49C9-9390-D5AEC16210AE}"/>
            </c:ext>
          </c:extLst>
        </c:ser>
        <c:ser>
          <c:idx val="1"/>
          <c:order val="1"/>
          <c:tx>
            <c:strRef>
              <c:f>工作表3!$C$31</c:f>
              <c:strCache>
                <c:ptCount val="1"/>
                <c:pt idx="0">
                  <c:v>Test2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工作表3!$A$50:$A$64</c:f>
              <c:numCache>
                <c:formatCode>General</c:formatCode>
                <c:ptCount val="1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</c:numCache>
            </c:numRef>
          </c:cat>
          <c:val>
            <c:numRef>
              <c:f>工作表3!$C$32:$C$46</c:f>
              <c:numCache>
                <c:formatCode>General</c:formatCode>
                <c:ptCount val="15"/>
                <c:pt idx="0">
                  <c:v>0.224</c:v>
                </c:pt>
                <c:pt idx="1">
                  <c:v>0.28699999999999998</c:v>
                </c:pt>
                <c:pt idx="2">
                  <c:v>0.27800000000000002</c:v>
                </c:pt>
                <c:pt idx="3">
                  <c:v>0.29499999999999998</c:v>
                </c:pt>
                <c:pt idx="4">
                  <c:v>0.28000000000000003</c:v>
                </c:pt>
                <c:pt idx="5">
                  <c:v>0.28199999999999997</c:v>
                </c:pt>
                <c:pt idx="6">
                  <c:v>0.29799999999999999</c:v>
                </c:pt>
                <c:pt idx="7">
                  <c:v>0.29199999999999998</c:v>
                </c:pt>
                <c:pt idx="8">
                  <c:v>0.30499999999999999</c:v>
                </c:pt>
                <c:pt idx="9">
                  <c:v>0.307</c:v>
                </c:pt>
                <c:pt idx="10">
                  <c:v>0.28699999999999998</c:v>
                </c:pt>
                <c:pt idx="11">
                  <c:v>0.3</c:v>
                </c:pt>
                <c:pt idx="12">
                  <c:v>0.30399999999999999</c:v>
                </c:pt>
                <c:pt idx="13">
                  <c:v>0.30499999999999999</c:v>
                </c:pt>
                <c:pt idx="14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7-49C9-9390-D5AEC16210AE}"/>
            </c:ext>
          </c:extLst>
        </c:ser>
        <c:ser>
          <c:idx val="2"/>
          <c:order val="2"/>
          <c:tx>
            <c:strRef>
              <c:f>工作表3!$D$31</c:f>
              <c:strCache>
                <c:ptCount val="1"/>
                <c:pt idx="0">
                  <c:v>Test3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工作表3!$A$50:$A$64</c:f>
              <c:numCache>
                <c:formatCode>General</c:formatCode>
                <c:ptCount val="1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</c:numCache>
            </c:numRef>
          </c:cat>
          <c:val>
            <c:numRef>
              <c:f>工作表3!$D$32:$D$46</c:f>
              <c:numCache>
                <c:formatCode>General</c:formatCode>
                <c:ptCount val="15"/>
                <c:pt idx="0">
                  <c:v>0.22700000000000001</c:v>
                </c:pt>
                <c:pt idx="1">
                  <c:v>0.25600000000000001</c:v>
                </c:pt>
                <c:pt idx="2">
                  <c:v>0.22800000000000001</c:v>
                </c:pt>
                <c:pt idx="3">
                  <c:v>0.22500000000000001</c:v>
                </c:pt>
                <c:pt idx="4">
                  <c:v>0.22800000000000001</c:v>
                </c:pt>
                <c:pt idx="5">
                  <c:v>0.214</c:v>
                </c:pt>
                <c:pt idx="6">
                  <c:v>0.219</c:v>
                </c:pt>
                <c:pt idx="7">
                  <c:v>0.214</c:v>
                </c:pt>
                <c:pt idx="8">
                  <c:v>0.25600000000000001</c:v>
                </c:pt>
                <c:pt idx="9">
                  <c:v>0.26</c:v>
                </c:pt>
                <c:pt idx="10">
                  <c:v>0.25600000000000001</c:v>
                </c:pt>
                <c:pt idx="11">
                  <c:v>0.27</c:v>
                </c:pt>
                <c:pt idx="12">
                  <c:v>0.26800000000000002</c:v>
                </c:pt>
                <c:pt idx="13">
                  <c:v>0.26700000000000002</c:v>
                </c:pt>
                <c:pt idx="14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7-49C9-9390-D5AEC16210AE}"/>
            </c:ext>
          </c:extLst>
        </c:ser>
        <c:ser>
          <c:idx val="3"/>
          <c:order val="3"/>
          <c:tx>
            <c:strRef>
              <c:f>工作表3!$E$49</c:f>
              <c:strCache>
                <c:ptCount val="1"/>
                <c:pt idx="0">
                  <c:v>Test4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工作表3!$A$50:$A$64</c:f>
              <c:numCache>
                <c:formatCode>General</c:formatCode>
                <c:ptCount val="1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</c:numCache>
            </c:numRef>
          </c:cat>
          <c:val>
            <c:numRef>
              <c:f>工作表3!$E$50:$E$64</c:f>
              <c:numCache>
                <c:formatCode>General</c:formatCode>
                <c:ptCount val="15"/>
                <c:pt idx="0">
                  <c:v>0.96899999999999997</c:v>
                </c:pt>
                <c:pt idx="1">
                  <c:v>0.995</c:v>
                </c:pt>
                <c:pt idx="2">
                  <c:v>0.97599999999999998</c:v>
                </c:pt>
                <c:pt idx="3">
                  <c:v>1.0089999999999999</c:v>
                </c:pt>
                <c:pt idx="4">
                  <c:v>1.05</c:v>
                </c:pt>
                <c:pt idx="5">
                  <c:v>1.0820000000000001</c:v>
                </c:pt>
                <c:pt idx="6">
                  <c:v>1.077</c:v>
                </c:pt>
                <c:pt idx="7">
                  <c:v>1.0669999999999999</c:v>
                </c:pt>
                <c:pt idx="8">
                  <c:v>1.0569999999999999</c:v>
                </c:pt>
                <c:pt idx="9">
                  <c:v>1.079</c:v>
                </c:pt>
                <c:pt idx="10">
                  <c:v>1.109</c:v>
                </c:pt>
                <c:pt idx="11">
                  <c:v>1.169</c:v>
                </c:pt>
                <c:pt idx="12">
                  <c:v>1.337</c:v>
                </c:pt>
                <c:pt idx="13">
                  <c:v>1.3640000000000001</c:v>
                </c:pt>
                <c:pt idx="14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7-49C9-9390-D5AEC16210AE}"/>
            </c:ext>
          </c:extLst>
        </c:ser>
        <c:ser>
          <c:idx val="4"/>
          <c:order val="4"/>
          <c:tx>
            <c:strRef>
              <c:f>工作表3!$F$49</c:f>
              <c:strCache>
                <c:ptCount val="1"/>
                <c:pt idx="0">
                  <c:v>Test5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工作表3!$A$50:$A$64</c:f>
              <c:numCache>
                <c:formatCode>General</c:formatCode>
                <c:ptCount val="1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</c:numCache>
            </c:numRef>
          </c:cat>
          <c:val>
            <c:numRef>
              <c:f>工作表3!$F$50:$F$64</c:f>
              <c:numCache>
                <c:formatCode>General</c:formatCode>
                <c:ptCount val="15"/>
                <c:pt idx="0">
                  <c:v>1.097</c:v>
                </c:pt>
                <c:pt idx="1">
                  <c:v>1.1850000000000001</c:v>
                </c:pt>
                <c:pt idx="2">
                  <c:v>1.1890000000000001</c:v>
                </c:pt>
                <c:pt idx="3">
                  <c:v>1.4470000000000001</c:v>
                </c:pt>
                <c:pt idx="4">
                  <c:v>1.413</c:v>
                </c:pt>
                <c:pt idx="5">
                  <c:v>1.5649999999999999</c:v>
                </c:pt>
                <c:pt idx="6">
                  <c:v>1.7070000000000001</c:v>
                </c:pt>
                <c:pt idx="7">
                  <c:v>1.72</c:v>
                </c:pt>
                <c:pt idx="8">
                  <c:v>1.8879999999999999</c:v>
                </c:pt>
                <c:pt idx="9">
                  <c:v>1.893</c:v>
                </c:pt>
                <c:pt idx="10">
                  <c:v>1.89</c:v>
                </c:pt>
                <c:pt idx="11">
                  <c:v>1.8480000000000001</c:v>
                </c:pt>
                <c:pt idx="12">
                  <c:v>1.9019999999999999</c:v>
                </c:pt>
                <c:pt idx="13">
                  <c:v>2.0049999999999999</c:v>
                </c:pt>
                <c:pt idx="14">
                  <c:v>2.133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7-49C9-9390-D5AEC162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67984"/>
        <c:axId val="781166320"/>
      </c:lineChart>
      <c:catAx>
        <c:axId val="7811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Cell</a:t>
                </a:r>
                <a:r>
                  <a:rPr lang="zh-TW"/>
                  <a:t> 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166320"/>
        <c:crosses val="autoZero"/>
        <c:auto val="1"/>
        <c:lblAlgn val="ctr"/>
        <c:lblOffset val="100"/>
        <c:noMultiLvlLbl val="0"/>
      </c:catAx>
      <c:valAx>
        <c:axId val="781166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1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228601</xdr:colOff>
      <xdr:row>0</xdr:row>
      <xdr:rowOff>0</xdr:rowOff>
    </xdr:from>
    <xdr:to>
      <xdr:col>16</xdr:col>
      <xdr:colOff>438151</xdr:colOff>
      <xdr:row>8</xdr:row>
      <xdr:rowOff>57150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9</xdr:row>
      <xdr:rowOff>14287</xdr:rowOff>
    </xdr:from>
    <xdr:to>
      <xdr:col>16</xdr:col>
      <xdr:colOff>295275</xdr:colOff>
      <xdr:row>17</xdr:row>
      <xdr:rowOff>66675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36</xdr:row>
      <xdr:rowOff>71437</xdr:rowOff>
    </xdr:from>
    <xdr:to>
      <xdr:col>7</xdr:col>
      <xdr:colOff>561975</xdr:colOff>
      <xdr:row>44</xdr:row>
      <xdr:rowOff>19050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309563</xdr:colOff>
      <xdr:row>36</xdr:row>
      <xdr:rowOff>4762</xdr:rowOff>
    </xdr:from>
    <xdr:to>
      <xdr:col>3</xdr:col>
      <xdr:colOff>657226</xdr:colOff>
      <xdr:row>44</xdr:row>
      <xdr:rowOff>85725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471487</xdr:colOff>
      <xdr:row>17</xdr:row>
      <xdr:rowOff>176211</xdr:rowOff>
    </xdr:from>
    <xdr:to>
      <xdr:col>14</xdr:col>
      <xdr:colOff>381000</xdr:colOff>
      <xdr:row>25</xdr:row>
      <xdr:rowOff>66674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190133</xdr:colOff>
      <xdr:row>20</xdr:row>
      <xdr:rowOff>132809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33333" cy="43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0</xdr:row>
      <xdr:rowOff>114300</xdr:rowOff>
    </xdr:from>
    <xdr:to>
      <xdr:col>23</xdr:col>
      <xdr:colOff>561975</xdr:colOff>
      <xdr:row>11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333374</xdr:colOff>
      <xdr:row>12</xdr:row>
      <xdr:rowOff>33337</xdr:rowOff>
    </xdr:from>
    <xdr:to>
      <xdr:col>11</xdr:col>
      <xdr:colOff>533399</xdr:colOff>
      <xdr:row>25</xdr:row>
      <xdr:rowOff>52387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30</xdr:row>
      <xdr:rowOff>190500</xdr:rowOff>
    </xdr:from>
    <xdr:to>
      <xdr:col>11</xdr:col>
      <xdr:colOff>485775</xdr:colOff>
      <xdr:row>44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685799</xdr:colOff>
      <xdr:row>58</xdr:row>
      <xdr:rowOff>0</xdr:rowOff>
    </xdr:from>
    <xdr:to>
      <xdr:col>14</xdr:col>
      <xdr:colOff>657225</xdr:colOff>
      <xdr:row>70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A2" sqref="A2:K6"/>
    </sheetView>
  </sheetViews>
  <sheetFormatPr defaultRowHeight="16.5" x14ac:dyDescent="0.25"/>
  <cols>
    <col min="1" max="1" width="11.5" customWidth="1"/>
    <col min="3" max="3" width="10.625" customWidth="1"/>
  </cols>
  <sheetData>
    <row r="2" spans="1:11" x14ac:dyDescent="0.25">
      <c r="B2" t="s">
        <v>5</v>
      </c>
    </row>
    <row r="3" spans="1:11" x14ac:dyDescent="0.25">
      <c r="B3" t="s">
        <v>1</v>
      </c>
    </row>
    <row r="4" spans="1:11" x14ac:dyDescent="0.25">
      <c r="A4" t="s">
        <v>2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  <c r="I4">
        <v>16</v>
      </c>
      <c r="J4">
        <v>17</v>
      </c>
      <c r="K4">
        <v>18</v>
      </c>
    </row>
    <row r="5" spans="1:11" x14ac:dyDescent="0.25">
      <c r="A5" t="s">
        <v>0</v>
      </c>
      <c r="B5">
        <v>0.13750000000000001</v>
      </c>
      <c r="C5">
        <v>0.1555</v>
      </c>
      <c r="D5">
        <v>0.115</v>
      </c>
      <c r="E5">
        <v>0.1105</v>
      </c>
      <c r="F5">
        <v>3.5150000000000001E-2</v>
      </c>
      <c r="G5">
        <v>8.4000000000000005E-2</v>
      </c>
      <c r="H5">
        <v>0.13350000000000001</v>
      </c>
      <c r="I5">
        <v>8.3500000000000005E-2</v>
      </c>
      <c r="J5">
        <v>0.113</v>
      </c>
      <c r="K5">
        <v>8.3500000000000005E-2</v>
      </c>
    </row>
    <row r="6" spans="1:11" x14ac:dyDescent="0.25">
      <c r="B6">
        <f>AVERAGE(B5:K5)</f>
        <v>0.105115</v>
      </c>
    </row>
    <row r="10" spans="1:11" x14ac:dyDescent="0.25">
      <c r="B10" t="s">
        <v>6</v>
      </c>
    </row>
    <row r="11" spans="1:11" x14ac:dyDescent="0.25">
      <c r="B11">
        <v>16</v>
      </c>
      <c r="C11">
        <v>17</v>
      </c>
      <c r="D11">
        <v>18</v>
      </c>
      <c r="E11">
        <v>19</v>
      </c>
      <c r="F11">
        <v>20</v>
      </c>
      <c r="G11">
        <v>21</v>
      </c>
      <c r="H11">
        <v>22</v>
      </c>
      <c r="I11">
        <v>23</v>
      </c>
      <c r="J11">
        <v>24</v>
      </c>
      <c r="K11">
        <v>25</v>
      </c>
    </row>
    <row r="12" spans="1:11" x14ac:dyDescent="0.25">
      <c r="A12" t="s">
        <v>3</v>
      </c>
      <c r="B12">
        <v>0.6885</v>
      </c>
      <c r="C12">
        <v>1.0109999999999999</v>
      </c>
      <c r="D12">
        <v>0.85399999999999998</v>
      </c>
      <c r="E12">
        <v>0.59250000000000003</v>
      </c>
      <c r="F12">
        <v>0.76</v>
      </c>
      <c r="G12">
        <v>0.8135</v>
      </c>
      <c r="H12">
        <v>0.77049999999999996</v>
      </c>
      <c r="I12">
        <v>0.88349999999999995</v>
      </c>
      <c r="J12">
        <v>0.77300000000000002</v>
      </c>
      <c r="K12">
        <v>0.87849999999999995</v>
      </c>
    </row>
    <row r="13" spans="1:11" x14ac:dyDescent="0.25">
      <c r="B13">
        <f>AVERAGE(B12:K12)</f>
        <v>0.80249999999999999</v>
      </c>
    </row>
    <row r="15" spans="1:11" x14ac:dyDescent="0.25">
      <c r="B15" t="s">
        <v>7</v>
      </c>
    </row>
    <row r="16" spans="1:11" x14ac:dyDescent="0.25">
      <c r="A16" t="s">
        <v>4</v>
      </c>
      <c r="B16">
        <v>21</v>
      </c>
      <c r="C16">
        <v>22</v>
      </c>
      <c r="D16">
        <v>23</v>
      </c>
      <c r="E16">
        <v>24</v>
      </c>
      <c r="F16">
        <v>25</v>
      </c>
      <c r="G16">
        <v>26</v>
      </c>
      <c r="H16">
        <v>27</v>
      </c>
      <c r="I16">
        <v>28</v>
      </c>
      <c r="J16">
        <v>29</v>
      </c>
      <c r="K16">
        <v>30</v>
      </c>
    </row>
    <row r="17" spans="1:21" x14ac:dyDescent="0.25">
      <c r="B17">
        <v>4.5229999999999997</v>
      </c>
      <c r="C17">
        <v>5.6539999999999999</v>
      </c>
      <c r="D17">
        <v>5.7450000000000001</v>
      </c>
      <c r="E17">
        <v>4.3239999999999998</v>
      </c>
      <c r="F17">
        <v>4.3239999999999998</v>
      </c>
      <c r="G17">
        <v>4.3230000000000004</v>
      </c>
      <c r="H17">
        <v>3.56</v>
      </c>
      <c r="I17">
        <v>5.32</v>
      </c>
      <c r="J17">
        <v>4.7430000000000003</v>
      </c>
      <c r="K17">
        <v>4.5759999999999996</v>
      </c>
    </row>
    <row r="18" spans="1:21" x14ac:dyDescent="0.25">
      <c r="B18">
        <f>AVERAGE(B17:K17)</f>
        <v>4.7092000000000009</v>
      </c>
    </row>
    <row r="20" spans="1:21" x14ac:dyDescent="0.25">
      <c r="B20">
        <v>16</v>
      </c>
      <c r="C20">
        <v>16</v>
      </c>
      <c r="D20">
        <v>17</v>
      </c>
      <c r="E20">
        <v>17</v>
      </c>
      <c r="F20">
        <v>18</v>
      </c>
      <c r="G20">
        <v>18</v>
      </c>
      <c r="H20">
        <v>19</v>
      </c>
      <c r="I20">
        <v>19</v>
      </c>
      <c r="J20">
        <v>20</v>
      </c>
      <c r="K20">
        <v>20</v>
      </c>
      <c r="L20">
        <v>21</v>
      </c>
      <c r="M20">
        <v>21</v>
      </c>
      <c r="N20">
        <v>22</v>
      </c>
      <c r="O20">
        <v>22</v>
      </c>
      <c r="P20">
        <v>23</v>
      </c>
      <c r="Q20">
        <v>23</v>
      </c>
      <c r="R20">
        <v>24</v>
      </c>
      <c r="S20">
        <v>24</v>
      </c>
      <c r="T20">
        <v>25</v>
      </c>
      <c r="U20">
        <v>25</v>
      </c>
    </row>
    <row r="21" spans="1:21" x14ac:dyDescent="0.25">
      <c r="B21">
        <v>0.50900000000000001</v>
      </c>
      <c r="C21">
        <v>0.86799999999999999</v>
      </c>
      <c r="D21">
        <v>0.97399999999999998</v>
      </c>
      <c r="E21">
        <v>1.048</v>
      </c>
      <c r="F21">
        <v>0.76500000000000001</v>
      </c>
      <c r="G21">
        <v>0.94299999999999995</v>
      </c>
      <c r="H21">
        <v>0.61199999999999999</v>
      </c>
      <c r="I21">
        <v>0.57299999999999995</v>
      </c>
      <c r="J21">
        <v>0.63800000000000001</v>
      </c>
      <c r="K21">
        <v>0.88200000000000001</v>
      </c>
      <c r="L21">
        <v>0.89100000000000001</v>
      </c>
      <c r="M21">
        <v>0.73599999999999999</v>
      </c>
      <c r="N21">
        <v>0.873</v>
      </c>
      <c r="O21">
        <v>0.66800000000000004</v>
      </c>
      <c r="P21">
        <v>0.58399999999999996</v>
      </c>
      <c r="Q21">
        <v>1.1830000000000001</v>
      </c>
      <c r="R21">
        <v>0.71099999999999997</v>
      </c>
      <c r="S21">
        <v>0.83499999999999996</v>
      </c>
      <c r="T21">
        <v>0.78100000000000003</v>
      </c>
      <c r="U21">
        <v>0.97599999999999998</v>
      </c>
    </row>
    <row r="22" spans="1:21" x14ac:dyDescent="0.25">
      <c r="C22">
        <f>(B21+C21)/2</f>
        <v>0.6885</v>
      </c>
      <c r="E22">
        <f t="shared" ref="E22" si="0">(D21+E21)/2</f>
        <v>1.0110000000000001</v>
      </c>
      <c r="G22">
        <f t="shared" ref="G22" si="1">(F21+G21)/2</f>
        <v>0.85399999999999998</v>
      </c>
      <c r="I22">
        <f t="shared" ref="I22" si="2">(H21+I21)/2</f>
        <v>0.59250000000000003</v>
      </c>
      <c r="K22">
        <f t="shared" ref="K22" si="3">(J21+K21)/2</f>
        <v>0.76</v>
      </c>
      <c r="M22">
        <f t="shared" ref="M22" si="4">(L21+M21)/2</f>
        <v>0.8135</v>
      </c>
      <c r="O22">
        <f t="shared" ref="O22" si="5">(N21+O21)/2</f>
        <v>0.77049999999999996</v>
      </c>
      <c r="Q22">
        <f t="shared" ref="Q22" si="6">(P21+Q21)/2</f>
        <v>0.88349999999999995</v>
      </c>
      <c r="S22">
        <f t="shared" ref="S22" si="7">(R21+S21)/2</f>
        <v>0.77299999999999991</v>
      </c>
      <c r="U22">
        <f t="shared" ref="U22" si="8">(T21+U21)/2</f>
        <v>0.87850000000000006</v>
      </c>
    </row>
    <row r="23" spans="1:21" x14ac:dyDescent="0.25">
      <c r="B23">
        <v>0.13300000000000001</v>
      </c>
      <c r="C23">
        <v>0.14199999999999999</v>
      </c>
      <c r="D23">
        <v>0.121</v>
      </c>
      <c r="E23">
        <v>0.19</v>
      </c>
      <c r="F23">
        <v>0.14199999999999999</v>
      </c>
      <c r="G23">
        <v>8.7999999999999995E-2</v>
      </c>
      <c r="H23">
        <v>0.11899999999999999</v>
      </c>
      <c r="I23">
        <v>0.10199999999999999</v>
      </c>
      <c r="J23">
        <v>5.8999999999999997E-2</v>
      </c>
      <c r="K23">
        <v>1.1299999999999999E-2</v>
      </c>
      <c r="L23">
        <v>0.113</v>
      </c>
      <c r="M23">
        <v>5.5E-2</v>
      </c>
      <c r="N23">
        <v>0.115</v>
      </c>
      <c r="O23">
        <v>0.152</v>
      </c>
      <c r="P23">
        <v>5.6000000000000001E-2</v>
      </c>
      <c r="Q23">
        <v>0.111</v>
      </c>
      <c r="R23">
        <v>7.6999999999999999E-2</v>
      </c>
      <c r="S23">
        <v>0.14899999999999999</v>
      </c>
      <c r="T23">
        <v>6.8000000000000005E-2</v>
      </c>
      <c r="U23">
        <v>9.9000000000000005E-2</v>
      </c>
    </row>
    <row r="24" spans="1:21" x14ac:dyDescent="0.25">
      <c r="C24">
        <f>(B23+C23)/2</f>
        <v>0.13750000000000001</v>
      </c>
      <c r="E24">
        <f t="shared" ref="E24:U24" si="9">(D23+E23)/2</f>
        <v>0.1555</v>
      </c>
      <c r="G24">
        <f t="shared" si="9"/>
        <v>0.11499999999999999</v>
      </c>
      <c r="I24">
        <f t="shared" si="9"/>
        <v>0.11049999999999999</v>
      </c>
      <c r="K24">
        <f t="shared" si="9"/>
        <v>3.5150000000000001E-2</v>
      </c>
      <c r="M24">
        <f t="shared" si="9"/>
        <v>8.4000000000000005E-2</v>
      </c>
      <c r="O24">
        <f t="shared" si="9"/>
        <v>0.13350000000000001</v>
      </c>
      <c r="Q24">
        <f t="shared" si="9"/>
        <v>8.3500000000000005E-2</v>
      </c>
      <c r="S24">
        <f t="shared" si="9"/>
        <v>0.11299999999999999</v>
      </c>
      <c r="U24">
        <f t="shared" si="9"/>
        <v>8.3500000000000005E-2</v>
      </c>
    </row>
    <row r="26" spans="1:21" x14ac:dyDescent="0.25">
      <c r="B26" t="s">
        <v>11</v>
      </c>
      <c r="C26" t="s">
        <v>12</v>
      </c>
    </row>
    <row r="27" spans="1:21" x14ac:dyDescent="0.25">
      <c r="A27" t="s">
        <v>8</v>
      </c>
      <c r="B27">
        <v>81</v>
      </c>
      <c r="C27">
        <v>0</v>
      </c>
    </row>
    <row r="28" spans="1:21" x14ac:dyDescent="0.25">
      <c r="A28" t="s">
        <v>9</v>
      </c>
      <c r="B28">
        <v>256</v>
      </c>
      <c r="C28">
        <v>0</v>
      </c>
    </row>
    <row r="29" spans="1:21" x14ac:dyDescent="0.25">
      <c r="A29" t="s">
        <v>10</v>
      </c>
      <c r="B29">
        <v>480</v>
      </c>
    </row>
    <row r="31" spans="1:21" x14ac:dyDescent="0.25">
      <c r="B31" t="s">
        <v>13</v>
      </c>
      <c r="C31" t="s">
        <v>14</v>
      </c>
    </row>
    <row r="32" spans="1:21" x14ac:dyDescent="0.25">
      <c r="A32" t="s">
        <v>8</v>
      </c>
      <c r="B32">
        <v>81</v>
      </c>
      <c r="C32">
        <v>0</v>
      </c>
      <c r="D32" s="1">
        <v>1</v>
      </c>
    </row>
    <row r="33" spans="1:4" x14ac:dyDescent="0.25">
      <c r="A33" t="s">
        <v>9</v>
      </c>
      <c r="B33">
        <v>246</v>
      </c>
      <c r="C33">
        <v>5</v>
      </c>
      <c r="D33">
        <f>B33/256*100</f>
        <v>96.09375</v>
      </c>
    </row>
    <row r="34" spans="1:4" x14ac:dyDescent="0.25">
      <c r="A34" t="s">
        <v>10</v>
      </c>
      <c r="B34">
        <f>480-33</f>
        <v>447</v>
      </c>
      <c r="C34">
        <v>25</v>
      </c>
      <c r="D34">
        <f>B34/480*100</f>
        <v>93.125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工作表1!C24:U24</xm:f>
              <xm:sqref>V6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selection activeCell="N30" sqref="N30"/>
    </sheetView>
  </sheetViews>
  <sheetFormatPr defaultRowHeight="16.5" x14ac:dyDescent="0.25"/>
  <cols>
    <col min="5" max="5" width="14.625" customWidth="1"/>
    <col min="14" max="14" width="10.5" customWidth="1"/>
    <col min="16" max="16" width="11.375" customWidth="1"/>
  </cols>
  <sheetData>
    <row r="1" spans="1:17" x14ac:dyDescent="0.25">
      <c r="A1" t="s">
        <v>2</v>
      </c>
      <c r="B1" t="s">
        <v>21</v>
      </c>
    </row>
    <row r="2" spans="1:17" x14ac:dyDescent="0.25">
      <c r="A2" t="s">
        <v>0</v>
      </c>
      <c r="B2" t="s">
        <v>1</v>
      </c>
    </row>
    <row r="3" spans="1:17" x14ac:dyDescent="0.25">
      <c r="B3">
        <v>5</v>
      </c>
      <c r="C3">
        <v>6</v>
      </c>
      <c r="D3">
        <v>7</v>
      </c>
      <c r="E3">
        <v>8</v>
      </c>
      <c r="F3" s="2">
        <v>9</v>
      </c>
      <c r="G3">
        <v>10</v>
      </c>
      <c r="H3">
        <v>11</v>
      </c>
      <c r="I3">
        <v>12</v>
      </c>
      <c r="J3">
        <v>13</v>
      </c>
      <c r="K3">
        <v>14</v>
      </c>
      <c r="L3">
        <v>15</v>
      </c>
      <c r="M3">
        <v>16</v>
      </c>
      <c r="N3">
        <v>17</v>
      </c>
      <c r="O3">
        <v>18</v>
      </c>
    </row>
    <row r="4" spans="1:17" x14ac:dyDescent="0.25">
      <c r="A4" t="s">
        <v>15</v>
      </c>
      <c r="B4">
        <v>5.6000000000000001E-2</v>
      </c>
      <c r="C4">
        <v>2.5000000000000001E-2</v>
      </c>
      <c r="D4">
        <v>4.7E-2</v>
      </c>
      <c r="E4">
        <v>6.3E-2</v>
      </c>
      <c r="F4" s="2">
        <v>3.2000000000000001E-2</v>
      </c>
      <c r="G4">
        <v>5.5E-2</v>
      </c>
      <c r="H4">
        <v>1.9E-2</v>
      </c>
      <c r="I4">
        <v>4.5999999999999999E-2</v>
      </c>
      <c r="J4">
        <v>3.9E-2</v>
      </c>
      <c r="K4">
        <v>4.2000000000000003E-2</v>
      </c>
      <c r="L4">
        <v>7.5999999999999998E-2</v>
      </c>
      <c r="M4">
        <v>4.4999999999999998E-2</v>
      </c>
      <c r="N4">
        <v>5.1999999999999998E-2</v>
      </c>
      <c r="O4">
        <v>6.8000000000000005E-2</v>
      </c>
    </row>
    <row r="5" spans="1:17" x14ac:dyDescent="0.25">
      <c r="A5" t="s">
        <v>16</v>
      </c>
      <c r="B5">
        <v>0.05</v>
      </c>
      <c r="C5">
        <v>0.02</v>
      </c>
      <c r="D5">
        <v>0.04</v>
      </c>
      <c r="E5">
        <v>5.6000000000000001E-2</v>
      </c>
      <c r="F5" s="2">
        <v>2.5999999999999999E-2</v>
      </c>
      <c r="G5">
        <v>5.7000000000000002E-2</v>
      </c>
      <c r="H5">
        <v>2.3E-2</v>
      </c>
      <c r="I5">
        <v>5.8000000000000003E-2</v>
      </c>
      <c r="J5">
        <v>0.05</v>
      </c>
      <c r="K5">
        <v>5.8999999999999997E-2</v>
      </c>
      <c r="L5">
        <v>4.8000000000000001E-2</v>
      </c>
      <c r="M5">
        <v>0.06</v>
      </c>
      <c r="N5">
        <v>5.5E-2</v>
      </c>
      <c r="O5">
        <v>7.6999999999999999E-2</v>
      </c>
    </row>
    <row r="6" spans="1:17" x14ac:dyDescent="0.25">
      <c r="A6" t="s">
        <v>17</v>
      </c>
      <c r="B6">
        <v>2.1000000000000001E-2</v>
      </c>
      <c r="C6">
        <v>3.2000000000000001E-2</v>
      </c>
      <c r="D6">
        <v>4.2000000000000003E-2</v>
      </c>
      <c r="E6">
        <v>3.7999999999999999E-2</v>
      </c>
      <c r="F6" s="2">
        <v>5.1999999999999998E-2</v>
      </c>
      <c r="G6">
        <v>4.7E-2</v>
      </c>
      <c r="H6">
        <v>5.8000000000000003E-2</v>
      </c>
      <c r="I6">
        <v>6.0999999999999999E-2</v>
      </c>
      <c r="J6">
        <v>3.3000000000000002E-2</v>
      </c>
      <c r="K6">
        <v>4.8000000000000001E-2</v>
      </c>
      <c r="L6">
        <v>6.2E-2</v>
      </c>
      <c r="M6">
        <v>3.1E-2</v>
      </c>
      <c r="N6">
        <v>2.4E-2</v>
      </c>
      <c r="O6">
        <v>2.9000000000000001E-2</v>
      </c>
    </row>
    <row r="7" spans="1:17" x14ac:dyDescent="0.25">
      <c r="A7" t="s">
        <v>18</v>
      </c>
      <c r="B7">
        <v>3.1E-2</v>
      </c>
      <c r="C7">
        <v>5.2999999999999999E-2</v>
      </c>
      <c r="D7">
        <v>3.1E-2</v>
      </c>
      <c r="E7">
        <v>7.1999999999999995E-2</v>
      </c>
      <c r="F7" s="2">
        <v>0.02</v>
      </c>
      <c r="G7">
        <v>4.3999999999999997E-2</v>
      </c>
      <c r="H7">
        <v>2.8000000000000001E-2</v>
      </c>
      <c r="I7">
        <v>4.1000000000000002E-2</v>
      </c>
      <c r="J7">
        <v>4.4999999999999998E-2</v>
      </c>
      <c r="K7">
        <v>5.8999999999999997E-2</v>
      </c>
      <c r="L7">
        <v>6.8000000000000005E-2</v>
      </c>
      <c r="M7">
        <v>7.1999999999999995E-2</v>
      </c>
      <c r="N7">
        <v>7.0999999999999994E-2</v>
      </c>
      <c r="O7">
        <v>5.8999999999999997E-2</v>
      </c>
    </row>
    <row r="8" spans="1:17" x14ac:dyDescent="0.25">
      <c r="A8" t="s">
        <v>19</v>
      </c>
      <c r="B8">
        <v>1.4E-2</v>
      </c>
      <c r="C8">
        <v>2.9000000000000001E-2</v>
      </c>
      <c r="D8">
        <v>4.8000000000000001E-2</v>
      </c>
      <c r="E8">
        <v>4.4999999999999998E-2</v>
      </c>
      <c r="F8" s="2">
        <v>2.9000000000000001E-2</v>
      </c>
      <c r="G8">
        <v>3.7999999999999999E-2</v>
      </c>
      <c r="H8">
        <v>2.1999999999999999E-2</v>
      </c>
      <c r="I8">
        <v>3.1E-2</v>
      </c>
      <c r="J8">
        <v>3.9E-2</v>
      </c>
      <c r="K8">
        <v>0.05</v>
      </c>
      <c r="L8">
        <v>4.8000000000000001E-2</v>
      </c>
      <c r="M8">
        <v>4.1000000000000002E-2</v>
      </c>
      <c r="N8">
        <v>3.5000000000000003E-2</v>
      </c>
      <c r="O8">
        <v>3.5999999999999997E-2</v>
      </c>
    </row>
    <row r="9" spans="1:17" x14ac:dyDescent="0.25">
      <c r="A9" t="s">
        <v>20</v>
      </c>
      <c r="B9">
        <f>AVERAGE(B4:B8)</f>
        <v>3.44E-2</v>
      </c>
      <c r="C9">
        <f>AVERAGE(C4:C8)</f>
        <v>3.1800000000000002E-2</v>
      </c>
      <c r="D9">
        <f t="shared" ref="C9:E9" si="0">AVERAGE(D4:D8)</f>
        <v>4.1600000000000005E-2</v>
      </c>
      <c r="E9">
        <f t="shared" si="0"/>
        <v>5.4799999999999995E-2</v>
      </c>
      <c r="F9" s="2">
        <f>AVERAGE(F4:F8)</f>
        <v>3.1799999999999995E-2</v>
      </c>
      <c r="G9">
        <f t="shared" ref="G9:O9" si="1">AVERAGE(G4:G8)</f>
        <v>4.8200000000000007E-2</v>
      </c>
      <c r="H9">
        <f t="shared" si="1"/>
        <v>0.03</v>
      </c>
      <c r="I9">
        <f t="shared" si="1"/>
        <v>4.7400000000000005E-2</v>
      </c>
      <c r="J9">
        <f t="shared" si="1"/>
        <v>4.1200000000000001E-2</v>
      </c>
      <c r="K9">
        <f t="shared" si="1"/>
        <v>5.16E-2</v>
      </c>
      <c r="L9">
        <f t="shared" si="1"/>
        <v>6.0399999999999995E-2</v>
      </c>
      <c r="M9">
        <f t="shared" si="1"/>
        <v>4.9800000000000004E-2</v>
      </c>
      <c r="N9">
        <f t="shared" si="1"/>
        <v>4.7400000000000005E-2</v>
      </c>
      <c r="O9">
        <f t="shared" si="1"/>
        <v>5.3800000000000001E-2</v>
      </c>
    </row>
    <row r="12" spans="1:17" x14ac:dyDescent="0.25">
      <c r="A12" t="s">
        <v>0</v>
      </c>
      <c r="B12" t="s">
        <v>22</v>
      </c>
      <c r="N12" t="s">
        <v>27</v>
      </c>
    </row>
    <row r="13" spans="1:17" x14ac:dyDescent="0.25">
      <c r="A13" t="s">
        <v>23</v>
      </c>
      <c r="B13" t="s">
        <v>24</v>
      </c>
      <c r="C13" t="s">
        <v>25</v>
      </c>
      <c r="D13" t="s">
        <v>26</v>
      </c>
      <c r="N13" t="s">
        <v>30</v>
      </c>
      <c r="O13" t="s">
        <v>31</v>
      </c>
      <c r="P13" t="s">
        <v>47</v>
      </c>
      <c r="Q13" t="s">
        <v>28</v>
      </c>
    </row>
    <row r="14" spans="1:17" x14ac:dyDescent="0.25">
      <c r="A14">
        <v>6</v>
      </c>
      <c r="B14">
        <v>1.7999999999999999E-2</v>
      </c>
      <c r="C14">
        <v>2.5000000000000001E-2</v>
      </c>
      <c r="D14">
        <v>3.9E-2</v>
      </c>
      <c r="M14" t="s">
        <v>33</v>
      </c>
      <c r="N14">
        <v>15</v>
      </c>
      <c r="O14">
        <v>81</v>
      </c>
      <c r="P14">
        <f>15*81</f>
        <v>1215</v>
      </c>
      <c r="Q14">
        <v>1215</v>
      </c>
    </row>
    <row r="15" spans="1:17" x14ac:dyDescent="0.25">
      <c r="A15">
        <v>7</v>
      </c>
      <c r="B15">
        <v>2.3E-2</v>
      </c>
      <c r="C15">
        <v>1.9E-2</v>
      </c>
      <c r="D15">
        <v>6.8000000000000005E-2</v>
      </c>
      <c r="M15" t="s">
        <v>34</v>
      </c>
      <c r="N15">
        <v>15</v>
      </c>
      <c r="O15">
        <v>81</v>
      </c>
      <c r="P15">
        <f>15*81</f>
        <v>1215</v>
      </c>
      <c r="Q15">
        <v>1215</v>
      </c>
    </row>
    <row r="16" spans="1:17" x14ac:dyDescent="0.25">
      <c r="A16">
        <v>8</v>
      </c>
      <c r="B16">
        <v>0.02</v>
      </c>
      <c r="C16">
        <v>2.1000000000000001E-2</v>
      </c>
      <c r="D16">
        <v>5.8000000000000003E-2</v>
      </c>
      <c r="M16" t="s">
        <v>35</v>
      </c>
      <c r="N16">
        <v>15</v>
      </c>
      <c r="O16">
        <v>81</v>
      </c>
      <c r="P16">
        <f>15*81</f>
        <v>1215</v>
      </c>
      <c r="Q16">
        <v>1215</v>
      </c>
    </row>
    <row r="17" spans="1:17" x14ac:dyDescent="0.25">
      <c r="A17" s="2">
        <v>9</v>
      </c>
      <c r="B17">
        <v>2.4E-2</v>
      </c>
      <c r="C17">
        <v>1.9E-2</v>
      </c>
      <c r="D17">
        <v>6.0999999999999999E-2</v>
      </c>
      <c r="M17" t="s">
        <v>36</v>
      </c>
      <c r="N17">
        <v>15</v>
      </c>
      <c r="O17">
        <v>81</v>
      </c>
      <c r="P17">
        <f>15*81</f>
        <v>1215</v>
      </c>
      <c r="Q17">
        <v>1215</v>
      </c>
    </row>
    <row r="18" spans="1:17" x14ac:dyDescent="0.25">
      <c r="A18">
        <v>10</v>
      </c>
      <c r="B18">
        <v>2.5999999999999999E-2</v>
      </c>
      <c r="C18">
        <v>2.1000000000000001E-2</v>
      </c>
      <c r="D18">
        <v>5.7000000000000002E-2</v>
      </c>
      <c r="M18" t="s">
        <v>37</v>
      </c>
      <c r="N18">
        <v>15</v>
      </c>
      <c r="O18">
        <v>81</v>
      </c>
      <c r="P18">
        <f>15*81</f>
        <v>1215</v>
      </c>
      <c r="Q18">
        <v>1215</v>
      </c>
    </row>
    <row r="19" spans="1:17" x14ac:dyDescent="0.25">
      <c r="A19">
        <v>11</v>
      </c>
      <c r="B19">
        <v>2.7E-2</v>
      </c>
      <c r="C19">
        <v>0.02</v>
      </c>
      <c r="D19">
        <v>6.2E-2</v>
      </c>
      <c r="M19" t="s">
        <v>29</v>
      </c>
      <c r="N19">
        <v>75</v>
      </c>
      <c r="P19">
        <f>N19*O18</f>
        <v>6075</v>
      </c>
      <c r="Q19">
        <f>SUM(Q14:Q18)</f>
        <v>6075</v>
      </c>
    </row>
    <row r="20" spans="1:17" x14ac:dyDescent="0.25">
      <c r="A20">
        <v>12</v>
      </c>
      <c r="B20">
        <v>3.2000000000000001E-2</v>
      </c>
      <c r="C20">
        <v>2.1999999999999999E-2</v>
      </c>
      <c r="D20">
        <v>6.0999999999999999E-2</v>
      </c>
      <c r="Q20">
        <f>Q19/P19</f>
        <v>1</v>
      </c>
    </row>
    <row r="21" spans="1:17" x14ac:dyDescent="0.25">
      <c r="A21">
        <v>13</v>
      </c>
      <c r="B21">
        <v>2.5999999999999999E-2</v>
      </c>
      <c r="C21">
        <v>0.02</v>
      </c>
      <c r="D21">
        <v>5.8999999999999997E-2</v>
      </c>
    </row>
    <row r="22" spans="1:17" x14ac:dyDescent="0.25">
      <c r="A22">
        <v>14</v>
      </c>
      <c r="B22">
        <v>2.9000000000000001E-2</v>
      </c>
      <c r="C22">
        <v>2.3E-2</v>
      </c>
      <c r="D22">
        <v>6.0999999999999999E-2</v>
      </c>
    </row>
    <row r="23" spans="1:17" x14ac:dyDescent="0.25">
      <c r="A23">
        <v>15</v>
      </c>
      <c r="B23">
        <v>2.8000000000000001E-2</v>
      </c>
      <c r="C23">
        <v>2.5000000000000001E-2</v>
      </c>
      <c r="D23">
        <v>6.0999999999999999E-2</v>
      </c>
    </row>
    <row r="24" spans="1:17" x14ac:dyDescent="0.25">
      <c r="A24">
        <v>16</v>
      </c>
      <c r="B24">
        <v>2.7E-2</v>
      </c>
      <c r="C24">
        <v>2.1000000000000001E-2</v>
      </c>
      <c r="D24">
        <v>6.5000000000000002E-2</v>
      </c>
    </row>
    <row r="25" spans="1:17" x14ac:dyDescent="0.25">
      <c r="A25">
        <v>17</v>
      </c>
      <c r="B25">
        <v>4.3999999999999997E-2</v>
      </c>
      <c r="C25">
        <v>2.4E-2</v>
      </c>
      <c r="D25">
        <v>6.5000000000000002E-2</v>
      </c>
    </row>
    <row r="26" spans="1:17" x14ac:dyDescent="0.25">
      <c r="A26">
        <v>18</v>
      </c>
      <c r="B26">
        <v>4.5999999999999999E-2</v>
      </c>
      <c r="C26">
        <v>2.1000000000000001E-2</v>
      </c>
      <c r="D26">
        <v>7.0000000000000007E-2</v>
      </c>
    </row>
    <row r="27" spans="1:17" x14ac:dyDescent="0.25">
      <c r="A27">
        <v>19</v>
      </c>
      <c r="B27">
        <v>5.3999999999999999E-2</v>
      </c>
      <c r="C27">
        <v>2.4E-2</v>
      </c>
      <c r="D27">
        <v>7.2999999999999995E-2</v>
      </c>
    </row>
    <row r="28" spans="1:17" x14ac:dyDescent="0.25">
      <c r="A28">
        <v>20</v>
      </c>
      <c r="B28">
        <v>5.6000000000000001E-2</v>
      </c>
      <c r="C28">
        <v>2.1000000000000001E-2</v>
      </c>
      <c r="D28">
        <v>7.0000000000000007E-2</v>
      </c>
    </row>
    <row r="30" spans="1:17" x14ac:dyDescent="0.25">
      <c r="A30" t="s">
        <v>32</v>
      </c>
    </row>
    <row r="31" spans="1:17" x14ac:dyDescent="0.25">
      <c r="A31" t="s">
        <v>38</v>
      </c>
      <c r="B31" t="s">
        <v>33</v>
      </c>
      <c r="C31" t="s">
        <v>39</v>
      </c>
      <c r="D31" t="s">
        <v>35</v>
      </c>
      <c r="N31" t="s">
        <v>40</v>
      </c>
    </row>
    <row r="32" spans="1:17" x14ac:dyDescent="0.25">
      <c r="A32">
        <v>13</v>
      </c>
      <c r="B32">
        <v>0.20399999999999999</v>
      </c>
      <c r="C32">
        <v>0.224</v>
      </c>
      <c r="D32">
        <v>0.22700000000000001</v>
      </c>
      <c r="N32" t="s">
        <v>30</v>
      </c>
      <c r="O32" t="s">
        <v>31</v>
      </c>
      <c r="P32" t="s">
        <v>43</v>
      </c>
      <c r="Q32" t="s">
        <v>28</v>
      </c>
    </row>
    <row r="33" spans="1:17" x14ac:dyDescent="0.25">
      <c r="A33">
        <v>14</v>
      </c>
      <c r="B33">
        <v>0.21</v>
      </c>
      <c r="C33">
        <v>0.28699999999999998</v>
      </c>
      <c r="D33">
        <v>0.25600000000000001</v>
      </c>
      <c r="M33" t="s">
        <v>33</v>
      </c>
      <c r="N33">
        <v>15</v>
      </c>
      <c r="O33">
        <v>256</v>
      </c>
      <c r="P33">
        <f>N33*O33</f>
        <v>3840</v>
      </c>
      <c r="Q33">
        <v>3840</v>
      </c>
    </row>
    <row r="34" spans="1:17" x14ac:dyDescent="0.25">
      <c r="A34">
        <v>15</v>
      </c>
      <c r="B34">
        <v>0.222</v>
      </c>
      <c r="C34">
        <v>0.27800000000000002</v>
      </c>
      <c r="D34">
        <v>0.22800000000000001</v>
      </c>
      <c r="M34" t="s">
        <v>34</v>
      </c>
      <c r="N34">
        <v>15</v>
      </c>
      <c r="O34">
        <v>256</v>
      </c>
      <c r="P34">
        <f t="shared" ref="P34:P37" si="2">N34*O34</f>
        <v>3840</v>
      </c>
      <c r="Q34">
        <v>3840</v>
      </c>
    </row>
    <row r="35" spans="1:17" x14ac:dyDescent="0.25">
      <c r="A35" s="2">
        <v>16</v>
      </c>
      <c r="B35">
        <v>0.23300000000000001</v>
      </c>
      <c r="C35">
        <v>0.29499999999999998</v>
      </c>
      <c r="D35">
        <v>0.22500000000000001</v>
      </c>
      <c r="M35" t="s">
        <v>35</v>
      </c>
      <c r="N35">
        <v>15</v>
      </c>
      <c r="O35">
        <v>256</v>
      </c>
      <c r="P35">
        <f t="shared" si="2"/>
        <v>3840</v>
      </c>
      <c r="Q35">
        <v>3840</v>
      </c>
    </row>
    <row r="36" spans="1:17" x14ac:dyDescent="0.25">
      <c r="A36">
        <v>17</v>
      </c>
      <c r="B36">
        <v>0.245</v>
      </c>
      <c r="C36">
        <v>0.28000000000000003</v>
      </c>
      <c r="D36">
        <v>0.22800000000000001</v>
      </c>
      <c r="M36" t="s">
        <v>36</v>
      </c>
      <c r="N36">
        <v>15</v>
      </c>
      <c r="O36">
        <v>256</v>
      </c>
      <c r="P36">
        <f t="shared" si="2"/>
        <v>3840</v>
      </c>
      <c r="Q36">
        <v>3840</v>
      </c>
    </row>
    <row r="37" spans="1:17" x14ac:dyDescent="0.25">
      <c r="A37">
        <v>18</v>
      </c>
      <c r="B37">
        <v>0.245</v>
      </c>
      <c r="C37">
        <v>0.28199999999999997</v>
      </c>
      <c r="D37">
        <v>0.214</v>
      </c>
      <c r="M37" t="s">
        <v>37</v>
      </c>
      <c r="N37">
        <v>15</v>
      </c>
      <c r="O37">
        <v>256</v>
      </c>
      <c r="P37">
        <f t="shared" si="2"/>
        <v>3840</v>
      </c>
      <c r="Q37">
        <v>3840</v>
      </c>
    </row>
    <row r="38" spans="1:17" x14ac:dyDescent="0.25">
      <c r="A38">
        <v>19</v>
      </c>
      <c r="B38">
        <v>0.26300000000000001</v>
      </c>
      <c r="C38">
        <v>0.29799999999999999</v>
      </c>
      <c r="D38">
        <v>0.219</v>
      </c>
      <c r="M38" t="s">
        <v>29</v>
      </c>
      <c r="N38">
        <v>75</v>
      </c>
      <c r="P38">
        <f>SUM(P33:P37)</f>
        <v>19200</v>
      </c>
      <c r="Q38">
        <f>SUM(Q33:Q37)</f>
        <v>19200</v>
      </c>
    </row>
    <row r="39" spans="1:17" x14ac:dyDescent="0.25">
      <c r="A39">
        <v>20</v>
      </c>
      <c r="B39">
        <v>0.26600000000000001</v>
      </c>
      <c r="C39">
        <v>0.29199999999999998</v>
      </c>
      <c r="D39">
        <v>0.214</v>
      </c>
      <c r="Q39">
        <f>Q38/P38</f>
        <v>1</v>
      </c>
    </row>
    <row r="40" spans="1:17" x14ac:dyDescent="0.25">
      <c r="A40">
        <v>21</v>
      </c>
      <c r="B40">
        <v>0.27400000000000002</v>
      </c>
      <c r="C40">
        <v>0.30499999999999999</v>
      </c>
      <c r="D40">
        <v>0.25600000000000001</v>
      </c>
    </row>
    <row r="41" spans="1:17" x14ac:dyDescent="0.25">
      <c r="A41">
        <v>22</v>
      </c>
      <c r="B41">
        <v>0.311</v>
      </c>
      <c r="C41">
        <v>0.307</v>
      </c>
      <c r="D41">
        <v>0.26</v>
      </c>
    </row>
    <row r="42" spans="1:17" x14ac:dyDescent="0.25">
      <c r="A42">
        <v>23</v>
      </c>
      <c r="B42">
        <v>0.29599999999999999</v>
      </c>
      <c r="C42">
        <v>0.28699999999999998</v>
      </c>
      <c r="D42">
        <v>0.25600000000000001</v>
      </c>
    </row>
    <row r="43" spans="1:17" x14ac:dyDescent="0.25">
      <c r="A43">
        <v>24</v>
      </c>
      <c r="B43">
        <v>0.29199999999999998</v>
      </c>
      <c r="C43">
        <v>0.3</v>
      </c>
      <c r="D43">
        <v>0.27</v>
      </c>
    </row>
    <row r="44" spans="1:17" x14ac:dyDescent="0.25">
      <c r="A44">
        <v>25</v>
      </c>
      <c r="B44">
        <v>0.31</v>
      </c>
      <c r="C44">
        <v>0.30399999999999999</v>
      </c>
      <c r="D44">
        <v>0.26800000000000002</v>
      </c>
    </row>
    <row r="45" spans="1:17" x14ac:dyDescent="0.25">
      <c r="A45">
        <v>26</v>
      </c>
      <c r="B45">
        <v>0.313</v>
      </c>
      <c r="C45">
        <v>0.30499999999999999</v>
      </c>
      <c r="D45">
        <v>0.26700000000000002</v>
      </c>
    </row>
    <row r="46" spans="1:17" x14ac:dyDescent="0.25">
      <c r="A46">
        <v>27</v>
      </c>
      <c r="B46">
        <v>0.31900000000000001</v>
      </c>
      <c r="C46">
        <v>0.33500000000000002</v>
      </c>
      <c r="D46">
        <v>0.30399999999999999</v>
      </c>
    </row>
    <row r="49" spans="1:17" x14ac:dyDescent="0.25">
      <c r="A49" t="s">
        <v>38</v>
      </c>
      <c r="B49" t="s">
        <v>33</v>
      </c>
      <c r="C49" t="s">
        <v>39</v>
      </c>
      <c r="D49" t="s">
        <v>35</v>
      </c>
      <c r="E49" t="s">
        <v>44</v>
      </c>
      <c r="F49" t="s">
        <v>46</v>
      </c>
    </row>
    <row r="50" spans="1:17" x14ac:dyDescent="0.25">
      <c r="A50">
        <v>19</v>
      </c>
      <c r="B50">
        <v>1.52</v>
      </c>
      <c r="C50">
        <v>0.78400000000000003</v>
      </c>
      <c r="D50">
        <v>1.323</v>
      </c>
      <c r="E50">
        <v>0.96899999999999997</v>
      </c>
      <c r="F50">
        <v>1.097</v>
      </c>
      <c r="L50">
        <v>7156</v>
      </c>
      <c r="N50" t="s">
        <v>41</v>
      </c>
    </row>
    <row r="51" spans="1:17" x14ac:dyDescent="0.25">
      <c r="A51">
        <f>A50+1</f>
        <v>20</v>
      </c>
      <c r="B51">
        <v>1.6160000000000001</v>
      </c>
      <c r="C51">
        <v>0.879</v>
      </c>
      <c r="D51">
        <v>1.3480000000000001</v>
      </c>
      <c r="E51">
        <v>0.995</v>
      </c>
      <c r="F51">
        <v>1.1850000000000001</v>
      </c>
      <c r="N51" t="s">
        <v>30</v>
      </c>
      <c r="O51" t="s">
        <v>31</v>
      </c>
      <c r="P51" t="s">
        <v>42</v>
      </c>
      <c r="Q51" t="s">
        <v>28</v>
      </c>
    </row>
    <row r="52" spans="1:17" x14ac:dyDescent="0.25">
      <c r="A52">
        <f t="shared" ref="A52:A64" si="3">A51+1</f>
        <v>21</v>
      </c>
      <c r="B52">
        <v>1.8140000000000001</v>
      </c>
      <c r="C52">
        <v>0.88700000000000001</v>
      </c>
      <c r="D52">
        <v>1.4510000000000001</v>
      </c>
      <c r="E52">
        <v>0.97599999999999998</v>
      </c>
      <c r="F52">
        <v>1.1890000000000001</v>
      </c>
      <c r="M52" t="s">
        <v>33</v>
      </c>
      <c r="N52">
        <v>15</v>
      </c>
      <c r="O52">
        <v>480</v>
      </c>
      <c r="P52">
        <f>N52*O52</f>
        <v>7200</v>
      </c>
      <c r="Q52">
        <v>7156</v>
      </c>
    </row>
    <row r="53" spans="1:17" x14ac:dyDescent="0.25">
      <c r="A53" s="2">
        <f t="shared" si="3"/>
        <v>22</v>
      </c>
      <c r="B53">
        <v>1.7210000000000001</v>
      </c>
      <c r="C53">
        <v>0.92400000000000004</v>
      </c>
      <c r="D53">
        <v>1.425</v>
      </c>
      <c r="E53">
        <v>1.0089999999999999</v>
      </c>
      <c r="F53">
        <v>1.4470000000000001</v>
      </c>
      <c r="M53" t="s">
        <v>34</v>
      </c>
      <c r="N53">
        <v>15</v>
      </c>
      <c r="O53">
        <v>480</v>
      </c>
      <c r="P53">
        <f t="shared" ref="P53:P56" si="4">N53*O53</f>
        <v>7200</v>
      </c>
      <c r="Q53">
        <v>7060</v>
      </c>
    </row>
    <row r="54" spans="1:17" x14ac:dyDescent="0.25">
      <c r="A54">
        <f t="shared" si="3"/>
        <v>23</v>
      </c>
      <c r="B54">
        <v>2.0169999999999999</v>
      </c>
      <c r="C54">
        <v>0.94199999999999995</v>
      </c>
      <c r="D54">
        <v>1.3959999999999999</v>
      </c>
      <c r="E54">
        <v>1.05</v>
      </c>
      <c r="F54">
        <v>1.413</v>
      </c>
      <c r="M54" t="s">
        <v>35</v>
      </c>
      <c r="N54">
        <v>15</v>
      </c>
      <c r="O54">
        <v>480</v>
      </c>
      <c r="P54">
        <f t="shared" si="4"/>
        <v>7200</v>
      </c>
      <c r="Q54">
        <v>7140</v>
      </c>
    </row>
    <row r="55" spans="1:17" x14ac:dyDescent="0.25">
      <c r="A55">
        <f t="shared" si="3"/>
        <v>24</v>
      </c>
      <c r="B55">
        <v>1.905</v>
      </c>
      <c r="C55">
        <v>1</v>
      </c>
      <c r="D55">
        <v>1.466</v>
      </c>
      <c r="E55">
        <v>1.0820000000000001</v>
      </c>
      <c r="F55">
        <v>1.5649999999999999</v>
      </c>
      <c r="M55" t="s">
        <v>36</v>
      </c>
      <c r="N55">
        <v>15</v>
      </c>
      <c r="O55">
        <v>480</v>
      </c>
      <c r="P55">
        <f t="shared" si="4"/>
        <v>7200</v>
      </c>
      <c r="Q55">
        <v>5696</v>
      </c>
    </row>
    <row r="56" spans="1:17" x14ac:dyDescent="0.25">
      <c r="A56">
        <f t="shared" si="3"/>
        <v>25</v>
      </c>
      <c r="B56">
        <v>1.879</v>
      </c>
      <c r="C56">
        <v>1.0029999999999999</v>
      </c>
      <c r="D56">
        <v>1.4630000000000001</v>
      </c>
      <c r="E56">
        <v>1.077</v>
      </c>
      <c r="F56">
        <v>1.7070000000000001</v>
      </c>
      <c r="M56" t="s">
        <v>37</v>
      </c>
      <c r="N56">
        <v>15</v>
      </c>
      <c r="O56">
        <v>480</v>
      </c>
      <c r="P56">
        <f t="shared" si="4"/>
        <v>7200</v>
      </c>
      <c r="Q56">
        <v>7200</v>
      </c>
    </row>
    <row r="57" spans="1:17" x14ac:dyDescent="0.25">
      <c r="A57">
        <f t="shared" si="3"/>
        <v>26</v>
      </c>
      <c r="B57">
        <v>1.9259999999999999</v>
      </c>
      <c r="C57">
        <v>1.0509999999999999</v>
      </c>
      <c r="D57">
        <v>1.4239999999999999</v>
      </c>
      <c r="E57">
        <v>1.0669999999999999</v>
      </c>
      <c r="F57">
        <v>1.72</v>
      </c>
      <c r="M57" t="s">
        <v>29</v>
      </c>
      <c r="N57">
        <v>75</v>
      </c>
      <c r="P57">
        <f>SUM(P52:P56)</f>
        <v>36000</v>
      </c>
      <c r="Q57">
        <f>SUM(Q52:Q56)</f>
        <v>34252</v>
      </c>
    </row>
    <row r="58" spans="1:17" x14ac:dyDescent="0.25">
      <c r="A58">
        <f t="shared" si="3"/>
        <v>27</v>
      </c>
      <c r="B58">
        <v>1.998</v>
      </c>
      <c r="C58">
        <v>1.181</v>
      </c>
      <c r="D58">
        <v>1.506</v>
      </c>
      <c r="E58">
        <v>1.0569999999999999</v>
      </c>
      <c r="F58">
        <v>1.8879999999999999</v>
      </c>
      <c r="Q58">
        <f>Q57/P57</f>
        <v>0.95144444444444443</v>
      </c>
    </row>
    <row r="59" spans="1:17" x14ac:dyDescent="0.25">
      <c r="A59">
        <f t="shared" si="3"/>
        <v>28</v>
      </c>
      <c r="B59">
        <v>2.21</v>
      </c>
      <c r="C59">
        <v>1.3260000000000001</v>
      </c>
      <c r="D59">
        <v>1.601</v>
      </c>
      <c r="E59">
        <v>1.079</v>
      </c>
      <c r="F59">
        <v>1.893</v>
      </c>
    </row>
    <row r="60" spans="1:17" x14ac:dyDescent="0.25">
      <c r="A60">
        <f t="shared" si="3"/>
        <v>29</v>
      </c>
      <c r="B60">
        <v>2.169</v>
      </c>
      <c r="C60">
        <v>1.379</v>
      </c>
      <c r="D60">
        <v>1.5289999999999999</v>
      </c>
      <c r="E60">
        <v>1.109</v>
      </c>
      <c r="F60">
        <v>1.89</v>
      </c>
    </row>
    <row r="61" spans="1:17" x14ac:dyDescent="0.25">
      <c r="A61">
        <f t="shared" si="3"/>
        <v>30</v>
      </c>
      <c r="B61">
        <v>2.1989999999999998</v>
      </c>
      <c r="C61">
        <v>1.3360000000000001</v>
      </c>
      <c r="D61">
        <v>1.6240000000000001</v>
      </c>
      <c r="E61">
        <v>1.169</v>
      </c>
      <c r="F61">
        <v>1.8480000000000001</v>
      </c>
    </row>
    <row r="62" spans="1:17" x14ac:dyDescent="0.25">
      <c r="A62">
        <f t="shared" si="3"/>
        <v>31</v>
      </c>
      <c r="B62">
        <v>2.3490000000000002</v>
      </c>
      <c r="C62">
        <v>1.4570000000000001</v>
      </c>
      <c r="D62">
        <v>1.6970000000000001</v>
      </c>
      <c r="E62">
        <v>1.337</v>
      </c>
      <c r="F62">
        <v>1.9019999999999999</v>
      </c>
    </row>
    <row r="63" spans="1:17" x14ac:dyDescent="0.25">
      <c r="A63">
        <f t="shared" si="3"/>
        <v>32</v>
      </c>
      <c r="B63">
        <v>2.3940000000000001</v>
      </c>
      <c r="C63">
        <v>1.5620000000000001</v>
      </c>
      <c r="D63">
        <v>1.7629999999999999</v>
      </c>
      <c r="E63">
        <v>1.3640000000000001</v>
      </c>
      <c r="F63">
        <v>2.0049999999999999</v>
      </c>
    </row>
    <row r="64" spans="1:17" x14ac:dyDescent="0.25">
      <c r="A64">
        <f t="shared" si="3"/>
        <v>33</v>
      </c>
      <c r="B64">
        <v>2.3860000000000001</v>
      </c>
      <c r="C64">
        <v>1.6279999999999999</v>
      </c>
      <c r="D64">
        <v>2.2509999999999999</v>
      </c>
      <c r="E64">
        <v>1.375</v>
      </c>
      <c r="F64">
        <v>2.133</v>
      </c>
    </row>
    <row r="65" spans="5:5" x14ac:dyDescent="0.25">
      <c r="E65" t="s">
        <v>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蔡昌逸</dc:creator>
  <cp:lastModifiedBy>蔡昌逸</cp:lastModifiedBy>
  <dcterms:created xsi:type="dcterms:W3CDTF">2020-05-22T11:29:47Z</dcterms:created>
  <dcterms:modified xsi:type="dcterms:W3CDTF">2020-05-23T14:02:27Z</dcterms:modified>
</cp:coreProperties>
</file>