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ina\Downloads\Data-Analysis-Project-main\Ms Excel\Fashion Sales Analysis\"/>
    </mc:Choice>
  </mc:AlternateContent>
  <xr:revisionPtr revIDLastSave="0" documentId="13_ncr:1_{02671DF1-1764-4381-AE12-612A2C989CAC}" xr6:coauthVersionLast="47" xr6:coauthVersionMax="47" xr10:uidLastSave="{00000000-0000-0000-0000-000000000000}"/>
  <bookViews>
    <workbookView xWindow="-120" yWindow="-120" windowWidth="20730" windowHeight="11040" activeTab="2" xr2:uid="{A31E524A-DB3E-4A5E-B978-32BBBC5C8FBF}"/>
  </bookViews>
  <sheets>
    <sheet name="Langkah Pengerjaan" sheetId="6" r:id="rId1"/>
    <sheet name="Data" sheetId="1" r:id="rId2"/>
    <sheet name="Question" sheetId="3" r:id="rId3"/>
    <sheet name="Answer" sheetId="5" state="hidden" r:id="rId4"/>
  </sheets>
  <definedNames>
    <definedName name="_xlnm._FilterDatabase" localSheetId="3" hidden="1">Answer!$J$1:$J$511</definedName>
    <definedName name="_xlnm._FilterDatabase" localSheetId="1" hidden="1">Data!$A$1:$K$2331</definedName>
    <definedName name="_xlnm._FilterDatabase" localSheetId="2" hidden="1">Question!$J$1:$J$511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L2" i="1"/>
  <c r="L3" i="1"/>
  <c r="K2" i="1"/>
  <c r="K4" i="1"/>
  <c r="J2" i="1"/>
  <c r="I13" i="3"/>
  <c r="N16" i="3"/>
  <c r="N17" i="3"/>
  <c r="N18" i="3"/>
  <c r="N19" i="3"/>
  <c r="N20" i="3"/>
  <c r="N21" i="3"/>
  <c r="N22" i="3"/>
  <c r="N23" i="3"/>
  <c r="N24" i="3"/>
  <c r="N25" i="3"/>
  <c r="N26" i="3"/>
  <c r="N15" i="3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M13" i="3"/>
  <c r="O4" i="3"/>
  <c r="O2" i="3"/>
  <c r="O5" i="3"/>
  <c r="O6" i="3"/>
  <c r="O3" i="3"/>
  <c r="O7" i="3"/>
  <c r="C21" i="3" l="1"/>
  <c r="F21" i="3"/>
  <c r="F25" i="3"/>
  <c r="E23" i="3"/>
  <c r="C24" i="3"/>
  <c r="D25" i="3"/>
  <c r="E21" i="3"/>
  <c r="E22" i="3"/>
  <c r="F23" i="3"/>
  <c r="C25" i="3"/>
  <c r="D21" i="3"/>
  <c r="D22" i="3"/>
  <c r="F24" i="3"/>
  <c r="F22" i="3"/>
  <c r="C23" i="3"/>
  <c r="D24" i="3"/>
  <c r="E25" i="3"/>
  <c r="C22" i="3"/>
  <c r="G22" i="3" s="1"/>
  <c r="D23" i="3"/>
  <c r="G23" i="3" s="1"/>
  <c r="E24" i="3"/>
  <c r="N6" i="3"/>
  <c r="G21" i="3"/>
  <c r="G25" i="3" l="1"/>
  <c r="G24" i="3"/>
  <c r="N4" i="3" s="1"/>
  <c r="I9" i="3"/>
  <c r="I10" i="3"/>
  <c r="I11" i="3"/>
  <c r="I12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3" i="3"/>
  <c r="I4" i="3"/>
  <c r="I5" i="3"/>
  <c r="I6" i="3"/>
  <c r="I7" i="3"/>
  <c r="I8" i="3"/>
  <c r="K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J403" i="3" s="1"/>
  <c r="K403" i="3" s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J148" i="3" s="1"/>
  <c r="K148" i="3" s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J494" i="3" s="1"/>
  <c r="K494" i="3" s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J7" i="3" s="1"/>
  <c r="K7" i="3" s="1"/>
  <c r="K207" i="1"/>
  <c r="K208" i="1"/>
  <c r="K209" i="1"/>
  <c r="K210" i="1"/>
  <c r="K211" i="1"/>
  <c r="K212" i="1"/>
  <c r="K213" i="1"/>
  <c r="K214" i="1"/>
  <c r="J369" i="3" s="1"/>
  <c r="K369" i="3" s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J39" i="3" s="1"/>
  <c r="K39" i="3" s="1"/>
  <c r="K231" i="1"/>
  <c r="K232" i="1"/>
  <c r="K233" i="1"/>
  <c r="K234" i="1"/>
  <c r="K235" i="1"/>
  <c r="K236" i="1"/>
  <c r="K237" i="1"/>
  <c r="J44" i="3" s="1"/>
  <c r="K44" i="3" s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J64" i="3" s="1"/>
  <c r="K64" i="3" s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J60" i="3" s="1"/>
  <c r="K60" i="3" s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J431" i="3" s="1"/>
  <c r="K431" i="3" s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J490" i="3" s="1"/>
  <c r="K490" i="3" s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J432" i="3" s="1"/>
  <c r="K432" i="3" s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J485" i="3" s="1"/>
  <c r="K485" i="3" s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J165" i="3" s="1"/>
  <c r="K165" i="3" s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J419" i="3" s="1"/>
  <c r="K419" i="3" s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J279" i="3" s="1"/>
  <c r="K279" i="3" s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J424" i="3" s="1"/>
  <c r="K424" i="3" s="1"/>
  <c r="K791" i="1"/>
  <c r="K792" i="1"/>
  <c r="J445" i="3" s="1"/>
  <c r="K445" i="3" s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J272" i="3" s="1"/>
  <c r="K272" i="3" s="1"/>
  <c r="K835" i="1"/>
  <c r="K836" i="1"/>
  <c r="K837" i="1"/>
  <c r="J331" i="3" s="1"/>
  <c r="K331" i="3" s="1"/>
  <c r="K838" i="1"/>
  <c r="K839" i="1"/>
  <c r="J366" i="3" s="1"/>
  <c r="K366" i="3" s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J56" i="3" s="1"/>
  <c r="K56" i="3" s="1"/>
  <c r="K887" i="1"/>
  <c r="K888" i="1"/>
  <c r="K889" i="1"/>
  <c r="J26" i="3" s="1"/>
  <c r="K26" i="3" s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J13" i="3" s="1"/>
  <c r="K13" i="3" s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J381" i="3" s="1"/>
  <c r="K381" i="3" s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J231" i="3" s="1"/>
  <c r="K231" i="3" s="1"/>
  <c r="K967" i="1"/>
  <c r="K968" i="1"/>
  <c r="K969" i="1"/>
  <c r="K970" i="1"/>
  <c r="K971" i="1"/>
  <c r="J444" i="3" s="1"/>
  <c r="K444" i="3" s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J293" i="3" s="1"/>
  <c r="K293" i="3" s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J241" i="3" s="1"/>
  <c r="K241" i="3" s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J166" i="3" s="1"/>
  <c r="K166" i="3" s="1"/>
  <c r="K1190" i="1"/>
  <c r="K1191" i="1"/>
  <c r="K1192" i="1"/>
  <c r="K1193" i="1"/>
  <c r="K1194" i="1"/>
  <c r="K1195" i="1"/>
  <c r="K1196" i="1"/>
  <c r="K1197" i="1"/>
  <c r="K1198" i="1"/>
  <c r="J103" i="3" s="1"/>
  <c r="K103" i="3" s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J337" i="3" s="1"/>
  <c r="K337" i="3" s="1"/>
  <c r="K1255" i="1"/>
  <c r="K1256" i="1"/>
  <c r="K1257" i="1"/>
  <c r="K1258" i="1"/>
  <c r="K1259" i="1"/>
  <c r="K1260" i="1"/>
  <c r="K1261" i="1"/>
  <c r="K1262" i="1"/>
  <c r="K1263" i="1"/>
  <c r="K1264" i="1"/>
  <c r="J126" i="3" s="1"/>
  <c r="K126" i="3" s="1"/>
  <c r="K1265" i="1"/>
  <c r="K1266" i="1"/>
  <c r="J187" i="3" s="1"/>
  <c r="K187" i="3" s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J71" i="3" s="1"/>
  <c r="K71" i="3" s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J386" i="3" s="1"/>
  <c r="K386" i="3" s="1"/>
  <c r="K1597" i="1"/>
  <c r="K1598" i="1"/>
  <c r="K1599" i="1"/>
  <c r="K1600" i="1"/>
  <c r="K1601" i="1"/>
  <c r="K1602" i="1"/>
  <c r="K1603" i="1"/>
  <c r="K1604" i="1"/>
  <c r="K1605" i="1"/>
  <c r="K1606" i="1"/>
  <c r="K1607" i="1"/>
  <c r="J189" i="3" s="1"/>
  <c r="K189" i="3" s="1"/>
  <c r="K1608" i="1"/>
  <c r="K1609" i="1"/>
  <c r="K1610" i="1"/>
  <c r="K1611" i="1"/>
  <c r="J493" i="3" s="1"/>
  <c r="K493" i="3" s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J360" i="3" s="1"/>
  <c r="K360" i="3" s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J188" i="3" s="1"/>
  <c r="K188" i="3" s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J200" i="3" s="1"/>
  <c r="K200" i="3" s="1"/>
  <c r="K1739" i="1"/>
  <c r="K1740" i="1"/>
  <c r="K1741" i="1"/>
  <c r="K1742" i="1"/>
  <c r="J134" i="3" s="1"/>
  <c r="K134" i="3" s="1"/>
  <c r="K1743" i="1"/>
  <c r="J394" i="3" s="1"/>
  <c r="K394" i="3" s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J449" i="3" s="1"/>
  <c r="K449" i="3" s="1"/>
  <c r="K1776" i="1"/>
  <c r="K1777" i="1"/>
  <c r="K1778" i="1"/>
  <c r="K1779" i="1"/>
  <c r="K1780" i="1"/>
  <c r="K1781" i="1"/>
  <c r="J351" i="3" s="1"/>
  <c r="K351" i="3" s="1"/>
  <c r="K1782" i="1"/>
  <c r="K1783" i="1"/>
  <c r="K1784" i="1"/>
  <c r="K1785" i="1"/>
  <c r="K1786" i="1"/>
  <c r="K1787" i="1"/>
  <c r="K1788" i="1"/>
  <c r="J347" i="3" s="1"/>
  <c r="K347" i="3" s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J18" i="3" s="1"/>
  <c r="K18" i="3" s="1"/>
  <c r="K1882" i="1"/>
  <c r="K1883" i="1"/>
  <c r="K1884" i="1"/>
  <c r="K1885" i="1"/>
  <c r="K1886" i="1"/>
  <c r="K1887" i="1"/>
  <c r="K1888" i="1"/>
  <c r="K1889" i="1"/>
  <c r="K1890" i="1"/>
  <c r="J43" i="3" s="1"/>
  <c r="K43" i="3" s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J407" i="3" s="1"/>
  <c r="K407" i="3" s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J391" i="3" s="1"/>
  <c r="K391" i="3" s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J306" i="3" s="1"/>
  <c r="K306" i="3" s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J77" i="3" s="1"/>
  <c r="K77" i="3" s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J252" i="3" s="1"/>
  <c r="K252" i="3" s="1"/>
  <c r="K2229" i="1"/>
  <c r="K2230" i="1"/>
  <c r="K2231" i="1"/>
  <c r="K2232" i="1"/>
  <c r="K2233" i="1"/>
  <c r="K2234" i="1"/>
  <c r="K2235" i="1"/>
  <c r="K2236" i="1"/>
  <c r="K2237" i="1"/>
  <c r="K2238" i="1"/>
  <c r="K2239" i="1"/>
  <c r="J292" i="3" s="1"/>
  <c r="K292" i="3" s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J471" i="3" s="1"/>
  <c r="K471" i="3" s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J154" i="3" s="1"/>
  <c r="K154" i="3" s="1"/>
  <c r="K2308" i="1"/>
  <c r="K2309" i="1"/>
  <c r="J239" i="3" s="1"/>
  <c r="K239" i="3" s="1"/>
  <c r="K2310" i="1"/>
  <c r="K2311" i="1"/>
  <c r="K2312" i="1"/>
  <c r="K2313" i="1"/>
  <c r="K2314" i="1"/>
  <c r="K2315" i="1"/>
  <c r="K2316" i="1"/>
  <c r="K2317" i="1"/>
  <c r="J15" i="3" s="1"/>
  <c r="K15" i="3" s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N2" i="1"/>
  <c r="N3" i="1"/>
  <c r="J367" i="3" l="1"/>
  <c r="K367" i="3" s="1"/>
  <c r="J451" i="3"/>
  <c r="K451" i="3" s="1"/>
  <c r="J209" i="3"/>
  <c r="K209" i="3" s="1"/>
  <c r="J125" i="3"/>
  <c r="K125" i="3" s="1"/>
  <c r="J276" i="3"/>
  <c r="K276" i="3" s="1"/>
  <c r="J295" i="3"/>
  <c r="K295" i="3" s="1"/>
  <c r="J456" i="3"/>
  <c r="K456" i="3" s="1"/>
  <c r="J442" i="3"/>
  <c r="K442" i="3" s="1"/>
  <c r="J116" i="3"/>
  <c r="K116" i="3" s="1"/>
  <c r="J82" i="3"/>
  <c r="K82" i="3" s="1"/>
  <c r="J232" i="3"/>
  <c r="K232" i="3" s="1"/>
  <c r="J156" i="3"/>
  <c r="K156" i="3" s="1"/>
  <c r="J334" i="3"/>
  <c r="K334" i="3" s="1"/>
  <c r="J441" i="3"/>
  <c r="K441" i="3" s="1"/>
  <c r="J184" i="3"/>
  <c r="K184" i="3" s="1"/>
  <c r="J417" i="3"/>
  <c r="K417" i="3" s="1"/>
  <c r="J377" i="3"/>
  <c r="K377" i="3" s="1"/>
  <c r="J484" i="3"/>
  <c r="K484" i="3" s="1"/>
  <c r="J395" i="3"/>
  <c r="K395" i="3" s="1"/>
  <c r="J452" i="3"/>
  <c r="K452" i="3" s="1"/>
  <c r="J470" i="3"/>
  <c r="K470" i="3" s="1"/>
  <c r="J133" i="3"/>
  <c r="K133" i="3" s="1"/>
  <c r="J228" i="3"/>
  <c r="K228" i="3" s="1"/>
  <c r="J109" i="3"/>
  <c r="K109" i="3" s="1"/>
  <c r="J249" i="3"/>
  <c r="K249" i="3" s="1"/>
  <c r="J253" i="3"/>
  <c r="K253" i="3" s="1"/>
  <c r="J214" i="3"/>
  <c r="K214" i="3" s="1"/>
  <c r="J398" i="3"/>
  <c r="K398" i="3" s="1"/>
  <c r="J422" i="3"/>
  <c r="K422" i="3" s="1"/>
  <c r="J357" i="3"/>
  <c r="K357" i="3" s="1"/>
  <c r="J465" i="3"/>
  <c r="K465" i="3" s="1"/>
  <c r="J324" i="3"/>
  <c r="K324" i="3" s="1"/>
  <c r="J207" i="3"/>
  <c r="K207" i="3" s="1"/>
  <c r="J302" i="3"/>
  <c r="K302" i="3" s="1"/>
  <c r="J453" i="3"/>
  <c r="K453" i="3" s="1"/>
  <c r="J426" i="3"/>
  <c r="K426" i="3" s="1"/>
  <c r="J461" i="3"/>
  <c r="K461" i="3" s="1"/>
  <c r="J138" i="3"/>
  <c r="K138" i="3" s="1"/>
  <c r="J2" i="3"/>
  <c r="C3" i="3"/>
  <c r="C12" i="3"/>
  <c r="J46" i="3"/>
  <c r="K46" i="3" s="1"/>
  <c r="J14" i="3"/>
  <c r="K14" i="3" s="1"/>
  <c r="J24" i="3"/>
  <c r="K24" i="3" s="1"/>
  <c r="J418" i="3"/>
  <c r="K418" i="3" s="1"/>
  <c r="J222" i="3"/>
  <c r="K222" i="3" s="1"/>
  <c r="J194" i="3"/>
  <c r="K194" i="3" s="1"/>
  <c r="J260" i="3"/>
  <c r="K260" i="3" s="1"/>
  <c r="J179" i="3"/>
  <c r="K179" i="3" s="1"/>
  <c r="J341" i="3"/>
  <c r="K341" i="3" s="1"/>
  <c r="J236" i="3"/>
  <c r="K236" i="3" s="1"/>
  <c r="J135" i="3"/>
  <c r="K135" i="3" s="1"/>
  <c r="J16" i="3"/>
  <c r="K16" i="3" s="1"/>
  <c r="J243" i="3"/>
  <c r="K243" i="3" s="1"/>
  <c r="J21" i="3"/>
  <c r="K21" i="3" s="1"/>
  <c r="J289" i="3"/>
  <c r="K289" i="3" s="1"/>
  <c r="J203" i="3"/>
  <c r="K203" i="3" s="1"/>
  <c r="J438" i="3"/>
  <c r="K438" i="3" s="1"/>
  <c r="J235" i="3"/>
  <c r="K235" i="3" s="1"/>
  <c r="J229" i="3"/>
  <c r="K229" i="3" s="1"/>
  <c r="J69" i="3"/>
  <c r="K69" i="3" s="1"/>
  <c r="J124" i="3"/>
  <c r="K124" i="3" s="1"/>
  <c r="J48" i="3"/>
  <c r="K48" i="3" s="1"/>
  <c r="J414" i="3"/>
  <c r="K414" i="3" s="1"/>
  <c r="J88" i="3"/>
  <c r="K88" i="3" s="1"/>
  <c r="J192" i="3"/>
  <c r="K192" i="3" s="1"/>
  <c r="J497" i="3"/>
  <c r="K497" i="3" s="1"/>
  <c r="J94" i="3"/>
  <c r="K94" i="3" s="1"/>
  <c r="J364" i="3"/>
  <c r="K364" i="3" s="1"/>
  <c r="J204" i="3"/>
  <c r="K204" i="3" s="1"/>
  <c r="J506" i="3"/>
  <c r="K506" i="3" s="1"/>
  <c r="E7" i="3"/>
  <c r="E16" i="3"/>
  <c r="J35" i="3"/>
  <c r="K35" i="3" s="1"/>
  <c r="J218" i="3"/>
  <c r="K218" i="3" s="1"/>
  <c r="J210" i="3"/>
  <c r="K210" i="3" s="1"/>
  <c r="J460" i="3"/>
  <c r="K460" i="3" s="1"/>
  <c r="J466" i="3"/>
  <c r="K466" i="3" s="1"/>
  <c r="J101" i="3"/>
  <c r="K101" i="3" s="1"/>
  <c r="J176" i="3"/>
  <c r="K176" i="3" s="1"/>
  <c r="J477" i="3"/>
  <c r="K477" i="3" s="1"/>
  <c r="J137" i="3"/>
  <c r="K137" i="3" s="1"/>
  <c r="J489" i="3"/>
  <c r="K489" i="3" s="1"/>
  <c r="E4" i="3"/>
  <c r="E13" i="3"/>
  <c r="J389" i="3"/>
  <c r="K389" i="3" s="1"/>
  <c r="C4" i="3"/>
  <c r="C13" i="3"/>
  <c r="J150" i="3"/>
  <c r="K150" i="3" s="1"/>
  <c r="F4" i="3"/>
  <c r="F13" i="3"/>
  <c r="J76" i="3"/>
  <c r="K76" i="3" s="1"/>
  <c r="J38" i="3"/>
  <c r="K38" i="3" s="1"/>
  <c r="J41" i="3"/>
  <c r="K41" i="3" s="1"/>
  <c r="J339" i="3"/>
  <c r="K339" i="3" s="1"/>
  <c r="J463" i="3"/>
  <c r="K463" i="3" s="1"/>
  <c r="J500" i="3"/>
  <c r="K500" i="3" s="1"/>
  <c r="J87" i="3"/>
  <c r="K87" i="3" s="1"/>
  <c r="J326" i="3"/>
  <c r="K326" i="3" s="1"/>
  <c r="J462" i="3"/>
  <c r="K462" i="3" s="1"/>
  <c r="J104" i="3"/>
  <c r="K104" i="3" s="1"/>
  <c r="J25" i="3"/>
  <c r="K25" i="3" s="1"/>
  <c r="J491" i="3"/>
  <c r="K491" i="3" s="1"/>
  <c r="J457" i="3"/>
  <c r="K457" i="3" s="1"/>
  <c r="J79" i="3"/>
  <c r="K79" i="3" s="1"/>
  <c r="J311" i="3"/>
  <c r="K311" i="3" s="1"/>
  <c r="J361" i="3"/>
  <c r="K361" i="3" s="1"/>
  <c r="J263" i="3"/>
  <c r="K263" i="3" s="1"/>
  <c r="J359" i="3"/>
  <c r="K359" i="3" s="1"/>
  <c r="J213" i="3"/>
  <c r="K213" i="3" s="1"/>
  <c r="J246" i="3"/>
  <c r="K246" i="3" s="1"/>
  <c r="J344" i="3"/>
  <c r="K344" i="3" s="1"/>
  <c r="J66" i="3"/>
  <c r="K66" i="3" s="1"/>
  <c r="J450" i="3"/>
  <c r="K450" i="3" s="1"/>
  <c r="J123" i="3"/>
  <c r="K123" i="3" s="1"/>
  <c r="J155" i="3"/>
  <c r="K155" i="3" s="1"/>
  <c r="J286" i="3"/>
  <c r="K286" i="3" s="1"/>
  <c r="J211" i="3"/>
  <c r="K211" i="3" s="1"/>
  <c r="J435" i="3"/>
  <c r="K435" i="3" s="1"/>
  <c r="J321" i="3"/>
  <c r="K321" i="3" s="1"/>
  <c r="J174" i="3"/>
  <c r="K174" i="3" s="1"/>
  <c r="J57" i="3"/>
  <c r="K57" i="3" s="1"/>
  <c r="J384" i="3"/>
  <c r="K384" i="3" s="1"/>
  <c r="J285" i="3"/>
  <c r="K285" i="3" s="1"/>
  <c r="J393" i="3"/>
  <c r="K393" i="3" s="1"/>
  <c r="J170" i="3"/>
  <c r="K170" i="3" s="1"/>
  <c r="J278" i="3"/>
  <c r="K278" i="3" s="1"/>
  <c r="J256" i="3"/>
  <c r="K256" i="3" s="1"/>
  <c r="J266" i="3"/>
  <c r="K266" i="3" s="1"/>
  <c r="J10" i="3"/>
  <c r="K10" i="3" s="1"/>
  <c r="J333" i="3"/>
  <c r="K333" i="3" s="1"/>
  <c r="J128" i="3"/>
  <c r="K128" i="3" s="1"/>
  <c r="J63" i="3"/>
  <c r="K63" i="3" s="1"/>
  <c r="J110" i="3"/>
  <c r="K110" i="3" s="1"/>
  <c r="J22" i="3"/>
  <c r="K22" i="3" s="1"/>
  <c r="J36" i="3"/>
  <c r="K36" i="3" s="1"/>
  <c r="J42" i="3"/>
  <c r="K42" i="3" s="1"/>
  <c r="J353" i="3"/>
  <c r="K353" i="3" s="1"/>
  <c r="J147" i="3"/>
  <c r="K147" i="3" s="1"/>
  <c r="J105" i="3"/>
  <c r="K105" i="3" s="1"/>
  <c r="J448" i="3"/>
  <c r="K448" i="3" s="1"/>
  <c r="J423" i="3"/>
  <c r="K423" i="3" s="1"/>
  <c r="J195" i="3"/>
  <c r="K195" i="3" s="1"/>
  <c r="J329" i="3"/>
  <c r="K329" i="3" s="1"/>
  <c r="J238" i="3"/>
  <c r="K238" i="3" s="1"/>
  <c r="J199" i="3"/>
  <c r="K199" i="3" s="1"/>
  <c r="J268" i="3"/>
  <c r="K268" i="3" s="1"/>
  <c r="J499" i="3"/>
  <c r="K499" i="3" s="1"/>
  <c r="J9" i="3"/>
  <c r="K9" i="3" s="1"/>
  <c r="J379" i="3"/>
  <c r="K379" i="3" s="1"/>
  <c r="J443" i="3"/>
  <c r="K443" i="3" s="1"/>
  <c r="J402" i="3"/>
  <c r="K402" i="3" s="1"/>
  <c r="J233" i="3"/>
  <c r="K233" i="3" s="1"/>
  <c r="J225" i="3"/>
  <c r="K225" i="3" s="1"/>
  <c r="J434" i="3"/>
  <c r="K434" i="3" s="1"/>
  <c r="J245" i="3"/>
  <c r="K245" i="3" s="1"/>
  <c r="J440" i="3"/>
  <c r="K440" i="3" s="1"/>
  <c r="J19" i="3"/>
  <c r="K19" i="3" s="1"/>
  <c r="J108" i="3"/>
  <c r="K108" i="3" s="1"/>
  <c r="J406" i="3"/>
  <c r="K406" i="3" s="1"/>
  <c r="J338" i="3"/>
  <c r="K338" i="3" s="1"/>
  <c r="J430" i="3"/>
  <c r="K430" i="3" s="1"/>
  <c r="J136" i="3"/>
  <c r="K136" i="3" s="1"/>
  <c r="J378" i="3"/>
  <c r="K378" i="3" s="1"/>
  <c r="J217" i="3"/>
  <c r="K217" i="3" s="1"/>
  <c r="J301" i="3"/>
  <c r="K301" i="3" s="1"/>
  <c r="J480" i="3"/>
  <c r="K480" i="3" s="1"/>
  <c r="J149" i="3"/>
  <c r="K149" i="3" s="1"/>
  <c r="J144" i="3"/>
  <c r="K144" i="3" s="1"/>
  <c r="J336" i="3"/>
  <c r="K336" i="3" s="1"/>
  <c r="J91" i="3"/>
  <c r="K91" i="3" s="1"/>
  <c r="J410" i="3"/>
  <c r="K410" i="3" s="1"/>
  <c r="J258" i="3"/>
  <c r="K258" i="3" s="1"/>
  <c r="J34" i="3"/>
  <c r="K34" i="3" s="1"/>
  <c r="J226" i="3"/>
  <c r="K226" i="3" s="1"/>
  <c r="J322" i="3"/>
  <c r="K322" i="3" s="1"/>
  <c r="J244" i="3"/>
  <c r="K244" i="3" s="1"/>
  <c r="J223" i="3"/>
  <c r="K223" i="3" s="1"/>
  <c r="J368" i="3"/>
  <c r="K368" i="3" s="1"/>
  <c r="J254" i="3"/>
  <c r="K254" i="3" s="1"/>
  <c r="J264" i="3"/>
  <c r="K264" i="3" s="1"/>
  <c r="J376" i="3"/>
  <c r="K376" i="3" s="1"/>
  <c r="J396" i="3"/>
  <c r="K396" i="3" s="1"/>
  <c r="J303" i="3"/>
  <c r="K303" i="3" s="1"/>
  <c r="J397" i="3"/>
  <c r="K397" i="3" s="1"/>
  <c r="J111" i="3"/>
  <c r="K111" i="3" s="1"/>
  <c r="J269" i="3"/>
  <c r="K269" i="3" s="1"/>
  <c r="J45" i="3"/>
  <c r="K45" i="3" s="1"/>
  <c r="J240" i="3"/>
  <c r="K240" i="3" s="1"/>
  <c r="J248" i="3"/>
  <c r="K248" i="3" s="1"/>
  <c r="J224" i="3"/>
  <c r="K224" i="3" s="1"/>
  <c r="J17" i="3"/>
  <c r="K17" i="3" s="1"/>
  <c r="J390" i="3"/>
  <c r="K390" i="3" s="1"/>
  <c r="J113" i="3"/>
  <c r="K113" i="3" s="1"/>
  <c r="J305" i="3"/>
  <c r="K305" i="3" s="1"/>
  <c r="J52" i="3"/>
  <c r="K52" i="3" s="1"/>
  <c r="J180" i="3"/>
  <c r="K180" i="3" s="1"/>
  <c r="J363" i="3"/>
  <c r="K363" i="3" s="1"/>
  <c r="J387" i="3"/>
  <c r="K387" i="3" s="1"/>
  <c r="J114" i="3"/>
  <c r="K114" i="3" s="1"/>
  <c r="J186" i="3"/>
  <c r="K186" i="3" s="1"/>
  <c r="J208" i="3"/>
  <c r="K208" i="3" s="1"/>
  <c r="J313" i="3"/>
  <c r="K313" i="3" s="1"/>
  <c r="J282" i="3"/>
  <c r="K282" i="3" s="1"/>
  <c r="J469" i="3"/>
  <c r="K469" i="3" s="1"/>
  <c r="J141" i="3"/>
  <c r="K141" i="3" s="1"/>
  <c r="J486" i="3"/>
  <c r="K486" i="3" s="1"/>
  <c r="J146" i="3"/>
  <c r="K146" i="3" s="1"/>
  <c r="J380" i="3"/>
  <c r="K380" i="3" s="1"/>
  <c r="J270" i="3"/>
  <c r="K270" i="3" s="1"/>
  <c r="J374" i="3"/>
  <c r="K374" i="3" s="1"/>
  <c r="J330" i="3"/>
  <c r="K330" i="3" s="1"/>
  <c r="J362" i="3"/>
  <c r="K362" i="3" s="1"/>
  <c r="J483" i="3"/>
  <c r="K483" i="3" s="1"/>
  <c r="J476" i="3"/>
  <c r="K476" i="3" s="1"/>
  <c r="J504" i="3"/>
  <c r="K504" i="3" s="1"/>
  <c r="J439" i="3"/>
  <c r="K439" i="3" s="1"/>
  <c r="J350" i="3"/>
  <c r="K350" i="3" s="1"/>
  <c r="J459" i="3"/>
  <c r="K459" i="3" s="1"/>
  <c r="J375" i="3"/>
  <c r="K375" i="3" s="1"/>
  <c r="J458" i="3"/>
  <c r="K458" i="3" s="1"/>
  <c r="J413" i="3"/>
  <c r="K413" i="3" s="1"/>
  <c r="J421" i="3"/>
  <c r="K421" i="3" s="1"/>
  <c r="J478" i="3"/>
  <c r="K478" i="3" s="1"/>
  <c r="J59" i="3"/>
  <c r="K59" i="3" s="1"/>
  <c r="J288" i="3"/>
  <c r="K288" i="3" s="1"/>
  <c r="J183" i="3"/>
  <c r="K183" i="3" s="1"/>
  <c r="J315" i="3"/>
  <c r="K315" i="3" s="1"/>
  <c r="J280" i="3"/>
  <c r="K280" i="3" s="1"/>
  <c r="J80" i="3"/>
  <c r="K80" i="3" s="1"/>
  <c r="J167" i="3"/>
  <c r="K167" i="3" s="1"/>
  <c r="J348" i="3"/>
  <c r="K348" i="3" s="1"/>
  <c r="J296" i="3"/>
  <c r="K296" i="3" s="1"/>
  <c r="J371" i="3"/>
  <c r="K371" i="3" s="1"/>
  <c r="J196" i="3"/>
  <c r="K196" i="3" s="1"/>
  <c r="J358" i="3"/>
  <c r="K358" i="3" s="1"/>
  <c r="J473" i="3"/>
  <c r="K473" i="3" s="1"/>
  <c r="J415" i="3"/>
  <c r="K415" i="3" s="1"/>
  <c r="J299" i="3"/>
  <c r="K299" i="3" s="1"/>
  <c r="J271" i="3"/>
  <c r="K271" i="3" s="1"/>
  <c r="J298" i="3"/>
  <c r="K298" i="3" s="1"/>
  <c r="J230" i="3"/>
  <c r="K230" i="3" s="1"/>
  <c r="J197" i="3"/>
  <c r="K197" i="3" s="1"/>
  <c r="J314" i="3"/>
  <c r="K314" i="3" s="1"/>
  <c r="J181" i="3"/>
  <c r="K181" i="3" s="1"/>
  <c r="J346" i="3"/>
  <c r="K346" i="3" s="1"/>
  <c r="J411" i="3"/>
  <c r="K411" i="3" s="1"/>
  <c r="J300" i="3"/>
  <c r="K300" i="3" s="1"/>
  <c r="J143" i="3"/>
  <c r="K143" i="3" s="1"/>
  <c r="J356" i="3"/>
  <c r="K356" i="3" s="1"/>
  <c r="J354" i="3"/>
  <c r="K354" i="3" s="1"/>
  <c r="J297" i="3"/>
  <c r="K297" i="3" s="1"/>
  <c r="J142" i="3"/>
  <c r="K142" i="3" s="1"/>
  <c r="J201" i="3"/>
  <c r="K201" i="3" s="1"/>
  <c r="J492" i="3"/>
  <c r="K492" i="3" s="1"/>
  <c r="J96" i="3"/>
  <c r="K96" i="3" s="1"/>
  <c r="J28" i="3"/>
  <c r="K28" i="3" s="1"/>
  <c r="J349" i="3"/>
  <c r="K349" i="3" s="1"/>
  <c r="J81" i="3"/>
  <c r="K81" i="3" s="1"/>
  <c r="J427" i="3"/>
  <c r="K427" i="3" s="1"/>
  <c r="J404" i="3"/>
  <c r="K404" i="3" s="1"/>
  <c r="J161" i="3"/>
  <c r="K161" i="3" s="1"/>
  <c r="J507" i="3"/>
  <c r="K507" i="3" s="1"/>
  <c r="J388" i="3"/>
  <c r="K388" i="3" s="1"/>
  <c r="J58" i="3"/>
  <c r="K58" i="3" s="1"/>
  <c r="J20" i="3"/>
  <c r="K20" i="3" s="1"/>
  <c r="J429" i="3"/>
  <c r="K429" i="3" s="1"/>
  <c r="J335" i="3"/>
  <c r="K335" i="3" s="1"/>
  <c r="J98" i="3"/>
  <c r="K98" i="3" s="1"/>
  <c r="J127" i="3"/>
  <c r="K127" i="3" s="1"/>
  <c r="J157" i="3"/>
  <c r="K157" i="3" s="1"/>
  <c r="J496" i="3"/>
  <c r="K496" i="3" s="1"/>
  <c r="J140" i="3"/>
  <c r="K140" i="3" s="1"/>
  <c r="J178" i="3"/>
  <c r="K178" i="3" s="1"/>
  <c r="J151" i="3"/>
  <c r="K151" i="3" s="1"/>
  <c r="J454" i="3"/>
  <c r="K454" i="3" s="1"/>
  <c r="J37" i="3"/>
  <c r="K37" i="3" s="1"/>
  <c r="J74" i="3"/>
  <c r="K74" i="3" s="1"/>
  <c r="J318" i="3"/>
  <c r="K318" i="3" s="1"/>
  <c r="J112" i="3"/>
  <c r="K112" i="3" s="1"/>
  <c r="J409" i="3"/>
  <c r="K409" i="3" s="1"/>
  <c r="J93" i="3"/>
  <c r="K93" i="3" s="1"/>
  <c r="J370" i="3"/>
  <c r="K370" i="3" s="1"/>
  <c r="J51" i="3"/>
  <c r="K51" i="3" s="1"/>
  <c r="J275" i="3"/>
  <c r="K275" i="3" s="1"/>
  <c r="J511" i="3"/>
  <c r="K511" i="3" s="1"/>
  <c r="J392" i="3"/>
  <c r="K392" i="3" s="1"/>
  <c r="J437" i="3"/>
  <c r="K437" i="3" s="1"/>
  <c r="J100" i="3"/>
  <c r="K100" i="3" s="1"/>
  <c r="J501" i="3"/>
  <c r="K501" i="3" s="1"/>
  <c r="J47" i="3"/>
  <c r="K47" i="3" s="1"/>
  <c r="J130" i="3"/>
  <c r="K130" i="3" s="1"/>
  <c r="J234" i="3"/>
  <c r="K234" i="3" s="1"/>
  <c r="J221" i="3"/>
  <c r="K221" i="3" s="1"/>
  <c r="J355" i="3"/>
  <c r="K355" i="3" s="1"/>
  <c r="J29" i="3"/>
  <c r="K29" i="3" s="1"/>
  <c r="J474" i="3"/>
  <c r="K474" i="3" s="1"/>
  <c r="J219" i="3"/>
  <c r="K219" i="3" s="1"/>
  <c r="J72" i="3"/>
  <c r="K72" i="3" s="1"/>
  <c r="J405" i="3"/>
  <c r="K405" i="3" s="1"/>
  <c r="J216" i="3"/>
  <c r="K216" i="3" s="1"/>
  <c r="J191" i="3"/>
  <c r="K191" i="3" s="1"/>
  <c r="J310" i="3"/>
  <c r="K310" i="3" s="1"/>
  <c r="J468" i="3"/>
  <c r="K468" i="3" s="1"/>
  <c r="J308" i="3"/>
  <c r="K308" i="3" s="1"/>
  <c r="J408" i="3"/>
  <c r="K408" i="3" s="1"/>
  <c r="F6" i="3"/>
  <c r="F15" i="3"/>
  <c r="J472" i="3"/>
  <c r="K472" i="3" s="1"/>
  <c r="J122" i="3"/>
  <c r="K122" i="3" s="1"/>
  <c r="D3" i="3"/>
  <c r="D12" i="3"/>
  <c r="J420" i="3"/>
  <c r="K420" i="3" s="1"/>
  <c r="F7" i="3"/>
  <c r="F16" i="3"/>
  <c r="J215" i="3"/>
  <c r="K215" i="3" s="1"/>
  <c r="C15" i="3"/>
  <c r="C6" i="3"/>
  <c r="J99" i="3"/>
  <c r="K99" i="3" s="1"/>
  <c r="E5" i="3"/>
  <c r="E14" i="3"/>
  <c r="J78" i="3"/>
  <c r="K78" i="3" s="1"/>
  <c r="D13" i="3"/>
  <c r="D4" i="3"/>
  <c r="J117" i="3"/>
  <c r="K117" i="3" s="1"/>
  <c r="J32" i="3"/>
  <c r="K32" i="3" s="1"/>
  <c r="J446" i="3"/>
  <c r="K446" i="3" s="1"/>
  <c r="J102" i="3"/>
  <c r="K102" i="3" s="1"/>
  <c r="J399" i="3"/>
  <c r="K399" i="3" s="1"/>
  <c r="J502" i="3"/>
  <c r="K502" i="3" s="1"/>
  <c r="J171" i="3"/>
  <c r="K171" i="3" s="1"/>
  <c r="J304" i="3"/>
  <c r="K304" i="3" s="1"/>
  <c r="J172" i="3"/>
  <c r="K172" i="3" s="1"/>
  <c r="J262" i="3"/>
  <c r="K262" i="3" s="1"/>
  <c r="J115" i="3"/>
  <c r="K115" i="3" s="1"/>
  <c r="J327" i="3"/>
  <c r="K327" i="3" s="1"/>
  <c r="J352" i="3"/>
  <c r="K352" i="3" s="1"/>
  <c r="J119" i="3"/>
  <c r="K119" i="3" s="1"/>
  <c r="J50" i="3"/>
  <c r="K50" i="3" s="1"/>
  <c r="J479" i="3"/>
  <c r="K479" i="3" s="1"/>
  <c r="J332" i="3"/>
  <c r="K332" i="3" s="1"/>
  <c r="J175" i="3"/>
  <c r="K175" i="3" s="1"/>
  <c r="J131" i="3"/>
  <c r="K131" i="3" s="1"/>
  <c r="J67" i="3"/>
  <c r="K67" i="3" s="1"/>
  <c r="J382" i="3"/>
  <c r="K382" i="3" s="1"/>
  <c r="J464" i="3"/>
  <c r="K464" i="3" s="1"/>
  <c r="J158" i="3"/>
  <c r="K158" i="3" s="1"/>
  <c r="J265" i="3"/>
  <c r="K265" i="3" s="1"/>
  <c r="J247" i="3"/>
  <c r="K247" i="3" s="1"/>
  <c r="J205" i="3"/>
  <c r="K205" i="3" s="1"/>
  <c r="J97" i="3"/>
  <c r="K97" i="3" s="1"/>
  <c r="J8" i="3"/>
  <c r="K8" i="3" s="1"/>
  <c r="J33" i="3"/>
  <c r="K33" i="3" s="1"/>
  <c r="J436" i="3"/>
  <c r="K436" i="3" s="1"/>
  <c r="J277" i="3"/>
  <c r="K277" i="3" s="1"/>
  <c r="J190" i="3"/>
  <c r="K190" i="3" s="1"/>
  <c r="J290" i="3"/>
  <c r="K290" i="3" s="1"/>
  <c r="J425" i="3"/>
  <c r="K425" i="3" s="1"/>
  <c r="J412" i="3"/>
  <c r="K412" i="3" s="1"/>
  <c r="J455" i="3"/>
  <c r="K455" i="3" s="1"/>
  <c r="J250" i="3"/>
  <c r="K250" i="3" s="1"/>
  <c r="J309" i="3"/>
  <c r="K309" i="3" s="1"/>
  <c r="J503" i="3"/>
  <c r="K503" i="3" s="1"/>
  <c r="J365" i="3"/>
  <c r="K365" i="3" s="1"/>
  <c r="J177" i="3"/>
  <c r="K177" i="3" s="1"/>
  <c r="J106" i="3"/>
  <c r="K106" i="3" s="1"/>
  <c r="J68" i="3"/>
  <c r="K68" i="3" s="1"/>
  <c r="J475" i="3"/>
  <c r="K475" i="3" s="1"/>
  <c r="J401" i="3"/>
  <c r="K401" i="3" s="1"/>
  <c r="J182" i="3"/>
  <c r="K182" i="3" s="1"/>
  <c r="J307" i="3"/>
  <c r="K307" i="3" s="1"/>
  <c r="J257" i="3"/>
  <c r="K257" i="3" s="1"/>
  <c r="J428" i="3"/>
  <c r="K428" i="3" s="1"/>
  <c r="J316" i="3"/>
  <c r="K316" i="3" s="1"/>
  <c r="J342" i="3"/>
  <c r="K342" i="3" s="1"/>
  <c r="J510" i="3"/>
  <c r="K510" i="3" s="1"/>
  <c r="J488" i="3"/>
  <c r="K488" i="3" s="1"/>
  <c r="J383" i="3"/>
  <c r="K383" i="3" s="1"/>
  <c r="J481" i="3"/>
  <c r="K481" i="3" s="1"/>
  <c r="J509" i="3"/>
  <c r="K509" i="3" s="1"/>
  <c r="J343" i="3"/>
  <c r="K343" i="3" s="1"/>
  <c r="J508" i="3"/>
  <c r="K508" i="3" s="1"/>
  <c r="J385" i="3"/>
  <c r="K385" i="3" s="1"/>
  <c r="J467" i="3"/>
  <c r="K467" i="3" s="1"/>
  <c r="J373" i="3"/>
  <c r="K373" i="3" s="1"/>
  <c r="J433" i="3"/>
  <c r="K433" i="3" s="1"/>
  <c r="J495" i="3"/>
  <c r="K495" i="3" s="1"/>
  <c r="J372" i="3"/>
  <c r="K372" i="3" s="1"/>
  <c r="J345" i="3"/>
  <c r="K345" i="3" s="1"/>
  <c r="J447" i="3"/>
  <c r="K447" i="3" s="1"/>
  <c r="J400" i="3"/>
  <c r="K400" i="3" s="1"/>
  <c r="J498" i="3"/>
  <c r="K498" i="3" s="1"/>
  <c r="J482" i="3"/>
  <c r="K482" i="3" s="1"/>
  <c r="J416" i="3"/>
  <c r="K416" i="3" s="1"/>
  <c r="J505" i="3"/>
  <c r="K505" i="3" s="1"/>
  <c r="J487" i="3"/>
  <c r="K487" i="3" s="1"/>
  <c r="J145" i="3"/>
  <c r="K145" i="3" s="1"/>
  <c r="J325" i="3"/>
  <c r="K325" i="3" s="1"/>
  <c r="J159" i="3"/>
  <c r="K159" i="3" s="1"/>
  <c r="J70" i="3"/>
  <c r="K70" i="3" s="1"/>
  <c r="J4" i="3"/>
  <c r="K4" i="3" s="1"/>
  <c r="J61" i="3"/>
  <c r="K61" i="3" s="1"/>
  <c r="J319" i="3"/>
  <c r="K319" i="3" s="1"/>
  <c r="J287" i="3"/>
  <c r="K287" i="3" s="1"/>
  <c r="J312" i="3"/>
  <c r="K312" i="3" s="1"/>
  <c r="J49" i="3"/>
  <c r="K49" i="3" s="1"/>
  <c r="J251" i="3"/>
  <c r="K251" i="3" s="1"/>
  <c r="J202" i="3"/>
  <c r="K202" i="3" s="1"/>
  <c r="J54" i="3"/>
  <c r="K54" i="3" s="1"/>
  <c r="J27" i="3"/>
  <c r="K27" i="3" s="1"/>
  <c r="J328" i="3"/>
  <c r="K328" i="3" s="1"/>
  <c r="J129" i="3"/>
  <c r="K129" i="3" s="1"/>
  <c r="J30" i="3"/>
  <c r="K30" i="3" s="1"/>
  <c r="J92" i="3"/>
  <c r="K92" i="3" s="1"/>
  <c r="J259" i="3"/>
  <c r="K259" i="3" s="1"/>
  <c r="J73" i="3"/>
  <c r="K73" i="3" s="1"/>
  <c r="J185" i="3"/>
  <c r="K185" i="3" s="1"/>
  <c r="J86" i="3"/>
  <c r="K86" i="3" s="1"/>
  <c r="J220" i="3"/>
  <c r="K220" i="3" s="1"/>
  <c r="J317" i="3"/>
  <c r="K317" i="3" s="1"/>
  <c r="J55" i="3"/>
  <c r="K55" i="3" s="1"/>
  <c r="J118" i="3"/>
  <c r="K118" i="3" s="1"/>
  <c r="J227" i="3"/>
  <c r="K227" i="3" s="1"/>
  <c r="J153" i="3"/>
  <c r="K153" i="3" s="1"/>
  <c r="J85" i="3"/>
  <c r="K85" i="3" s="1"/>
  <c r="J65" i="3"/>
  <c r="K65" i="3" s="1"/>
  <c r="J255" i="3"/>
  <c r="K255" i="3" s="1"/>
  <c r="C14" i="3"/>
  <c r="C5" i="3"/>
  <c r="J95" i="3"/>
  <c r="K95" i="3" s="1"/>
  <c r="J323" i="3"/>
  <c r="K323" i="3" s="1"/>
  <c r="J120" i="3"/>
  <c r="K120" i="3" s="1"/>
  <c r="E3" i="3"/>
  <c r="E12" i="3"/>
  <c r="F14" i="3"/>
  <c r="F5" i="3"/>
  <c r="J162" i="3"/>
  <c r="K162" i="3" s="1"/>
  <c r="J284" i="3"/>
  <c r="K284" i="3" s="1"/>
  <c r="J152" i="3"/>
  <c r="K152" i="3" s="1"/>
  <c r="J84" i="3"/>
  <c r="K84" i="3" s="1"/>
  <c r="J53" i="3"/>
  <c r="K53" i="3" s="1"/>
  <c r="J340" i="3"/>
  <c r="K340" i="3" s="1"/>
  <c r="J237" i="3"/>
  <c r="K237" i="3" s="1"/>
  <c r="J89" i="3"/>
  <c r="K89" i="3" s="1"/>
  <c r="J273" i="3"/>
  <c r="K273" i="3" s="1"/>
  <c r="J62" i="3"/>
  <c r="K62" i="3" s="1"/>
  <c r="J5" i="3"/>
  <c r="K5" i="3" s="1"/>
  <c r="J83" i="3"/>
  <c r="K83" i="3" s="1"/>
  <c r="J212" i="3"/>
  <c r="K212" i="3" s="1"/>
  <c r="J164" i="3"/>
  <c r="K164" i="3" s="1"/>
  <c r="J31" i="3"/>
  <c r="K31" i="3" s="1"/>
  <c r="J281" i="3"/>
  <c r="K281" i="3" s="1"/>
  <c r="J267" i="3"/>
  <c r="K267" i="3" s="1"/>
  <c r="J163" i="3"/>
  <c r="K163" i="3" s="1"/>
  <c r="J294" i="3"/>
  <c r="K294" i="3" s="1"/>
  <c r="J193" i="3"/>
  <c r="K193" i="3" s="1"/>
  <c r="E6" i="3"/>
  <c r="E15" i="3"/>
  <c r="J206" i="3"/>
  <c r="K206" i="3" s="1"/>
  <c r="J283" i="3"/>
  <c r="K283" i="3" s="1"/>
  <c r="J40" i="3"/>
  <c r="K40" i="3" s="1"/>
  <c r="J12" i="3"/>
  <c r="K12" i="3" s="1"/>
  <c r="J320" i="3"/>
  <c r="K320" i="3" s="1"/>
  <c r="J3" i="3"/>
  <c r="K3" i="3" s="1"/>
  <c r="J160" i="3"/>
  <c r="K160" i="3" s="1"/>
  <c r="J198" i="3"/>
  <c r="K198" i="3" s="1"/>
  <c r="J6" i="3"/>
  <c r="K6" i="3" s="1"/>
  <c r="J11" i="3"/>
  <c r="K11" i="3" s="1"/>
  <c r="J132" i="3"/>
  <c r="K132" i="3" s="1"/>
  <c r="J75" i="3"/>
  <c r="K75" i="3" s="1"/>
  <c r="J168" i="3"/>
  <c r="K168" i="3" s="1"/>
  <c r="J121" i="3"/>
  <c r="K121" i="3" s="1"/>
  <c r="J139" i="3"/>
  <c r="K139" i="3" s="1"/>
  <c r="J23" i="3"/>
  <c r="K23" i="3" s="1"/>
  <c r="D6" i="3"/>
  <c r="D15" i="3"/>
  <c r="J90" i="3"/>
  <c r="K90" i="3" s="1"/>
  <c r="J173" i="3"/>
  <c r="K173" i="3" s="1"/>
  <c r="J107" i="3"/>
  <c r="K107" i="3" s="1"/>
  <c r="D5" i="3"/>
  <c r="D14" i="3"/>
  <c r="D7" i="3"/>
  <c r="D16" i="3"/>
  <c r="J274" i="3"/>
  <c r="K274" i="3" s="1"/>
  <c r="J261" i="3"/>
  <c r="K261" i="3" s="1"/>
  <c r="F12" i="3"/>
  <c r="F3" i="3"/>
  <c r="J242" i="3"/>
  <c r="K242" i="3" s="1"/>
  <c r="J169" i="3"/>
  <c r="K169" i="3" s="1"/>
  <c r="C7" i="3"/>
  <c r="C16" i="3"/>
  <c r="G16" i="3" s="1"/>
  <c r="J291" i="3"/>
  <c r="K291" i="3" s="1"/>
  <c r="N7" i="3"/>
  <c r="DB7" i="5" s="1"/>
  <c r="CX2" i="5"/>
  <c r="DB4" i="5"/>
  <c r="DB6" i="5"/>
  <c r="K2" i="3" l="1"/>
  <c r="N5" i="3"/>
  <c r="DB5" i="5" s="1"/>
  <c r="G7" i="3"/>
  <c r="P9" i="3"/>
  <c r="O11" i="3"/>
  <c r="N3" i="3"/>
  <c r="DB3" i="5" s="1"/>
  <c r="G6" i="3"/>
  <c r="G4" i="3"/>
  <c r="G5" i="3"/>
  <c r="G15" i="3"/>
  <c r="G3" i="3"/>
  <c r="G12" i="3"/>
  <c r="G14" i="3"/>
  <c r="G13" i="3"/>
  <c r="CY18" i="5"/>
  <c r="CZ18" i="5"/>
  <c r="CY19" i="5"/>
  <c r="CZ19" i="5"/>
  <c r="CY20" i="5"/>
  <c r="CZ20" i="5"/>
  <c r="CY21" i="5"/>
  <c r="CZ21" i="5"/>
  <c r="CY13" i="5"/>
  <c r="CZ13" i="5"/>
  <c r="CY14" i="5"/>
  <c r="CZ14" i="5"/>
  <c r="CY15" i="5"/>
  <c r="CZ15" i="5"/>
  <c r="CY16" i="5"/>
  <c r="CZ16" i="5"/>
  <c r="CZ12" i="5"/>
  <c r="CZ17" i="5"/>
  <c r="CY17" i="5"/>
  <c r="CY12" i="5"/>
  <c r="CY8" i="5"/>
  <c r="CZ8" i="5"/>
  <c r="CY9" i="5"/>
  <c r="CZ9" i="5"/>
  <c r="CY10" i="5"/>
  <c r="CZ10" i="5"/>
  <c r="CY11" i="5"/>
  <c r="CZ11" i="5"/>
  <c r="CZ7" i="5"/>
  <c r="CY7" i="5"/>
  <c r="CY3" i="5"/>
  <c r="CZ3" i="5"/>
  <c r="CY4" i="5"/>
  <c r="CZ4" i="5"/>
  <c r="CY5" i="5"/>
  <c r="CZ5" i="5"/>
  <c r="CY6" i="5"/>
  <c r="CZ6" i="5"/>
  <c r="CZ2" i="5"/>
  <c r="CY2" i="5"/>
  <c r="CX18" i="5"/>
  <c r="CX19" i="5"/>
  <c r="CX20" i="5"/>
  <c r="CX21" i="5"/>
  <c r="CX17" i="5"/>
  <c r="CX13" i="5"/>
  <c r="CX14" i="5"/>
  <c r="CX15" i="5"/>
  <c r="CX16" i="5"/>
  <c r="CX12" i="5"/>
  <c r="CX8" i="5"/>
  <c r="CX9" i="5"/>
  <c r="CX10" i="5"/>
  <c r="CX11" i="5"/>
  <c r="CX7" i="5"/>
  <c r="CX6" i="5"/>
  <c r="CX5" i="5"/>
  <c r="CX4" i="5"/>
  <c r="CX3" i="5"/>
  <c r="DA3" i="5"/>
  <c r="DA4" i="5"/>
  <c r="DA5" i="5"/>
  <c r="DA6" i="5"/>
  <c r="DA7" i="5"/>
  <c r="DA8" i="5"/>
  <c r="DA9" i="5"/>
  <c r="DA10" i="5"/>
  <c r="DA11" i="5"/>
  <c r="DA12" i="5"/>
  <c r="DA13" i="5"/>
  <c r="DA14" i="5"/>
  <c r="DA15" i="5"/>
  <c r="DA16" i="5"/>
  <c r="DA17" i="5"/>
  <c r="DA18" i="5"/>
  <c r="DA19" i="5"/>
  <c r="DA20" i="5"/>
  <c r="DA21" i="5"/>
  <c r="DA22" i="5"/>
  <c r="DA23" i="5"/>
  <c r="DA24" i="5"/>
  <c r="DA25" i="5"/>
  <c r="DA26" i="5"/>
  <c r="DA27" i="5"/>
  <c r="DA28" i="5"/>
  <c r="DA29" i="5"/>
  <c r="DA30" i="5"/>
  <c r="DA31" i="5"/>
  <c r="DA32" i="5"/>
  <c r="DA33" i="5"/>
  <c r="DA34" i="5"/>
  <c r="DA35" i="5"/>
  <c r="DA36" i="5"/>
  <c r="DA37" i="5"/>
  <c r="DA38" i="5"/>
  <c r="DA39" i="5"/>
  <c r="DA40" i="5"/>
  <c r="DA41" i="5"/>
  <c r="DA42" i="5"/>
  <c r="DA43" i="5"/>
  <c r="DA44" i="5"/>
  <c r="DA45" i="5"/>
  <c r="DA46" i="5"/>
  <c r="DA47" i="5"/>
  <c r="DA48" i="5"/>
  <c r="DA49" i="5"/>
  <c r="DA50" i="5"/>
  <c r="DA51" i="5"/>
  <c r="DA52" i="5"/>
  <c r="DA53" i="5"/>
  <c r="DA54" i="5"/>
  <c r="DA55" i="5"/>
  <c r="DA56" i="5"/>
  <c r="DA57" i="5"/>
  <c r="DA58" i="5"/>
  <c r="DA59" i="5"/>
  <c r="DA60" i="5"/>
  <c r="DA61" i="5"/>
  <c r="DA62" i="5"/>
  <c r="DA63" i="5"/>
  <c r="DA64" i="5"/>
  <c r="DA65" i="5"/>
  <c r="DA66" i="5"/>
  <c r="DA67" i="5"/>
  <c r="DA68" i="5"/>
  <c r="DA69" i="5"/>
  <c r="DA70" i="5"/>
  <c r="DA71" i="5"/>
  <c r="DA72" i="5"/>
  <c r="DA73" i="5"/>
  <c r="DA74" i="5"/>
  <c r="DA75" i="5"/>
  <c r="DA76" i="5"/>
  <c r="DA77" i="5"/>
  <c r="DA78" i="5"/>
  <c r="DA79" i="5"/>
  <c r="DA80" i="5"/>
  <c r="DA81" i="5"/>
  <c r="DA82" i="5"/>
  <c r="DA83" i="5"/>
  <c r="DA84" i="5"/>
  <c r="DA85" i="5"/>
  <c r="DA86" i="5"/>
  <c r="DA87" i="5"/>
  <c r="DA88" i="5"/>
  <c r="DA89" i="5"/>
  <c r="DA90" i="5"/>
  <c r="DA91" i="5"/>
  <c r="DA92" i="5"/>
  <c r="DA93" i="5"/>
  <c r="DA94" i="5"/>
  <c r="DA95" i="5"/>
  <c r="DA96" i="5"/>
  <c r="DA97" i="5"/>
  <c r="DA98" i="5"/>
  <c r="DA99" i="5"/>
  <c r="DA100" i="5"/>
  <c r="DA101" i="5"/>
  <c r="DA102" i="5"/>
  <c r="DA103" i="5"/>
  <c r="DA104" i="5"/>
  <c r="DA105" i="5"/>
  <c r="DA106" i="5"/>
  <c r="DA107" i="5"/>
  <c r="DA108" i="5"/>
  <c r="DA109" i="5"/>
  <c r="DA110" i="5"/>
  <c r="DA111" i="5"/>
  <c r="DA112" i="5"/>
  <c r="DA113" i="5"/>
  <c r="DA114" i="5"/>
  <c r="DA115" i="5"/>
  <c r="DA116" i="5"/>
  <c r="DA117" i="5"/>
  <c r="DA118" i="5"/>
  <c r="DA119" i="5"/>
  <c r="DA120" i="5"/>
  <c r="DA121" i="5"/>
  <c r="DA122" i="5"/>
  <c r="DA123" i="5"/>
  <c r="DA124" i="5"/>
  <c r="DA125" i="5"/>
  <c r="DA126" i="5"/>
  <c r="DA127" i="5"/>
  <c r="DA128" i="5"/>
  <c r="DA129" i="5"/>
  <c r="DA130" i="5"/>
  <c r="DA131" i="5"/>
  <c r="DA132" i="5"/>
  <c r="DA133" i="5"/>
  <c r="DA134" i="5"/>
  <c r="DA135" i="5"/>
  <c r="DA136" i="5"/>
  <c r="DA137" i="5"/>
  <c r="DA138" i="5"/>
  <c r="DA139" i="5"/>
  <c r="DA140" i="5"/>
  <c r="DA141" i="5"/>
  <c r="DA142" i="5"/>
  <c r="DA143" i="5"/>
  <c r="DA144" i="5"/>
  <c r="DA145" i="5"/>
  <c r="DA146" i="5"/>
  <c r="DA147" i="5"/>
  <c r="DA148" i="5"/>
  <c r="DA149" i="5"/>
  <c r="DA150" i="5"/>
  <c r="DA151" i="5"/>
  <c r="DA152" i="5"/>
  <c r="DA153" i="5"/>
  <c r="DA154" i="5"/>
  <c r="DA155" i="5"/>
  <c r="DA156" i="5"/>
  <c r="DA157" i="5"/>
  <c r="DA158" i="5"/>
  <c r="DA159" i="5"/>
  <c r="DA160" i="5"/>
  <c r="DA161" i="5"/>
  <c r="DA162" i="5"/>
  <c r="DA163" i="5"/>
  <c r="DA164" i="5"/>
  <c r="DA165" i="5"/>
  <c r="DA166" i="5"/>
  <c r="DA167" i="5"/>
  <c r="DA168" i="5"/>
  <c r="DA169" i="5"/>
  <c r="DA170" i="5"/>
  <c r="DA171" i="5"/>
  <c r="DA172" i="5"/>
  <c r="DA173" i="5"/>
  <c r="DA174" i="5"/>
  <c r="DA175" i="5"/>
  <c r="DA176" i="5"/>
  <c r="DA177" i="5"/>
  <c r="DA178" i="5"/>
  <c r="DA179" i="5"/>
  <c r="DA180" i="5"/>
  <c r="DA181" i="5"/>
  <c r="DA182" i="5"/>
  <c r="DA183" i="5"/>
  <c r="DA184" i="5"/>
  <c r="DA185" i="5"/>
  <c r="DA186" i="5"/>
  <c r="DA187" i="5"/>
  <c r="DA188" i="5"/>
  <c r="DA189" i="5"/>
  <c r="DA190" i="5"/>
  <c r="DA191" i="5"/>
  <c r="DA192" i="5"/>
  <c r="DA193" i="5"/>
  <c r="DA194" i="5"/>
  <c r="DA195" i="5"/>
  <c r="DA196" i="5"/>
  <c r="DA197" i="5"/>
  <c r="DA198" i="5"/>
  <c r="DA199" i="5"/>
  <c r="DA200" i="5"/>
  <c r="DA201" i="5"/>
  <c r="DA202" i="5"/>
  <c r="DA203" i="5"/>
  <c r="DA204" i="5"/>
  <c r="DA205" i="5"/>
  <c r="DA206" i="5"/>
  <c r="DA207" i="5"/>
  <c r="DA208" i="5"/>
  <c r="DA209" i="5"/>
  <c r="DA210" i="5"/>
  <c r="DA211" i="5"/>
  <c r="DA212" i="5"/>
  <c r="DA213" i="5"/>
  <c r="DA214" i="5"/>
  <c r="DA215" i="5"/>
  <c r="DA216" i="5"/>
  <c r="DA217" i="5"/>
  <c r="DA218" i="5"/>
  <c r="DA219" i="5"/>
  <c r="DA220" i="5"/>
  <c r="DA221" i="5"/>
  <c r="DA222" i="5"/>
  <c r="DA223" i="5"/>
  <c r="DA224" i="5"/>
  <c r="DA225" i="5"/>
  <c r="DA226" i="5"/>
  <c r="DA227" i="5"/>
  <c r="DA228" i="5"/>
  <c r="DA229" i="5"/>
  <c r="DA230" i="5"/>
  <c r="DA231" i="5"/>
  <c r="DA232" i="5"/>
  <c r="DA233" i="5"/>
  <c r="DA234" i="5"/>
  <c r="DA235" i="5"/>
  <c r="DA236" i="5"/>
  <c r="DA237" i="5"/>
  <c r="DA238" i="5"/>
  <c r="DA239" i="5"/>
  <c r="DA240" i="5"/>
  <c r="DA241" i="5"/>
  <c r="DA242" i="5"/>
  <c r="DA243" i="5"/>
  <c r="DA244" i="5"/>
  <c r="DA245" i="5"/>
  <c r="DA246" i="5"/>
  <c r="DA247" i="5"/>
  <c r="DA248" i="5"/>
  <c r="DA249" i="5"/>
  <c r="DA250" i="5"/>
  <c r="DA251" i="5"/>
  <c r="DA252" i="5"/>
  <c r="DA253" i="5"/>
  <c r="DA254" i="5"/>
  <c r="DA255" i="5"/>
  <c r="DA256" i="5"/>
  <c r="DA257" i="5"/>
  <c r="DA258" i="5"/>
  <c r="DA259" i="5"/>
  <c r="DA260" i="5"/>
  <c r="DA261" i="5"/>
  <c r="DA262" i="5"/>
  <c r="DA263" i="5"/>
  <c r="DA264" i="5"/>
  <c r="DA265" i="5"/>
  <c r="DA266" i="5"/>
  <c r="DA267" i="5"/>
  <c r="DA268" i="5"/>
  <c r="DA269" i="5"/>
  <c r="DA270" i="5"/>
  <c r="DA271" i="5"/>
  <c r="DA272" i="5"/>
  <c r="DA273" i="5"/>
  <c r="DA274" i="5"/>
  <c r="DA275" i="5"/>
  <c r="DA276" i="5"/>
  <c r="DA277" i="5"/>
  <c r="DA278" i="5"/>
  <c r="DA279" i="5"/>
  <c r="DA280" i="5"/>
  <c r="DA281" i="5"/>
  <c r="DA282" i="5"/>
  <c r="DA283" i="5"/>
  <c r="DA284" i="5"/>
  <c r="DA285" i="5"/>
  <c r="DA286" i="5"/>
  <c r="DA287" i="5"/>
  <c r="DA288" i="5"/>
  <c r="DA289" i="5"/>
  <c r="DA290" i="5"/>
  <c r="DA291" i="5"/>
  <c r="DA292" i="5"/>
  <c r="DA293" i="5"/>
  <c r="DA294" i="5"/>
  <c r="DA295" i="5"/>
  <c r="DA296" i="5"/>
  <c r="DA297" i="5"/>
  <c r="DA298" i="5"/>
  <c r="DA299" i="5"/>
  <c r="DA300" i="5"/>
  <c r="DA301" i="5"/>
  <c r="DA302" i="5"/>
  <c r="DA303" i="5"/>
  <c r="DA304" i="5"/>
  <c r="DA305" i="5"/>
  <c r="DA306" i="5"/>
  <c r="DA307" i="5"/>
  <c r="DA308" i="5"/>
  <c r="DA309" i="5"/>
  <c r="DA310" i="5"/>
  <c r="DA311" i="5"/>
  <c r="DA312" i="5"/>
  <c r="DA313" i="5"/>
  <c r="DA314" i="5"/>
  <c r="DA315" i="5"/>
  <c r="DA316" i="5"/>
  <c r="DA317" i="5"/>
  <c r="DA318" i="5"/>
  <c r="DA319" i="5"/>
  <c r="DA320" i="5"/>
  <c r="DA321" i="5"/>
  <c r="DA322" i="5"/>
  <c r="DA323" i="5"/>
  <c r="DA324" i="5"/>
  <c r="DA325" i="5"/>
  <c r="DA326" i="5"/>
  <c r="DA327" i="5"/>
  <c r="DA328" i="5"/>
  <c r="DA329" i="5"/>
  <c r="DA330" i="5"/>
  <c r="DA331" i="5"/>
  <c r="DA332" i="5"/>
  <c r="DA333" i="5"/>
  <c r="DA334" i="5"/>
  <c r="DA335" i="5"/>
  <c r="DA336" i="5"/>
  <c r="DA337" i="5"/>
  <c r="DA338" i="5"/>
  <c r="DA339" i="5"/>
  <c r="DA340" i="5"/>
  <c r="DA341" i="5"/>
  <c r="DA342" i="5"/>
  <c r="DA343" i="5"/>
  <c r="DA344" i="5"/>
  <c r="DA345" i="5"/>
  <c r="DA346" i="5"/>
  <c r="DA347" i="5"/>
  <c r="DA348" i="5"/>
  <c r="DA349" i="5"/>
  <c r="DA350" i="5"/>
  <c r="DA351" i="5"/>
  <c r="DA352" i="5"/>
  <c r="DA353" i="5"/>
  <c r="DA354" i="5"/>
  <c r="DA355" i="5"/>
  <c r="DA356" i="5"/>
  <c r="DA357" i="5"/>
  <c r="DA358" i="5"/>
  <c r="DA359" i="5"/>
  <c r="DA360" i="5"/>
  <c r="DA361" i="5"/>
  <c r="DA362" i="5"/>
  <c r="DA363" i="5"/>
  <c r="DA364" i="5"/>
  <c r="DA365" i="5"/>
  <c r="DA366" i="5"/>
  <c r="DA367" i="5"/>
  <c r="DA368" i="5"/>
  <c r="DA369" i="5"/>
  <c r="DA370" i="5"/>
  <c r="DA371" i="5"/>
  <c r="DA372" i="5"/>
  <c r="DA373" i="5"/>
  <c r="DA374" i="5"/>
  <c r="DA375" i="5"/>
  <c r="DA376" i="5"/>
  <c r="DA377" i="5"/>
  <c r="DA378" i="5"/>
  <c r="DA379" i="5"/>
  <c r="DA380" i="5"/>
  <c r="DA381" i="5"/>
  <c r="DA382" i="5"/>
  <c r="DA383" i="5"/>
  <c r="DA384" i="5"/>
  <c r="DA385" i="5"/>
  <c r="DA386" i="5"/>
  <c r="DA387" i="5"/>
  <c r="DA388" i="5"/>
  <c r="DA389" i="5"/>
  <c r="DA390" i="5"/>
  <c r="DA391" i="5"/>
  <c r="DA392" i="5"/>
  <c r="DA393" i="5"/>
  <c r="DA394" i="5"/>
  <c r="DA395" i="5"/>
  <c r="DA396" i="5"/>
  <c r="DA397" i="5"/>
  <c r="DA398" i="5"/>
  <c r="DA399" i="5"/>
  <c r="DA400" i="5"/>
  <c r="DA401" i="5"/>
  <c r="DA402" i="5"/>
  <c r="DA403" i="5"/>
  <c r="DA404" i="5"/>
  <c r="DA405" i="5"/>
  <c r="DA406" i="5"/>
  <c r="DA407" i="5"/>
  <c r="DA408" i="5"/>
  <c r="DA409" i="5"/>
  <c r="DA410" i="5"/>
  <c r="DA411" i="5"/>
  <c r="DA412" i="5"/>
  <c r="DA413" i="5"/>
  <c r="DA414" i="5"/>
  <c r="DA415" i="5"/>
  <c r="DA416" i="5"/>
  <c r="DA417" i="5"/>
  <c r="DA418" i="5"/>
  <c r="DA419" i="5"/>
  <c r="DA420" i="5"/>
  <c r="DA421" i="5"/>
  <c r="DA422" i="5"/>
  <c r="DA423" i="5"/>
  <c r="DA424" i="5"/>
  <c r="DA425" i="5"/>
  <c r="DA426" i="5"/>
  <c r="DA427" i="5"/>
  <c r="DA428" i="5"/>
  <c r="DA429" i="5"/>
  <c r="DA430" i="5"/>
  <c r="DA431" i="5"/>
  <c r="DA432" i="5"/>
  <c r="DA433" i="5"/>
  <c r="DA434" i="5"/>
  <c r="DA435" i="5"/>
  <c r="DA436" i="5"/>
  <c r="DA437" i="5"/>
  <c r="DA438" i="5"/>
  <c r="DA439" i="5"/>
  <c r="DA440" i="5"/>
  <c r="DA441" i="5"/>
  <c r="DA442" i="5"/>
  <c r="DA443" i="5"/>
  <c r="DA444" i="5"/>
  <c r="DA445" i="5"/>
  <c r="DA446" i="5"/>
  <c r="DA447" i="5"/>
  <c r="DA448" i="5"/>
  <c r="DA449" i="5"/>
  <c r="DA450" i="5"/>
  <c r="DA451" i="5"/>
  <c r="DA452" i="5"/>
  <c r="DA453" i="5"/>
  <c r="DA454" i="5"/>
  <c r="DA455" i="5"/>
  <c r="DA456" i="5"/>
  <c r="DA457" i="5"/>
  <c r="DA458" i="5"/>
  <c r="DA459" i="5"/>
  <c r="DA460" i="5"/>
  <c r="DA461" i="5"/>
  <c r="DA462" i="5"/>
  <c r="DA463" i="5"/>
  <c r="DA464" i="5"/>
  <c r="DA465" i="5"/>
  <c r="DA466" i="5"/>
  <c r="DA467" i="5"/>
  <c r="DA468" i="5"/>
  <c r="DA469" i="5"/>
  <c r="DA470" i="5"/>
  <c r="DA471" i="5"/>
  <c r="DA472" i="5"/>
  <c r="DA473" i="5"/>
  <c r="DA474" i="5"/>
  <c r="DA475" i="5"/>
  <c r="DA476" i="5"/>
  <c r="DA477" i="5"/>
  <c r="DA478" i="5"/>
  <c r="DA479" i="5"/>
  <c r="DA480" i="5"/>
  <c r="DA481" i="5"/>
  <c r="DA482" i="5"/>
  <c r="DA483" i="5"/>
  <c r="DA484" i="5"/>
  <c r="DA485" i="5"/>
  <c r="DA486" i="5"/>
  <c r="DA487" i="5"/>
  <c r="DA488" i="5"/>
  <c r="DA489" i="5"/>
  <c r="DA490" i="5"/>
  <c r="DA491" i="5"/>
  <c r="DA492" i="5"/>
  <c r="DA493" i="5"/>
  <c r="DA494" i="5"/>
  <c r="DA495" i="5"/>
  <c r="DA496" i="5"/>
  <c r="DA497" i="5"/>
  <c r="DA498" i="5"/>
  <c r="DA499" i="5"/>
  <c r="DA500" i="5"/>
  <c r="DA501" i="5"/>
  <c r="DA502" i="5"/>
  <c r="DA503" i="5"/>
  <c r="DA504" i="5"/>
  <c r="DA505" i="5"/>
  <c r="DA506" i="5"/>
  <c r="DA507" i="5"/>
  <c r="DA508" i="5"/>
  <c r="DA509" i="5"/>
  <c r="DA510" i="5"/>
  <c r="DA511" i="5"/>
  <c r="DA2" i="5"/>
  <c r="CW3" i="5"/>
  <c r="CW4" i="5"/>
  <c r="CW5" i="5"/>
  <c r="CW6" i="5"/>
  <c r="CW7" i="5"/>
  <c r="CW8" i="5"/>
  <c r="CW9" i="5"/>
  <c r="CW10" i="5"/>
  <c r="CW11" i="5"/>
  <c r="CW12" i="5"/>
  <c r="CW13" i="5"/>
  <c r="CW14" i="5"/>
  <c r="CW15" i="5"/>
  <c r="CW16" i="5"/>
  <c r="CW17" i="5"/>
  <c r="CW18" i="5"/>
  <c r="CW19" i="5"/>
  <c r="CW20" i="5"/>
  <c r="CW21" i="5"/>
  <c r="CW22" i="5"/>
  <c r="CW23" i="5"/>
  <c r="CW24" i="5"/>
  <c r="CW25" i="5"/>
  <c r="CW26" i="5"/>
  <c r="CW27" i="5"/>
  <c r="CW28" i="5"/>
  <c r="CW29" i="5"/>
  <c r="CW30" i="5"/>
  <c r="CW31" i="5"/>
  <c r="CW32" i="5"/>
  <c r="CW33" i="5"/>
  <c r="CW34" i="5"/>
  <c r="CW35" i="5"/>
  <c r="CW36" i="5"/>
  <c r="CW37" i="5"/>
  <c r="CW38" i="5"/>
  <c r="CW39" i="5"/>
  <c r="CW40" i="5"/>
  <c r="CW41" i="5"/>
  <c r="CW42" i="5"/>
  <c r="CW43" i="5"/>
  <c r="CW44" i="5"/>
  <c r="CW45" i="5"/>
  <c r="CW46" i="5"/>
  <c r="CW47" i="5"/>
  <c r="CW48" i="5"/>
  <c r="CW49" i="5"/>
  <c r="CW50" i="5"/>
  <c r="CW51" i="5"/>
  <c r="CW52" i="5"/>
  <c r="CW53" i="5"/>
  <c r="CW54" i="5"/>
  <c r="CW55" i="5"/>
  <c r="CW56" i="5"/>
  <c r="CW57" i="5"/>
  <c r="CW58" i="5"/>
  <c r="CW59" i="5"/>
  <c r="CW60" i="5"/>
  <c r="CW61" i="5"/>
  <c r="CW62" i="5"/>
  <c r="CW63" i="5"/>
  <c r="CW64" i="5"/>
  <c r="CW65" i="5"/>
  <c r="CW66" i="5"/>
  <c r="CW67" i="5"/>
  <c r="CW68" i="5"/>
  <c r="CW69" i="5"/>
  <c r="CW70" i="5"/>
  <c r="CW71" i="5"/>
  <c r="CW72" i="5"/>
  <c r="CW73" i="5"/>
  <c r="CW74" i="5"/>
  <c r="CW75" i="5"/>
  <c r="CW76" i="5"/>
  <c r="CW77" i="5"/>
  <c r="CW78" i="5"/>
  <c r="CW79" i="5"/>
  <c r="CW80" i="5"/>
  <c r="CW81" i="5"/>
  <c r="CW82" i="5"/>
  <c r="CW83" i="5"/>
  <c r="CW84" i="5"/>
  <c r="CW85" i="5"/>
  <c r="CW86" i="5"/>
  <c r="CW87" i="5"/>
  <c r="CW88" i="5"/>
  <c r="CW89" i="5"/>
  <c r="CW90" i="5"/>
  <c r="CW91" i="5"/>
  <c r="CW92" i="5"/>
  <c r="CW93" i="5"/>
  <c r="CW94" i="5"/>
  <c r="CW95" i="5"/>
  <c r="CW96" i="5"/>
  <c r="CW97" i="5"/>
  <c r="CW98" i="5"/>
  <c r="CW99" i="5"/>
  <c r="CW100" i="5"/>
  <c r="CW101" i="5"/>
  <c r="CW102" i="5"/>
  <c r="CW103" i="5"/>
  <c r="CW104" i="5"/>
  <c r="CW105" i="5"/>
  <c r="CW106" i="5"/>
  <c r="CW107" i="5"/>
  <c r="CW108" i="5"/>
  <c r="CW109" i="5"/>
  <c r="CW110" i="5"/>
  <c r="CW111" i="5"/>
  <c r="CW112" i="5"/>
  <c r="CW113" i="5"/>
  <c r="CW114" i="5"/>
  <c r="CW115" i="5"/>
  <c r="CW116" i="5"/>
  <c r="CW117" i="5"/>
  <c r="CW118" i="5"/>
  <c r="CW119" i="5"/>
  <c r="CW120" i="5"/>
  <c r="CW121" i="5"/>
  <c r="CW122" i="5"/>
  <c r="CW123" i="5"/>
  <c r="CW124" i="5"/>
  <c r="CW125" i="5"/>
  <c r="CW126" i="5"/>
  <c r="CW127" i="5"/>
  <c r="CW128" i="5"/>
  <c r="CW129" i="5"/>
  <c r="CW130" i="5"/>
  <c r="CW131" i="5"/>
  <c r="CW132" i="5"/>
  <c r="CW133" i="5"/>
  <c r="CW134" i="5"/>
  <c r="CW135" i="5"/>
  <c r="CW136" i="5"/>
  <c r="CW137" i="5"/>
  <c r="CW138" i="5"/>
  <c r="CW139" i="5"/>
  <c r="CW140" i="5"/>
  <c r="CW141" i="5"/>
  <c r="CW142" i="5"/>
  <c r="CW143" i="5"/>
  <c r="CW144" i="5"/>
  <c r="CW145" i="5"/>
  <c r="CW146" i="5"/>
  <c r="CW147" i="5"/>
  <c r="CW148" i="5"/>
  <c r="CW149" i="5"/>
  <c r="CW150" i="5"/>
  <c r="CW151" i="5"/>
  <c r="CW152" i="5"/>
  <c r="CW153" i="5"/>
  <c r="CW154" i="5"/>
  <c r="CW155" i="5"/>
  <c r="CW156" i="5"/>
  <c r="CW157" i="5"/>
  <c r="CW158" i="5"/>
  <c r="CW159" i="5"/>
  <c r="CW160" i="5"/>
  <c r="CW161" i="5"/>
  <c r="CW162" i="5"/>
  <c r="CW163" i="5"/>
  <c r="CW164" i="5"/>
  <c r="CW165" i="5"/>
  <c r="CW166" i="5"/>
  <c r="CW167" i="5"/>
  <c r="CW168" i="5"/>
  <c r="CW169" i="5"/>
  <c r="CW170" i="5"/>
  <c r="CW171" i="5"/>
  <c r="CW172" i="5"/>
  <c r="CW173" i="5"/>
  <c r="CW174" i="5"/>
  <c r="CW175" i="5"/>
  <c r="CW176" i="5"/>
  <c r="CW177" i="5"/>
  <c r="CW178" i="5"/>
  <c r="CW179" i="5"/>
  <c r="CW180" i="5"/>
  <c r="CW181" i="5"/>
  <c r="CW182" i="5"/>
  <c r="CW183" i="5"/>
  <c r="CW184" i="5"/>
  <c r="CW185" i="5"/>
  <c r="CW186" i="5"/>
  <c r="CW187" i="5"/>
  <c r="CW188" i="5"/>
  <c r="CW189" i="5"/>
  <c r="CW190" i="5"/>
  <c r="CW191" i="5"/>
  <c r="CW192" i="5"/>
  <c r="CW193" i="5"/>
  <c r="CW194" i="5"/>
  <c r="CW195" i="5"/>
  <c r="CW196" i="5"/>
  <c r="CW197" i="5"/>
  <c r="CW198" i="5"/>
  <c r="CW199" i="5"/>
  <c r="CW200" i="5"/>
  <c r="CW201" i="5"/>
  <c r="CW202" i="5"/>
  <c r="CW203" i="5"/>
  <c r="CW204" i="5"/>
  <c r="CW205" i="5"/>
  <c r="CW206" i="5"/>
  <c r="CW207" i="5"/>
  <c r="CW208" i="5"/>
  <c r="CW209" i="5"/>
  <c r="CW210" i="5"/>
  <c r="CW211" i="5"/>
  <c r="CW212" i="5"/>
  <c r="CW213" i="5"/>
  <c r="CW214" i="5"/>
  <c r="CW215" i="5"/>
  <c r="CW216" i="5"/>
  <c r="CW217" i="5"/>
  <c r="CW218" i="5"/>
  <c r="CW219" i="5"/>
  <c r="CW220" i="5"/>
  <c r="CW221" i="5"/>
  <c r="CW222" i="5"/>
  <c r="CW223" i="5"/>
  <c r="CW224" i="5"/>
  <c r="CW225" i="5"/>
  <c r="CW226" i="5"/>
  <c r="CW227" i="5"/>
  <c r="CW228" i="5"/>
  <c r="CW229" i="5"/>
  <c r="CW230" i="5"/>
  <c r="CW231" i="5"/>
  <c r="CW232" i="5"/>
  <c r="CW233" i="5"/>
  <c r="CW234" i="5"/>
  <c r="CW235" i="5"/>
  <c r="CW236" i="5"/>
  <c r="CW237" i="5"/>
  <c r="CW238" i="5"/>
  <c r="CW239" i="5"/>
  <c r="CW240" i="5"/>
  <c r="CW241" i="5"/>
  <c r="CW242" i="5"/>
  <c r="CW243" i="5"/>
  <c r="CW244" i="5"/>
  <c r="CW245" i="5"/>
  <c r="CW246" i="5"/>
  <c r="CW247" i="5"/>
  <c r="CW248" i="5"/>
  <c r="CW249" i="5"/>
  <c r="CW250" i="5"/>
  <c r="CW251" i="5"/>
  <c r="CW252" i="5"/>
  <c r="CW253" i="5"/>
  <c r="CW254" i="5"/>
  <c r="CW255" i="5"/>
  <c r="CW256" i="5"/>
  <c r="CW257" i="5"/>
  <c r="CW258" i="5"/>
  <c r="CW259" i="5"/>
  <c r="CW260" i="5"/>
  <c r="CW261" i="5"/>
  <c r="CW262" i="5"/>
  <c r="CW263" i="5"/>
  <c r="CW264" i="5"/>
  <c r="CW265" i="5"/>
  <c r="CW266" i="5"/>
  <c r="CW267" i="5"/>
  <c r="CW268" i="5"/>
  <c r="CW269" i="5"/>
  <c r="CW270" i="5"/>
  <c r="CW271" i="5"/>
  <c r="CW272" i="5"/>
  <c r="CW273" i="5"/>
  <c r="CW274" i="5"/>
  <c r="CW275" i="5"/>
  <c r="CW276" i="5"/>
  <c r="CW277" i="5"/>
  <c r="CW278" i="5"/>
  <c r="CW279" i="5"/>
  <c r="CW280" i="5"/>
  <c r="CW281" i="5"/>
  <c r="CW282" i="5"/>
  <c r="CW283" i="5"/>
  <c r="CW284" i="5"/>
  <c r="CW285" i="5"/>
  <c r="CW286" i="5"/>
  <c r="CW287" i="5"/>
  <c r="CW288" i="5"/>
  <c r="CW289" i="5"/>
  <c r="CW290" i="5"/>
  <c r="CW291" i="5"/>
  <c r="CW292" i="5"/>
  <c r="CW293" i="5"/>
  <c r="CW294" i="5"/>
  <c r="CW295" i="5"/>
  <c r="CW296" i="5"/>
  <c r="CW297" i="5"/>
  <c r="CW298" i="5"/>
  <c r="CW299" i="5"/>
  <c r="CW300" i="5"/>
  <c r="CW301" i="5"/>
  <c r="CW302" i="5"/>
  <c r="CW303" i="5"/>
  <c r="CW304" i="5"/>
  <c r="CW305" i="5"/>
  <c r="CW306" i="5"/>
  <c r="CW307" i="5"/>
  <c r="CW308" i="5"/>
  <c r="CW309" i="5"/>
  <c r="CW310" i="5"/>
  <c r="CW311" i="5"/>
  <c r="CW312" i="5"/>
  <c r="CW313" i="5"/>
  <c r="CW314" i="5"/>
  <c r="CW315" i="5"/>
  <c r="CW316" i="5"/>
  <c r="CW317" i="5"/>
  <c r="CW318" i="5"/>
  <c r="CW319" i="5"/>
  <c r="CW320" i="5"/>
  <c r="CW321" i="5"/>
  <c r="CW322" i="5"/>
  <c r="CW323" i="5"/>
  <c r="CW324" i="5"/>
  <c r="CW325" i="5"/>
  <c r="CW326" i="5"/>
  <c r="CW327" i="5"/>
  <c r="CW328" i="5"/>
  <c r="CW329" i="5"/>
  <c r="CW330" i="5"/>
  <c r="CW331" i="5"/>
  <c r="CW332" i="5"/>
  <c r="CW333" i="5"/>
  <c r="CW334" i="5"/>
  <c r="CW335" i="5"/>
  <c r="CW336" i="5"/>
  <c r="CW337" i="5"/>
  <c r="CW338" i="5"/>
  <c r="CW339" i="5"/>
  <c r="CW340" i="5"/>
  <c r="CW341" i="5"/>
  <c r="CW342" i="5"/>
  <c r="CW343" i="5"/>
  <c r="CW344" i="5"/>
  <c r="CW345" i="5"/>
  <c r="CW346" i="5"/>
  <c r="CW347" i="5"/>
  <c r="CW348" i="5"/>
  <c r="CW349" i="5"/>
  <c r="CW350" i="5"/>
  <c r="CW351" i="5"/>
  <c r="CW352" i="5"/>
  <c r="CW353" i="5"/>
  <c r="CW354" i="5"/>
  <c r="CW355" i="5"/>
  <c r="CW356" i="5"/>
  <c r="CW357" i="5"/>
  <c r="CW358" i="5"/>
  <c r="CW359" i="5"/>
  <c r="CW360" i="5"/>
  <c r="CW361" i="5"/>
  <c r="CW362" i="5"/>
  <c r="CW363" i="5"/>
  <c r="CW364" i="5"/>
  <c r="CW365" i="5"/>
  <c r="CW366" i="5"/>
  <c r="CW367" i="5"/>
  <c r="CW368" i="5"/>
  <c r="CW369" i="5"/>
  <c r="CW370" i="5"/>
  <c r="CW371" i="5"/>
  <c r="CW372" i="5"/>
  <c r="CW373" i="5"/>
  <c r="CW374" i="5"/>
  <c r="CW375" i="5"/>
  <c r="CW376" i="5"/>
  <c r="CW377" i="5"/>
  <c r="CW378" i="5"/>
  <c r="CW379" i="5"/>
  <c r="CW380" i="5"/>
  <c r="CW381" i="5"/>
  <c r="CW382" i="5"/>
  <c r="CW383" i="5"/>
  <c r="CW384" i="5"/>
  <c r="CW385" i="5"/>
  <c r="CW386" i="5"/>
  <c r="CW387" i="5"/>
  <c r="CW388" i="5"/>
  <c r="CW389" i="5"/>
  <c r="CW390" i="5"/>
  <c r="CW391" i="5"/>
  <c r="CW392" i="5"/>
  <c r="CW393" i="5"/>
  <c r="CW394" i="5"/>
  <c r="CW395" i="5"/>
  <c r="CW396" i="5"/>
  <c r="CW397" i="5"/>
  <c r="CW398" i="5"/>
  <c r="CW399" i="5"/>
  <c r="CW400" i="5"/>
  <c r="CW401" i="5"/>
  <c r="CW402" i="5"/>
  <c r="CW403" i="5"/>
  <c r="CW404" i="5"/>
  <c r="CW405" i="5"/>
  <c r="CW406" i="5"/>
  <c r="CW407" i="5"/>
  <c r="CW408" i="5"/>
  <c r="CW409" i="5"/>
  <c r="CW410" i="5"/>
  <c r="CW411" i="5"/>
  <c r="CW412" i="5"/>
  <c r="CW413" i="5"/>
  <c r="CW414" i="5"/>
  <c r="CW415" i="5"/>
  <c r="CW416" i="5"/>
  <c r="CW417" i="5"/>
  <c r="CW418" i="5"/>
  <c r="CW419" i="5"/>
  <c r="CW420" i="5"/>
  <c r="CW421" i="5"/>
  <c r="CW422" i="5"/>
  <c r="CW423" i="5"/>
  <c r="CW424" i="5"/>
  <c r="CW425" i="5"/>
  <c r="CW426" i="5"/>
  <c r="CW427" i="5"/>
  <c r="CW428" i="5"/>
  <c r="CW429" i="5"/>
  <c r="CW430" i="5"/>
  <c r="CW431" i="5"/>
  <c r="CW432" i="5"/>
  <c r="CW433" i="5"/>
  <c r="CW434" i="5"/>
  <c r="CW435" i="5"/>
  <c r="CW436" i="5"/>
  <c r="CW437" i="5"/>
  <c r="CW438" i="5"/>
  <c r="CW439" i="5"/>
  <c r="CW440" i="5"/>
  <c r="CW441" i="5"/>
  <c r="CW442" i="5"/>
  <c r="CW443" i="5"/>
  <c r="CW444" i="5"/>
  <c r="CW445" i="5"/>
  <c r="CW446" i="5"/>
  <c r="CW447" i="5"/>
  <c r="CW448" i="5"/>
  <c r="CW449" i="5"/>
  <c r="CW450" i="5"/>
  <c r="CW451" i="5"/>
  <c r="CW452" i="5"/>
  <c r="CW453" i="5"/>
  <c r="CW454" i="5"/>
  <c r="CW455" i="5"/>
  <c r="CW456" i="5"/>
  <c r="CW457" i="5"/>
  <c r="CW458" i="5"/>
  <c r="CW459" i="5"/>
  <c r="CW460" i="5"/>
  <c r="CW461" i="5"/>
  <c r="CW462" i="5"/>
  <c r="CW463" i="5"/>
  <c r="CW464" i="5"/>
  <c r="CW465" i="5"/>
  <c r="CW466" i="5"/>
  <c r="CW467" i="5"/>
  <c r="CW468" i="5"/>
  <c r="CW469" i="5"/>
  <c r="CW470" i="5"/>
  <c r="CW471" i="5"/>
  <c r="CW472" i="5"/>
  <c r="CW473" i="5"/>
  <c r="CW474" i="5"/>
  <c r="CW475" i="5"/>
  <c r="CW476" i="5"/>
  <c r="CW477" i="5"/>
  <c r="CW478" i="5"/>
  <c r="CW479" i="5"/>
  <c r="CW480" i="5"/>
  <c r="CW481" i="5"/>
  <c r="CW482" i="5"/>
  <c r="CW483" i="5"/>
  <c r="CW484" i="5"/>
  <c r="CW485" i="5"/>
  <c r="CW486" i="5"/>
  <c r="CW487" i="5"/>
  <c r="CW488" i="5"/>
  <c r="CW489" i="5"/>
  <c r="CW490" i="5"/>
  <c r="CW491" i="5"/>
  <c r="CW492" i="5"/>
  <c r="CW493" i="5"/>
  <c r="CW494" i="5"/>
  <c r="CW495" i="5"/>
  <c r="CW496" i="5"/>
  <c r="CW497" i="5"/>
  <c r="CW498" i="5"/>
  <c r="CW499" i="5"/>
  <c r="CW500" i="5"/>
  <c r="CW501" i="5"/>
  <c r="CW502" i="5"/>
  <c r="CW503" i="5"/>
  <c r="CW504" i="5"/>
  <c r="CW505" i="5"/>
  <c r="CW506" i="5"/>
  <c r="CW507" i="5"/>
  <c r="CW508" i="5"/>
  <c r="CW509" i="5"/>
  <c r="CW510" i="5"/>
  <c r="CW511" i="5"/>
  <c r="CW512" i="5"/>
  <c r="CW513" i="5"/>
  <c r="CW514" i="5"/>
  <c r="CW515" i="5"/>
  <c r="CW516" i="5"/>
  <c r="CW517" i="5"/>
  <c r="CW518" i="5"/>
  <c r="CW519" i="5"/>
  <c r="CW520" i="5"/>
  <c r="CW521" i="5"/>
  <c r="CW522" i="5"/>
  <c r="CW523" i="5"/>
  <c r="CW524" i="5"/>
  <c r="CW525" i="5"/>
  <c r="CW526" i="5"/>
  <c r="CW527" i="5"/>
  <c r="CW528" i="5"/>
  <c r="CW529" i="5"/>
  <c r="CW530" i="5"/>
  <c r="CW531" i="5"/>
  <c r="CW532" i="5"/>
  <c r="CW533" i="5"/>
  <c r="CW534" i="5"/>
  <c r="CW535" i="5"/>
  <c r="CW536" i="5"/>
  <c r="CW537" i="5"/>
  <c r="CW538" i="5"/>
  <c r="CW539" i="5"/>
  <c r="CW540" i="5"/>
  <c r="CW541" i="5"/>
  <c r="CW542" i="5"/>
  <c r="CW543" i="5"/>
  <c r="CW544" i="5"/>
  <c r="CW545" i="5"/>
  <c r="CW546" i="5"/>
  <c r="CW547" i="5"/>
  <c r="CW548" i="5"/>
  <c r="CW549" i="5"/>
  <c r="CW550" i="5"/>
  <c r="CW551" i="5"/>
  <c r="CW552" i="5"/>
  <c r="CW553" i="5"/>
  <c r="CW554" i="5"/>
  <c r="CW555" i="5"/>
  <c r="CW556" i="5"/>
  <c r="CW557" i="5"/>
  <c r="CW558" i="5"/>
  <c r="CW559" i="5"/>
  <c r="CW560" i="5"/>
  <c r="CW561" i="5"/>
  <c r="CW562" i="5"/>
  <c r="CW563" i="5"/>
  <c r="CW564" i="5"/>
  <c r="CW565" i="5"/>
  <c r="CW566" i="5"/>
  <c r="CW567" i="5"/>
  <c r="CW568" i="5"/>
  <c r="CW569" i="5"/>
  <c r="CW570" i="5"/>
  <c r="CW571" i="5"/>
  <c r="CW572" i="5"/>
  <c r="CW573" i="5"/>
  <c r="CW574" i="5"/>
  <c r="CW575" i="5"/>
  <c r="CW576" i="5"/>
  <c r="CW577" i="5"/>
  <c r="CW578" i="5"/>
  <c r="CW579" i="5"/>
  <c r="CW580" i="5"/>
  <c r="CW581" i="5"/>
  <c r="CW582" i="5"/>
  <c r="CW583" i="5"/>
  <c r="CW584" i="5"/>
  <c r="CW585" i="5"/>
  <c r="CW586" i="5"/>
  <c r="CW587" i="5"/>
  <c r="CW588" i="5"/>
  <c r="CW589" i="5"/>
  <c r="CW590" i="5"/>
  <c r="CW591" i="5"/>
  <c r="CW592" i="5"/>
  <c r="CW593" i="5"/>
  <c r="CW594" i="5"/>
  <c r="CW595" i="5"/>
  <c r="CW596" i="5"/>
  <c r="CW597" i="5"/>
  <c r="CW598" i="5"/>
  <c r="CW599" i="5"/>
  <c r="CW600" i="5"/>
  <c r="CW601" i="5"/>
  <c r="CW602" i="5"/>
  <c r="CW603" i="5"/>
  <c r="CW604" i="5"/>
  <c r="CW605" i="5"/>
  <c r="CW606" i="5"/>
  <c r="CW607" i="5"/>
  <c r="CW608" i="5"/>
  <c r="CW609" i="5"/>
  <c r="CW610" i="5"/>
  <c r="CW611" i="5"/>
  <c r="CW612" i="5"/>
  <c r="CW613" i="5"/>
  <c r="CW614" i="5"/>
  <c r="CW615" i="5"/>
  <c r="CW616" i="5"/>
  <c r="CW617" i="5"/>
  <c r="CW618" i="5"/>
  <c r="CW619" i="5"/>
  <c r="CW620" i="5"/>
  <c r="CW621" i="5"/>
  <c r="CW622" i="5"/>
  <c r="CW623" i="5"/>
  <c r="CW624" i="5"/>
  <c r="CW625" i="5"/>
  <c r="CW626" i="5"/>
  <c r="CW627" i="5"/>
  <c r="CW628" i="5"/>
  <c r="CW629" i="5"/>
  <c r="CW630" i="5"/>
  <c r="CW631" i="5"/>
  <c r="CW632" i="5"/>
  <c r="CW633" i="5"/>
  <c r="CW634" i="5"/>
  <c r="CW635" i="5"/>
  <c r="CW636" i="5"/>
  <c r="CW637" i="5"/>
  <c r="CW638" i="5"/>
  <c r="CW639" i="5"/>
  <c r="CW640" i="5"/>
  <c r="CW641" i="5"/>
  <c r="CW642" i="5"/>
  <c r="CW643" i="5"/>
  <c r="CW644" i="5"/>
  <c r="CW645" i="5"/>
  <c r="CW646" i="5"/>
  <c r="CW647" i="5"/>
  <c r="CW648" i="5"/>
  <c r="CW649" i="5"/>
  <c r="CW650" i="5"/>
  <c r="CW651" i="5"/>
  <c r="CW652" i="5"/>
  <c r="CW653" i="5"/>
  <c r="CW654" i="5"/>
  <c r="CW655" i="5"/>
  <c r="CW656" i="5"/>
  <c r="CW657" i="5"/>
  <c r="CW658" i="5"/>
  <c r="CW659" i="5"/>
  <c r="CW660" i="5"/>
  <c r="CW661" i="5"/>
  <c r="CW662" i="5"/>
  <c r="CW663" i="5"/>
  <c r="CW664" i="5"/>
  <c r="CW665" i="5"/>
  <c r="CW666" i="5"/>
  <c r="CW667" i="5"/>
  <c r="CW668" i="5"/>
  <c r="CW669" i="5"/>
  <c r="CW670" i="5"/>
  <c r="CW671" i="5"/>
  <c r="CW672" i="5"/>
  <c r="CW673" i="5"/>
  <c r="CW674" i="5"/>
  <c r="CW675" i="5"/>
  <c r="CW676" i="5"/>
  <c r="CW677" i="5"/>
  <c r="CW678" i="5"/>
  <c r="CW679" i="5"/>
  <c r="CW680" i="5"/>
  <c r="CW681" i="5"/>
  <c r="CW682" i="5"/>
  <c r="CW683" i="5"/>
  <c r="CW684" i="5"/>
  <c r="CW685" i="5"/>
  <c r="CW686" i="5"/>
  <c r="CW687" i="5"/>
  <c r="CW688" i="5"/>
  <c r="CW689" i="5"/>
  <c r="CW690" i="5"/>
  <c r="CW691" i="5"/>
  <c r="CW692" i="5"/>
  <c r="CW693" i="5"/>
  <c r="CW694" i="5"/>
  <c r="CW695" i="5"/>
  <c r="CW696" i="5"/>
  <c r="CW697" i="5"/>
  <c r="CW698" i="5"/>
  <c r="CW699" i="5"/>
  <c r="CW700" i="5"/>
  <c r="CW701" i="5"/>
  <c r="CW702" i="5"/>
  <c r="CW703" i="5"/>
  <c r="CW704" i="5"/>
  <c r="CW705" i="5"/>
  <c r="CW706" i="5"/>
  <c r="CW707" i="5"/>
  <c r="CW708" i="5"/>
  <c r="CW709" i="5"/>
  <c r="CW710" i="5"/>
  <c r="CW711" i="5"/>
  <c r="CW712" i="5"/>
  <c r="CW713" i="5"/>
  <c r="CW714" i="5"/>
  <c r="CW715" i="5"/>
  <c r="CW716" i="5"/>
  <c r="CW717" i="5"/>
  <c r="CW718" i="5"/>
  <c r="CW719" i="5"/>
  <c r="CW720" i="5"/>
  <c r="CW721" i="5"/>
  <c r="CW722" i="5"/>
  <c r="CW723" i="5"/>
  <c r="CW724" i="5"/>
  <c r="CW725" i="5"/>
  <c r="CW726" i="5"/>
  <c r="CW727" i="5"/>
  <c r="CW728" i="5"/>
  <c r="CW729" i="5"/>
  <c r="CW730" i="5"/>
  <c r="CW731" i="5"/>
  <c r="CW732" i="5"/>
  <c r="CW733" i="5"/>
  <c r="CW734" i="5"/>
  <c r="CW735" i="5"/>
  <c r="CW736" i="5"/>
  <c r="CW737" i="5"/>
  <c r="CW738" i="5"/>
  <c r="CW739" i="5"/>
  <c r="CW740" i="5"/>
  <c r="CW741" i="5"/>
  <c r="CW742" i="5"/>
  <c r="CW743" i="5"/>
  <c r="CW744" i="5"/>
  <c r="CW745" i="5"/>
  <c r="CW746" i="5"/>
  <c r="CW747" i="5"/>
  <c r="CW748" i="5"/>
  <c r="CW749" i="5"/>
  <c r="CW750" i="5"/>
  <c r="CW751" i="5"/>
  <c r="CW752" i="5"/>
  <c r="CW753" i="5"/>
  <c r="CW754" i="5"/>
  <c r="CW755" i="5"/>
  <c r="CW756" i="5"/>
  <c r="CW757" i="5"/>
  <c r="CW758" i="5"/>
  <c r="CW759" i="5"/>
  <c r="CW760" i="5"/>
  <c r="CW761" i="5"/>
  <c r="CW762" i="5"/>
  <c r="CW763" i="5"/>
  <c r="CW764" i="5"/>
  <c r="CW765" i="5"/>
  <c r="CW766" i="5"/>
  <c r="CW767" i="5"/>
  <c r="CW768" i="5"/>
  <c r="CW769" i="5"/>
  <c r="CW770" i="5"/>
  <c r="CW771" i="5"/>
  <c r="CW772" i="5"/>
  <c r="CW773" i="5"/>
  <c r="CW774" i="5"/>
  <c r="CW775" i="5"/>
  <c r="CW776" i="5"/>
  <c r="CW777" i="5"/>
  <c r="CW778" i="5"/>
  <c r="CW779" i="5"/>
  <c r="CW780" i="5"/>
  <c r="CW781" i="5"/>
  <c r="CW782" i="5"/>
  <c r="CW783" i="5"/>
  <c r="CW784" i="5"/>
  <c r="CW785" i="5"/>
  <c r="CW786" i="5"/>
  <c r="CW787" i="5"/>
  <c r="CW788" i="5"/>
  <c r="CW789" i="5"/>
  <c r="CW790" i="5"/>
  <c r="CW791" i="5"/>
  <c r="CW792" i="5"/>
  <c r="CW793" i="5"/>
  <c r="CW794" i="5"/>
  <c r="CW795" i="5"/>
  <c r="CW796" i="5"/>
  <c r="CW797" i="5"/>
  <c r="CW798" i="5"/>
  <c r="CW799" i="5"/>
  <c r="CW800" i="5"/>
  <c r="CW801" i="5"/>
  <c r="CW802" i="5"/>
  <c r="CW803" i="5"/>
  <c r="CW804" i="5"/>
  <c r="CW805" i="5"/>
  <c r="CW806" i="5"/>
  <c r="CW807" i="5"/>
  <c r="CW808" i="5"/>
  <c r="CW809" i="5"/>
  <c r="CW810" i="5"/>
  <c r="CW811" i="5"/>
  <c r="CW812" i="5"/>
  <c r="CW813" i="5"/>
  <c r="CW814" i="5"/>
  <c r="CW815" i="5"/>
  <c r="CW816" i="5"/>
  <c r="CW817" i="5"/>
  <c r="CW818" i="5"/>
  <c r="CW819" i="5"/>
  <c r="CW820" i="5"/>
  <c r="CW821" i="5"/>
  <c r="CW822" i="5"/>
  <c r="CW823" i="5"/>
  <c r="CW824" i="5"/>
  <c r="CW825" i="5"/>
  <c r="CW826" i="5"/>
  <c r="CW827" i="5"/>
  <c r="CW828" i="5"/>
  <c r="CW829" i="5"/>
  <c r="CW830" i="5"/>
  <c r="CW831" i="5"/>
  <c r="CW832" i="5"/>
  <c r="CW833" i="5"/>
  <c r="CW834" i="5"/>
  <c r="CW835" i="5"/>
  <c r="CW836" i="5"/>
  <c r="CW837" i="5"/>
  <c r="CW838" i="5"/>
  <c r="CW839" i="5"/>
  <c r="CW840" i="5"/>
  <c r="CW841" i="5"/>
  <c r="CW842" i="5"/>
  <c r="CW843" i="5"/>
  <c r="CW844" i="5"/>
  <c r="CW845" i="5"/>
  <c r="CW846" i="5"/>
  <c r="CW847" i="5"/>
  <c r="CW848" i="5"/>
  <c r="CW849" i="5"/>
  <c r="CW850" i="5"/>
  <c r="CW851" i="5"/>
  <c r="CW852" i="5"/>
  <c r="CW853" i="5"/>
  <c r="CW854" i="5"/>
  <c r="CW855" i="5"/>
  <c r="CW856" i="5"/>
  <c r="CW857" i="5"/>
  <c r="CW858" i="5"/>
  <c r="CW859" i="5"/>
  <c r="CW860" i="5"/>
  <c r="CW861" i="5"/>
  <c r="CW862" i="5"/>
  <c r="CW863" i="5"/>
  <c r="CW864" i="5"/>
  <c r="CW865" i="5"/>
  <c r="CW866" i="5"/>
  <c r="CW867" i="5"/>
  <c r="CW868" i="5"/>
  <c r="CW869" i="5"/>
  <c r="CW870" i="5"/>
  <c r="CW871" i="5"/>
  <c r="CW872" i="5"/>
  <c r="CW873" i="5"/>
  <c r="CW874" i="5"/>
  <c r="CW875" i="5"/>
  <c r="CW876" i="5"/>
  <c r="CW877" i="5"/>
  <c r="CW878" i="5"/>
  <c r="CW879" i="5"/>
  <c r="CW880" i="5"/>
  <c r="CW881" i="5"/>
  <c r="CW882" i="5"/>
  <c r="CW883" i="5"/>
  <c r="CW884" i="5"/>
  <c r="CW885" i="5"/>
  <c r="CW886" i="5"/>
  <c r="CW887" i="5"/>
  <c r="CW888" i="5"/>
  <c r="CW889" i="5"/>
  <c r="CW890" i="5"/>
  <c r="CW891" i="5"/>
  <c r="CW892" i="5"/>
  <c r="CW893" i="5"/>
  <c r="CW894" i="5"/>
  <c r="CW895" i="5"/>
  <c r="CW896" i="5"/>
  <c r="CW897" i="5"/>
  <c r="CW898" i="5"/>
  <c r="CW899" i="5"/>
  <c r="CW900" i="5"/>
  <c r="CW901" i="5"/>
  <c r="CW902" i="5"/>
  <c r="CW903" i="5"/>
  <c r="CW904" i="5"/>
  <c r="CW905" i="5"/>
  <c r="CW906" i="5"/>
  <c r="CW907" i="5"/>
  <c r="CW908" i="5"/>
  <c r="CW909" i="5"/>
  <c r="CW910" i="5"/>
  <c r="CW911" i="5"/>
  <c r="CW912" i="5"/>
  <c r="CW913" i="5"/>
  <c r="CW914" i="5"/>
  <c r="CW915" i="5"/>
  <c r="CW916" i="5"/>
  <c r="CW917" i="5"/>
  <c r="CW918" i="5"/>
  <c r="CW919" i="5"/>
  <c r="CW920" i="5"/>
  <c r="CW921" i="5"/>
  <c r="CW922" i="5"/>
  <c r="CW923" i="5"/>
  <c r="CW924" i="5"/>
  <c r="CW925" i="5"/>
  <c r="CW926" i="5"/>
  <c r="CW927" i="5"/>
  <c r="CW928" i="5"/>
  <c r="CW929" i="5"/>
  <c r="CW930" i="5"/>
  <c r="CW931" i="5"/>
  <c r="CW932" i="5"/>
  <c r="CW933" i="5"/>
  <c r="CW934" i="5"/>
  <c r="CW935" i="5"/>
  <c r="CW936" i="5"/>
  <c r="CW937" i="5"/>
  <c r="CW938" i="5"/>
  <c r="CW939" i="5"/>
  <c r="CW940" i="5"/>
  <c r="CW941" i="5"/>
  <c r="CW942" i="5"/>
  <c r="CW943" i="5"/>
  <c r="CW944" i="5"/>
  <c r="CW945" i="5"/>
  <c r="CW946" i="5"/>
  <c r="CW947" i="5"/>
  <c r="CW948" i="5"/>
  <c r="CW949" i="5"/>
  <c r="CW950" i="5"/>
  <c r="CW951" i="5"/>
  <c r="CW952" i="5"/>
  <c r="CW953" i="5"/>
  <c r="CW954" i="5"/>
  <c r="CW955" i="5"/>
  <c r="CW956" i="5"/>
  <c r="CW957" i="5"/>
  <c r="CW958" i="5"/>
  <c r="CW959" i="5"/>
  <c r="CW960" i="5"/>
  <c r="CW961" i="5"/>
  <c r="CW962" i="5"/>
  <c r="CW963" i="5"/>
  <c r="CW964" i="5"/>
  <c r="CW965" i="5"/>
  <c r="CW966" i="5"/>
  <c r="CW967" i="5"/>
  <c r="CW968" i="5"/>
  <c r="CW969" i="5"/>
  <c r="CW970" i="5"/>
  <c r="CW971" i="5"/>
  <c r="CW972" i="5"/>
  <c r="CW973" i="5"/>
  <c r="CW974" i="5"/>
  <c r="CW975" i="5"/>
  <c r="CW976" i="5"/>
  <c r="CW977" i="5"/>
  <c r="CW978" i="5"/>
  <c r="CW979" i="5"/>
  <c r="CW980" i="5"/>
  <c r="CW981" i="5"/>
  <c r="CW982" i="5"/>
  <c r="CW983" i="5"/>
  <c r="CW984" i="5"/>
  <c r="CW985" i="5"/>
  <c r="CW986" i="5"/>
  <c r="CW987" i="5"/>
  <c r="CW988" i="5"/>
  <c r="CW989" i="5"/>
  <c r="CW990" i="5"/>
  <c r="CW991" i="5"/>
  <c r="CW992" i="5"/>
  <c r="CW993" i="5"/>
  <c r="CW994" i="5"/>
  <c r="CW995" i="5"/>
  <c r="CW996" i="5"/>
  <c r="CW997" i="5"/>
  <c r="CW998" i="5"/>
  <c r="CW999" i="5"/>
  <c r="CW1000" i="5"/>
  <c r="CW1001" i="5"/>
  <c r="CW1002" i="5"/>
  <c r="CW1003" i="5"/>
  <c r="CW1004" i="5"/>
  <c r="CW1005" i="5"/>
  <c r="CW1006" i="5"/>
  <c r="CW1007" i="5"/>
  <c r="CW1008" i="5"/>
  <c r="CW1009" i="5"/>
  <c r="CW1010" i="5"/>
  <c r="CW1011" i="5"/>
  <c r="CW1012" i="5"/>
  <c r="CW1013" i="5"/>
  <c r="CW1014" i="5"/>
  <c r="CW1015" i="5"/>
  <c r="CW1016" i="5"/>
  <c r="CW1017" i="5"/>
  <c r="CW1018" i="5"/>
  <c r="CW1019" i="5"/>
  <c r="CW1020" i="5"/>
  <c r="CW1021" i="5"/>
  <c r="CW1022" i="5"/>
  <c r="CW1023" i="5"/>
  <c r="CW1024" i="5"/>
  <c r="CW1025" i="5"/>
  <c r="CW1026" i="5"/>
  <c r="CW1027" i="5"/>
  <c r="CW1028" i="5"/>
  <c r="CW1029" i="5"/>
  <c r="CW1030" i="5"/>
  <c r="CW1031" i="5"/>
  <c r="CW1032" i="5"/>
  <c r="CW1033" i="5"/>
  <c r="CW1034" i="5"/>
  <c r="CW1035" i="5"/>
  <c r="CW1036" i="5"/>
  <c r="CW1037" i="5"/>
  <c r="CW1038" i="5"/>
  <c r="CW1039" i="5"/>
  <c r="CW1040" i="5"/>
  <c r="CW1041" i="5"/>
  <c r="CW1042" i="5"/>
  <c r="CW1043" i="5"/>
  <c r="CW1044" i="5"/>
  <c r="CW1045" i="5"/>
  <c r="CW1046" i="5"/>
  <c r="CW1047" i="5"/>
  <c r="CW1048" i="5"/>
  <c r="CW1049" i="5"/>
  <c r="CW1050" i="5"/>
  <c r="CW1051" i="5"/>
  <c r="CW1052" i="5"/>
  <c r="CW1053" i="5"/>
  <c r="CW1054" i="5"/>
  <c r="CW1055" i="5"/>
  <c r="CW1056" i="5"/>
  <c r="CW1057" i="5"/>
  <c r="CW1058" i="5"/>
  <c r="CW1059" i="5"/>
  <c r="CW1060" i="5"/>
  <c r="CW1061" i="5"/>
  <c r="CW1062" i="5"/>
  <c r="CW1063" i="5"/>
  <c r="CW1064" i="5"/>
  <c r="CW1065" i="5"/>
  <c r="CW1066" i="5"/>
  <c r="CW1067" i="5"/>
  <c r="CW1068" i="5"/>
  <c r="CW1069" i="5"/>
  <c r="CW1070" i="5"/>
  <c r="CW1071" i="5"/>
  <c r="CW1072" i="5"/>
  <c r="CW1073" i="5"/>
  <c r="CW1074" i="5"/>
  <c r="CW1075" i="5"/>
  <c r="CW1076" i="5"/>
  <c r="CW1077" i="5"/>
  <c r="CW1078" i="5"/>
  <c r="CW1079" i="5"/>
  <c r="CW1080" i="5"/>
  <c r="CW1081" i="5"/>
  <c r="CW1082" i="5"/>
  <c r="CW1083" i="5"/>
  <c r="CW1084" i="5"/>
  <c r="CW1085" i="5"/>
  <c r="CW1086" i="5"/>
  <c r="CW1087" i="5"/>
  <c r="CW1088" i="5"/>
  <c r="CW1089" i="5"/>
  <c r="CW1090" i="5"/>
  <c r="CW1091" i="5"/>
  <c r="CW1092" i="5"/>
  <c r="CW1093" i="5"/>
  <c r="CW1094" i="5"/>
  <c r="CW1095" i="5"/>
  <c r="CW1096" i="5"/>
  <c r="CW1097" i="5"/>
  <c r="CW1098" i="5"/>
  <c r="CW1099" i="5"/>
  <c r="CW1100" i="5"/>
  <c r="CW1101" i="5"/>
  <c r="CW1102" i="5"/>
  <c r="CW1103" i="5"/>
  <c r="CW1104" i="5"/>
  <c r="CW1105" i="5"/>
  <c r="CW1106" i="5"/>
  <c r="CW1107" i="5"/>
  <c r="CW1108" i="5"/>
  <c r="CW1109" i="5"/>
  <c r="CW1110" i="5"/>
  <c r="CW1111" i="5"/>
  <c r="CW1112" i="5"/>
  <c r="CW1113" i="5"/>
  <c r="CW1114" i="5"/>
  <c r="CW1115" i="5"/>
  <c r="CW1116" i="5"/>
  <c r="CW1117" i="5"/>
  <c r="CW1118" i="5"/>
  <c r="CW1119" i="5"/>
  <c r="CW1120" i="5"/>
  <c r="CW1121" i="5"/>
  <c r="CW1122" i="5"/>
  <c r="CW1123" i="5"/>
  <c r="CW1124" i="5"/>
  <c r="CW1125" i="5"/>
  <c r="CW1126" i="5"/>
  <c r="CW1127" i="5"/>
  <c r="CW1128" i="5"/>
  <c r="CW1129" i="5"/>
  <c r="CW1130" i="5"/>
  <c r="CW1131" i="5"/>
  <c r="CW1132" i="5"/>
  <c r="CW1133" i="5"/>
  <c r="CW1134" i="5"/>
  <c r="CW1135" i="5"/>
  <c r="CW1136" i="5"/>
  <c r="CW1137" i="5"/>
  <c r="CW1138" i="5"/>
  <c r="CW1139" i="5"/>
  <c r="CW1140" i="5"/>
  <c r="CW1141" i="5"/>
  <c r="CW1142" i="5"/>
  <c r="CW1143" i="5"/>
  <c r="CW1144" i="5"/>
  <c r="CW1145" i="5"/>
  <c r="CW1146" i="5"/>
  <c r="CW1147" i="5"/>
  <c r="CW1148" i="5"/>
  <c r="CW1149" i="5"/>
  <c r="CW1150" i="5"/>
  <c r="CW1151" i="5"/>
  <c r="CW1152" i="5"/>
  <c r="CW1153" i="5"/>
  <c r="CW1154" i="5"/>
  <c r="CW1155" i="5"/>
  <c r="CW1156" i="5"/>
  <c r="CW1157" i="5"/>
  <c r="CW1158" i="5"/>
  <c r="CW1159" i="5"/>
  <c r="CW1160" i="5"/>
  <c r="CW1161" i="5"/>
  <c r="CW1162" i="5"/>
  <c r="CW1163" i="5"/>
  <c r="CW1164" i="5"/>
  <c r="CW1165" i="5"/>
  <c r="CW1166" i="5"/>
  <c r="CW1167" i="5"/>
  <c r="CW1168" i="5"/>
  <c r="CW1169" i="5"/>
  <c r="CW1170" i="5"/>
  <c r="CW1171" i="5"/>
  <c r="CW1172" i="5"/>
  <c r="CW1173" i="5"/>
  <c r="CW1174" i="5"/>
  <c r="CW1175" i="5"/>
  <c r="CW1176" i="5"/>
  <c r="CW1177" i="5"/>
  <c r="CW1178" i="5"/>
  <c r="CW1179" i="5"/>
  <c r="CW1180" i="5"/>
  <c r="CW1181" i="5"/>
  <c r="CW1182" i="5"/>
  <c r="CW1183" i="5"/>
  <c r="CW1184" i="5"/>
  <c r="CW1185" i="5"/>
  <c r="CW1186" i="5"/>
  <c r="CW1187" i="5"/>
  <c r="CW1188" i="5"/>
  <c r="CW1189" i="5"/>
  <c r="CW1190" i="5"/>
  <c r="CW1191" i="5"/>
  <c r="CW1192" i="5"/>
  <c r="CW1193" i="5"/>
  <c r="CW1194" i="5"/>
  <c r="CW1195" i="5"/>
  <c r="CW1196" i="5"/>
  <c r="CW1197" i="5"/>
  <c r="CW1198" i="5"/>
  <c r="CW1199" i="5"/>
  <c r="CW1200" i="5"/>
  <c r="CW1201" i="5"/>
  <c r="CW1202" i="5"/>
  <c r="CW1203" i="5"/>
  <c r="CW1204" i="5"/>
  <c r="CW1205" i="5"/>
  <c r="CW1206" i="5"/>
  <c r="CW1207" i="5"/>
  <c r="CW1208" i="5"/>
  <c r="CW1209" i="5"/>
  <c r="CW1210" i="5"/>
  <c r="CW1211" i="5"/>
  <c r="CW1212" i="5"/>
  <c r="CW1213" i="5"/>
  <c r="CW1214" i="5"/>
  <c r="CW1215" i="5"/>
  <c r="CW1216" i="5"/>
  <c r="CW1217" i="5"/>
  <c r="CW1218" i="5"/>
  <c r="CW1219" i="5"/>
  <c r="CW1220" i="5"/>
  <c r="CW1221" i="5"/>
  <c r="CW1222" i="5"/>
  <c r="CW1223" i="5"/>
  <c r="CW1224" i="5"/>
  <c r="CW1225" i="5"/>
  <c r="CW1226" i="5"/>
  <c r="CW1227" i="5"/>
  <c r="CW1228" i="5"/>
  <c r="CW1229" i="5"/>
  <c r="CW1230" i="5"/>
  <c r="CW1231" i="5"/>
  <c r="CW1232" i="5"/>
  <c r="CW1233" i="5"/>
  <c r="CW1234" i="5"/>
  <c r="CW1235" i="5"/>
  <c r="CW1236" i="5"/>
  <c r="CW1237" i="5"/>
  <c r="CW1238" i="5"/>
  <c r="CW1239" i="5"/>
  <c r="CW1240" i="5"/>
  <c r="CW1241" i="5"/>
  <c r="CW1242" i="5"/>
  <c r="CW1243" i="5"/>
  <c r="CW1244" i="5"/>
  <c r="CW1245" i="5"/>
  <c r="CW1246" i="5"/>
  <c r="CW1247" i="5"/>
  <c r="CW1248" i="5"/>
  <c r="CW1249" i="5"/>
  <c r="CW1250" i="5"/>
  <c r="CW1251" i="5"/>
  <c r="CW1252" i="5"/>
  <c r="CW1253" i="5"/>
  <c r="CW1254" i="5"/>
  <c r="CW1255" i="5"/>
  <c r="CW1256" i="5"/>
  <c r="CW1257" i="5"/>
  <c r="CW1258" i="5"/>
  <c r="CW1259" i="5"/>
  <c r="CW1260" i="5"/>
  <c r="CW1261" i="5"/>
  <c r="CW1262" i="5"/>
  <c r="CW1263" i="5"/>
  <c r="CW1264" i="5"/>
  <c r="CW1265" i="5"/>
  <c r="CW1266" i="5"/>
  <c r="CW1267" i="5"/>
  <c r="CW1268" i="5"/>
  <c r="CW1269" i="5"/>
  <c r="CW1270" i="5"/>
  <c r="CW1271" i="5"/>
  <c r="CW1272" i="5"/>
  <c r="CW1273" i="5"/>
  <c r="CW1274" i="5"/>
  <c r="CW1275" i="5"/>
  <c r="CW1276" i="5"/>
  <c r="CW1277" i="5"/>
  <c r="CW1278" i="5"/>
  <c r="CW1279" i="5"/>
  <c r="CW1280" i="5"/>
  <c r="CW1281" i="5"/>
  <c r="CW1282" i="5"/>
  <c r="CW1283" i="5"/>
  <c r="CW1284" i="5"/>
  <c r="CW1285" i="5"/>
  <c r="CW1286" i="5"/>
  <c r="CW1287" i="5"/>
  <c r="CW1288" i="5"/>
  <c r="CW1289" i="5"/>
  <c r="CW1290" i="5"/>
  <c r="CW1291" i="5"/>
  <c r="CW1292" i="5"/>
  <c r="CW1293" i="5"/>
  <c r="CW1294" i="5"/>
  <c r="CW1295" i="5"/>
  <c r="CW1296" i="5"/>
  <c r="CW1297" i="5"/>
  <c r="CW1298" i="5"/>
  <c r="CW1299" i="5"/>
  <c r="CW1300" i="5"/>
  <c r="CW1301" i="5"/>
  <c r="CW1302" i="5"/>
  <c r="CW1303" i="5"/>
  <c r="CW1304" i="5"/>
  <c r="CW1305" i="5"/>
  <c r="CW1306" i="5"/>
  <c r="CW1307" i="5"/>
  <c r="CW1308" i="5"/>
  <c r="CW1309" i="5"/>
  <c r="CW1310" i="5"/>
  <c r="CW1311" i="5"/>
  <c r="CW1312" i="5"/>
  <c r="CW1313" i="5"/>
  <c r="CW1314" i="5"/>
  <c r="CW1315" i="5"/>
  <c r="CW1316" i="5"/>
  <c r="CW1317" i="5"/>
  <c r="CW1318" i="5"/>
  <c r="CW1319" i="5"/>
  <c r="CW1320" i="5"/>
  <c r="CW1321" i="5"/>
  <c r="CW1322" i="5"/>
  <c r="CW1323" i="5"/>
  <c r="CW1324" i="5"/>
  <c r="CW1325" i="5"/>
  <c r="CW1326" i="5"/>
  <c r="CW1327" i="5"/>
  <c r="CW1328" i="5"/>
  <c r="CW1329" i="5"/>
  <c r="CW1330" i="5"/>
  <c r="CW1331" i="5"/>
  <c r="CW1332" i="5"/>
  <c r="CW1333" i="5"/>
  <c r="CW1334" i="5"/>
  <c r="CW1335" i="5"/>
  <c r="CW1336" i="5"/>
  <c r="CW1337" i="5"/>
  <c r="CW1338" i="5"/>
  <c r="CW1339" i="5"/>
  <c r="CW1340" i="5"/>
  <c r="CW1341" i="5"/>
  <c r="CW1342" i="5"/>
  <c r="CW1343" i="5"/>
  <c r="CW1344" i="5"/>
  <c r="CW1345" i="5"/>
  <c r="CW1346" i="5"/>
  <c r="CW1347" i="5"/>
  <c r="CW1348" i="5"/>
  <c r="CW1349" i="5"/>
  <c r="CW1350" i="5"/>
  <c r="CW1351" i="5"/>
  <c r="CW1352" i="5"/>
  <c r="CW1353" i="5"/>
  <c r="CW1354" i="5"/>
  <c r="CW1355" i="5"/>
  <c r="CW1356" i="5"/>
  <c r="CW1357" i="5"/>
  <c r="CW1358" i="5"/>
  <c r="CW1359" i="5"/>
  <c r="CW1360" i="5"/>
  <c r="CW1361" i="5"/>
  <c r="CW1362" i="5"/>
  <c r="CW1363" i="5"/>
  <c r="CW1364" i="5"/>
  <c r="CW1365" i="5"/>
  <c r="CW1366" i="5"/>
  <c r="CW1367" i="5"/>
  <c r="CW1368" i="5"/>
  <c r="CW1369" i="5"/>
  <c r="CW1370" i="5"/>
  <c r="CW1371" i="5"/>
  <c r="CW1372" i="5"/>
  <c r="CW1373" i="5"/>
  <c r="CW1374" i="5"/>
  <c r="CW1375" i="5"/>
  <c r="CW1376" i="5"/>
  <c r="CW1377" i="5"/>
  <c r="CW1378" i="5"/>
  <c r="CW1379" i="5"/>
  <c r="CW1380" i="5"/>
  <c r="CW1381" i="5"/>
  <c r="CW1382" i="5"/>
  <c r="CW1383" i="5"/>
  <c r="CW1384" i="5"/>
  <c r="CW1385" i="5"/>
  <c r="CW1386" i="5"/>
  <c r="CW1387" i="5"/>
  <c r="CW1388" i="5"/>
  <c r="CW1389" i="5"/>
  <c r="CW1390" i="5"/>
  <c r="CW1391" i="5"/>
  <c r="CW1392" i="5"/>
  <c r="CW1393" i="5"/>
  <c r="CW1394" i="5"/>
  <c r="CW1395" i="5"/>
  <c r="CW1396" i="5"/>
  <c r="CW1397" i="5"/>
  <c r="CW1398" i="5"/>
  <c r="CW1399" i="5"/>
  <c r="CW1400" i="5"/>
  <c r="CW1401" i="5"/>
  <c r="CW1402" i="5"/>
  <c r="CW1403" i="5"/>
  <c r="CW1404" i="5"/>
  <c r="CW1405" i="5"/>
  <c r="CW1406" i="5"/>
  <c r="CW1407" i="5"/>
  <c r="CW1408" i="5"/>
  <c r="CW1409" i="5"/>
  <c r="CW1410" i="5"/>
  <c r="CW1411" i="5"/>
  <c r="CW1412" i="5"/>
  <c r="CW1413" i="5"/>
  <c r="CW1414" i="5"/>
  <c r="CW1415" i="5"/>
  <c r="CW1416" i="5"/>
  <c r="CW1417" i="5"/>
  <c r="CW1418" i="5"/>
  <c r="CW1419" i="5"/>
  <c r="CW1420" i="5"/>
  <c r="CW1421" i="5"/>
  <c r="CW1422" i="5"/>
  <c r="CW1423" i="5"/>
  <c r="CW1424" i="5"/>
  <c r="CW1425" i="5"/>
  <c r="CW1426" i="5"/>
  <c r="CW1427" i="5"/>
  <c r="CW1428" i="5"/>
  <c r="CW1429" i="5"/>
  <c r="CW1430" i="5"/>
  <c r="CW1431" i="5"/>
  <c r="CW1432" i="5"/>
  <c r="CW1433" i="5"/>
  <c r="CW1434" i="5"/>
  <c r="CW1435" i="5"/>
  <c r="CW1436" i="5"/>
  <c r="CW1437" i="5"/>
  <c r="CW1438" i="5"/>
  <c r="CW1439" i="5"/>
  <c r="CW1440" i="5"/>
  <c r="CW1441" i="5"/>
  <c r="CW1442" i="5"/>
  <c r="CW1443" i="5"/>
  <c r="CW1444" i="5"/>
  <c r="CW1445" i="5"/>
  <c r="CW1446" i="5"/>
  <c r="CW1447" i="5"/>
  <c r="CW1448" i="5"/>
  <c r="CW1449" i="5"/>
  <c r="CW1450" i="5"/>
  <c r="CW1451" i="5"/>
  <c r="CW1452" i="5"/>
  <c r="CW1453" i="5"/>
  <c r="CW1454" i="5"/>
  <c r="CW1455" i="5"/>
  <c r="CW1456" i="5"/>
  <c r="CW1457" i="5"/>
  <c r="CW1458" i="5"/>
  <c r="CW1459" i="5"/>
  <c r="CW1460" i="5"/>
  <c r="CW1461" i="5"/>
  <c r="CW1462" i="5"/>
  <c r="CW1463" i="5"/>
  <c r="CW1464" i="5"/>
  <c r="CW1465" i="5"/>
  <c r="CW1466" i="5"/>
  <c r="CW1467" i="5"/>
  <c r="CW1468" i="5"/>
  <c r="CW1469" i="5"/>
  <c r="CW1470" i="5"/>
  <c r="CW1471" i="5"/>
  <c r="CW1472" i="5"/>
  <c r="CW1473" i="5"/>
  <c r="CW1474" i="5"/>
  <c r="CW1475" i="5"/>
  <c r="CW1476" i="5"/>
  <c r="CW1477" i="5"/>
  <c r="CW1478" i="5"/>
  <c r="CW1479" i="5"/>
  <c r="CW1480" i="5"/>
  <c r="CW1481" i="5"/>
  <c r="CW1482" i="5"/>
  <c r="CW1483" i="5"/>
  <c r="CW1484" i="5"/>
  <c r="CW1485" i="5"/>
  <c r="CW1486" i="5"/>
  <c r="CW1487" i="5"/>
  <c r="CW1488" i="5"/>
  <c r="CW1489" i="5"/>
  <c r="CW1490" i="5"/>
  <c r="CW1491" i="5"/>
  <c r="CW1492" i="5"/>
  <c r="CW1493" i="5"/>
  <c r="CW1494" i="5"/>
  <c r="CW1495" i="5"/>
  <c r="CW1496" i="5"/>
  <c r="CW1497" i="5"/>
  <c r="CW1498" i="5"/>
  <c r="CW1499" i="5"/>
  <c r="CW1500" i="5"/>
  <c r="CW1501" i="5"/>
  <c r="CW1502" i="5"/>
  <c r="CW1503" i="5"/>
  <c r="CW1504" i="5"/>
  <c r="CW1505" i="5"/>
  <c r="CW1506" i="5"/>
  <c r="CW1507" i="5"/>
  <c r="CW1508" i="5"/>
  <c r="CW1509" i="5"/>
  <c r="CW1510" i="5"/>
  <c r="CW1511" i="5"/>
  <c r="CW1512" i="5"/>
  <c r="CW1513" i="5"/>
  <c r="CW1514" i="5"/>
  <c r="CW1515" i="5"/>
  <c r="CW1516" i="5"/>
  <c r="CW1517" i="5"/>
  <c r="CW1518" i="5"/>
  <c r="CW1519" i="5"/>
  <c r="CW1520" i="5"/>
  <c r="CW1521" i="5"/>
  <c r="CW1522" i="5"/>
  <c r="CW1523" i="5"/>
  <c r="CW1524" i="5"/>
  <c r="CW1525" i="5"/>
  <c r="CW1526" i="5"/>
  <c r="CW1527" i="5"/>
  <c r="CW1528" i="5"/>
  <c r="CW1529" i="5"/>
  <c r="CW1530" i="5"/>
  <c r="CW1531" i="5"/>
  <c r="CW1532" i="5"/>
  <c r="CW1533" i="5"/>
  <c r="CW1534" i="5"/>
  <c r="CW1535" i="5"/>
  <c r="CW1536" i="5"/>
  <c r="CW1537" i="5"/>
  <c r="CW1538" i="5"/>
  <c r="CW1539" i="5"/>
  <c r="CW1540" i="5"/>
  <c r="CW1541" i="5"/>
  <c r="CW1542" i="5"/>
  <c r="CW1543" i="5"/>
  <c r="CW1544" i="5"/>
  <c r="CW1545" i="5"/>
  <c r="CW1546" i="5"/>
  <c r="CW1547" i="5"/>
  <c r="CW1548" i="5"/>
  <c r="CW1549" i="5"/>
  <c r="CW1550" i="5"/>
  <c r="CW1551" i="5"/>
  <c r="CW1552" i="5"/>
  <c r="CW1553" i="5"/>
  <c r="CW1554" i="5"/>
  <c r="CW1555" i="5"/>
  <c r="CW1556" i="5"/>
  <c r="CW1557" i="5"/>
  <c r="CW1558" i="5"/>
  <c r="CW1559" i="5"/>
  <c r="CW1560" i="5"/>
  <c r="CW1561" i="5"/>
  <c r="CW1562" i="5"/>
  <c r="CW1563" i="5"/>
  <c r="CW1564" i="5"/>
  <c r="CW1565" i="5"/>
  <c r="CW1566" i="5"/>
  <c r="CW1567" i="5"/>
  <c r="CW1568" i="5"/>
  <c r="CW1569" i="5"/>
  <c r="CW1570" i="5"/>
  <c r="CW1571" i="5"/>
  <c r="CW1572" i="5"/>
  <c r="CW1573" i="5"/>
  <c r="CW1574" i="5"/>
  <c r="CW1575" i="5"/>
  <c r="CW1576" i="5"/>
  <c r="CW1577" i="5"/>
  <c r="CW1578" i="5"/>
  <c r="CW1579" i="5"/>
  <c r="CW1580" i="5"/>
  <c r="CW1581" i="5"/>
  <c r="CW1582" i="5"/>
  <c r="CW1583" i="5"/>
  <c r="CW1584" i="5"/>
  <c r="CW1585" i="5"/>
  <c r="CW1586" i="5"/>
  <c r="CW1587" i="5"/>
  <c r="CW1588" i="5"/>
  <c r="CW1589" i="5"/>
  <c r="CW1590" i="5"/>
  <c r="CW1591" i="5"/>
  <c r="CW1592" i="5"/>
  <c r="CW1593" i="5"/>
  <c r="CW1594" i="5"/>
  <c r="CW1595" i="5"/>
  <c r="CW1596" i="5"/>
  <c r="CW1597" i="5"/>
  <c r="CW1598" i="5"/>
  <c r="CW1599" i="5"/>
  <c r="CW1600" i="5"/>
  <c r="CW1601" i="5"/>
  <c r="CW1602" i="5"/>
  <c r="CW1603" i="5"/>
  <c r="CW1604" i="5"/>
  <c r="CW1605" i="5"/>
  <c r="CW1606" i="5"/>
  <c r="CW1607" i="5"/>
  <c r="CW1608" i="5"/>
  <c r="CW1609" i="5"/>
  <c r="CW1610" i="5"/>
  <c r="CW1611" i="5"/>
  <c r="CW1612" i="5"/>
  <c r="CW1613" i="5"/>
  <c r="CW1614" i="5"/>
  <c r="CW1615" i="5"/>
  <c r="CW1616" i="5"/>
  <c r="CW1617" i="5"/>
  <c r="CW1618" i="5"/>
  <c r="CW1619" i="5"/>
  <c r="CW1620" i="5"/>
  <c r="CW1621" i="5"/>
  <c r="CW1622" i="5"/>
  <c r="CW1623" i="5"/>
  <c r="CW1624" i="5"/>
  <c r="CW1625" i="5"/>
  <c r="CW1626" i="5"/>
  <c r="CW1627" i="5"/>
  <c r="CW1628" i="5"/>
  <c r="CW1629" i="5"/>
  <c r="CW1630" i="5"/>
  <c r="CW1631" i="5"/>
  <c r="CW1632" i="5"/>
  <c r="CW1633" i="5"/>
  <c r="CW1634" i="5"/>
  <c r="CW1635" i="5"/>
  <c r="CW1636" i="5"/>
  <c r="CW1637" i="5"/>
  <c r="CW1638" i="5"/>
  <c r="CW1639" i="5"/>
  <c r="CW1640" i="5"/>
  <c r="CW1641" i="5"/>
  <c r="CW1642" i="5"/>
  <c r="CW1643" i="5"/>
  <c r="CW1644" i="5"/>
  <c r="CW1645" i="5"/>
  <c r="CW1646" i="5"/>
  <c r="CW1647" i="5"/>
  <c r="CW1648" i="5"/>
  <c r="CW1649" i="5"/>
  <c r="CW1650" i="5"/>
  <c r="CW1651" i="5"/>
  <c r="CW1652" i="5"/>
  <c r="CW1653" i="5"/>
  <c r="CW1654" i="5"/>
  <c r="CW1655" i="5"/>
  <c r="CW1656" i="5"/>
  <c r="CW1657" i="5"/>
  <c r="CW1658" i="5"/>
  <c r="CW1659" i="5"/>
  <c r="CW1660" i="5"/>
  <c r="CW1661" i="5"/>
  <c r="CW1662" i="5"/>
  <c r="CW1663" i="5"/>
  <c r="CW1664" i="5"/>
  <c r="CW1665" i="5"/>
  <c r="CW1666" i="5"/>
  <c r="CW1667" i="5"/>
  <c r="CW1668" i="5"/>
  <c r="CW1669" i="5"/>
  <c r="CW1670" i="5"/>
  <c r="CW1671" i="5"/>
  <c r="CW1672" i="5"/>
  <c r="CW1673" i="5"/>
  <c r="CW1674" i="5"/>
  <c r="CW1675" i="5"/>
  <c r="CW1676" i="5"/>
  <c r="CW1677" i="5"/>
  <c r="CW1678" i="5"/>
  <c r="CW1679" i="5"/>
  <c r="CW1680" i="5"/>
  <c r="CW1681" i="5"/>
  <c r="CW1682" i="5"/>
  <c r="CW1683" i="5"/>
  <c r="CW1684" i="5"/>
  <c r="CW1685" i="5"/>
  <c r="CW1686" i="5"/>
  <c r="CW1687" i="5"/>
  <c r="CW1688" i="5"/>
  <c r="CW1689" i="5"/>
  <c r="CW1690" i="5"/>
  <c r="CW1691" i="5"/>
  <c r="CW1692" i="5"/>
  <c r="CW1693" i="5"/>
  <c r="CW1694" i="5"/>
  <c r="CW1695" i="5"/>
  <c r="CW1696" i="5"/>
  <c r="CW1697" i="5"/>
  <c r="CW1698" i="5"/>
  <c r="CW1699" i="5"/>
  <c r="CW1700" i="5"/>
  <c r="CW1701" i="5"/>
  <c r="CW1702" i="5"/>
  <c r="CW1703" i="5"/>
  <c r="CW1704" i="5"/>
  <c r="CW1705" i="5"/>
  <c r="CW1706" i="5"/>
  <c r="CW1707" i="5"/>
  <c r="CW1708" i="5"/>
  <c r="CW1709" i="5"/>
  <c r="CW1710" i="5"/>
  <c r="CW1711" i="5"/>
  <c r="CW1712" i="5"/>
  <c r="CW1713" i="5"/>
  <c r="CW1714" i="5"/>
  <c r="CW1715" i="5"/>
  <c r="CW1716" i="5"/>
  <c r="CW1717" i="5"/>
  <c r="CW1718" i="5"/>
  <c r="CW1719" i="5"/>
  <c r="CW1720" i="5"/>
  <c r="CW1721" i="5"/>
  <c r="CW1722" i="5"/>
  <c r="CW1723" i="5"/>
  <c r="CW1724" i="5"/>
  <c r="CW1725" i="5"/>
  <c r="CW1726" i="5"/>
  <c r="CW1727" i="5"/>
  <c r="CW1728" i="5"/>
  <c r="CW1729" i="5"/>
  <c r="CW1730" i="5"/>
  <c r="CW1731" i="5"/>
  <c r="CW1732" i="5"/>
  <c r="CW1733" i="5"/>
  <c r="CW1734" i="5"/>
  <c r="CW1735" i="5"/>
  <c r="CW1736" i="5"/>
  <c r="CW1737" i="5"/>
  <c r="CW1738" i="5"/>
  <c r="CW1739" i="5"/>
  <c r="CW1740" i="5"/>
  <c r="CW1741" i="5"/>
  <c r="CW1742" i="5"/>
  <c r="CW1743" i="5"/>
  <c r="CW1744" i="5"/>
  <c r="CW1745" i="5"/>
  <c r="CW1746" i="5"/>
  <c r="CW1747" i="5"/>
  <c r="CW1748" i="5"/>
  <c r="CW1749" i="5"/>
  <c r="CW1750" i="5"/>
  <c r="CW1751" i="5"/>
  <c r="CW1752" i="5"/>
  <c r="CW1753" i="5"/>
  <c r="CW1754" i="5"/>
  <c r="CW1755" i="5"/>
  <c r="CW1756" i="5"/>
  <c r="CW1757" i="5"/>
  <c r="CW1758" i="5"/>
  <c r="CW1759" i="5"/>
  <c r="CW1760" i="5"/>
  <c r="CW1761" i="5"/>
  <c r="CW1762" i="5"/>
  <c r="CW1763" i="5"/>
  <c r="CW1764" i="5"/>
  <c r="CW1765" i="5"/>
  <c r="CW1766" i="5"/>
  <c r="CW1767" i="5"/>
  <c r="CW1768" i="5"/>
  <c r="CW1769" i="5"/>
  <c r="CW1770" i="5"/>
  <c r="CW1771" i="5"/>
  <c r="CW1772" i="5"/>
  <c r="CW1773" i="5"/>
  <c r="CW1774" i="5"/>
  <c r="CW1775" i="5"/>
  <c r="CW1776" i="5"/>
  <c r="CW1777" i="5"/>
  <c r="CW1778" i="5"/>
  <c r="CW1779" i="5"/>
  <c r="CW1780" i="5"/>
  <c r="CW1781" i="5"/>
  <c r="CW1782" i="5"/>
  <c r="CW1783" i="5"/>
  <c r="CW1784" i="5"/>
  <c r="CW1785" i="5"/>
  <c r="CW1786" i="5"/>
  <c r="CW1787" i="5"/>
  <c r="CW1788" i="5"/>
  <c r="CW1789" i="5"/>
  <c r="CW1790" i="5"/>
  <c r="CW1791" i="5"/>
  <c r="CW1792" i="5"/>
  <c r="CW1793" i="5"/>
  <c r="CW1794" i="5"/>
  <c r="CW1795" i="5"/>
  <c r="CW1796" i="5"/>
  <c r="CW1797" i="5"/>
  <c r="CW1798" i="5"/>
  <c r="CW1799" i="5"/>
  <c r="CW1800" i="5"/>
  <c r="CW1801" i="5"/>
  <c r="CW1802" i="5"/>
  <c r="CW1803" i="5"/>
  <c r="CW1804" i="5"/>
  <c r="CW1805" i="5"/>
  <c r="CW1806" i="5"/>
  <c r="CW1807" i="5"/>
  <c r="CW1808" i="5"/>
  <c r="CW1809" i="5"/>
  <c r="CW1810" i="5"/>
  <c r="CW1811" i="5"/>
  <c r="CW1812" i="5"/>
  <c r="CW1813" i="5"/>
  <c r="CW1814" i="5"/>
  <c r="CW1815" i="5"/>
  <c r="CW1816" i="5"/>
  <c r="CW1817" i="5"/>
  <c r="CW1818" i="5"/>
  <c r="CW1819" i="5"/>
  <c r="CW1820" i="5"/>
  <c r="CW1821" i="5"/>
  <c r="CW1822" i="5"/>
  <c r="CW1823" i="5"/>
  <c r="CW1824" i="5"/>
  <c r="CW1825" i="5"/>
  <c r="CW1826" i="5"/>
  <c r="CW1827" i="5"/>
  <c r="CW1828" i="5"/>
  <c r="CW1829" i="5"/>
  <c r="CW1830" i="5"/>
  <c r="CW1831" i="5"/>
  <c r="CW1832" i="5"/>
  <c r="CW1833" i="5"/>
  <c r="CW1834" i="5"/>
  <c r="CW1835" i="5"/>
  <c r="CW1836" i="5"/>
  <c r="CW1837" i="5"/>
  <c r="CW1838" i="5"/>
  <c r="CW1839" i="5"/>
  <c r="CW1840" i="5"/>
  <c r="CW1841" i="5"/>
  <c r="CW1842" i="5"/>
  <c r="CW1843" i="5"/>
  <c r="CW1844" i="5"/>
  <c r="CW1845" i="5"/>
  <c r="CW1846" i="5"/>
  <c r="CW1847" i="5"/>
  <c r="CW1848" i="5"/>
  <c r="CW1849" i="5"/>
  <c r="CW1850" i="5"/>
  <c r="CW1851" i="5"/>
  <c r="CW1852" i="5"/>
  <c r="CW1853" i="5"/>
  <c r="CW1854" i="5"/>
  <c r="CW1855" i="5"/>
  <c r="CW1856" i="5"/>
  <c r="CW1857" i="5"/>
  <c r="CW1858" i="5"/>
  <c r="CW1859" i="5"/>
  <c r="CW1860" i="5"/>
  <c r="CW1861" i="5"/>
  <c r="CW1862" i="5"/>
  <c r="CW1863" i="5"/>
  <c r="CW1864" i="5"/>
  <c r="CW1865" i="5"/>
  <c r="CW1866" i="5"/>
  <c r="CW1867" i="5"/>
  <c r="CW1868" i="5"/>
  <c r="CW1869" i="5"/>
  <c r="CW1870" i="5"/>
  <c r="CW1871" i="5"/>
  <c r="CW1872" i="5"/>
  <c r="CW1873" i="5"/>
  <c r="CW1874" i="5"/>
  <c r="CW1875" i="5"/>
  <c r="CW1876" i="5"/>
  <c r="CW1877" i="5"/>
  <c r="CW1878" i="5"/>
  <c r="CW1879" i="5"/>
  <c r="CW1880" i="5"/>
  <c r="CW1881" i="5"/>
  <c r="CW1882" i="5"/>
  <c r="CW1883" i="5"/>
  <c r="CW1884" i="5"/>
  <c r="CW1885" i="5"/>
  <c r="CW1886" i="5"/>
  <c r="CW1887" i="5"/>
  <c r="CW1888" i="5"/>
  <c r="CW1889" i="5"/>
  <c r="CW1890" i="5"/>
  <c r="CW1891" i="5"/>
  <c r="CW1892" i="5"/>
  <c r="CW1893" i="5"/>
  <c r="CW1894" i="5"/>
  <c r="CW1895" i="5"/>
  <c r="CW1896" i="5"/>
  <c r="CW1897" i="5"/>
  <c r="CW1898" i="5"/>
  <c r="CW1899" i="5"/>
  <c r="CW1900" i="5"/>
  <c r="CW1901" i="5"/>
  <c r="CW1902" i="5"/>
  <c r="CW1903" i="5"/>
  <c r="CW1904" i="5"/>
  <c r="CW1905" i="5"/>
  <c r="CW1906" i="5"/>
  <c r="CW1907" i="5"/>
  <c r="CW1908" i="5"/>
  <c r="CW1909" i="5"/>
  <c r="CW1910" i="5"/>
  <c r="CW1911" i="5"/>
  <c r="CW1912" i="5"/>
  <c r="CW1913" i="5"/>
  <c r="CW1914" i="5"/>
  <c r="CW1915" i="5"/>
  <c r="CW1916" i="5"/>
  <c r="CW1917" i="5"/>
  <c r="CW1918" i="5"/>
  <c r="CW1919" i="5"/>
  <c r="CW1920" i="5"/>
  <c r="CW1921" i="5"/>
  <c r="CW1922" i="5"/>
  <c r="CW1923" i="5"/>
  <c r="CW1924" i="5"/>
  <c r="CW1925" i="5"/>
  <c r="CW1926" i="5"/>
  <c r="CW1927" i="5"/>
  <c r="CW1928" i="5"/>
  <c r="CW1929" i="5"/>
  <c r="CW1930" i="5"/>
  <c r="CW1931" i="5"/>
  <c r="CW1932" i="5"/>
  <c r="CW1933" i="5"/>
  <c r="CW1934" i="5"/>
  <c r="CW1935" i="5"/>
  <c r="CW1936" i="5"/>
  <c r="CW1937" i="5"/>
  <c r="CW1938" i="5"/>
  <c r="CW1939" i="5"/>
  <c r="CW1940" i="5"/>
  <c r="CW1941" i="5"/>
  <c r="CW1942" i="5"/>
  <c r="CW1943" i="5"/>
  <c r="CW1944" i="5"/>
  <c r="CW1945" i="5"/>
  <c r="CW1946" i="5"/>
  <c r="CW1947" i="5"/>
  <c r="CW1948" i="5"/>
  <c r="CW1949" i="5"/>
  <c r="CW1950" i="5"/>
  <c r="CW1951" i="5"/>
  <c r="CW1952" i="5"/>
  <c r="CW1953" i="5"/>
  <c r="CW1954" i="5"/>
  <c r="CW1955" i="5"/>
  <c r="CW1956" i="5"/>
  <c r="CW1957" i="5"/>
  <c r="CW1958" i="5"/>
  <c r="CW1959" i="5"/>
  <c r="CW1960" i="5"/>
  <c r="CW1961" i="5"/>
  <c r="CW1962" i="5"/>
  <c r="CW1963" i="5"/>
  <c r="CW1964" i="5"/>
  <c r="CW1965" i="5"/>
  <c r="CW1966" i="5"/>
  <c r="CW1967" i="5"/>
  <c r="CW1968" i="5"/>
  <c r="CW1969" i="5"/>
  <c r="CW1970" i="5"/>
  <c r="CW1971" i="5"/>
  <c r="CW1972" i="5"/>
  <c r="CW1973" i="5"/>
  <c r="CW1974" i="5"/>
  <c r="CW1975" i="5"/>
  <c r="CW1976" i="5"/>
  <c r="CW1977" i="5"/>
  <c r="CW1978" i="5"/>
  <c r="CW1979" i="5"/>
  <c r="CW1980" i="5"/>
  <c r="CW1981" i="5"/>
  <c r="CW1982" i="5"/>
  <c r="CW1983" i="5"/>
  <c r="CW1984" i="5"/>
  <c r="CW1985" i="5"/>
  <c r="CW1986" i="5"/>
  <c r="CW1987" i="5"/>
  <c r="CW1988" i="5"/>
  <c r="CW1989" i="5"/>
  <c r="CW1990" i="5"/>
  <c r="CW1991" i="5"/>
  <c r="CW1992" i="5"/>
  <c r="CW1993" i="5"/>
  <c r="CW1994" i="5"/>
  <c r="CW1995" i="5"/>
  <c r="CW1996" i="5"/>
  <c r="CW1997" i="5"/>
  <c r="CW1998" i="5"/>
  <c r="CW1999" i="5"/>
  <c r="CW2000" i="5"/>
  <c r="CW2001" i="5"/>
  <c r="CW2002" i="5"/>
  <c r="CW2003" i="5"/>
  <c r="CW2004" i="5"/>
  <c r="CW2005" i="5"/>
  <c r="CW2006" i="5"/>
  <c r="CW2007" i="5"/>
  <c r="CW2008" i="5"/>
  <c r="CW2009" i="5"/>
  <c r="CW2010" i="5"/>
  <c r="CW2011" i="5"/>
  <c r="CW2012" i="5"/>
  <c r="CW2013" i="5"/>
  <c r="CW2014" i="5"/>
  <c r="CW2015" i="5"/>
  <c r="CW2016" i="5"/>
  <c r="CW2017" i="5"/>
  <c r="CW2018" i="5"/>
  <c r="CW2019" i="5"/>
  <c r="CW2020" i="5"/>
  <c r="CW2021" i="5"/>
  <c r="CW2022" i="5"/>
  <c r="CW2023" i="5"/>
  <c r="CW2024" i="5"/>
  <c r="CW2025" i="5"/>
  <c r="CW2026" i="5"/>
  <c r="CW2027" i="5"/>
  <c r="CW2028" i="5"/>
  <c r="CW2029" i="5"/>
  <c r="CW2030" i="5"/>
  <c r="CW2031" i="5"/>
  <c r="CW2032" i="5"/>
  <c r="CW2033" i="5"/>
  <c r="CW2034" i="5"/>
  <c r="CW2035" i="5"/>
  <c r="CW2036" i="5"/>
  <c r="CW2037" i="5"/>
  <c r="CW2038" i="5"/>
  <c r="CW2039" i="5"/>
  <c r="CW2040" i="5"/>
  <c r="CW2041" i="5"/>
  <c r="CW2042" i="5"/>
  <c r="CW2043" i="5"/>
  <c r="CW2044" i="5"/>
  <c r="CW2045" i="5"/>
  <c r="CW2046" i="5"/>
  <c r="CW2047" i="5"/>
  <c r="CW2048" i="5"/>
  <c r="CW2049" i="5"/>
  <c r="CW2050" i="5"/>
  <c r="CW2051" i="5"/>
  <c r="CW2052" i="5"/>
  <c r="CW2053" i="5"/>
  <c r="CW2054" i="5"/>
  <c r="CW2055" i="5"/>
  <c r="CW2056" i="5"/>
  <c r="CW2057" i="5"/>
  <c r="CW2058" i="5"/>
  <c r="CW2059" i="5"/>
  <c r="CW2060" i="5"/>
  <c r="CW2061" i="5"/>
  <c r="CW2062" i="5"/>
  <c r="CW2063" i="5"/>
  <c r="CW2064" i="5"/>
  <c r="CW2065" i="5"/>
  <c r="CW2066" i="5"/>
  <c r="CW2067" i="5"/>
  <c r="CW2068" i="5"/>
  <c r="CW2069" i="5"/>
  <c r="CW2070" i="5"/>
  <c r="CW2071" i="5"/>
  <c r="CW2072" i="5"/>
  <c r="CW2073" i="5"/>
  <c r="CW2074" i="5"/>
  <c r="CW2075" i="5"/>
  <c r="CW2076" i="5"/>
  <c r="CW2077" i="5"/>
  <c r="CW2078" i="5"/>
  <c r="CW2079" i="5"/>
  <c r="CW2080" i="5"/>
  <c r="CW2081" i="5"/>
  <c r="CW2082" i="5"/>
  <c r="CW2083" i="5"/>
  <c r="CW2084" i="5"/>
  <c r="CW2085" i="5"/>
  <c r="CW2086" i="5"/>
  <c r="CW2087" i="5"/>
  <c r="CW2088" i="5"/>
  <c r="CW2089" i="5"/>
  <c r="CW2090" i="5"/>
  <c r="CW2091" i="5"/>
  <c r="CW2092" i="5"/>
  <c r="CW2093" i="5"/>
  <c r="CW2094" i="5"/>
  <c r="CW2095" i="5"/>
  <c r="CW2096" i="5"/>
  <c r="CW2097" i="5"/>
  <c r="CW2098" i="5"/>
  <c r="CW2099" i="5"/>
  <c r="CW2100" i="5"/>
  <c r="CW2101" i="5"/>
  <c r="CW2102" i="5"/>
  <c r="CW2103" i="5"/>
  <c r="CW2104" i="5"/>
  <c r="CW2105" i="5"/>
  <c r="CW2106" i="5"/>
  <c r="CW2107" i="5"/>
  <c r="CW2108" i="5"/>
  <c r="CW2109" i="5"/>
  <c r="CW2110" i="5"/>
  <c r="CW2111" i="5"/>
  <c r="CW2112" i="5"/>
  <c r="CW2113" i="5"/>
  <c r="CW2114" i="5"/>
  <c r="CW2115" i="5"/>
  <c r="CW2116" i="5"/>
  <c r="CW2117" i="5"/>
  <c r="CW2118" i="5"/>
  <c r="CW2119" i="5"/>
  <c r="CW2120" i="5"/>
  <c r="CW2121" i="5"/>
  <c r="CW2122" i="5"/>
  <c r="CW2123" i="5"/>
  <c r="CW2124" i="5"/>
  <c r="CW2125" i="5"/>
  <c r="CW2126" i="5"/>
  <c r="CW2127" i="5"/>
  <c r="CW2128" i="5"/>
  <c r="CW2129" i="5"/>
  <c r="CW2130" i="5"/>
  <c r="CW2131" i="5"/>
  <c r="CW2132" i="5"/>
  <c r="CW2133" i="5"/>
  <c r="CW2134" i="5"/>
  <c r="CW2135" i="5"/>
  <c r="CW2136" i="5"/>
  <c r="CW2137" i="5"/>
  <c r="CW2138" i="5"/>
  <c r="CW2139" i="5"/>
  <c r="CW2140" i="5"/>
  <c r="CW2141" i="5"/>
  <c r="CW2142" i="5"/>
  <c r="CW2143" i="5"/>
  <c r="CW2144" i="5"/>
  <c r="CW2145" i="5"/>
  <c r="CW2146" i="5"/>
  <c r="CW2147" i="5"/>
  <c r="CW2148" i="5"/>
  <c r="CW2149" i="5"/>
  <c r="CW2150" i="5"/>
  <c r="CW2151" i="5"/>
  <c r="CW2152" i="5"/>
  <c r="CW2153" i="5"/>
  <c r="CW2154" i="5"/>
  <c r="CW2155" i="5"/>
  <c r="CW2156" i="5"/>
  <c r="CW2157" i="5"/>
  <c r="CW2158" i="5"/>
  <c r="CW2159" i="5"/>
  <c r="CW2160" i="5"/>
  <c r="CW2161" i="5"/>
  <c r="CW2162" i="5"/>
  <c r="CW2163" i="5"/>
  <c r="CW2164" i="5"/>
  <c r="CW2165" i="5"/>
  <c r="CW2166" i="5"/>
  <c r="CW2167" i="5"/>
  <c r="CW2168" i="5"/>
  <c r="CW2169" i="5"/>
  <c r="CW2170" i="5"/>
  <c r="CW2171" i="5"/>
  <c r="CW2172" i="5"/>
  <c r="CW2173" i="5"/>
  <c r="CW2174" i="5"/>
  <c r="CW2175" i="5"/>
  <c r="CW2176" i="5"/>
  <c r="CW2177" i="5"/>
  <c r="CW2178" i="5"/>
  <c r="CW2179" i="5"/>
  <c r="CW2180" i="5"/>
  <c r="CW2181" i="5"/>
  <c r="CW2182" i="5"/>
  <c r="CW2183" i="5"/>
  <c r="CW2184" i="5"/>
  <c r="CW2185" i="5"/>
  <c r="CW2186" i="5"/>
  <c r="CW2187" i="5"/>
  <c r="CW2188" i="5"/>
  <c r="CW2189" i="5"/>
  <c r="CW2190" i="5"/>
  <c r="CW2191" i="5"/>
  <c r="CW2192" i="5"/>
  <c r="CW2193" i="5"/>
  <c r="CW2194" i="5"/>
  <c r="CW2195" i="5"/>
  <c r="CW2196" i="5"/>
  <c r="CW2197" i="5"/>
  <c r="CW2198" i="5"/>
  <c r="CW2199" i="5"/>
  <c r="CW2200" i="5"/>
  <c r="CW2201" i="5"/>
  <c r="CW2202" i="5"/>
  <c r="CW2203" i="5"/>
  <c r="CW2204" i="5"/>
  <c r="CW2205" i="5"/>
  <c r="CW2206" i="5"/>
  <c r="CW2207" i="5"/>
  <c r="CW2208" i="5"/>
  <c r="CW2209" i="5"/>
  <c r="CW2210" i="5"/>
  <c r="CW2211" i="5"/>
  <c r="CW2212" i="5"/>
  <c r="CW2213" i="5"/>
  <c r="CW2214" i="5"/>
  <c r="CW2215" i="5"/>
  <c r="CW2216" i="5"/>
  <c r="CW2217" i="5"/>
  <c r="CW2218" i="5"/>
  <c r="CW2219" i="5"/>
  <c r="CW2220" i="5"/>
  <c r="CW2221" i="5"/>
  <c r="CW2222" i="5"/>
  <c r="CW2223" i="5"/>
  <c r="CW2224" i="5"/>
  <c r="CW2225" i="5"/>
  <c r="CW2226" i="5"/>
  <c r="CW2227" i="5"/>
  <c r="CW2228" i="5"/>
  <c r="CW2229" i="5"/>
  <c r="CW2230" i="5"/>
  <c r="CW2231" i="5"/>
  <c r="CW2232" i="5"/>
  <c r="CW2233" i="5"/>
  <c r="CW2234" i="5"/>
  <c r="CW2235" i="5"/>
  <c r="CW2236" i="5"/>
  <c r="CW2237" i="5"/>
  <c r="CW2238" i="5"/>
  <c r="CW2239" i="5"/>
  <c r="CW2240" i="5"/>
  <c r="CW2241" i="5"/>
  <c r="CW2242" i="5"/>
  <c r="CW2243" i="5"/>
  <c r="CW2244" i="5"/>
  <c r="CW2245" i="5"/>
  <c r="CW2246" i="5"/>
  <c r="CW2247" i="5"/>
  <c r="CW2248" i="5"/>
  <c r="CW2249" i="5"/>
  <c r="CW2250" i="5"/>
  <c r="CW2251" i="5"/>
  <c r="CW2252" i="5"/>
  <c r="CW2253" i="5"/>
  <c r="CW2254" i="5"/>
  <c r="CW2255" i="5"/>
  <c r="CW2256" i="5"/>
  <c r="CW2257" i="5"/>
  <c r="CW2258" i="5"/>
  <c r="CW2259" i="5"/>
  <c r="CW2260" i="5"/>
  <c r="CW2261" i="5"/>
  <c r="CW2262" i="5"/>
  <c r="CW2263" i="5"/>
  <c r="CW2264" i="5"/>
  <c r="CW2265" i="5"/>
  <c r="CW2266" i="5"/>
  <c r="CW2267" i="5"/>
  <c r="CW2268" i="5"/>
  <c r="CW2269" i="5"/>
  <c r="CW2270" i="5"/>
  <c r="CW2271" i="5"/>
  <c r="CW2272" i="5"/>
  <c r="CW2273" i="5"/>
  <c r="CW2274" i="5"/>
  <c r="CW2275" i="5"/>
  <c r="CW2276" i="5"/>
  <c r="CW2277" i="5"/>
  <c r="CW2278" i="5"/>
  <c r="CW2279" i="5"/>
  <c r="CW2280" i="5"/>
  <c r="CW2281" i="5"/>
  <c r="CW2282" i="5"/>
  <c r="CW2283" i="5"/>
  <c r="CW2284" i="5"/>
  <c r="CW2285" i="5"/>
  <c r="CW2286" i="5"/>
  <c r="CW2287" i="5"/>
  <c r="CW2288" i="5"/>
  <c r="CW2289" i="5"/>
  <c r="CW2290" i="5"/>
  <c r="CW2291" i="5"/>
  <c r="CW2292" i="5"/>
  <c r="CW2293" i="5"/>
  <c r="CW2294" i="5"/>
  <c r="CW2295" i="5"/>
  <c r="CW2296" i="5"/>
  <c r="CW2297" i="5"/>
  <c r="CW2298" i="5"/>
  <c r="CW2299" i="5"/>
  <c r="CW2300" i="5"/>
  <c r="CW2301" i="5"/>
  <c r="CW2302" i="5"/>
  <c r="CW2303" i="5"/>
  <c r="CW2304" i="5"/>
  <c r="CW2305" i="5"/>
  <c r="CW2306" i="5"/>
  <c r="CW2307" i="5"/>
  <c r="CW2308" i="5"/>
  <c r="CW2309" i="5"/>
  <c r="CW2310" i="5"/>
  <c r="CW2311" i="5"/>
  <c r="CW2312" i="5"/>
  <c r="CW2313" i="5"/>
  <c r="CW2314" i="5"/>
  <c r="CW2315" i="5"/>
  <c r="CW2316" i="5"/>
  <c r="CW2317" i="5"/>
  <c r="CW2318" i="5"/>
  <c r="CW2319" i="5"/>
  <c r="CW2320" i="5"/>
  <c r="CW2321" i="5"/>
  <c r="CW2322" i="5"/>
  <c r="CW2323" i="5"/>
  <c r="CW2324" i="5"/>
  <c r="CW2325" i="5"/>
  <c r="CW2326" i="5"/>
  <c r="CW2327" i="5"/>
  <c r="CW2328" i="5"/>
  <c r="CW2329" i="5"/>
  <c r="CW2330" i="5"/>
  <c r="CW2331" i="5"/>
  <c r="CW2" i="5"/>
  <c r="N2" i="3" l="1"/>
  <c r="DB2" i="5" s="1"/>
  <c r="DE7" i="5" s="1"/>
  <c r="DF7" i="5" s="1"/>
  <c r="DE6" i="5"/>
  <c r="DF6" i="5" s="1"/>
  <c r="DE3" i="5"/>
  <c r="DF3" i="5" s="1"/>
  <c r="DE4" i="5"/>
  <c r="DF4" i="5" s="1"/>
  <c r="DE5" i="5"/>
  <c r="DF5" i="5" s="1"/>
  <c r="DE2" i="5"/>
  <c r="DF2" i="5" s="1"/>
  <c r="DF8" i="5" l="1"/>
</calcChain>
</file>

<file path=xl/sharedStrings.xml><?xml version="1.0" encoding="utf-8"?>
<sst xmlns="http://schemas.openxmlformats.org/spreadsheetml/2006/main" count="18473" uniqueCount="5344">
  <si>
    <t>JE Code</t>
  </si>
  <si>
    <t>Store</t>
  </si>
  <si>
    <t>Country</t>
  </si>
  <si>
    <t>Region</t>
  </si>
  <si>
    <t>Date</t>
  </si>
  <si>
    <t>Item</t>
  </si>
  <si>
    <t>Salesperson</t>
  </si>
  <si>
    <t>Discount %</t>
  </si>
  <si>
    <t>I-1001</t>
  </si>
  <si>
    <t>Moscow</t>
  </si>
  <si>
    <t>Russia</t>
  </si>
  <si>
    <t>EMEA</t>
  </si>
  <si>
    <t>Microwave</t>
  </si>
  <si>
    <t>May Wilmot</t>
  </si>
  <si>
    <t>I-1002</t>
  </si>
  <si>
    <t>Toronto</t>
  </si>
  <si>
    <t>Canada</t>
  </si>
  <si>
    <t>NA</t>
  </si>
  <si>
    <t>David Shiner</t>
  </si>
  <si>
    <t>I-1003</t>
  </si>
  <si>
    <t>Sao Paolo</t>
  </si>
  <si>
    <t>Brazil</t>
  </si>
  <si>
    <t>LATAM</t>
  </si>
  <si>
    <t>Air conditioner</t>
  </si>
  <si>
    <t>Gary Reynolds</t>
  </si>
  <si>
    <t>I-1004</t>
  </si>
  <si>
    <t>Istanbul</t>
  </si>
  <si>
    <t>Turkey</t>
  </si>
  <si>
    <t>Ceiling fan</t>
  </si>
  <si>
    <t>Mark Buntain</t>
  </si>
  <si>
    <t>I-1005</t>
  </si>
  <si>
    <t>Sydney</t>
  </si>
  <si>
    <t>Australia</t>
  </si>
  <si>
    <t>APAC</t>
  </si>
  <si>
    <t>Toaster</t>
  </si>
  <si>
    <t>Christine Davies</t>
  </si>
  <si>
    <t>I-1006</t>
  </si>
  <si>
    <t>Shenzhen</t>
  </si>
  <si>
    <t>China</t>
  </si>
  <si>
    <t>Iron</t>
  </si>
  <si>
    <t>Gary Shaw</t>
  </si>
  <si>
    <t>I-1007</t>
  </si>
  <si>
    <t>Lima</t>
  </si>
  <si>
    <t>Peru</t>
  </si>
  <si>
    <t>Dishwasher</t>
  </si>
  <si>
    <t>Christopher Cresswell</t>
  </si>
  <si>
    <t>I-1008</t>
  </si>
  <si>
    <t>Tijuana</t>
  </si>
  <si>
    <t>Mexico</t>
  </si>
  <si>
    <t>Gillian Allnutt</t>
  </si>
  <si>
    <t>I-1009</t>
  </si>
  <si>
    <t>London</t>
  </si>
  <si>
    <t>UK</t>
  </si>
  <si>
    <t>Washing Machine</t>
  </si>
  <si>
    <t>Francis Godden</t>
  </si>
  <si>
    <t>I-1010</t>
  </si>
  <si>
    <t>I-1011</t>
  </si>
  <si>
    <t>Riyadh</t>
  </si>
  <si>
    <t>Saudi Arabia</t>
  </si>
  <si>
    <t>Refrigerator</t>
  </si>
  <si>
    <t>Danny Brooks</t>
  </si>
  <si>
    <t>I-1012</t>
  </si>
  <si>
    <t>Bangkok</t>
  </si>
  <si>
    <t>Thailand</t>
  </si>
  <si>
    <t>John Jenkins</t>
  </si>
  <si>
    <t>I-1013</t>
  </si>
  <si>
    <t>Richard Allnutt</t>
  </si>
  <si>
    <t>I-1014</t>
  </si>
  <si>
    <t>Delhi</t>
  </si>
  <si>
    <t>India</t>
  </si>
  <si>
    <t>Oven</t>
  </si>
  <si>
    <t>Tessa Morrow</t>
  </si>
  <si>
    <t>I-1015</t>
  </si>
  <si>
    <t>James Ricketts</t>
  </si>
  <si>
    <t>I-1016</t>
  </si>
  <si>
    <t>Ho Chi Minh City</t>
  </si>
  <si>
    <t>Vietnam</t>
  </si>
  <si>
    <t>Susan Dixon</t>
  </si>
  <si>
    <t>I-1017</t>
  </si>
  <si>
    <t>Tel Aviv</t>
  </si>
  <si>
    <t>Israel</t>
  </si>
  <si>
    <t>Thomas Gordon</t>
  </si>
  <si>
    <t>I-1018</t>
  </si>
  <si>
    <t>Athens</t>
  </si>
  <si>
    <t>Greece</t>
  </si>
  <si>
    <t>David Walker</t>
  </si>
  <si>
    <t>I-1019</t>
  </si>
  <si>
    <t>Robin Hall</t>
  </si>
  <si>
    <t>I-1020</t>
  </si>
  <si>
    <t>Osaka</t>
  </si>
  <si>
    <t>Japan</t>
  </si>
  <si>
    <t>Kenneth Walter</t>
  </si>
  <si>
    <t>I-1021</t>
  </si>
  <si>
    <t>Prague</t>
  </si>
  <si>
    <t>Czech Republic</t>
  </si>
  <si>
    <t>Edward Khan</t>
  </si>
  <si>
    <t>I-1022</t>
  </si>
  <si>
    <t>Capetown</t>
  </si>
  <si>
    <t>South Africa</t>
  </si>
  <si>
    <t>Nicholas Holloway</t>
  </si>
  <si>
    <t>I-1023</t>
  </si>
  <si>
    <t>Bangalore</t>
  </si>
  <si>
    <t>Coffee grinder</t>
  </si>
  <si>
    <t>Delia Muhammad</t>
  </si>
  <si>
    <t>I-1024</t>
  </si>
  <si>
    <t>Seattle</t>
  </si>
  <si>
    <t>USA</t>
  </si>
  <si>
    <t>Lesleyann Pope</t>
  </si>
  <si>
    <t>I-1025</t>
  </si>
  <si>
    <t>Jerusalem</t>
  </si>
  <si>
    <t>Susan Carley</t>
  </si>
  <si>
    <t>I-1026</t>
  </si>
  <si>
    <t>Birmingham</t>
  </si>
  <si>
    <t>Vacuum Cleaner</t>
  </si>
  <si>
    <t>Damien Smith</t>
  </si>
  <si>
    <t>I-1027</t>
  </si>
  <si>
    <t>Seoul</t>
  </si>
  <si>
    <t>South Korea</t>
  </si>
  <si>
    <t>Steven Wood</t>
  </si>
  <si>
    <t>I-1028</t>
  </si>
  <si>
    <t>Blender</t>
  </si>
  <si>
    <t>I-1029</t>
  </si>
  <si>
    <t>Guangzhou</t>
  </si>
  <si>
    <t>Glenys Wright</t>
  </si>
  <si>
    <t>I-1030</t>
  </si>
  <si>
    <t>Berlin</t>
  </si>
  <si>
    <t>Germany</t>
  </si>
  <si>
    <t>Kate Pearce</t>
  </si>
  <si>
    <t>I-1031</t>
  </si>
  <si>
    <t>Kansas City</t>
  </si>
  <si>
    <t>Robert Arnold</t>
  </si>
  <si>
    <t>I-1032</t>
  </si>
  <si>
    <t>Tokyo</t>
  </si>
  <si>
    <t>David Gow</t>
  </si>
  <si>
    <t>I-1033</t>
  </si>
  <si>
    <t>Darren Brooks</t>
  </si>
  <si>
    <t>I-1034</t>
  </si>
  <si>
    <t>I-1035</t>
  </si>
  <si>
    <t>Mayank Ali</t>
  </si>
  <si>
    <t>I-1036</t>
  </si>
  <si>
    <t>Glen Campbell</t>
  </si>
  <si>
    <t>I-1037</t>
  </si>
  <si>
    <t>Stephen Smith</t>
  </si>
  <si>
    <t>I-1038</t>
  </si>
  <si>
    <t>Paris</t>
  </si>
  <si>
    <t>France</t>
  </si>
  <si>
    <t>Caroline Eccles</t>
  </si>
  <si>
    <t>I-1039</t>
  </si>
  <si>
    <t>Rome</t>
  </si>
  <si>
    <t>Italy</t>
  </si>
  <si>
    <t>Steven Bell</t>
  </si>
  <si>
    <t>I-1040</t>
  </si>
  <si>
    <t>Los Angeles</t>
  </si>
  <si>
    <t>Colin Matthews</t>
  </si>
  <si>
    <t>I-1041</t>
  </si>
  <si>
    <t>New York</t>
  </si>
  <si>
    <t>Stephen Cohen</t>
  </si>
  <si>
    <t>I-1042</t>
  </si>
  <si>
    <t>William Martin</t>
  </si>
  <si>
    <t>I-1043</t>
  </si>
  <si>
    <t>Michael Bell</t>
  </si>
  <si>
    <t>I-1044</t>
  </si>
  <si>
    <t>Roger Rust</t>
  </si>
  <si>
    <t>I-1045</t>
  </si>
  <si>
    <t>Richard Perrott</t>
  </si>
  <si>
    <t>I-1046</t>
  </si>
  <si>
    <t>Robert Reed</t>
  </si>
  <si>
    <t>I-1047</t>
  </si>
  <si>
    <t>Warsaw</t>
  </si>
  <si>
    <t>Poland</t>
  </si>
  <si>
    <t>Hin Bragg</t>
  </si>
  <si>
    <t>I-1048</t>
  </si>
  <si>
    <t>Amsterdam</t>
  </si>
  <si>
    <t>Netherlands</t>
  </si>
  <si>
    <t>Allyson Rush</t>
  </si>
  <si>
    <t>I-1049</t>
  </si>
  <si>
    <t>Stephen James</t>
  </si>
  <si>
    <t>I-1050</t>
  </si>
  <si>
    <t>Christopher Martin</t>
  </si>
  <si>
    <t>I-1051</t>
  </si>
  <si>
    <t>San Fransisco</t>
  </si>
  <si>
    <t>James Scott</t>
  </si>
  <si>
    <t>I-1052</t>
  </si>
  <si>
    <t>Elaine Whitfield</t>
  </si>
  <si>
    <t>I-1053</t>
  </si>
  <si>
    <t>Dublin</t>
  </si>
  <si>
    <t>Ireland</t>
  </si>
  <si>
    <t>James Carley</t>
  </si>
  <si>
    <t>I-1054</t>
  </si>
  <si>
    <t>Francis Walsh</t>
  </si>
  <si>
    <t>I-1055</t>
  </si>
  <si>
    <t>Rita Hill</t>
  </si>
  <si>
    <t>I-1056</t>
  </si>
  <si>
    <t>Deanna Wang</t>
  </si>
  <si>
    <t>I-1057</t>
  </si>
  <si>
    <t>James White</t>
  </si>
  <si>
    <t>I-1058</t>
  </si>
  <si>
    <t>Jill Thompson</t>
  </si>
  <si>
    <t>I-1059</t>
  </si>
  <si>
    <t>Cheryl Glover</t>
  </si>
  <si>
    <t>I-1060</t>
  </si>
  <si>
    <t>Gillan Clark</t>
  </si>
  <si>
    <t>I-1061</t>
  </si>
  <si>
    <t>Bogota</t>
  </si>
  <si>
    <t>Colombia</t>
  </si>
  <si>
    <t>Antony Westlake</t>
  </si>
  <si>
    <t>I-1062</t>
  </si>
  <si>
    <t>I-1063</t>
  </si>
  <si>
    <t>James Whitehead</t>
  </si>
  <si>
    <t>I-1064</t>
  </si>
  <si>
    <t>Christina Pedley</t>
  </si>
  <si>
    <t>I-1065</t>
  </si>
  <si>
    <t>Ronald Butler</t>
  </si>
  <si>
    <t>I-1066</t>
  </si>
  <si>
    <t>David Stewart</t>
  </si>
  <si>
    <t>I-1067</t>
  </si>
  <si>
    <t>I-1068</t>
  </si>
  <si>
    <t>Donald Barratt</t>
  </si>
  <si>
    <t>I-1069</t>
  </si>
  <si>
    <t>Shanghai</t>
  </si>
  <si>
    <t>Wolf Christian</t>
  </si>
  <si>
    <t>I-1070</t>
  </si>
  <si>
    <t>Mexico City</t>
  </si>
  <si>
    <t>Brendon Dyer</t>
  </si>
  <si>
    <t>I-1071</t>
  </si>
  <si>
    <t>Buenos Aires</t>
  </si>
  <si>
    <t>Argentina</t>
  </si>
  <si>
    <t>Stuart Brown</t>
  </si>
  <si>
    <t>I-1072</t>
  </si>
  <si>
    <t>Alen Dinan</t>
  </si>
  <si>
    <t>I-1073</t>
  </si>
  <si>
    <t>Jacqueline Clamp</t>
  </si>
  <si>
    <t>I-1074</t>
  </si>
  <si>
    <t>Susan Reay</t>
  </si>
  <si>
    <t>I-1075</t>
  </si>
  <si>
    <t>Andrew Phillips</t>
  </si>
  <si>
    <t>I-1076</t>
  </si>
  <si>
    <t>Alan Davie</t>
  </si>
  <si>
    <t>I-1077</t>
  </si>
  <si>
    <t>Madria</t>
  </si>
  <si>
    <t>Spain</t>
  </si>
  <si>
    <t>Penelope Freeland</t>
  </si>
  <si>
    <t>I-1078</t>
  </si>
  <si>
    <t>Michelle Murray</t>
  </si>
  <si>
    <t>I-1079</t>
  </si>
  <si>
    <t>Paul Rule</t>
  </si>
  <si>
    <t>I-1080</t>
  </si>
  <si>
    <t>Ian McCartan</t>
  </si>
  <si>
    <t>I-1081</t>
  </si>
  <si>
    <t>Shelley Mannix</t>
  </si>
  <si>
    <t>I-1082</t>
  </si>
  <si>
    <t>Janet Ford</t>
  </si>
  <si>
    <t>I-1083</t>
  </si>
  <si>
    <t>Vienna</t>
  </si>
  <si>
    <t>Austria</t>
  </si>
  <si>
    <t>Janet Ward</t>
  </si>
  <si>
    <t>I-1084</t>
  </si>
  <si>
    <t>I-1085</t>
  </si>
  <si>
    <t>Craig Johnson</t>
  </si>
  <si>
    <t>I-1086</t>
  </si>
  <si>
    <t>Christopher Snape</t>
  </si>
  <si>
    <t>I-1087</t>
  </si>
  <si>
    <t>Cairo</t>
  </si>
  <si>
    <t>Egypt</t>
  </si>
  <si>
    <t>John Barnett</t>
  </si>
  <si>
    <t>I-1088</t>
  </si>
  <si>
    <t>Robert Jenkins</t>
  </si>
  <si>
    <t>I-1089</t>
  </si>
  <si>
    <t>Kuala Lumpur</t>
  </si>
  <si>
    <t>Malaysia</t>
  </si>
  <si>
    <t>Trudi Griffin</t>
  </si>
  <si>
    <t>I-1090</t>
  </si>
  <si>
    <t>Valerie Brown</t>
  </si>
  <si>
    <t>I-1091</t>
  </si>
  <si>
    <t>Dermot Bailey</t>
  </si>
  <si>
    <t>I-1092</t>
  </si>
  <si>
    <t>Abdul Heywood</t>
  </si>
  <si>
    <t>I-1093</t>
  </si>
  <si>
    <t>Mary Mitchell</t>
  </si>
  <si>
    <t>I-1094</t>
  </si>
  <si>
    <t>Richard McGrath</t>
  </si>
  <si>
    <t>I-1095</t>
  </si>
  <si>
    <t>I-1096</t>
  </si>
  <si>
    <t>Neil McAvoy</t>
  </si>
  <si>
    <t>I-1097</t>
  </si>
  <si>
    <t>Howard Jones</t>
  </si>
  <si>
    <t>I-1098</t>
  </si>
  <si>
    <t>Chicago</t>
  </si>
  <si>
    <t>Heather McGill</t>
  </si>
  <si>
    <t>I-1099</t>
  </si>
  <si>
    <t>I-1100</t>
  </si>
  <si>
    <t>Alexander Hillier</t>
  </si>
  <si>
    <t>I-1101</t>
  </si>
  <si>
    <t>Fiona Johnson</t>
  </si>
  <si>
    <t>I-1102</t>
  </si>
  <si>
    <t>I-1103</t>
  </si>
  <si>
    <t>I-1104</t>
  </si>
  <si>
    <t>Stephen Burch</t>
  </si>
  <si>
    <t>I-1105</t>
  </si>
  <si>
    <t>Claire Storey</t>
  </si>
  <si>
    <t>I-1106</t>
  </si>
  <si>
    <t>I-1107</t>
  </si>
  <si>
    <t>Barbara Turner</t>
  </si>
  <si>
    <t>I-1108</t>
  </si>
  <si>
    <t>Audrey Kane</t>
  </si>
  <si>
    <t>I-1109</t>
  </si>
  <si>
    <t>Robert Payne</t>
  </si>
  <si>
    <t>I-1110</t>
  </si>
  <si>
    <t>Cheryl Tubbs</t>
  </si>
  <si>
    <t>I-1111</t>
  </si>
  <si>
    <t>Victoria Sherwin</t>
  </si>
  <si>
    <t>I-1112</t>
  </si>
  <si>
    <t>Marek Kwiatkowski</t>
  </si>
  <si>
    <t>I-1113</t>
  </si>
  <si>
    <t>I-1114</t>
  </si>
  <si>
    <t>Ken Rogerson</t>
  </si>
  <si>
    <t>I-1115</t>
  </si>
  <si>
    <t>Danny Grant</t>
  </si>
  <si>
    <t>I-1116</t>
  </si>
  <si>
    <t>Jacqueline Swaine</t>
  </si>
  <si>
    <t>I-1117</t>
  </si>
  <si>
    <t>I-1118</t>
  </si>
  <si>
    <t>Bucharest</t>
  </si>
  <si>
    <t>Romania</t>
  </si>
  <si>
    <t>Constance Tidey</t>
  </si>
  <si>
    <t>I-1119</t>
  </si>
  <si>
    <t>Roy Johnson</t>
  </si>
  <si>
    <t>I-1120</t>
  </si>
  <si>
    <t>I-1121</t>
  </si>
  <si>
    <t>Barrie Murray</t>
  </si>
  <si>
    <t>I-1122</t>
  </si>
  <si>
    <t>Andrew Waddell</t>
  </si>
  <si>
    <t>I-1123</t>
  </si>
  <si>
    <t>Richard Barr</t>
  </si>
  <si>
    <t>I-1124</t>
  </si>
  <si>
    <t>Ian Baker</t>
  </si>
  <si>
    <t>I-1125</t>
  </si>
  <si>
    <t>I-1126</t>
  </si>
  <si>
    <t>Sarah Chadwick</t>
  </si>
  <si>
    <t>I-1127</t>
  </si>
  <si>
    <t>I-1128</t>
  </si>
  <si>
    <t>I-1129</t>
  </si>
  <si>
    <t>Denise Clark</t>
  </si>
  <si>
    <t>I-1130</t>
  </si>
  <si>
    <t>Paul Collier</t>
  </si>
  <si>
    <t>I-1131</t>
  </si>
  <si>
    <t>Zulfiqar Mirza</t>
  </si>
  <si>
    <t>I-1132</t>
  </si>
  <si>
    <t>Philip Sutherland</t>
  </si>
  <si>
    <t>I-1133</t>
  </si>
  <si>
    <t>Chandrakant Atkins</t>
  </si>
  <si>
    <t>I-1134</t>
  </si>
  <si>
    <t>Derek Harris</t>
  </si>
  <si>
    <t>I-1135</t>
  </si>
  <si>
    <t>I-1136</t>
  </si>
  <si>
    <t>I-1137</t>
  </si>
  <si>
    <t>Joanne Sayer</t>
  </si>
  <si>
    <t>I-1138</t>
  </si>
  <si>
    <t>I-1139</t>
  </si>
  <si>
    <t>Lisa Manning</t>
  </si>
  <si>
    <t>I-1140</t>
  </si>
  <si>
    <t>Mark Lawton</t>
  </si>
  <si>
    <t>I-1141</t>
  </si>
  <si>
    <t>Jacqueline Todd</t>
  </si>
  <si>
    <t>I-1142</t>
  </si>
  <si>
    <t>Philip Collins</t>
  </si>
  <si>
    <t>I-1143</t>
  </si>
  <si>
    <t>Basil Bain</t>
  </si>
  <si>
    <t>I-1144</t>
  </si>
  <si>
    <t>I-1145</t>
  </si>
  <si>
    <t>John Bond</t>
  </si>
  <si>
    <t>I-1146</t>
  </si>
  <si>
    <t>Tony Milner</t>
  </si>
  <si>
    <t>I-1147</t>
  </si>
  <si>
    <t>Peter Thompson</t>
  </si>
  <si>
    <t>I-1148</t>
  </si>
  <si>
    <t>Stephen Carlin</t>
  </si>
  <si>
    <t>I-1149</t>
  </si>
  <si>
    <t>Roy Lloyd</t>
  </si>
  <si>
    <t>I-1150</t>
  </si>
  <si>
    <t>Nick Gee</t>
  </si>
  <si>
    <t>I-1151</t>
  </si>
  <si>
    <t>I-1152</t>
  </si>
  <si>
    <t>Paul Mannion</t>
  </si>
  <si>
    <t>I-1153</t>
  </si>
  <si>
    <t>Jacob Percival</t>
  </si>
  <si>
    <t>I-1154</t>
  </si>
  <si>
    <t>I-1155</t>
  </si>
  <si>
    <t>I-1156</t>
  </si>
  <si>
    <t>Geoffrey Patel</t>
  </si>
  <si>
    <t>I-1157</t>
  </si>
  <si>
    <t>I-1158</t>
  </si>
  <si>
    <t>Rosemary Aziz</t>
  </si>
  <si>
    <t>I-1159</t>
  </si>
  <si>
    <t>Cordia Alston</t>
  </si>
  <si>
    <t>I-1160</t>
  </si>
  <si>
    <t>Kevin McLauchlin</t>
  </si>
  <si>
    <t>I-1161</t>
  </si>
  <si>
    <t>Dubai</t>
  </si>
  <si>
    <t>UAE</t>
  </si>
  <si>
    <t>Marie Whitfield</t>
  </si>
  <si>
    <t>I-1162</t>
  </si>
  <si>
    <t>Philip Dewar</t>
  </si>
  <si>
    <t>I-1163</t>
  </si>
  <si>
    <t>I-1164</t>
  </si>
  <si>
    <t>I-1165</t>
  </si>
  <si>
    <t>I-1166</t>
  </si>
  <si>
    <t>Andrew Hirst</t>
  </si>
  <si>
    <t>I-1167</t>
  </si>
  <si>
    <t>Robert Brook</t>
  </si>
  <si>
    <t>I-1168</t>
  </si>
  <si>
    <t>Malcolm Griffith</t>
  </si>
  <si>
    <t>I-1169</t>
  </si>
  <si>
    <t>Alison Younger</t>
  </si>
  <si>
    <t>I-1170</t>
  </si>
  <si>
    <t>Steven Batty</t>
  </si>
  <si>
    <t>I-1171</t>
  </si>
  <si>
    <t>I-1172</t>
  </si>
  <si>
    <t>I-1173</t>
  </si>
  <si>
    <t>Nicholas Knight</t>
  </si>
  <si>
    <t>I-1174</t>
  </si>
  <si>
    <t>I-1175</t>
  </si>
  <si>
    <t>David Philp</t>
  </si>
  <si>
    <t>I-1176</t>
  </si>
  <si>
    <t>Roy Nunes</t>
  </si>
  <si>
    <t>I-1177</t>
  </si>
  <si>
    <t>I-1178</t>
  </si>
  <si>
    <t>I-1179</t>
  </si>
  <si>
    <t>I-1180</t>
  </si>
  <si>
    <t>William Lant</t>
  </si>
  <si>
    <t>I-1181</t>
  </si>
  <si>
    <t>I-1182</t>
  </si>
  <si>
    <t>Santiago</t>
  </si>
  <si>
    <t>Chile</t>
  </si>
  <si>
    <t>Ram Mathews</t>
  </si>
  <si>
    <t>I-1183</t>
  </si>
  <si>
    <t>Naeem Perry</t>
  </si>
  <si>
    <t>I-1184</t>
  </si>
  <si>
    <t>Anthony Connolly</t>
  </si>
  <si>
    <t>I-1185</t>
  </si>
  <si>
    <t>I-1186</t>
  </si>
  <si>
    <t>Brenda Lightfoot</t>
  </si>
  <si>
    <t>I-1187</t>
  </si>
  <si>
    <t>Chloe Lyons</t>
  </si>
  <si>
    <t>I-1188</t>
  </si>
  <si>
    <t>I-1189</t>
  </si>
  <si>
    <t>I-1190</t>
  </si>
  <si>
    <t>Tony Green</t>
  </si>
  <si>
    <t>I-1191</t>
  </si>
  <si>
    <t>Armand Ahmed</t>
  </si>
  <si>
    <t>I-1192</t>
  </si>
  <si>
    <t>Geoffrey Shiner</t>
  </si>
  <si>
    <t>I-1193</t>
  </si>
  <si>
    <t>I-1194</t>
  </si>
  <si>
    <t>Isla Parsons</t>
  </si>
  <si>
    <t>I-1195</t>
  </si>
  <si>
    <t>I-1196</t>
  </si>
  <si>
    <t>I-1197</t>
  </si>
  <si>
    <t>Stephen Nolan</t>
  </si>
  <si>
    <t>I-1198</t>
  </si>
  <si>
    <t>Julia Hurren</t>
  </si>
  <si>
    <t>I-1199</t>
  </si>
  <si>
    <t>Simon Hirst</t>
  </si>
  <si>
    <t>I-1200</t>
  </si>
  <si>
    <t>I-1201</t>
  </si>
  <si>
    <t>I-1202</t>
  </si>
  <si>
    <t>I-1203</t>
  </si>
  <si>
    <t>Francis Hall</t>
  </si>
  <si>
    <t>I-1204</t>
  </si>
  <si>
    <t>I-1205</t>
  </si>
  <si>
    <t>Alan Evora</t>
  </si>
  <si>
    <t>I-1206</t>
  </si>
  <si>
    <t>Xun Simms</t>
  </si>
  <si>
    <t>I-1207</t>
  </si>
  <si>
    <t>Gustavo Taiwo</t>
  </si>
  <si>
    <t>I-1208</t>
  </si>
  <si>
    <t>James Hammond</t>
  </si>
  <si>
    <t>I-1209</t>
  </si>
  <si>
    <t>I-1210</t>
  </si>
  <si>
    <t>Barry Baldwin</t>
  </si>
  <si>
    <t>I-1211</t>
  </si>
  <si>
    <t>Elizabeth Holloway</t>
  </si>
  <si>
    <t>I-1212</t>
  </si>
  <si>
    <t>I-1213</t>
  </si>
  <si>
    <t>Peter Kelly</t>
  </si>
  <si>
    <t>I-1214</t>
  </si>
  <si>
    <t>I-1215</t>
  </si>
  <si>
    <t>I-1216</t>
  </si>
  <si>
    <t>Christopher Kitching</t>
  </si>
  <si>
    <t>I-1217</t>
  </si>
  <si>
    <t>I-1218</t>
  </si>
  <si>
    <t>Michael Patel</t>
  </si>
  <si>
    <t>I-1219</t>
  </si>
  <si>
    <t>Tracy Stanley</t>
  </si>
  <si>
    <t>I-1220</t>
  </si>
  <si>
    <t>Stuart Sykes</t>
  </si>
  <si>
    <t>I-1221</t>
  </si>
  <si>
    <t>I-1222</t>
  </si>
  <si>
    <t>Marie Foster</t>
  </si>
  <si>
    <t>I-1223</t>
  </si>
  <si>
    <t>Gary Acheampong</t>
  </si>
  <si>
    <t>I-1224</t>
  </si>
  <si>
    <t>I-1225</t>
  </si>
  <si>
    <t>John Osborne</t>
  </si>
  <si>
    <t>I-1226</t>
  </si>
  <si>
    <t>Paul Atkins</t>
  </si>
  <si>
    <t>I-1227</t>
  </si>
  <si>
    <t>Denise Rodgers</t>
  </si>
  <si>
    <t>I-1228</t>
  </si>
  <si>
    <t>I-1229</t>
  </si>
  <si>
    <t>Arthur Moncrieff</t>
  </si>
  <si>
    <t>I-1230</t>
  </si>
  <si>
    <t>I-1231</t>
  </si>
  <si>
    <t>I-1232</t>
  </si>
  <si>
    <t>Aidan Perrott</t>
  </si>
  <si>
    <t>I-1233</t>
  </si>
  <si>
    <t>Alexandra Wright</t>
  </si>
  <si>
    <t>I-1234</t>
  </si>
  <si>
    <t>Zhan Whitfield</t>
  </si>
  <si>
    <t>I-1235</t>
  </si>
  <si>
    <t>Daniel Henderson</t>
  </si>
  <si>
    <t>I-1236</t>
  </si>
  <si>
    <t>Barbara Love</t>
  </si>
  <si>
    <t>I-1237</t>
  </si>
  <si>
    <t>Paul Sherwin</t>
  </si>
  <si>
    <t>I-1238</t>
  </si>
  <si>
    <t>I-1239</t>
  </si>
  <si>
    <t>Nicole Marshall</t>
  </si>
  <si>
    <t>I-1240</t>
  </si>
  <si>
    <t>Susan Toye</t>
  </si>
  <si>
    <t>I-1241</t>
  </si>
  <si>
    <t>I-1242</t>
  </si>
  <si>
    <t>Natasha Carvalho</t>
  </si>
  <si>
    <t>I-1243</t>
  </si>
  <si>
    <t>Ronnette Stocks</t>
  </si>
  <si>
    <t>I-1244</t>
  </si>
  <si>
    <t>Pauline Pope</t>
  </si>
  <si>
    <t>I-1245</t>
  </si>
  <si>
    <t>Roger Scott</t>
  </si>
  <si>
    <t>I-1246</t>
  </si>
  <si>
    <t>I-1247</t>
  </si>
  <si>
    <t>Alison Storey</t>
  </si>
  <si>
    <t>I-1248</t>
  </si>
  <si>
    <t>I-1249</t>
  </si>
  <si>
    <t>Douglas Davies</t>
  </si>
  <si>
    <t>I-1250</t>
  </si>
  <si>
    <t>Susan Passey</t>
  </si>
  <si>
    <t>I-1251</t>
  </si>
  <si>
    <t>Bruce McPhee</t>
  </si>
  <si>
    <t>I-1252</t>
  </si>
  <si>
    <t>I-1253</t>
  </si>
  <si>
    <t>I-1254</t>
  </si>
  <si>
    <t>Bryan Mason</t>
  </si>
  <si>
    <t>I-1255</t>
  </si>
  <si>
    <t>Rebecca Delo</t>
  </si>
  <si>
    <t>I-1256</t>
  </si>
  <si>
    <t>I-1257</t>
  </si>
  <si>
    <t>I-1258</t>
  </si>
  <si>
    <t>Abu Moore</t>
  </si>
  <si>
    <t>I-1259</t>
  </si>
  <si>
    <t>I-1260</t>
  </si>
  <si>
    <t>I-1261</t>
  </si>
  <si>
    <t>Carole Owen</t>
  </si>
  <si>
    <t>I-1262</t>
  </si>
  <si>
    <t>Rachel Oliver</t>
  </si>
  <si>
    <t>I-1263</t>
  </si>
  <si>
    <t>I-1264</t>
  </si>
  <si>
    <t>Carl Snape</t>
  </si>
  <si>
    <t>I-1265</t>
  </si>
  <si>
    <t>John Bull</t>
  </si>
  <si>
    <t>I-1266</t>
  </si>
  <si>
    <t>Charles Ali</t>
  </si>
  <si>
    <t>I-1267</t>
  </si>
  <si>
    <t>Wolfgang Carvalho</t>
  </si>
  <si>
    <t>I-1268</t>
  </si>
  <si>
    <t>I-1269</t>
  </si>
  <si>
    <t>I-1270</t>
  </si>
  <si>
    <t>Gary Percival</t>
  </si>
  <si>
    <t>I-1271</t>
  </si>
  <si>
    <t>Gary Roberts</t>
  </si>
  <si>
    <t>I-1272</t>
  </si>
  <si>
    <t>Leonard Green</t>
  </si>
  <si>
    <t>I-1273</t>
  </si>
  <si>
    <t>Richard James</t>
  </si>
  <si>
    <t>I-1274</t>
  </si>
  <si>
    <t>I-1275</t>
  </si>
  <si>
    <t>Richard Rowe</t>
  </si>
  <si>
    <t>I-1276</t>
  </si>
  <si>
    <t>Bryan Clement</t>
  </si>
  <si>
    <t>I-1277</t>
  </si>
  <si>
    <t>Paresh Mathews</t>
  </si>
  <si>
    <t>I-1278</t>
  </si>
  <si>
    <t>Thomas Davies</t>
  </si>
  <si>
    <t>I-1279</t>
  </si>
  <si>
    <t>Ronald Curtis</t>
  </si>
  <si>
    <t>I-1280</t>
  </si>
  <si>
    <t>I-1281</t>
  </si>
  <si>
    <t>David Amos</t>
  </si>
  <si>
    <t>I-1282</t>
  </si>
  <si>
    <t>I-1283</t>
  </si>
  <si>
    <t>I-1284</t>
  </si>
  <si>
    <t>Colin Lima</t>
  </si>
  <si>
    <t>I-1285</t>
  </si>
  <si>
    <t>I-1286</t>
  </si>
  <si>
    <t>I-1287</t>
  </si>
  <si>
    <t>Christopher Hurren</t>
  </si>
  <si>
    <t>I-1288</t>
  </si>
  <si>
    <t>I-1289</t>
  </si>
  <si>
    <t>Neil Tubbs</t>
  </si>
  <si>
    <t>I-1290</t>
  </si>
  <si>
    <t>I-1291</t>
  </si>
  <si>
    <t>I-1292</t>
  </si>
  <si>
    <t>John Craig</t>
  </si>
  <si>
    <t>I-1293</t>
  </si>
  <si>
    <t>Richard Oliver</t>
  </si>
  <si>
    <t>I-1294</t>
  </si>
  <si>
    <t>Nicholas Timbrell</t>
  </si>
  <si>
    <t>I-1295</t>
  </si>
  <si>
    <t>I-1296</t>
  </si>
  <si>
    <t>Nicola Nathan</t>
  </si>
  <si>
    <t>I-1297</t>
  </si>
  <si>
    <t>I-1298</t>
  </si>
  <si>
    <t>Zoe Munday</t>
  </si>
  <si>
    <t>I-1299</t>
  </si>
  <si>
    <t>Paul Long</t>
  </si>
  <si>
    <t>I-1300</t>
  </si>
  <si>
    <t>Olivia Reynolds</t>
  </si>
  <si>
    <t>I-1301</t>
  </si>
  <si>
    <t>I-1302</t>
  </si>
  <si>
    <t>Eric Walker</t>
  </si>
  <si>
    <t>I-1303</t>
  </si>
  <si>
    <t>Andrew Jones</t>
  </si>
  <si>
    <t>I-1304</t>
  </si>
  <si>
    <t>Basil Nolan</t>
  </si>
  <si>
    <t>I-1305</t>
  </si>
  <si>
    <t>I-1306</t>
  </si>
  <si>
    <t>I-1307</t>
  </si>
  <si>
    <t>I-1308</t>
  </si>
  <si>
    <t>I-1309</t>
  </si>
  <si>
    <t>I-1310</t>
  </si>
  <si>
    <t>I-1311</t>
  </si>
  <si>
    <t>Damilola Raymond</t>
  </si>
  <si>
    <t>I-1312</t>
  </si>
  <si>
    <t>Christopher Lloyd</t>
  </si>
  <si>
    <t>I-1313</t>
  </si>
  <si>
    <t>James Neville</t>
  </si>
  <si>
    <t>I-1314</t>
  </si>
  <si>
    <t>I-1315</t>
  </si>
  <si>
    <t>I-1316</t>
  </si>
  <si>
    <t>I-1317</t>
  </si>
  <si>
    <t>I-1318</t>
  </si>
  <si>
    <t>I-1319</t>
  </si>
  <si>
    <t>I-1320</t>
  </si>
  <si>
    <t>I-1321</t>
  </si>
  <si>
    <t>I-1322</t>
  </si>
  <si>
    <t>I-1323</t>
  </si>
  <si>
    <t>Timothy Younger</t>
  </si>
  <si>
    <t>I-1324</t>
  </si>
  <si>
    <t>Philip Mishra</t>
  </si>
  <si>
    <t>I-1325</t>
  </si>
  <si>
    <t>I-1326</t>
  </si>
  <si>
    <t>I-1327</t>
  </si>
  <si>
    <t>I-1328</t>
  </si>
  <si>
    <t>I-1329</t>
  </si>
  <si>
    <t>I-1330</t>
  </si>
  <si>
    <t>I-1331</t>
  </si>
  <si>
    <t>Irene Skiba</t>
  </si>
  <si>
    <t>I-1332</t>
  </si>
  <si>
    <t>Francis Hughes</t>
  </si>
  <si>
    <t>I-1333</t>
  </si>
  <si>
    <t>I-1334</t>
  </si>
  <si>
    <t>Patricia Sewell</t>
  </si>
  <si>
    <t>I-1335</t>
  </si>
  <si>
    <t>I-1336</t>
  </si>
  <si>
    <t>I-1337</t>
  </si>
  <si>
    <t>I-1338</t>
  </si>
  <si>
    <t>Michelle Hunter</t>
  </si>
  <si>
    <t>I-1339</t>
  </si>
  <si>
    <t>I-1340</t>
  </si>
  <si>
    <t>Margaret Buck</t>
  </si>
  <si>
    <t>I-1341</t>
  </si>
  <si>
    <t>Gwyn Taylor</t>
  </si>
  <si>
    <t>I-1342</t>
  </si>
  <si>
    <t>Ronald Rowlands</t>
  </si>
  <si>
    <t>I-1343</t>
  </si>
  <si>
    <t>I-1344</t>
  </si>
  <si>
    <t>Kirsty Amos</t>
  </si>
  <si>
    <t>I-1345</t>
  </si>
  <si>
    <t>I-1346</t>
  </si>
  <si>
    <t>I-1347</t>
  </si>
  <si>
    <t>I-1348</t>
  </si>
  <si>
    <t>Rachel Clayton</t>
  </si>
  <si>
    <t>I-1349</t>
  </si>
  <si>
    <t>Rosalind Chandler</t>
  </si>
  <si>
    <t>I-1350</t>
  </si>
  <si>
    <t>Kelly Owen</t>
  </si>
  <si>
    <t>I-1351</t>
  </si>
  <si>
    <t>Emily Brierley</t>
  </si>
  <si>
    <t>I-1352</t>
  </si>
  <si>
    <t>I-1353</t>
  </si>
  <si>
    <t>Kenneth Bullion</t>
  </si>
  <si>
    <t>I-1354</t>
  </si>
  <si>
    <t>I-1355</t>
  </si>
  <si>
    <t>I-1356</t>
  </si>
  <si>
    <t>I-1357</t>
  </si>
  <si>
    <t>I-1358</t>
  </si>
  <si>
    <t>I-1359</t>
  </si>
  <si>
    <t>Mark Towey</t>
  </si>
  <si>
    <t>I-1360</t>
  </si>
  <si>
    <t>Ernie Dyer</t>
  </si>
  <si>
    <t>I-1361</t>
  </si>
  <si>
    <t>Stephen MacGregor</t>
  </si>
  <si>
    <t>I-1362</t>
  </si>
  <si>
    <t>Harold Lunn</t>
  </si>
  <si>
    <t>I-1363</t>
  </si>
  <si>
    <t>I-1364</t>
  </si>
  <si>
    <t>I-1365</t>
  </si>
  <si>
    <t>I-1366</t>
  </si>
  <si>
    <t>Richard Nash</t>
  </si>
  <si>
    <t>I-1367</t>
  </si>
  <si>
    <t>Paul Puri</t>
  </si>
  <si>
    <t>I-1368</t>
  </si>
  <si>
    <t>I-1369</t>
  </si>
  <si>
    <t>Ryan Goad</t>
  </si>
  <si>
    <t>I-1370</t>
  </si>
  <si>
    <t>Stuart Hunter</t>
  </si>
  <si>
    <t>I-1371</t>
  </si>
  <si>
    <t>Paul Salmon</t>
  </si>
  <si>
    <t>I-1372</t>
  </si>
  <si>
    <t>Terence Mirza</t>
  </si>
  <si>
    <t>I-1373</t>
  </si>
  <si>
    <t>I-1374</t>
  </si>
  <si>
    <t>Catherine Rahman</t>
  </si>
  <si>
    <t>I-1375</t>
  </si>
  <si>
    <t>I-1376</t>
  </si>
  <si>
    <t>Ellen Lillie</t>
  </si>
  <si>
    <t>I-1377</t>
  </si>
  <si>
    <t>I-1378</t>
  </si>
  <si>
    <t>I-1379</t>
  </si>
  <si>
    <t>Emma Gibbons</t>
  </si>
  <si>
    <t>I-1380</t>
  </si>
  <si>
    <t>I-1381</t>
  </si>
  <si>
    <t>I-1382</t>
  </si>
  <si>
    <t>I-1383</t>
  </si>
  <si>
    <t>I-1384</t>
  </si>
  <si>
    <t>Steven Douglas</t>
  </si>
  <si>
    <t>I-1385</t>
  </si>
  <si>
    <t>I-1386</t>
  </si>
  <si>
    <t>I-1387</t>
  </si>
  <si>
    <t>I-1388</t>
  </si>
  <si>
    <t>Marcus Jacob</t>
  </si>
  <si>
    <t>I-1389</t>
  </si>
  <si>
    <t>I-1390</t>
  </si>
  <si>
    <t>I-1391</t>
  </si>
  <si>
    <t>I-1392</t>
  </si>
  <si>
    <t>I-1393</t>
  </si>
  <si>
    <t>I-1394</t>
  </si>
  <si>
    <t>David Finnie</t>
  </si>
  <si>
    <t>I-1395</t>
  </si>
  <si>
    <t>I-1396</t>
  </si>
  <si>
    <t>Michael Rodgers</t>
  </si>
  <si>
    <t>I-1397</t>
  </si>
  <si>
    <t>Karen Hopewell</t>
  </si>
  <si>
    <t>I-1398</t>
  </si>
  <si>
    <t>I-1399</t>
  </si>
  <si>
    <t>I-1400</t>
  </si>
  <si>
    <t>I-1401</t>
  </si>
  <si>
    <t>Rachel Blane</t>
  </si>
  <si>
    <t>I-1402</t>
  </si>
  <si>
    <t>Golam Reid</t>
  </si>
  <si>
    <t>I-1403</t>
  </si>
  <si>
    <t>I-1404</t>
  </si>
  <si>
    <t>James Anthony</t>
  </si>
  <si>
    <t>I-1405</t>
  </si>
  <si>
    <t>Nick Blacklock</t>
  </si>
  <si>
    <t>I-1406</t>
  </si>
  <si>
    <t>I-1407</t>
  </si>
  <si>
    <t>Martin Mishra</t>
  </si>
  <si>
    <t>I-1408</t>
  </si>
  <si>
    <t>Heather Murray</t>
  </si>
  <si>
    <t>I-1409</t>
  </si>
  <si>
    <t>Alan Procter</t>
  </si>
  <si>
    <t>I-1410</t>
  </si>
  <si>
    <t>I-1411</t>
  </si>
  <si>
    <t>I-1412</t>
  </si>
  <si>
    <t>I-1413</t>
  </si>
  <si>
    <t>Julia Ferguson</t>
  </si>
  <si>
    <t>I-1414</t>
  </si>
  <si>
    <t>I-1415</t>
  </si>
  <si>
    <t>Robert Harris</t>
  </si>
  <si>
    <t>I-1416</t>
  </si>
  <si>
    <t>David Rodrigues</t>
  </si>
  <si>
    <t>I-1417</t>
  </si>
  <si>
    <t>Claire Brooks</t>
  </si>
  <si>
    <t>I-1418</t>
  </si>
  <si>
    <t>Penelope Norton</t>
  </si>
  <si>
    <t>I-1419</t>
  </si>
  <si>
    <t>I-1420</t>
  </si>
  <si>
    <t>Raymond Denning</t>
  </si>
  <si>
    <t>I-1421</t>
  </si>
  <si>
    <t>Valerie Pereira</t>
  </si>
  <si>
    <t>I-1422</t>
  </si>
  <si>
    <t>I-1423</t>
  </si>
  <si>
    <t>Paul Drage</t>
  </si>
  <si>
    <t>I-1424</t>
  </si>
  <si>
    <t>Pauline Taylor</t>
  </si>
  <si>
    <t>I-1425</t>
  </si>
  <si>
    <t>Valerie Hook</t>
  </si>
  <si>
    <t>I-1426</t>
  </si>
  <si>
    <t>I-1427</t>
  </si>
  <si>
    <t>I-1428</t>
  </si>
  <si>
    <t>I-1429</t>
  </si>
  <si>
    <t>Ian Borowski</t>
  </si>
  <si>
    <t>I-1430</t>
  </si>
  <si>
    <t>I-1431</t>
  </si>
  <si>
    <t>Harold Green</t>
  </si>
  <si>
    <t>I-1432</t>
  </si>
  <si>
    <t>I-1433</t>
  </si>
  <si>
    <t>David Hubble</t>
  </si>
  <si>
    <t>I-1434</t>
  </si>
  <si>
    <t>William Cruse</t>
  </si>
  <si>
    <t>I-1435</t>
  </si>
  <si>
    <t>Michael Toy</t>
  </si>
  <si>
    <t>I-1436</t>
  </si>
  <si>
    <t>Harold Charters</t>
  </si>
  <si>
    <t>I-1437</t>
  </si>
  <si>
    <t>Jason Edmund</t>
  </si>
  <si>
    <t>I-1438</t>
  </si>
  <si>
    <t>Melanie Fletcher</t>
  </si>
  <si>
    <t>I-1439</t>
  </si>
  <si>
    <t>I-1440</t>
  </si>
  <si>
    <t>I-1441</t>
  </si>
  <si>
    <t>I-1442</t>
  </si>
  <si>
    <t>I-1443</t>
  </si>
  <si>
    <t>Ian Grant</t>
  </si>
  <si>
    <t>I-1444</t>
  </si>
  <si>
    <t>I-1445</t>
  </si>
  <si>
    <t>I-1446</t>
  </si>
  <si>
    <t>I-1447</t>
  </si>
  <si>
    <t>Jodie Fairhurst</t>
  </si>
  <si>
    <t>I-1448</t>
  </si>
  <si>
    <t>I-1449</t>
  </si>
  <si>
    <t>Joanne Ripley</t>
  </si>
  <si>
    <t>I-1450</t>
  </si>
  <si>
    <t>I-1451</t>
  </si>
  <si>
    <t>Martin Birch</t>
  </si>
  <si>
    <t>I-1452</t>
  </si>
  <si>
    <t>Basil Bell</t>
  </si>
  <si>
    <t>I-1453</t>
  </si>
  <si>
    <t>I-1454</t>
  </si>
  <si>
    <t>I-1455</t>
  </si>
  <si>
    <t>Kyle Anderson</t>
  </si>
  <si>
    <t>I-1456</t>
  </si>
  <si>
    <t>I-1457</t>
  </si>
  <si>
    <t>Roy Connelly</t>
  </si>
  <si>
    <t>I-1458</t>
  </si>
  <si>
    <t>Julia Hammond</t>
  </si>
  <si>
    <t>I-1459</t>
  </si>
  <si>
    <t>I-1460</t>
  </si>
  <si>
    <t>Maureen Reynolds</t>
  </si>
  <si>
    <t>I-1461</t>
  </si>
  <si>
    <t>Donald Higgs</t>
  </si>
  <si>
    <t>I-1462</t>
  </si>
  <si>
    <t>I-1463</t>
  </si>
  <si>
    <t>I-1464</t>
  </si>
  <si>
    <t>David Power</t>
  </si>
  <si>
    <t>I-1465</t>
  </si>
  <si>
    <t>I-1466</t>
  </si>
  <si>
    <t>Simon Snape</t>
  </si>
  <si>
    <t>I-1467</t>
  </si>
  <si>
    <t>Martin Gee</t>
  </si>
  <si>
    <t>I-1468</t>
  </si>
  <si>
    <t>I-1469</t>
  </si>
  <si>
    <t>I-1470</t>
  </si>
  <si>
    <t>I-1471</t>
  </si>
  <si>
    <t>Robert Polhill</t>
  </si>
  <si>
    <t>I-1472</t>
  </si>
  <si>
    <t>I-1473</t>
  </si>
  <si>
    <t>I-1474</t>
  </si>
  <si>
    <t>I-1475</t>
  </si>
  <si>
    <t>I-1476</t>
  </si>
  <si>
    <t>Thomas Taylor</t>
  </si>
  <si>
    <t>I-1477</t>
  </si>
  <si>
    <t>Stephen Muhammad</t>
  </si>
  <si>
    <t>I-1478</t>
  </si>
  <si>
    <t>Robert James</t>
  </si>
  <si>
    <t>I-1479</t>
  </si>
  <si>
    <t>I-1480</t>
  </si>
  <si>
    <t>I-1481</t>
  </si>
  <si>
    <t>I-1482</t>
  </si>
  <si>
    <t>I-1483</t>
  </si>
  <si>
    <t>I-1484</t>
  </si>
  <si>
    <t>Richard Anderson</t>
  </si>
  <si>
    <t>I-1485</t>
  </si>
  <si>
    <t>James Gahagan</t>
  </si>
  <si>
    <t>I-1486</t>
  </si>
  <si>
    <t>I-1487</t>
  </si>
  <si>
    <t>I-1488</t>
  </si>
  <si>
    <t>Alice Canning</t>
  </si>
  <si>
    <t>I-1489</t>
  </si>
  <si>
    <t>I-1490</t>
  </si>
  <si>
    <t>Ronald Bettley</t>
  </si>
  <si>
    <t>I-1491</t>
  </si>
  <si>
    <t>I-1492</t>
  </si>
  <si>
    <t>Jeremy Morrow</t>
  </si>
  <si>
    <t>I-1493</t>
  </si>
  <si>
    <t>I-1494</t>
  </si>
  <si>
    <t>Mark Brook</t>
  </si>
  <si>
    <t>I-1495</t>
  </si>
  <si>
    <t>Stuart Anderson</t>
  </si>
  <si>
    <t>I-1496</t>
  </si>
  <si>
    <t>Jordan Andrews</t>
  </si>
  <si>
    <t>I-1497</t>
  </si>
  <si>
    <t>I-1498</t>
  </si>
  <si>
    <t>Helen Watt</t>
  </si>
  <si>
    <t>I-1499</t>
  </si>
  <si>
    <t>Paul Skiba</t>
  </si>
  <si>
    <t>I-1500</t>
  </si>
  <si>
    <t>John Gunter</t>
  </si>
  <si>
    <t>I-1501</t>
  </si>
  <si>
    <t>Kevin Ross</t>
  </si>
  <si>
    <t>I-1502</t>
  </si>
  <si>
    <t>I-1503</t>
  </si>
  <si>
    <t>Ian Coates</t>
  </si>
  <si>
    <t>I-1504</t>
  </si>
  <si>
    <t>I-1505</t>
  </si>
  <si>
    <t>I-1506</t>
  </si>
  <si>
    <t>I-1507</t>
  </si>
  <si>
    <t>I-1508</t>
  </si>
  <si>
    <t>I-1509</t>
  </si>
  <si>
    <t>I-1510</t>
  </si>
  <si>
    <t>I-1511</t>
  </si>
  <si>
    <t>I-1512</t>
  </si>
  <si>
    <t>I-1513</t>
  </si>
  <si>
    <t>I-1514</t>
  </si>
  <si>
    <t>Lisa Wood</t>
  </si>
  <si>
    <t>I-1515</t>
  </si>
  <si>
    <t>Peter Walker</t>
  </si>
  <si>
    <t>I-1516</t>
  </si>
  <si>
    <t>Barbara McDevitt</t>
  </si>
  <si>
    <t>I-1517</t>
  </si>
  <si>
    <t>I-1518</t>
  </si>
  <si>
    <t>I-1519</t>
  </si>
  <si>
    <t>I-1520</t>
  </si>
  <si>
    <t>Kevin Styles</t>
  </si>
  <si>
    <t>I-1521</t>
  </si>
  <si>
    <t>Margaret Philp</t>
  </si>
  <si>
    <t>I-1522</t>
  </si>
  <si>
    <t>I-1523</t>
  </si>
  <si>
    <t>I-1524</t>
  </si>
  <si>
    <t>I-1525</t>
  </si>
  <si>
    <t>Steven Green</t>
  </si>
  <si>
    <t>I-1526</t>
  </si>
  <si>
    <t>I-1527</t>
  </si>
  <si>
    <t>I-1528</t>
  </si>
  <si>
    <t>I-1529</t>
  </si>
  <si>
    <t>Shelley Lock</t>
  </si>
  <si>
    <t>I-1530</t>
  </si>
  <si>
    <t>I-1531</t>
  </si>
  <si>
    <t>I-1532</t>
  </si>
  <si>
    <t>David Johnson</t>
  </si>
  <si>
    <t>I-1533</t>
  </si>
  <si>
    <t>I-1534</t>
  </si>
  <si>
    <t>I-1535</t>
  </si>
  <si>
    <t>I-1536</t>
  </si>
  <si>
    <t>I-1537</t>
  </si>
  <si>
    <t>I-1538</t>
  </si>
  <si>
    <t>I-1539</t>
  </si>
  <si>
    <t>Mark Searle</t>
  </si>
  <si>
    <t>I-1540</t>
  </si>
  <si>
    <t>Richard Hughes</t>
  </si>
  <si>
    <t>I-1541</t>
  </si>
  <si>
    <t>I-1542</t>
  </si>
  <si>
    <t>I-1543</t>
  </si>
  <si>
    <t>I-1544</t>
  </si>
  <si>
    <t>I-1545</t>
  </si>
  <si>
    <t>I-1546</t>
  </si>
  <si>
    <t>I-1547</t>
  </si>
  <si>
    <t>I-1548</t>
  </si>
  <si>
    <t>Matthew Crowe</t>
  </si>
  <si>
    <t>I-1549</t>
  </si>
  <si>
    <t>I-1550</t>
  </si>
  <si>
    <t>Roy Cooper</t>
  </si>
  <si>
    <t>I-1551</t>
  </si>
  <si>
    <t>I-1552</t>
  </si>
  <si>
    <t>I-1553</t>
  </si>
  <si>
    <t>I-1554</t>
  </si>
  <si>
    <t>I-1555</t>
  </si>
  <si>
    <t>I-1556</t>
  </si>
  <si>
    <t>I-1557</t>
  </si>
  <si>
    <t>I-1558</t>
  </si>
  <si>
    <t>Anthony Procter</t>
  </si>
  <si>
    <t>I-1559</t>
  </si>
  <si>
    <t>I-1560</t>
  </si>
  <si>
    <t>I-1561</t>
  </si>
  <si>
    <t>I-1562</t>
  </si>
  <si>
    <t>I-1563</t>
  </si>
  <si>
    <t>I-1564</t>
  </si>
  <si>
    <t>Richard Foy</t>
  </si>
  <si>
    <t>I-1565</t>
  </si>
  <si>
    <t>I-1566</t>
  </si>
  <si>
    <t>I-1567</t>
  </si>
  <si>
    <t>Paul Hirst</t>
  </si>
  <si>
    <t>I-1568</t>
  </si>
  <si>
    <t>Philip Tubbs</t>
  </si>
  <si>
    <t>I-1569</t>
  </si>
  <si>
    <t>I-1570</t>
  </si>
  <si>
    <t>Alan Grant</t>
  </si>
  <si>
    <t>I-1571</t>
  </si>
  <si>
    <t>I-1572</t>
  </si>
  <si>
    <t>I-1573</t>
  </si>
  <si>
    <t>I-1574</t>
  </si>
  <si>
    <t>Daniel Battersby</t>
  </si>
  <si>
    <t>I-1575</t>
  </si>
  <si>
    <t>I-1576</t>
  </si>
  <si>
    <t>Abdul Amos</t>
  </si>
  <si>
    <t>I-1577</t>
  </si>
  <si>
    <t>Rose Rowntree</t>
  </si>
  <si>
    <t>I-1578</t>
  </si>
  <si>
    <t>I-1579</t>
  </si>
  <si>
    <t>George Stevenson</t>
  </si>
  <si>
    <t>I-1580</t>
  </si>
  <si>
    <t>Kevin Curtis</t>
  </si>
  <si>
    <t>I-1581</t>
  </si>
  <si>
    <t>I-1582</t>
  </si>
  <si>
    <t>I-1583</t>
  </si>
  <si>
    <t>I-1584</t>
  </si>
  <si>
    <t>Kate Nash</t>
  </si>
  <si>
    <t>I-1585</t>
  </si>
  <si>
    <t>I-1586</t>
  </si>
  <si>
    <t>I-1587</t>
  </si>
  <si>
    <t>Christopher Griffith</t>
  </si>
  <si>
    <t>I-1588</t>
  </si>
  <si>
    <t>Peter Jago</t>
  </si>
  <si>
    <t>I-1589</t>
  </si>
  <si>
    <t>I-1590</t>
  </si>
  <si>
    <t>Jacqueline Green</t>
  </si>
  <si>
    <t>I-1591</t>
  </si>
  <si>
    <t>I-1592</t>
  </si>
  <si>
    <t>Jeremy Bannister</t>
  </si>
  <si>
    <t>I-1593</t>
  </si>
  <si>
    <t>Richard Dewar</t>
  </si>
  <si>
    <t>I-1594</t>
  </si>
  <si>
    <t>I-1595</t>
  </si>
  <si>
    <t>I-1596</t>
  </si>
  <si>
    <t>John Verma</t>
  </si>
  <si>
    <t>I-1597</t>
  </si>
  <si>
    <t>I-1598</t>
  </si>
  <si>
    <t>I-1599</t>
  </si>
  <si>
    <t>I-1600</t>
  </si>
  <si>
    <t>I-1601</t>
  </si>
  <si>
    <t>I-1602</t>
  </si>
  <si>
    <t>I-1603</t>
  </si>
  <si>
    <t>I-1604</t>
  </si>
  <si>
    <t>I-1605</t>
  </si>
  <si>
    <t>Olive Foster</t>
  </si>
  <si>
    <t>I-1606</t>
  </si>
  <si>
    <t>Jonathan Will</t>
  </si>
  <si>
    <t>I-1607</t>
  </si>
  <si>
    <t>I-1608</t>
  </si>
  <si>
    <t>Nicholas Goude</t>
  </si>
  <si>
    <t>I-1609</t>
  </si>
  <si>
    <t>I-1610</t>
  </si>
  <si>
    <t>I-1611</t>
  </si>
  <si>
    <t>I-1612</t>
  </si>
  <si>
    <t>I-1613</t>
  </si>
  <si>
    <t>Robert Stocks</t>
  </si>
  <si>
    <t>I-1614</t>
  </si>
  <si>
    <t>Kevin Goad</t>
  </si>
  <si>
    <t>I-1615</t>
  </si>
  <si>
    <t>Terence Jones</t>
  </si>
  <si>
    <t>I-1616</t>
  </si>
  <si>
    <t>I-1617</t>
  </si>
  <si>
    <t>I-1618</t>
  </si>
  <si>
    <t>I-1619</t>
  </si>
  <si>
    <t>I-1620</t>
  </si>
  <si>
    <t>I-1621</t>
  </si>
  <si>
    <t>Suzanna Davies</t>
  </si>
  <si>
    <t>I-1622</t>
  </si>
  <si>
    <t>I-1623</t>
  </si>
  <si>
    <t>I-1624</t>
  </si>
  <si>
    <t>I-1625</t>
  </si>
  <si>
    <t>I-1626</t>
  </si>
  <si>
    <t>I-1627</t>
  </si>
  <si>
    <t>I-1628</t>
  </si>
  <si>
    <t>I-1629</t>
  </si>
  <si>
    <t>I-1630</t>
  </si>
  <si>
    <t>I-1631</t>
  </si>
  <si>
    <t>Lucy Downs</t>
  </si>
  <si>
    <t>I-1632</t>
  </si>
  <si>
    <t>I-1633</t>
  </si>
  <si>
    <t>Austin Parsons</t>
  </si>
  <si>
    <t>I-1634</t>
  </si>
  <si>
    <t>I-1635</t>
  </si>
  <si>
    <t>I-1636</t>
  </si>
  <si>
    <t>Jesus Timmins</t>
  </si>
  <si>
    <t>I-1637</t>
  </si>
  <si>
    <t>I-1638</t>
  </si>
  <si>
    <t>Gary Mistry</t>
  </si>
  <si>
    <t>I-1639</t>
  </si>
  <si>
    <t>Michael Wood</t>
  </si>
  <si>
    <t>I-1640</t>
  </si>
  <si>
    <t>I-1641</t>
  </si>
  <si>
    <t>I-1642</t>
  </si>
  <si>
    <t>I-1643</t>
  </si>
  <si>
    <t>I-1644</t>
  </si>
  <si>
    <t>Anthony Rothery</t>
  </si>
  <si>
    <t>I-1645</t>
  </si>
  <si>
    <t>Iftikhar Haywood</t>
  </si>
  <si>
    <t>I-1646</t>
  </si>
  <si>
    <t>I-1647</t>
  </si>
  <si>
    <t>I-1648</t>
  </si>
  <si>
    <t>I-1649</t>
  </si>
  <si>
    <t>I-1650</t>
  </si>
  <si>
    <t>I-1651</t>
  </si>
  <si>
    <t>I-1652</t>
  </si>
  <si>
    <t>I-1653</t>
  </si>
  <si>
    <t>I-1654</t>
  </si>
  <si>
    <t>I-1655</t>
  </si>
  <si>
    <t>I-1656</t>
  </si>
  <si>
    <t>I-1657</t>
  </si>
  <si>
    <t>I-1658</t>
  </si>
  <si>
    <t>George Sherwin</t>
  </si>
  <si>
    <t>I-1659</t>
  </si>
  <si>
    <t>I-1660</t>
  </si>
  <si>
    <t>Ken Mishra</t>
  </si>
  <si>
    <t>I-1661</t>
  </si>
  <si>
    <t>Amelia Scott</t>
  </si>
  <si>
    <t>I-1662</t>
  </si>
  <si>
    <t>Stephen Neville</t>
  </si>
  <si>
    <t>I-1663</t>
  </si>
  <si>
    <t>I-1664</t>
  </si>
  <si>
    <t>I-1665</t>
  </si>
  <si>
    <t>Alexander Uddin</t>
  </si>
  <si>
    <t>I-1666</t>
  </si>
  <si>
    <t>I-1667</t>
  </si>
  <si>
    <t>I-1668</t>
  </si>
  <si>
    <t>I-1669</t>
  </si>
  <si>
    <t>I-1670</t>
  </si>
  <si>
    <t>I-1671</t>
  </si>
  <si>
    <t>I-1672</t>
  </si>
  <si>
    <t>Robert Faulkner</t>
  </si>
  <si>
    <t>I-1673</t>
  </si>
  <si>
    <t>I-1674</t>
  </si>
  <si>
    <t>Rachel Howard</t>
  </si>
  <si>
    <t>I-1675</t>
  </si>
  <si>
    <t>I-1676</t>
  </si>
  <si>
    <t>I-1677</t>
  </si>
  <si>
    <t>John Curtis</t>
  </si>
  <si>
    <t>I-1678</t>
  </si>
  <si>
    <t>Catherine Gagg</t>
  </si>
  <si>
    <t>I-1679</t>
  </si>
  <si>
    <t>I-1680</t>
  </si>
  <si>
    <t>Colin Patel</t>
  </si>
  <si>
    <t>I-1681</t>
  </si>
  <si>
    <t>Robert Tattersall</t>
  </si>
  <si>
    <t>I-1682</t>
  </si>
  <si>
    <t>Diane Batty</t>
  </si>
  <si>
    <t>I-1683</t>
  </si>
  <si>
    <t>I-1684</t>
  </si>
  <si>
    <t>I-1685</t>
  </si>
  <si>
    <t>I-1686</t>
  </si>
  <si>
    <t>I-1687</t>
  </si>
  <si>
    <t>I-1688</t>
  </si>
  <si>
    <t>I-1689</t>
  </si>
  <si>
    <t>Frank Murray</t>
  </si>
  <si>
    <t>I-1690</t>
  </si>
  <si>
    <t>I-1691</t>
  </si>
  <si>
    <t>I-1692</t>
  </si>
  <si>
    <t>Noel Bull</t>
  </si>
  <si>
    <t>I-1693</t>
  </si>
  <si>
    <t>I-1694</t>
  </si>
  <si>
    <t>I-1695</t>
  </si>
  <si>
    <t>I-1696</t>
  </si>
  <si>
    <t>I-1697</t>
  </si>
  <si>
    <t>Lloyd Norton</t>
  </si>
  <si>
    <t>I-1698</t>
  </si>
  <si>
    <t>Glenys Raymond</t>
  </si>
  <si>
    <t>I-1699</t>
  </si>
  <si>
    <t>I-1700</t>
  </si>
  <si>
    <t>I-1701</t>
  </si>
  <si>
    <t>I-1702</t>
  </si>
  <si>
    <t>I-1703</t>
  </si>
  <si>
    <t>Heather Beck</t>
  </si>
  <si>
    <t>I-1704</t>
  </si>
  <si>
    <t>I-1705</t>
  </si>
  <si>
    <t>I-1706</t>
  </si>
  <si>
    <t>I-1707</t>
  </si>
  <si>
    <t>I-1708</t>
  </si>
  <si>
    <t>I-1709</t>
  </si>
  <si>
    <t>Nicola Hewitt</t>
  </si>
  <si>
    <t>I-1710</t>
  </si>
  <si>
    <t>I-1711</t>
  </si>
  <si>
    <t>I-1712</t>
  </si>
  <si>
    <t>I-1713</t>
  </si>
  <si>
    <t>I-1714</t>
  </si>
  <si>
    <t>I-1715</t>
  </si>
  <si>
    <t>I-1716</t>
  </si>
  <si>
    <t>I-1717</t>
  </si>
  <si>
    <t>I-1718</t>
  </si>
  <si>
    <t>I-1719</t>
  </si>
  <si>
    <t>I-1720</t>
  </si>
  <si>
    <t>I-1721</t>
  </si>
  <si>
    <t>I-1722</t>
  </si>
  <si>
    <t>Nicola Williams</t>
  </si>
  <si>
    <t>I-1723</t>
  </si>
  <si>
    <t>Marie Hewitt</t>
  </si>
  <si>
    <t>I-1724</t>
  </si>
  <si>
    <t>I-1725</t>
  </si>
  <si>
    <t>I-1726</t>
  </si>
  <si>
    <t>I-1727</t>
  </si>
  <si>
    <t>I-1728</t>
  </si>
  <si>
    <t>I-1729</t>
  </si>
  <si>
    <t>I-1730</t>
  </si>
  <si>
    <t>I-1731</t>
  </si>
  <si>
    <t>I-1732</t>
  </si>
  <si>
    <t>Emma Westbrook</t>
  </si>
  <si>
    <t>I-1733</t>
  </si>
  <si>
    <t>I-1734</t>
  </si>
  <si>
    <t>Susan Goude</t>
  </si>
  <si>
    <t>I-1735</t>
  </si>
  <si>
    <t>I-1736</t>
  </si>
  <si>
    <t>I-1737</t>
  </si>
  <si>
    <t>I-1738</t>
  </si>
  <si>
    <t>I-1739</t>
  </si>
  <si>
    <t>I-1740</t>
  </si>
  <si>
    <t>I-1741</t>
  </si>
  <si>
    <t>I-1742</t>
  </si>
  <si>
    <t>I-1743</t>
  </si>
  <si>
    <t>I-1744</t>
  </si>
  <si>
    <t>Frances Weller</t>
  </si>
  <si>
    <t>I-1745</t>
  </si>
  <si>
    <t>I-1746</t>
  </si>
  <si>
    <t>Barry Smith</t>
  </si>
  <si>
    <t>I-1747</t>
  </si>
  <si>
    <t>I-1748</t>
  </si>
  <si>
    <t>I-1749</t>
  </si>
  <si>
    <t>Phillip Clarke</t>
  </si>
  <si>
    <t>I-1750</t>
  </si>
  <si>
    <t>I-1751</t>
  </si>
  <si>
    <t>I-1752</t>
  </si>
  <si>
    <t>Susan Luker</t>
  </si>
  <si>
    <t>I-1753</t>
  </si>
  <si>
    <t>I-1754</t>
  </si>
  <si>
    <t>I-1755</t>
  </si>
  <si>
    <t>Bruce Neville</t>
  </si>
  <si>
    <t>I-1756</t>
  </si>
  <si>
    <t>Martin Timmins</t>
  </si>
  <si>
    <t>I-1757</t>
  </si>
  <si>
    <t>I-1758</t>
  </si>
  <si>
    <t>I-1759</t>
  </si>
  <si>
    <t>I-1760</t>
  </si>
  <si>
    <t>I-1761</t>
  </si>
  <si>
    <t>I-1762</t>
  </si>
  <si>
    <t>I-1763</t>
  </si>
  <si>
    <t>I-1764</t>
  </si>
  <si>
    <t>James Stephen</t>
  </si>
  <si>
    <t>I-1765</t>
  </si>
  <si>
    <t>I-1766</t>
  </si>
  <si>
    <t>David Townsend</t>
  </si>
  <si>
    <t>I-1767</t>
  </si>
  <si>
    <t>I-1768</t>
  </si>
  <si>
    <t>I-1769</t>
  </si>
  <si>
    <t>I-1770</t>
  </si>
  <si>
    <t>Paul Munday</t>
  </si>
  <si>
    <t>I-1771</t>
  </si>
  <si>
    <t>I-1772</t>
  </si>
  <si>
    <t>I-1773</t>
  </si>
  <si>
    <t>I-1774</t>
  </si>
  <si>
    <t>I-1775</t>
  </si>
  <si>
    <t>I-1776</t>
  </si>
  <si>
    <t>I-1777</t>
  </si>
  <si>
    <t>I-1778</t>
  </si>
  <si>
    <t>Nick Denny</t>
  </si>
  <si>
    <t>I-1779</t>
  </si>
  <si>
    <t>David Dorey</t>
  </si>
  <si>
    <t>I-1780</t>
  </si>
  <si>
    <t>I-1781</t>
  </si>
  <si>
    <t>I-1782</t>
  </si>
  <si>
    <t>David Romero</t>
  </si>
  <si>
    <t>I-1783</t>
  </si>
  <si>
    <t>I-1784</t>
  </si>
  <si>
    <t>Phillip Humphreys</t>
  </si>
  <si>
    <t>I-1785</t>
  </si>
  <si>
    <t>Robert Salisbury</t>
  </si>
  <si>
    <t>I-1786</t>
  </si>
  <si>
    <t>I-1787</t>
  </si>
  <si>
    <t>I-1788</t>
  </si>
  <si>
    <t>Edward Jenkins</t>
  </si>
  <si>
    <t>I-1789</t>
  </si>
  <si>
    <t>Ron Goodman</t>
  </si>
  <si>
    <t>I-1790</t>
  </si>
  <si>
    <t>I-1791</t>
  </si>
  <si>
    <t>Saffron Cruse</t>
  </si>
  <si>
    <t>I-1792</t>
  </si>
  <si>
    <t>I-1793</t>
  </si>
  <si>
    <t>I-1794</t>
  </si>
  <si>
    <t>I-1795</t>
  </si>
  <si>
    <t>I-1796</t>
  </si>
  <si>
    <t>I-1797</t>
  </si>
  <si>
    <t>I-1798</t>
  </si>
  <si>
    <t>I-1799</t>
  </si>
  <si>
    <t>Fatima James</t>
  </si>
  <si>
    <t>I-1800</t>
  </si>
  <si>
    <t>I-1801</t>
  </si>
  <si>
    <t>I-1802</t>
  </si>
  <si>
    <t>I-1803</t>
  </si>
  <si>
    <t>I-1804</t>
  </si>
  <si>
    <t>I-1805</t>
  </si>
  <si>
    <t>I-1806</t>
  </si>
  <si>
    <t>I-1807</t>
  </si>
  <si>
    <t>I-1808</t>
  </si>
  <si>
    <t>I-1809</t>
  </si>
  <si>
    <t>I-1810</t>
  </si>
  <si>
    <t>I-1811</t>
  </si>
  <si>
    <t>I-1812</t>
  </si>
  <si>
    <t>Rory Bullion</t>
  </si>
  <si>
    <t>I-1813</t>
  </si>
  <si>
    <t>I-1814</t>
  </si>
  <si>
    <t>I-1815</t>
  </si>
  <si>
    <t>Paul Power</t>
  </si>
  <si>
    <t>I-1816</t>
  </si>
  <si>
    <t>I-1817</t>
  </si>
  <si>
    <t>I-1818</t>
  </si>
  <si>
    <t>I-1819</t>
  </si>
  <si>
    <t>I-1820</t>
  </si>
  <si>
    <t>I-1821</t>
  </si>
  <si>
    <t>I-1822</t>
  </si>
  <si>
    <t>I-1823</t>
  </si>
  <si>
    <t>I-1824</t>
  </si>
  <si>
    <t>I-1825</t>
  </si>
  <si>
    <t>I-1826</t>
  </si>
  <si>
    <t>Ketan Bryan</t>
  </si>
  <si>
    <t>I-1827</t>
  </si>
  <si>
    <t>I-1828</t>
  </si>
  <si>
    <t>I-1829</t>
  </si>
  <si>
    <t>I-1830</t>
  </si>
  <si>
    <t>I-1831</t>
  </si>
  <si>
    <t>I-1832</t>
  </si>
  <si>
    <t>Noel Hardy</t>
  </si>
  <si>
    <t>I-1833</t>
  </si>
  <si>
    <t>Kyle Walter</t>
  </si>
  <si>
    <t>I-1834</t>
  </si>
  <si>
    <t>Gillian Rodrigues</t>
  </si>
  <si>
    <t>I-1835</t>
  </si>
  <si>
    <t>I-1836</t>
  </si>
  <si>
    <t>Nicola Rea</t>
  </si>
  <si>
    <t>I-1837</t>
  </si>
  <si>
    <t>I-1838</t>
  </si>
  <si>
    <t>Peter Allan</t>
  </si>
  <si>
    <t>I-1839</t>
  </si>
  <si>
    <t>I-1840</t>
  </si>
  <si>
    <t>I-1841</t>
  </si>
  <si>
    <t>I-1842</t>
  </si>
  <si>
    <t>I-1843</t>
  </si>
  <si>
    <t>I-1844</t>
  </si>
  <si>
    <t>I-1845</t>
  </si>
  <si>
    <t>I-1846</t>
  </si>
  <si>
    <t>I-1847</t>
  </si>
  <si>
    <t>I-1848</t>
  </si>
  <si>
    <t>I-1849</t>
  </si>
  <si>
    <t>I-1850</t>
  </si>
  <si>
    <t>I-1851</t>
  </si>
  <si>
    <t>I-1852</t>
  </si>
  <si>
    <t>I-1853</t>
  </si>
  <si>
    <t>I-1854</t>
  </si>
  <si>
    <t>I-1855</t>
  </si>
  <si>
    <t>I-1856</t>
  </si>
  <si>
    <t>I-1857</t>
  </si>
  <si>
    <t>I-1858</t>
  </si>
  <si>
    <t>I-1859</t>
  </si>
  <si>
    <t>Baljinder Anderson</t>
  </si>
  <si>
    <t>I-1860</t>
  </si>
  <si>
    <t>I-1861</t>
  </si>
  <si>
    <t>I-1862</t>
  </si>
  <si>
    <t>I-1863</t>
  </si>
  <si>
    <t>I-1864</t>
  </si>
  <si>
    <t>I-1865</t>
  </si>
  <si>
    <t>I-1866</t>
  </si>
  <si>
    <t>I-1867</t>
  </si>
  <si>
    <t>I-1868</t>
  </si>
  <si>
    <t>I-1869</t>
  </si>
  <si>
    <t>I-1870</t>
  </si>
  <si>
    <t>I-1871</t>
  </si>
  <si>
    <t>I-1872</t>
  </si>
  <si>
    <t>I-1873</t>
  </si>
  <si>
    <t>I-1874</t>
  </si>
  <si>
    <t>I-1875</t>
  </si>
  <si>
    <t>I-1876</t>
  </si>
  <si>
    <t>I-1877</t>
  </si>
  <si>
    <t>I-1878</t>
  </si>
  <si>
    <t>I-1879</t>
  </si>
  <si>
    <t>I-1880</t>
  </si>
  <si>
    <t>I-1881</t>
  </si>
  <si>
    <t>I-1882</t>
  </si>
  <si>
    <t>I-1883</t>
  </si>
  <si>
    <t>I-1884</t>
  </si>
  <si>
    <t>I-1885</t>
  </si>
  <si>
    <t>Brendon Sykes</t>
  </si>
  <si>
    <t>I-1886</t>
  </si>
  <si>
    <t>I-1887</t>
  </si>
  <si>
    <t>April Childs</t>
  </si>
  <si>
    <t>I-1888</t>
  </si>
  <si>
    <t>Andrew Harris</t>
  </si>
  <si>
    <t>I-1889</t>
  </si>
  <si>
    <t>I-1890</t>
  </si>
  <si>
    <t>Maureen Haymes</t>
  </si>
  <si>
    <t>I-1891</t>
  </si>
  <si>
    <t>I-1892</t>
  </si>
  <si>
    <t>Rita Jenkins</t>
  </si>
  <si>
    <t>I-1893</t>
  </si>
  <si>
    <t>I-1894</t>
  </si>
  <si>
    <t>Gillian Harris</t>
  </si>
  <si>
    <t>I-1895</t>
  </si>
  <si>
    <t>I-1896</t>
  </si>
  <si>
    <t>I-1897</t>
  </si>
  <si>
    <t>I-1898</t>
  </si>
  <si>
    <t>I-1899</t>
  </si>
  <si>
    <t>I-1900</t>
  </si>
  <si>
    <t>David Grey</t>
  </si>
  <si>
    <t>I-1901</t>
  </si>
  <si>
    <t>I-1902</t>
  </si>
  <si>
    <t>William Collins</t>
  </si>
  <si>
    <t>I-1903</t>
  </si>
  <si>
    <t>I-1904</t>
  </si>
  <si>
    <t>I-1905</t>
  </si>
  <si>
    <t>I-1906</t>
  </si>
  <si>
    <t>I-1907</t>
  </si>
  <si>
    <t>I-1908</t>
  </si>
  <si>
    <t>I-1909</t>
  </si>
  <si>
    <t>Arthur Carley</t>
  </si>
  <si>
    <t>I-1910</t>
  </si>
  <si>
    <t>I-1911</t>
  </si>
  <si>
    <t>I-1912</t>
  </si>
  <si>
    <t>I-1913</t>
  </si>
  <si>
    <t>Heather Donald</t>
  </si>
  <si>
    <t>I-1914</t>
  </si>
  <si>
    <t>I-1915</t>
  </si>
  <si>
    <t>I-1916</t>
  </si>
  <si>
    <t>I-1917</t>
  </si>
  <si>
    <t>I-1918</t>
  </si>
  <si>
    <t>I-1919</t>
  </si>
  <si>
    <t>I-1920</t>
  </si>
  <si>
    <t>I-1921</t>
  </si>
  <si>
    <t>I-1922</t>
  </si>
  <si>
    <t>I-1923</t>
  </si>
  <si>
    <t>I-1924</t>
  </si>
  <si>
    <t>I-1925</t>
  </si>
  <si>
    <t>I-1926</t>
  </si>
  <si>
    <t>I-1927</t>
  </si>
  <si>
    <t>I-1928</t>
  </si>
  <si>
    <t>I-1929</t>
  </si>
  <si>
    <t>I-1930</t>
  </si>
  <si>
    <t>I-1931</t>
  </si>
  <si>
    <t>Allyson Parker</t>
  </si>
  <si>
    <t>I-1932</t>
  </si>
  <si>
    <t>Alexander Rowntree</t>
  </si>
  <si>
    <t>I-1933</t>
  </si>
  <si>
    <t>I-1934</t>
  </si>
  <si>
    <t>I-1935</t>
  </si>
  <si>
    <t>I-1936</t>
  </si>
  <si>
    <t>I-1937</t>
  </si>
  <si>
    <t>I-1938</t>
  </si>
  <si>
    <t>I-1939</t>
  </si>
  <si>
    <t>I-1940</t>
  </si>
  <si>
    <t>I-1941</t>
  </si>
  <si>
    <t>Dell Lockwood</t>
  </si>
  <si>
    <t>I-1942</t>
  </si>
  <si>
    <t>I-1943</t>
  </si>
  <si>
    <t>I-1944</t>
  </si>
  <si>
    <t>I-1945</t>
  </si>
  <si>
    <t>I-1946</t>
  </si>
  <si>
    <t>I-1947</t>
  </si>
  <si>
    <t>Rachel Deignan</t>
  </si>
  <si>
    <t>I-1948</t>
  </si>
  <si>
    <t>I-1949</t>
  </si>
  <si>
    <t>Russell Thorley</t>
  </si>
  <si>
    <t>I-1950</t>
  </si>
  <si>
    <t>I-1951</t>
  </si>
  <si>
    <t>I-1952</t>
  </si>
  <si>
    <t>I-1953</t>
  </si>
  <si>
    <t>I-1954</t>
  </si>
  <si>
    <t>I-1955</t>
  </si>
  <si>
    <t>I-1956</t>
  </si>
  <si>
    <t>I-1957</t>
  </si>
  <si>
    <t>I-1958</t>
  </si>
  <si>
    <t>I-1959</t>
  </si>
  <si>
    <t>I-1960</t>
  </si>
  <si>
    <t>I-1961</t>
  </si>
  <si>
    <t>I-1962</t>
  </si>
  <si>
    <t>I-1963</t>
  </si>
  <si>
    <t>David Isaacs</t>
  </si>
  <si>
    <t>I-1964</t>
  </si>
  <si>
    <t>I-1965</t>
  </si>
  <si>
    <t>Johanna Collins</t>
  </si>
  <si>
    <t>I-1966</t>
  </si>
  <si>
    <t>I-1967</t>
  </si>
  <si>
    <t>I-1968</t>
  </si>
  <si>
    <t>I-1969</t>
  </si>
  <si>
    <t>I-1970</t>
  </si>
  <si>
    <t>Ryan Pearce</t>
  </si>
  <si>
    <t>I-1971</t>
  </si>
  <si>
    <t>I-1972</t>
  </si>
  <si>
    <t>I-1973</t>
  </si>
  <si>
    <t>I-1974</t>
  </si>
  <si>
    <t>I-1975</t>
  </si>
  <si>
    <t>I-1976</t>
  </si>
  <si>
    <t>I-1977</t>
  </si>
  <si>
    <t>I-1978</t>
  </si>
  <si>
    <t>I-1979</t>
  </si>
  <si>
    <t>I-1980</t>
  </si>
  <si>
    <t>Selwyn Kitching</t>
  </si>
  <si>
    <t>I-1981</t>
  </si>
  <si>
    <t>I-1982</t>
  </si>
  <si>
    <t>I-1983</t>
  </si>
  <si>
    <t>I-1984</t>
  </si>
  <si>
    <t>I-1985</t>
  </si>
  <si>
    <t>I-1986</t>
  </si>
  <si>
    <t>I-1987</t>
  </si>
  <si>
    <t>I-1988</t>
  </si>
  <si>
    <t>I-1989</t>
  </si>
  <si>
    <t>I-1990</t>
  </si>
  <si>
    <t>I-1991</t>
  </si>
  <si>
    <t>I-1992</t>
  </si>
  <si>
    <t>Caroline Gee</t>
  </si>
  <si>
    <t>I-1993</t>
  </si>
  <si>
    <t>I-1994</t>
  </si>
  <si>
    <t>I-1995</t>
  </si>
  <si>
    <t>I-1996</t>
  </si>
  <si>
    <t>Paul Benton</t>
  </si>
  <si>
    <t>I-1997</t>
  </si>
  <si>
    <t>Mark Holmes</t>
  </si>
  <si>
    <t>I-1998</t>
  </si>
  <si>
    <t>I-1999</t>
  </si>
  <si>
    <t>Carol Cormack</t>
  </si>
  <si>
    <t>I-2000</t>
  </si>
  <si>
    <t>I-2001</t>
  </si>
  <si>
    <t>I-2002</t>
  </si>
  <si>
    <t>I-2003</t>
  </si>
  <si>
    <t>I-2004</t>
  </si>
  <si>
    <t>I-2005</t>
  </si>
  <si>
    <t>I-2006</t>
  </si>
  <si>
    <t>I-2007</t>
  </si>
  <si>
    <t>Derek Anderson</t>
  </si>
  <si>
    <t>I-2008</t>
  </si>
  <si>
    <t>I-2009</t>
  </si>
  <si>
    <t>I-2010</t>
  </si>
  <si>
    <t>I-2011</t>
  </si>
  <si>
    <t>Nicola Wright</t>
  </si>
  <si>
    <t>I-2012</t>
  </si>
  <si>
    <t>I-2013</t>
  </si>
  <si>
    <t>I-2014</t>
  </si>
  <si>
    <t>I-2015</t>
  </si>
  <si>
    <t>I-2016</t>
  </si>
  <si>
    <t>John Hetherington</t>
  </si>
  <si>
    <t>I-2017</t>
  </si>
  <si>
    <t>Ian Christian</t>
  </si>
  <si>
    <t>I-2018</t>
  </si>
  <si>
    <t>I-2019</t>
  </si>
  <si>
    <t>I-2020</t>
  </si>
  <si>
    <t>I-2021</t>
  </si>
  <si>
    <t>I-2022</t>
  </si>
  <si>
    <t>I-2023</t>
  </si>
  <si>
    <t>I-2024</t>
  </si>
  <si>
    <t>I-2025</t>
  </si>
  <si>
    <t>I-2026</t>
  </si>
  <si>
    <t>I-2027</t>
  </si>
  <si>
    <t>I-2028</t>
  </si>
  <si>
    <t>I-2029</t>
  </si>
  <si>
    <t>I-2030</t>
  </si>
  <si>
    <t>I-2031</t>
  </si>
  <si>
    <t>I-2032</t>
  </si>
  <si>
    <t>I-2033</t>
  </si>
  <si>
    <t>I-2034</t>
  </si>
  <si>
    <t>I-2035</t>
  </si>
  <si>
    <t>I-2036</t>
  </si>
  <si>
    <t>I-2037</t>
  </si>
  <si>
    <t>I-2038</t>
  </si>
  <si>
    <t>I-2039</t>
  </si>
  <si>
    <t>I-2040</t>
  </si>
  <si>
    <t>I-2041</t>
  </si>
  <si>
    <t>I-2042</t>
  </si>
  <si>
    <t>Richard Kay</t>
  </si>
  <si>
    <t>I-2043</t>
  </si>
  <si>
    <t>I-2044</t>
  </si>
  <si>
    <t>I-2045</t>
  </si>
  <si>
    <t>I-2046</t>
  </si>
  <si>
    <t>I-2047</t>
  </si>
  <si>
    <t>I-2048</t>
  </si>
  <si>
    <t>I-2049</t>
  </si>
  <si>
    <t>I-2050</t>
  </si>
  <si>
    <t>I-2051</t>
  </si>
  <si>
    <t>I-2052</t>
  </si>
  <si>
    <t>I-2053</t>
  </si>
  <si>
    <t>I-2054</t>
  </si>
  <si>
    <t>I-2055</t>
  </si>
  <si>
    <t>I-2056</t>
  </si>
  <si>
    <t>I-2057</t>
  </si>
  <si>
    <t>I-2058</t>
  </si>
  <si>
    <t>I-2059</t>
  </si>
  <si>
    <t>I-2060</t>
  </si>
  <si>
    <t>I-2061</t>
  </si>
  <si>
    <t>I-2062</t>
  </si>
  <si>
    <t>I-2063</t>
  </si>
  <si>
    <t>I-2064</t>
  </si>
  <si>
    <t>I-2065</t>
  </si>
  <si>
    <t>I-2066</t>
  </si>
  <si>
    <t>I-2067</t>
  </si>
  <si>
    <t>I-2068</t>
  </si>
  <si>
    <t>I-2069</t>
  </si>
  <si>
    <t>I-2070</t>
  </si>
  <si>
    <t>I-2071</t>
  </si>
  <si>
    <t>I-2072</t>
  </si>
  <si>
    <t>I-2073</t>
  </si>
  <si>
    <t>I-2074</t>
  </si>
  <si>
    <t>I-2075</t>
  </si>
  <si>
    <t>I-2076</t>
  </si>
  <si>
    <t>I-2077</t>
  </si>
  <si>
    <t>I-2078</t>
  </si>
  <si>
    <t>I-2079</t>
  </si>
  <si>
    <t>I-2080</t>
  </si>
  <si>
    <t>I-2081</t>
  </si>
  <si>
    <t>Nicole Ford</t>
  </si>
  <si>
    <t>I-2082</t>
  </si>
  <si>
    <t>I-2083</t>
  </si>
  <si>
    <t>I-2084</t>
  </si>
  <si>
    <t>I-2085</t>
  </si>
  <si>
    <t>I-2086</t>
  </si>
  <si>
    <t>I-2087</t>
  </si>
  <si>
    <t>Alastair Mills</t>
  </si>
  <si>
    <t>I-2088</t>
  </si>
  <si>
    <t>I-2089</t>
  </si>
  <si>
    <t>I-2090</t>
  </si>
  <si>
    <t>I-2091</t>
  </si>
  <si>
    <t>I-2092</t>
  </si>
  <si>
    <t>I-2093</t>
  </si>
  <si>
    <t>I-2094</t>
  </si>
  <si>
    <t>I-2095</t>
  </si>
  <si>
    <t>I-2096</t>
  </si>
  <si>
    <t>I-2097</t>
  </si>
  <si>
    <t>I-2098</t>
  </si>
  <si>
    <t>I-2099</t>
  </si>
  <si>
    <t>I-2100</t>
  </si>
  <si>
    <t>I-2101</t>
  </si>
  <si>
    <t>I-2102</t>
  </si>
  <si>
    <t>Darren Webb</t>
  </si>
  <si>
    <t>I-2103</t>
  </si>
  <si>
    <t>I-2104</t>
  </si>
  <si>
    <t>I-2105</t>
  </si>
  <si>
    <t>I-2106</t>
  </si>
  <si>
    <t>I-2107</t>
  </si>
  <si>
    <t>I-2108</t>
  </si>
  <si>
    <t>I-2109</t>
  </si>
  <si>
    <t>I-2110</t>
  </si>
  <si>
    <t>I-2111</t>
  </si>
  <si>
    <t>I-2112</t>
  </si>
  <si>
    <t>I-2113</t>
  </si>
  <si>
    <t>I-2114</t>
  </si>
  <si>
    <t>I-2115</t>
  </si>
  <si>
    <t>I-2116</t>
  </si>
  <si>
    <t>I-2117</t>
  </si>
  <si>
    <t>I-2118</t>
  </si>
  <si>
    <t>I-2119</t>
  </si>
  <si>
    <t>I-2120</t>
  </si>
  <si>
    <t>I-2121</t>
  </si>
  <si>
    <t>I-2122</t>
  </si>
  <si>
    <t>I-2123</t>
  </si>
  <si>
    <t>I-2124</t>
  </si>
  <si>
    <t>I-2125</t>
  </si>
  <si>
    <t>I-2126</t>
  </si>
  <si>
    <t>I-2127</t>
  </si>
  <si>
    <t>I-2128</t>
  </si>
  <si>
    <t>I-2129</t>
  </si>
  <si>
    <t>I-2130</t>
  </si>
  <si>
    <t>I-2131</t>
  </si>
  <si>
    <t>I-2132</t>
  </si>
  <si>
    <t>I-2133</t>
  </si>
  <si>
    <t>I-2134</t>
  </si>
  <si>
    <t>I-2135</t>
  </si>
  <si>
    <t>Kevin Long</t>
  </si>
  <si>
    <t>I-2136</t>
  </si>
  <si>
    <t>I-2137</t>
  </si>
  <si>
    <t>I-2138</t>
  </si>
  <si>
    <t>I-2139</t>
  </si>
  <si>
    <t>I-2140</t>
  </si>
  <si>
    <t>I-2141</t>
  </si>
  <si>
    <t>Barbara Scott</t>
  </si>
  <si>
    <t>I-2142</t>
  </si>
  <si>
    <t>I-2143</t>
  </si>
  <si>
    <t>I-2144</t>
  </si>
  <si>
    <t>I-2145</t>
  </si>
  <si>
    <t>I-2146</t>
  </si>
  <si>
    <t>I-2147</t>
  </si>
  <si>
    <t>I-2148</t>
  </si>
  <si>
    <t>I-2149</t>
  </si>
  <si>
    <t>I-2150</t>
  </si>
  <si>
    <t>I-2151</t>
  </si>
  <si>
    <t>I-2152</t>
  </si>
  <si>
    <t>I-2153</t>
  </si>
  <si>
    <t>I-2154</t>
  </si>
  <si>
    <t>I-2155</t>
  </si>
  <si>
    <t>I-2156</t>
  </si>
  <si>
    <t>I-2157</t>
  </si>
  <si>
    <t>I-2158</t>
  </si>
  <si>
    <t>I-2159</t>
  </si>
  <si>
    <t>Keith Drage</t>
  </si>
  <si>
    <t>I-2160</t>
  </si>
  <si>
    <t>I-2161</t>
  </si>
  <si>
    <t>I-2162</t>
  </si>
  <si>
    <t>I-2163</t>
  </si>
  <si>
    <t>I-2164</t>
  </si>
  <si>
    <t>I-2165</t>
  </si>
  <si>
    <t>I-2166</t>
  </si>
  <si>
    <t>I-2167</t>
  </si>
  <si>
    <t>I-2168</t>
  </si>
  <si>
    <t>Jonathan Pereira</t>
  </si>
  <si>
    <t>I-2169</t>
  </si>
  <si>
    <t>I-2170</t>
  </si>
  <si>
    <t>I-2171</t>
  </si>
  <si>
    <t>I-2172</t>
  </si>
  <si>
    <t>I-2173</t>
  </si>
  <si>
    <t>Roger Silvester</t>
  </si>
  <si>
    <t>I-2174</t>
  </si>
  <si>
    <t>I-2175</t>
  </si>
  <si>
    <t>I-2176</t>
  </si>
  <si>
    <t>I-2177</t>
  </si>
  <si>
    <t>I-2178</t>
  </si>
  <si>
    <t>I-2179</t>
  </si>
  <si>
    <t>I-2180</t>
  </si>
  <si>
    <t>I-2181</t>
  </si>
  <si>
    <t>I-2182</t>
  </si>
  <si>
    <t>I-2183</t>
  </si>
  <si>
    <t>I-2184</t>
  </si>
  <si>
    <t>I-2185</t>
  </si>
  <si>
    <t>I-2186</t>
  </si>
  <si>
    <t>I-2187</t>
  </si>
  <si>
    <t>I-2188</t>
  </si>
  <si>
    <t>George Smith</t>
  </si>
  <si>
    <t>I-2189</t>
  </si>
  <si>
    <t>I-2190</t>
  </si>
  <si>
    <t>I-2191</t>
  </si>
  <si>
    <t>Mark Sayer</t>
  </si>
  <si>
    <t>I-2192</t>
  </si>
  <si>
    <t>I-2193</t>
  </si>
  <si>
    <t>I-2194</t>
  </si>
  <si>
    <t>I-2195</t>
  </si>
  <si>
    <t>I-2196</t>
  </si>
  <si>
    <t>I-2197</t>
  </si>
  <si>
    <t>David Adams</t>
  </si>
  <si>
    <t>I-2198</t>
  </si>
  <si>
    <t>I-2199</t>
  </si>
  <si>
    <t>I-2200</t>
  </si>
  <si>
    <t>I-2201</t>
  </si>
  <si>
    <t>I-2202</t>
  </si>
  <si>
    <t>I-2203</t>
  </si>
  <si>
    <t>I-2204</t>
  </si>
  <si>
    <t>I-2205</t>
  </si>
  <si>
    <t>I-2206</t>
  </si>
  <si>
    <t>I-2207</t>
  </si>
  <si>
    <t>I-2208</t>
  </si>
  <si>
    <t>I-2209</t>
  </si>
  <si>
    <t>I-2210</t>
  </si>
  <si>
    <t>I-2211</t>
  </si>
  <si>
    <t>I-2212</t>
  </si>
  <si>
    <t>I-2213</t>
  </si>
  <si>
    <t>I-2214</t>
  </si>
  <si>
    <t>I-2215</t>
  </si>
  <si>
    <t>I-2216</t>
  </si>
  <si>
    <t>I-2217</t>
  </si>
  <si>
    <t>I-2218</t>
  </si>
  <si>
    <t>Sandra Rew</t>
  </si>
  <si>
    <t>I-2219</t>
  </si>
  <si>
    <t>I-2220</t>
  </si>
  <si>
    <t>I-2221</t>
  </si>
  <si>
    <t>I-2222</t>
  </si>
  <si>
    <t>I-2223</t>
  </si>
  <si>
    <t>Lloyd Barr</t>
  </si>
  <si>
    <t>I-2224</t>
  </si>
  <si>
    <t>I-2225</t>
  </si>
  <si>
    <t>I-2226</t>
  </si>
  <si>
    <t>I-2227</t>
  </si>
  <si>
    <t>I-2228</t>
  </si>
  <si>
    <t>I-2229</t>
  </si>
  <si>
    <t>I-2230</t>
  </si>
  <si>
    <t>I-2231</t>
  </si>
  <si>
    <t>I-2232</t>
  </si>
  <si>
    <t>I-2233</t>
  </si>
  <si>
    <t>Frank Sewell</t>
  </si>
  <si>
    <t>I-2234</t>
  </si>
  <si>
    <t>I-2235</t>
  </si>
  <si>
    <t>I-2236</t>
  </si>
  <si>
    <t>I-2237</t>
  </si>
  <si>
    <t>I-2238</t>
  </si>
  <si>
    <t>I-2239</t>
  </si>
  <si>
    <t>I-2240</t>
  </si>
  <si>
    <t>I-2241</t>
  </si>
  <si>
    <t>I-2242</t>
  </si>
  <si>
    <t>I-2243</t>
  </si>
  <si>
    <t>I-2244</t>
  </si>
  <si>
    <t>I-2245</t>
  </si>
  <si>
    <t>I-2246</t>
  </si>
  <si>
    <t>I-2247</t>
  </si>
  <si>
    <t>I-2248</t>
  </si>
  <si>
    <t>I-2249</t>
  </si>
  <si>
    <t>I-2250</t>
  </si>
  <si>
    <t>I-2251</t>
  </si>
  <si>
    <t>I-2252</t>
  </si>
  <si>
    <t>I-2253</t>
  </si>
  <si>
    <t>Noel Burn</t>
  </si>
  <si>
    <t>I-2254</t>
  </si>
  <si>
    <t>I-2255</t>
  </si>
  <si>
    <t>I-2256</t>
  </si>
  <si>
    <t>I-2257</t>
  </si>
  <si>
    <t>Johanna Mirza</t>
  </si>
  <si>
    <t>I-2258</t>
  </si>
  <si>
    <t>I-2259</t>
  </si>
  <si>
    <t>I-2260</t>
  </si>
  <si>
    <t>I-2261</t>
  </si>
  <si>
    <t>I-2262</t>
  </si>
  <si>
    <t>I-2263</t>
  </si>
  <si>
    <t>Denise Harris</t>
  </si>
  <si>
    <t>I-2264</t>
  </si>
  <si>
    <t>I-2265</t>
  </si>
  <si>
    <t>Helen Cooke</t>
  </si>
  <si>
    <t>I-2266</t>
  </si>
  <si>
    <t>Anthony Green</t>
  </si>
  <si>
    <t>I-2267</t>
  </si>
  <si>
    <t>Lisa Pepper</t>
  </si>
  <si>
    <t>I-2268</t>
  </si>
  <si>
    <t>I-2269</t>
  </si>
  <si>
    <t>I-2270</t>
  </si>
  <si>
    <t>I-2271</t>
  </si>
  <si>
    <t>I-2272</t>
  </si>
  <si>
    <t>I-2273</t>
  </si>
  <si>
    <t>I-2274</t>
  </si>
  <si>
    <t>I-2275</t>
  </si>
  <si>
    <t>I-2276</t>
  </si>
  <si>
    <t>I-2277</t>
  </si>
  <si>
    <t>I-2278</t>
  </si>
  <si>
    <t>I-2279</t>
  </si>
  <si>
    <t>Gillian Crawley</t>
  </si>
  <si>
    <t>I-2280</t>
  </si>
  <si>
    <t>I-2281</t>
  </si>
  <si>
    <t>I-2282</t>
  </si>
  <si>
    <t>I-2283</t>
  </si>
  <si>
    <t>I-2284</t>
  </si>
  <si>
    <t>I-2285</t>
  </si>
  <si>
    <t>I-2286</t>
  </si>
  <si>
    <t>I-2287</t>
  </si>
  <si>
    <t>I-2288</t>
  </si>
  <si>
    <t>I-2289</t>
  </si>
  <si>
    <t>I-2290</t>
  </si>
  <si>
    <t>I-2291</t>
  </si>
  <si>
    <t>I-2292</t>
  </si>
  <si>
    <t>I-2293</t>
  </si>
  <si>
    <t>I-2294</t>
  </si>
  <si>
    <t>I-2295</t>
  </si>
  <si>
    <t>I-2296</t>
  </si>
  <si>
    <t>I-2297</t>
  </si>
  <si>
    <t>I-2298</t>
  </si>
  <si>
    <t>I-2299</t>
  </si>
  <si>
    <t>I-2300</t>
  </si>
  <si>
    <t>James Lam</t>
  </si>
  <si>
    <t>I-2301</t>
  </si>
  <si>
    <t>I-2302</t>
  </si>
  <si>
    <t>I-2303</t>
  </si>
  <si>
    <t>I-2304</t>
  </si>
  <si>
    <t>I-2305</t>
  </si>
  <si>
    <t>Sarah Houghton</t>
  </si>
  <si>
    <t>I-2306</t>
  </si>
  <si>
    <t>Alison Lazar</t>
  </si>
  <si>
    <t>I-2307</t>
  </si>
  <si>
    <t>I-2308</t>
  </si>
  <si>
    <t>I-2309</t>
  </si>
  <si>
    <t>I-2310</t>
  </si>
  <si>
    <t>I-2311</t>
  </si>
  <si>
    <t>I-2312</t>
  </si>
  <si>
    <t>I-2313</t>
  </si>
  <si>
    <t>I-2314</t>
  </si>
  <si>
    <t>Russell Reynolds</t>
  </si>
  <si>
    <t>I-2315</t>
  </si>
  <si>
    <t>I-2316</t>
  </si>
  <si>
    <t>I-2317</t>
  </si>
  <si>
    <t>I-2318</t>
  </si>
  <si>
    <t>I-2319</t>
  </si>
  <si>
    <t>I-2320</t>
  </si>
  <si>
    <t>I-2321</t>
  </si>
  <si>
    <t>I-2322</t>
  </si>
  <si>
    <t>I-2323</t>
  </si>
  <si>
    <t>I-2324</t>
  </si>
  <si>
    <t>I-2325</t>
  </si>
  <si>
    <t>I-2326</t>
  </si>
  <si>
    <t>I-2327</t>
  </si>
  <si>
    <t>I-2328</t>
  </si>
  <si>
    <t>I-2329</t>
  </si>
  <si>
    <t>I-2330</t>
  </si>
  <si>
    <t>I-2331</t>
  </si>
  <si>
    <t>I-2332</t>
  </si>
  <si>
    <t>I-2333</t>
  </si>
  <si>
    <t>I-2334</t>
  </si>
  <si>
    <t>I-2335</t>
  </si>
  <si>
    <t>I-2336</t>
  </si>
  <si>
    <t>I-2337</t>
  </si>
  <si>
    <t>I-2338</t>
  </si>
  <si>
    <t>I-2339</t>
  </si>
  <si>
    <t>I-2340</t>
  </si>
  <si>
    <t>I-2341</t>
  </si>
  <si>
    <t>I-2342</t>
  </si>
  <si>
    <t>I-2343</t>
  </si>
  <si>
    <t>I-2344</t>
  </si>
  <si>
    <t>I-2345</t>
  </si>
  <si>
    <t>I-2346</t>
  </si>
  <si>
    <t>I-2347</t>
  </si>
  <si>
    <t>Charles Jago</t>
  </si>
  <si>
    <t>I-2348</t>
  </si>
  <si>
    <t>I-2349</t>
  </si>
  <si>
    <t>I-2350</t>
  </si>
  <si>
    <t>I-2351</t>
  </si>
  <si>
    <t>Denise Docherty</t>
  </si>
  <si>
    <t>I-2352</t>
  </si>
  <si>
    <t>I-2353</t>
  </si>
  <si>
    <t>I-2354</t>
  </si>
  <si>
    <t>I-2355</t>
  </si>
  <si>
    <t>I-2356</t>
  </si>
  <si>
    <t>I-2357</t>
  </si>
  <si>
    <t>I-2358</t>
  </si>
  <si>
    <t>I-2359</t>
  </si>
  <si>
    <t>I-2360</t>
  </si>
  <si>
    <t>I-2361</t>
  </si>
  <si>
    <t>I-2362</t>
  </si>
  <si>
    <t>I-2363</t>
  </si>
  <si>
    <t>I-2364</t>
  </si>
  <si>
    <t>I-2365</t>
  </si>
  <si>
    <t>I-2366</t>
  </si>
  <si>
    <t>I-2367</t>
  </si>
  <si>
    <t>I-2368</t>
  </si>
  <si>
    <t>I-2369</t>
  </si>
  <si>
    <t>I-2370</t>
  </si>
  <si>
    <t>I-2371</t>
  </si>
  <si>
    <t>I-2372</t>
  </si>
  <si>
    <t>Paul Smith</t>
  </si>
  <si>
    <t>I-2373</t>
  </si>
  <si>
    <t>I-2374</t>
  </si>
  <si>
    <t>I-2375</t>
  </si>
  <si>
    <t>I-2376</t>
  </si>
  <si>
    <t>I-2377</t>
  </si>
  <si>
    <t>I-2378</t>
  </si>
  <si>
    <t>I-2379</t>
  </si>
  <si>
    <t>I-2380</t>
  </si>
  <si>
    <t>I-2381</t>
  </si>
  <si>
    <t>I-2382</t>
  </si>
  <si>
    <t>I-2383</t>
  </si>
  <si>
    <t>I-2384</t>
  </si>
  <si>
    <t>I-2385</t>
  </si>
  <si>
    <t>I-2386</t>
  </si>
  <si>
    <t>I-2387</t>
  </si>
  <si>
    <t>I-2388</t>
  </si>
  <si>
    <t>I-2389</t>
  </si>
  <si>
    <t>I-2390</t>
  </si>
  <si>
    <t>John Whitehead</t>
  </si>
  <si>
    <t>I-2391</t>
  </si>
  <si>
    <t>I-2392</t>
  </si>
  <si>
    <t>I-2393</t>
  </si>
  <si>
    <t>I-2394</t>
  </si>
  <si>
    <t>I-2395</t>
  </si>
  <si>
    <t>I-2396</t>
  </si>
  <si>
    <t>I-2397</t>
  </si>
  <si>
    <t>I-2398</t>
  </si>
  <si>
    <t>I-2399</t>
  </si>
  <si>
    <t>I-2400</t>
  </si>
  <si>
    <t>I-2401</t>
  </si>
  <si>
    <t>I-2402</t>
  </si>
  <si>
    <t>I-2403</t>
  </si>
  <si>
    <t>I-2404</t>
  </si>
  <si>
    <t>I-2405</t>
  </si>
  <si>
    <t>I-2406</t>
  </si>
  <si>
    <t>I-2407</t>
  </si>
  <si>
    <t>I-2408</t>
  </si>
  <si>
    <t>I-2409</t>
  </si>
  <si>
    <t>I-2410</t>
  </si>
  <si>
    <t>I-2411</t>
  </si>
  <si>
    <t>I-2412</t>
  </si>
  <si>
    <t>I-2413</t>
  </si>
  <si>
    <t>I-2414</t>
  </si>
  <si>
    <t>I-2415</t>
  </si>
  <si>
    <t>I-2416</t>
  </si>
  <si>
    <t>I-2417</t>
  </si>
  <si>
    <t>I-2418</t>
  </si>
  <si>
    <t>I-2419</t>
  </si>
  <si>
    <t>I-2420</t>
  </si>
  <si>
    <t>I-2421</t>
  </si>
  <si>
    <t>I-2422</t>
  </si>
  <si>
    <t>I-2423</t>
  </si>
  <si>
    <t>I-2424</t>
  </si>
  <si>
    <t>I-2425</t>
  </si>
  <si>
    <t>I-2426</t>
  </si>
  <si>
    <t>I-2427</t>
  </si>
  <si>
    <t>I-2428</t>
  </si>
  <si>
    <t>I-2429</t>
  </si>
  <si>
    <t>I-2430</t>
  </si>
  <si>
    <t>I-2431</t>
  </si>
  <si>
    <t>I-2432</t>
  </si>
  <si>
    <t>I-2433</t>
  </si>
  <si>
    <t>I-2434</t>
  </si>
  <si>
    <t>I-2435</t>
  </si>
  <si>
    <t>I-2436</t>
  </si>
  <si>
    <t>I-2437</t>
  </si>
  <si>
    <t>I-2438</t>
  </si>
  <si>
    <t>I-2439</t>
  </si>
  <si>
    <t>I-2440</t>
  </si>
  <si>
    <t>I-2441</t>
  </si>
  <si>
    <t>I-2442</t>
  </si>
  <si>
    <t>I-2443</t>
  </si>
  <si>
    <t>I-2444</t>
  </si>
  <si>
    <t>Kevin Ahmed</t>
  </si>
  <si>
    <t>I-2445</t>
  </si>
  <si>
    <t>I-2446</t>
  </si>
  <si>
    <t>I-2447</t>
  </si>
  <si>
    <t>I-2448</t>
  </si>
  <si>
    <t>I-2449</t>
  </si>
  <si>
    <t>I-2450</t>
  </si>
  <si>
    <t>I-2451</t>
  </si>
  <si>
    <t>I-2452</t>
  </si>
  <si>
    <t>I-2453</t>
  </si>
  <si>
    <t>I-2454</t>
  </si>
  <si>
    <t>I-2455</t>
  </si>
  <si>
    <t>I-2456</t>
  </si>
  <si>
    <t>I-2457</t>
  </si>
  <si>
    <t>I-2458</t>
  </si>
  <si>
    <t>I-2459</t>
  </si>
  <si>
    <t>I-2460</t>
  </si>
  <si>
    <t>I-2461</t>
  </si>
  <si>
    <t>I-2462</t>
  </si>
  <si>
    <t>I-2463</t>
  </si>
  <si>
    <t>I-2464</t>
  </si>
  <si>
    <t>I-2465</t>
  </si>
  <si>
    <t>I-2466</t>
  </si>
  <si>
    <t>I-2467</t>
  </si>
  <si>
    <t>I-2468</t>
  </si>
  <si>
    <t>I-2469</t>
  </si>
  <si>
    <t>I-2470</t>
  </si>
  <si>
    <t>I-2471</t>
  </si>
  <si>
    <t>I-2472</t>
  </si>
  <si>
    <t>I-2473</t>
  </si>
  <si>
    <t>I-2474</t>
  </si>
  <si>
    <t>I-2475</t>
  </si>
  <si>
    <t>I-2476</t>
  </si>
  <si>
    <t>I-2477</t>
  </si>
  <si>
    <t>I-2478</t>
  </si>
  <si>
    <t>I-2479</t>
  </si>
  <si>
    <t>I-2480</t>
  </si>
  <si>
    <t>I-2481</t>
  </si>
  <si>
    <t>I-2482</t>
  </si>
  <si>
    <t>I-2483</t>
  </si>
  <si>
    <t>I-2484</t>
  </si>
  <si>
    <t>I-2485</t>
  </si>
  <si>
    <t>I-2486</t>
  </si>
  <si>
    <t>I-2487</t>
  </si>
  <si>
    <t>I-2488</t>
  </si>
  <si>
    <t>I-2489</t>
  </si>
  <si>
    <t>I-2490</t>
  </si>
  <si>
    <t>I-2491</t>
  </si>
  <si>
    <t>I-2492</t>
  </si>
  <si>
    <t>I-2493</t>
  </si>
  <si>
    <t>I-2494</t>
  </si>
  <si>
    <t>I-2495</t>
  </si>
  <si>
    <t>I-2496</t>
  </si>
  <si>
    <t>I-2497</t>
  </si>
  <si>
    <t>I-2498</t>
  </si>
  <si>
    <t>I-2499</t>
  </si>
  <si>
    <t>I-2500</t>
  </si>
  <si>
    <t>I-2501</t>
  </si>
  <si>
    <t>I-2502</t>
  </si>
  <si>
    <t>I-2503</t>
  </si>
  <si>
    <t>I-2504</t>
  </si>
  <si>
    <t>I-2505</t>
  </si>
  <si>
    <t>I-2506</t>
  </si>
  <si>
    <t>I-2507</t>
  </si>
  <si>
    <t>I-2508</t>
  </si>
  <si>
    <t>I-2509</t>
  </si>
  <si>
    <t>I-2510</t>
  </si>
  <si>
    <t>I-2511</t>
  </si>
  <si>
    <t>I-2512</t>
  </si>
  <si>
    <t>I-2513</t>
  </si>
  <si>
    <t>I-2514</t>
  </si>
  <si>
    <t>I-2515</t>
  </si>
  <si>
    <t>I-2516</t>
  </si>
  <si>
    <t>I-2517</t>
  </si>
  <si>
    <t>I-2518</t>
  </si>
  <si>
    <t>I-2519</t>
  </si>
  <si>
    <t>I-2520</t>
  </si>
  <si>
    <t>I-2521</t>
  </si>
  <si>
    <t>I-2522</t>
  </si>
  <si>
    <t>I-2523</t>
  </si>
  <si>
    <t>I-2524</t>
  </si>
  <si>
    <t>I-2525</t>
  </si>
  <si>
    <t>I-2526</t>
  </si>
  <si>
    <t>I-2527</t>
  </si>
  <si>
    <t>I-2528</t>
  </si>
  <si>
    <t>I-2529</t>
  </si>
  <si>
    <t>I-2530</t>
  </si>
  <si>
    <t>I-2531</t>
  </si>
  <si>
    <t>I-2532</t>
  </si>
  <si>
    <t>I-2533</t>
  </si>
  <si>
    <t>I-2534</t>
  </si>
  <si>
    <t>I-2535</t>
  </si>
  <si>
    <t>Richard Batty</t>
  </si>
  <si>
    <t>I-2536</t>
  </si>
  <si>
    <t>I-2537</t>
  </si>
  <si>
    <t>I-2538</t>
  </si>
  <si>
    <t>I-2539</t>
  </si>
  <si>
    <t>I-2540</t>
  </si>
  <si>
    <t>I-2541</t>
  </si>
  <si>
    <t>I-2542</t>
  </si>
  <si>
    <t>I-2543</t>
  </si>
  <si>
    <t>I-2544</t>
  </si>
  <si>
    <t>I-2545</t>
  </si>
  <si>
    <t>I-2546</t>
  </si>
  <si>
    <t>I-2547</t>
  </si>
  <si>
    <t>I-2548</t>
  </si>
  <si>
    <t>I-2549</t>
  </si>
  <si>
    <t>I-2550</t>
  </si>
  <si>
    <t>I-2551</t>
  </si>
  <si>
    <t>I-2552</t>
  </si>
  <si>
    <t>I-2553</t>
  </si>
  <si>
    <t>I-2554</t>
  </si>
  <si>
    <t>I-2555</t>
  </si>
  <si>
    <t>I-2556</t>
  </si>
  <si>
    <t>I-2557</t>
  </si>
  <si>
    <t>I-2558</t>
  </si>
  <si>
    <t>I-2559</t>
  </si>
  <si>
    <t>I-2560</t>
  </si>
  <si>
    <t>I-2561</t>
  </si>
  <si>
    <t>I-2562</t>
  </si>
  <si>
    <t>I-2563</t>
  </si>
  <si>
    <t>I-2564</t>
  </si>
  <si>
    <t>Pauline Pluck</t>
  </si>
  <si>
    <t>I-2565</t>
  </si>
  <si>
    <t>I-2566</t>
  </si>
  <si>
    <t>I-2567</t>
  </si>
  <si>
    <t>I-2568</t>
  </si>
  <si>
    <t>I-2569</t>
  </si>
  <si>
    <t>I-2570</t>
  </si>
  <si>
    <t>I-2571</t>
  </si>
  <si>
    <t>I-2572</t>
  </si>
  <si>
    <t>I-2573</t>
  </si>
  <si>
    <t>I-2574</t>
  </si>
  <si>
    <t>I-2575</t>
  </si>
  <si>
    <t>I-2576</t>
  </si>
  <si>
    <t>I-2577</t>
  </si>
  <si>
    <t>I-2578</t>
  </si>
  <si>
    <t>I-2579</t>
  </si>
  <si>
    <t>I-2580</t>
  </si>
  <si>
    <t>I-2581</t>
  </si>
  <si>
    <t>I-2582</t>
  </si>
  <si>
    <t>I-2583</t>
  </si>
  <si>
    <t>I-2584</t>
  </si>
  <si>
    <t>I-2585</t>
  </si>
  <si>
    <t>I-2586</t>
  </si>
  <si>
    <t>I-2587</t>
  </si>
  <si>
    <t>I-2588</t>
  </si>
  <si>
    <t>I-2589</t>
  </si>
  <si>
    <t>I-2590</t>
  </si>
  <si>
    <t>I-2591</t>
  </si>
  <si>
    <t>I-2592</t>
  </si>
  <si>
    <t>I-2593</t>
  </si>
  <si>
    <t>I-2594</t>
  </si>
  <si>
    <t>I-2595</t>
  </si>
  <si>
    <t>Vancouver</t>
  </si>
  <si>
    <t>Ram Thomas</t>
  </si>
  <si>
    <t>I-2596</t>
  </si>
  <si>
    <t>I-2597</t>
  </si>
  <si>
    <t>I-2598</t>
  </si>
  <si>
    <t>I-2599</t>
  </si>
  <si>
    <t>I-2600</t>
  </si>
  <si>
    <t>I-2601</t>
  </si>
  <si>
    <t>I-2602</t>
  </si>
  <si>
    <t>I-2603</t>
  </si>
  <si>
    <t>I-2604</t>
  </si>
  <si>
    <t>I-2605</t>
  </si>
  <si>
    <t>I-2606</t>
  </si>
  <si>
    <t>Helen Kenny</t>
  </si>
  <si>
    <t>I-2607</t>
  </si>
  <si>
    <t>I-2608</t>
  </si>
  <si>
    <t>I-2609</t>
  </si>
  <si>
    <t>I-2610</t>
  </si>
  <si>
    <t>Tom Clark</t>
  </si>
  <si>
    <t>I-2611</t>
  </si>
  <si>
    <t>I-2612</t>
  </si>
  <si>
    <t>Rochester</t>
  </si>
  <si>
    <t>Michael Lauder</t>
  </si>
  <si>
    <t>I-2613</t>
  </si>
  <si>
    <t>I-2614</t>
  </si>
  <si>
    <t>I-2615</t>
  </si>
  <si>
    <t>I-2616</t>
  </si>
  <si>
    <t>I-2617</t>
  </si>
  <si>
    <t>I-2618</t>
  </si>
  <si>
    <t>I-2619</t>
  </si>
  <si>
    <t>I-2620</t>
  </si>
  <si>
    <t>Christopher Grey</t>
  </si>
  <si>
    <t>I-2621</t>
  </si>
  <si>
    <t>I-2622</t>
  </si>
  <si>
    <t>I-2623</t>
  </si>
  <si>
    <t>I-2624</t>
  </si>
  <si>
    <t>I-2625</t>
  </si>
  <si>
    <t>I-2626</t>
  </si>
  <si>
    <t>I-2627</t>
  </si>
  <si>
    <t>I-2628</t>
  </si>
  <si>
    <t>I-2629</t>
  </si>
  <si>
    <t>I-2630</t>
  </si>
  <si>
    <t>I-2631</t>
  </si>
  <si>
    <t>I-2632</t>
  </si>
  <si>
    <t>I-2633</t>
  </si>
  <si>
    <t>I-2634</t>
  </si>
  <si>
    <t>I-2635</t>
  </si>
  <si>
    <t>I-2636</t>
  </si>
  <si>
    <t>I-2637</t>
  </si>
  <si>
    <t>I-2638</t>
  </si>
  <si>
    <t>I-2639</t>
  </si>
  <si>
    <t>Margaret McGregor</t>
  </si>
  <si>
    <t>I-2640</t>
  </si>
  <si>
    <t>I-2641</t>
  </si>
  <si>
    <t>I-2642</t>
  </si>
  <si>
    <t>I-2643</t>
  </si>
  <si>
    <t>I-2644</t>
  </si>
  <si>
    <t>I-2645</t>
  </si>
  <si>
    <t>I-2646</t>
  </si>
  <si>
    <t>I-2647</t>
  </si>
  <si>
    <t>I-2648</t>
  </si>
  <si>
    <t>I-2649</t>
  </si>
  <si>
    <t>Pauline Gagg</t>
  </si>
  <si>
    <t>I-2650</t>
  </si>
  <si>
    <t>I-2651</t>
  </si>
  <si>
    <t>James Bard</t>
  </si>
  <si>
    <t>I-2652</t>
  </si>
  <si>
    <t>I-2653</t>
  </si>
  <si>
    <t>Christopher Kille</t>
  </si>
  <si>
    <t>I-2654</t>
  </si>
  <si>
    <t>I-2655</t>
  </si>
  <si>
    <t>I-2656</t>
  </si>
  <si>
    <t>I-2657</t>
  </si>
  <si>
    <t>Houston</t>
  </si>
  <si>
    <t>David Salmon</t>
  </si>
  <si>
    <t>I-2658</t>
  </si>
  <si>
    <t>I-2659</t>
  </si>
  <si>
    <t>I-2660</t>
  </si>
  <si>
    <t>I-2661</t>
  </si>
  <si>
    <t>I-2662</t>
  </si>
  <si>
    <t>I-2663</t>
  </si>
  <si>
    <t>I-2664</t>
  </si>
  <si>
    <t>I-2665</t>
  </si>
  <si>
    <t>I-2666</t>
  </si>
  <si>
    <t>I-2667</t>
  </si>
  <si>
    <t>I-2668</t>
  </si>
  <si>
    <t>I-2669</t>
  </si>
  <si>
    <t>I-2670</t>
  </si>
  <si>
    <t>I-2671</t>
  </si>
  <si>
    <t>I-2672</t>
  </si>
  <si>
    <t>I-2673</t>
  </si>
  <si>
    <t>I-2674</t>
  </si>
  <si>
    <t>I-2675</t>
  </si>
  <si>
    <t>I-2676</t>
  </si>
  <si>
    <t>I-2677</t>
  </si>
  <si>
    <t>I-2678</t>
  </si>
  <si>
    <t>I-2679</t>
  </si>
  <si>
    <t>I-2680</t>
  </si>
  <si>
    <t>I-2681</t>
  </si>
  <si>
    <t>I-2682</t>
  </si>
  <si>
    <t>I-2683</t>
  </si>
  <si>
    <t>I-2684</t>
  </si>
  <si>
    <t>I-2685</t>
  </si>
  <si>
    <t>I-2686</t>
  </si>
  <si>
    <t>I-2687</t>
  </si>
  <si>
    <t>I-2688</t>
  </si>
  <si>
    <t>I-2689</t>
  </si>
  <si>
    <t>I-2690</t>
  </si>
  <si>
    <t>I-2691</t>
  </si>
  <si>
    <t>I-2692</t>
  </si>
  <si>
    <t>I-2693</t>
  </si>
  <si>
    <t>Helen Deignan</t>
  </si>
  <si>
    <t>I-2694</t>
  </si>
  <si>
    <t>I-2695</t>
  </si>
  <si>
    <t>I-2696</t>
  </si>
  <si>
    <t>I-2697</t>
  </si>
  <si>
    <t>I-2698</t>
  </si>
  <si>
    <t>Rosemary Hatcher</t>
  </si>
  <si>
    <t>I-2699</t>
  </si>
  <si>
    <t>I-2700</t>
  </si>
  <si>
    <t>I-2701</t>
  </si>
  <si>
    <t>I-2702</t>
  </si>
  <si>
    <t>I-2703</t>
  </si>
  <si>
    <t>I-2704</t>
  </si>
  <si>
    <t>I-2705</t>
  </si>
  <si>
    <t>Russell Wood</t>
  </si>
  <si>
    <t>I-2706</t>
  </si>
  <si>
    <t>I-2707</t>
  </si>
  <si>
    <t>I-2708</t>
  </si>
  <si>
    <t>I-2709</t>
  </si>
  <si>
    <t>I-2710</t>
  </si>
  <si>
    <t>I-2711</t>
  </si>
  <si>
    <t>I-2712</t>
  </si>
  <si>
    <t>I-2713</t>
  </si>
  <si>
    <t>I-2714</t>
  </si>
  <si>
    <t>I-2715</t>
  </si>
  <si>
    <t>I-2716</t>
  </si>
  <si>
    <t>I-2717</t>
  </si>
  <si>
    <t>I-2718</t>
  </si>
  <si>
    <t>I-2719</t>
  </si>
  <si>
    <t>Rachel Snape</t>
  </si>
  <si>
    <t>I-2720</t>
  </si>
  <si>
    <t>I-2721</t>
  </si>
  <si>
    <t>I-2722</t>
  </si>
  <si>
    <t>I-2723</t>
  </si>
  <si>
    <t>I-2724</t>
  </si>
  <si>
    <t>I-2725</t>
  </si>
  <si>
    <t>I-2726</t>
  </si>
  <si>
    <t>I-2727</t>
  </si>
  <si>
    <t>I-2728</t>
  </si>
  <si>
    <t>I-2729</t>
  </si>
  <si>
    <t>I-2730</t>
  </si>
  <si>
    <t>I-2731</t>
  </si>
  <si>
    <t>I-2732</t>
  </si>
  <si>
    <t>I-2733</t>
  </si>
  <si>
    <t>I-2734</t>
  </si>
  <si>
    <t>I-2735</t>
  </si>
  <si>
    <t>I-2736</t>
  </si>
  <si>
    <t>I-2737</t>
  </si>
  <si>
    <t>Iftikhar Styles</t>
  </si>
  <si>
    <t>I-2738</t>
  </si>
  <si>
    <t>I-2739</t>
  </si>
  <si>
    <t>I-2740</t>
  </si>
  <si>
    <t>I-2741</t>
  </si>
  <si>
    <t>Douglas Bond</t>
  </si>
  <si>
    <t>I-2742</t>
  </si>
  <si>
    <t>Richard Clayton</t>
  </si>
  <si>
    <t>I-2743</t>
  </si>
  <si>
    <t>I-2744</t>
  </si>
  <si>
    <t>I-2745</t>
  </si>
  <si>
    <t>I-2746</t>
  </si>
  <si>
    <t>I-2747</t>
  </si>
  <si>
    <t>I-2748</t>
  </si>
  <si>
    <t>I-2749</t>
  </si>
  <si>
    <t>I-2750</t>
  </si>
  <si>
    <t>I-2751</t>
  </si>
  <si>
    <t>I-2752</t>
  </si>
  <si>
    <t>I-2753</t>
  </si>
  <si>
    <t>I-2754</t>
  </si>
  <si>
    <t>I-2755</t>
  </si>
  <si>
    <t>I-2756</t>
  </si>
  <si>
    <t>Stephen Brown</t>
  </si>
  <si>
    <t>I-2757</t>
  </si>
  <si>
    <t>I-2758</t>
  </si>
  <si>
    <t>I-2759</t>
  </si>
  <si>
    <t>I-2760</t>
  </si>
  <si>
    <t>I-2761</t>
  </si>
  <si>
    <t>I-2762</t>
  </si>
  <si>
    <t>I-2763</t>
  </si>
  <si>
    <t>I-2764</t>
  </si>
  <si>
    <t>I-2765</t>
  </si>
  <si>
    <t>I-2766</t>
  </si>
  <si>
    <t>I-2767</t>
  </si>
  <si>
    <t>Brian Clarke</t>
  </si>
  <si>
    <t>I-2768</t>
  </si>
  <si>
    <t>I-2769</t>
  </si>
  <si>
    <t>I-2770</t>
  </si>
  <si>
    <t>I-2771</t>
  </si>
  <si>
    <t>I-2772</t>
  </si>
  <si>
    <t>I-2773</t>
  </si>
  <si>
    <t>I-2774</t>
  </si>
  <si>
    <t>Savita Simpson</t>
  </si>
  <si>
    <t>I-2775</t>
  </si>
  <si>
    <t>I-2776</t>
  </si>
  <si>
    <t>I-2777</t>
  </si>
  <si>
    <t>I-2778</t>
  </si>
  <si>
    <t>I-2779</t>
  </si>
  <si>
    <t>I-2780</t>
  </si>
  <si>
    <t>Paul Martin</t>
  </si>
  <si>
    <t>I-2781</t>
  </si>
  <si>
    <t>I-2782</t>
  </si>
  <si>
    <t>I-2783</t>
  </si>
  <si>
    <t>I-2784</t>
  </si>
  <si>
    <t>I-2785</t>
  </si>
  <si>
    <t>I-2786</t>
  </si>
  <si>
    <t>I-2787</t>
  </si>
  <si>
    <t>Paul Faulkner</t>
  </si>
  <si>
    <t>I-2788</t>
  </si>
  <si>
    <t>I-2789</t>
  </si>
  <si>
    <t>I-2790</t>
  </si>
  <si>
    <t>I-2791</t>
  </si>
  <si>
    <t>I-2792</t>
  </si>
  <si>
    <t>I-2793</t>
  </si>
  <si>
    <t>I-2794</t>
  </si>
  <si>
    <t>I-2795</t>
  </si>
  <si>
    <t>I-2796</t>
  </si>
  <si>
    <t>I-2797</t>
  </si>
  <si>
    <t>I-2798</t>
  </si>
  <si>
    <t>I-2799</t>
  </si>
  <si>
    <t>I-2800</t>
  </si>
  <si>
    <t>I-2801</t>
  </si>
  <si>
    <t>I-2802</t>
  </si>
  <si>
    <t>I-2803</t>
  </si>
  <si>
    <t>I-2804</t>
  </si>
  <si>
    <t>I-2805</t>
  </si>
  <si>
    <t>I-2806</t>
  </si>
  <si>
    <t>I-2807</t>
  </si>
  <si>
    <t>I-2808</t>
  </si>
  <si>
    <t>I-2809</t>
  </si>
  <si>
    <t>I-2810</t>
  </si>
  <si>
    <t>I-2811</t>
  </si>
  <si>
    <t>I-2812</t>
  </si>
  <si>
    <t>I-2813</t>
  </si>
  <si>
    <t>I-2814</t>
  </si>
  <si>
    <t>I-2815</t>
  </si>
  <si>
    <t>I-2816</t>
  </si>
  <si>
    <t>I-2817</t>
  </si>
  <si>
    <t>I-2818</t>
  </si>
  <si>
    <t>I-2819</t>
  </si>
  <si>
    <t>I-2820</t>
  </si>
  <si>
    <t>I-2821</t>
  </si>
  <si>
    <t>I-2822</t>
  </si>
  <si>
    <t>Jeremy Percival</t>
  </si>
  <si>
    <t>I-2823</t>
  </si>
  <si>
    <t>I-2824</t>
  </si>
  <si>
    <t>Timothy Fraser</t>
  </si>
  <si>
    <t>I-2825</t>
  </si>
  <si>
    <t>I-2826</t>
  </si>
  <si>
    <t>I-2827</t>
  </si>
  <si>
    <t>I-2828</t>
  </si>
  <si>
    <t>I-2829</t>
  </si>
  <si>
    <t>I-2830</t>
  </si>
  <si>
    <t>I-2831</t>
  </si>
  <si>
    <t>I-2832</t>
  </si>
  <si>
    <t>I-2833</t>
  </si>
  <si>
    <t>I-2834</t>
  </si>
  <si>
    <t>I-2835</t>
  </si>
  <si>
    <t>I-2836</t>
  </si>
  <si>
    <t>I-2837</t>
  </si>
  <si>
    <t>Sophie Petersen</t>
  </si>
  <si>
    <t>I-2838</t>
  </si>
  <si>
    <t>I-2839</t>
  </si>
  <si>
    <t>Peter Carley</t>
  </si>
  <si>
    <t>I-2840</t>
  </si>
  <si>
    <t>I-2841</t>
  </si>
  <si>
    <t>I-2842</t>
  </si>
  <si>
    <t>I-2843</t>
  </si>
  <si>
    <t>I-2844</t>
  </si>
  <si>
    <t>I-2845</t>
  </si>
  <si>
    <t>I-2846</t>
  </si>
  <si>
    <t>I-2847</t>
  </si>
  <si>
    <t>I-2848</t>
  </si>
  <si>
    <t>I-2849</t>
  </si>
  <si>
    <t>I-2850</t>
  </si>
  <si>
    <t>I-2851</t>
  </si>
  <si>
    <t>I-2852</t>
  </si>
  <si>
    <t>I-2853</t>
  </si>
  <si>
    <t>Elaine Ricketts</t>
  </si>
  <si>
    <t>I-2854</t>
  </si>
  <si>
    <t>I-2855</t>
  </si>
  <si>
    <t>I-2856</t>
  </si>
  <si>
    <t>I-2857</t>
  </si>
  <si>
    <t>I-2858</t>
  </si>
  <si>
    <t>I-2859</t>
  </si>
  <si>
    <t>I-2860</t>
  </si>
  <si>
    <t>I-2861</t>
  </si>
  <si>
    <t>I-2862</t>
  </si>
  <si>
    <t>I-2863</t>
  </si>
  <si>
    <t>I-2864</t>
  </si>
  <si>
    <t>Andi Liu</t>
  </si>
  <si>
    <t>I-2865</t>
  </si>
  <si>
    <t>I-2866</t>
  </si>
  <si>
    <t>I-2867</t>
  </si>
  <si>
    <t>I-2868</t>
  </si>
  <si>
    <t>I-2869</t>
  </si>
  <si>
    <t>I-2870</t>
  </si>
  <si>
    <t>I-2871</t>
  </si>
  <si>
    <t>I-2872</t>
  </si>
  <si>
    <t>I-2873</t>
  </si>
  <si>
    <t>I-2874</t>
  </si>
  <si>
    <t>I-2875</t>
  </si>
  <si>
    <t>I-2876</t>
  </si>
  <si>
    <t>I-2877</t>
  </si>
  <si>
    <t>I-2878</t>
  </si>
  <si>
    <t>I-2879</t>
  </si>
  <si>
    <t>I-2880</t>
  </si>
  <si>
    <t>Alison Hallows</t>
  </si>
  <si>
    <t>I-2881</t>
  </si>
  <si>
    <t>I-2882</t>
  </si>
  <si>
    <t>I-2883</t>
  </si>
  <si>
    <t>I-2884</t>
  </si>
  <si>
    <t>I-2885</t>
  </si>
  <si>
    <t>I-2886</t>
  </si>
  <si>
    <t>I-2887</t>
  </si>
  <si>
    <t>I-2888</t>
  </si>
  <si>
    <t>I-2889</t>
  </si>
  <si>
    <t>Barbara Langdon</t>
  </si>
  <si>
    <t>I-2890</t>
  </si>
  <si>
    <t>I-2891</t>
  </si>
  <si>
    <t>I-2892</t>
  </si>
  <si>
    <t>I-2893</t>
  </si>
  <si>
    <t>I-2894</t>
  </si>
  <si>
    <t>I-2895</t>
  </si>
  <si>
    <t>I-2896</t>
  </si>
  <si>
    <t>I-2897</t>
  </si>
  <si>
    <t>I-2898</t>
  </si>
  <si>
    <t>I-2899</t>
  </si>
  <si>
    <t>I-2900</t>
  </si>
  <si>
    <t>I-2901</t>
  </si>
  <si>
    <t>I-2902</t>
  </si>
  <si>
    <t>I-2903</t>
  </si>
  <si>
    <t>I-2904</t>
  </si>
  <si>
    <t>I-2905</t>
  </si>
  <si>
    <t>I-2906</t>
  </si>
  <si>
    <t>I-2907</t>
  </si>
  <si>
    <t>I-2908</t>
  </si>
  <si>
    <t>I-2909</t>
  </si>
  <si>
    <t>I-2910</t>
  </si>
  <si>
    <t>I-2911</t>
  </si>
  <si>
    <t>I-2912</t>
  </si>
  <si>
    <t>I-2913</t>
  </si>
  <si>
    <t>I-2914</t>
  </si>
  <si>
    <t>I-2915</t>
  </si>
  <si>
    <t>I-2916</t>
  </si>
  <si>
    <t>I-2917</t>
  </si>
  <si>
    <t>I-2918</t>
  </si>
  <si>
    <t>I-2919</t>
  </si>
  <si>
    <t>I-2920</t>
  </si>
  <si>
    <t>I-2921</t>
  </si>
  <si>
    <t>I-2922</t>
  </si>
  <si>
    <t>I-2923</t>
  </si>
  <si>
    <t>I-2924</t>
  </si>
  <si>
    <t>I-2925</t>
  </si>
  <si>
    <t>I-2926</t>
  </si>
  <si>
    <t>I-2927</t>
  </si>
  <si>
    <t>I-2928</t>
  </si>
  <si>
    <t>I-2929</t>
  </si>
  <si>
    <t>I-2930</t>
  </si>
  <si>
    <t>I-2931</t>
  </si>
  <si>
    <t>I-2932</t>
  </si>
  <si>
    <t>I-2933</t>
  </si>
  <si>
    <t>I-2934</t>
  </si>
  <si>
    <t>I-2935</t>
  </si>
  <si>
    <t>I-2936</t>
  </si>
  <si>
    <t>I-2937</t>
  </si>
  <si>
    <t>I-2938</t>
  </si>
  <si>
    <t>I-2939</t>
  </si>
  <si>
    <t>I-2940</t>
  </si>
  <si>
    <t>I-2941</t>
  </si>
  <si>
    <t>I-2942</t>
  </si>
  <si>
    <t>I-2943</t>
  </si>
  <si>
    <t>I-2944</t>
  </si>
  <si>
    <t>I-2945</t>
  </si>
  <si>
    <t>I-2946</t>
  </si>
  <si>
    <t>I-2947</t>
  </si>
  <si>
    <t>I-2948</t>
  </si>
  <si>
    <t>I-2949</t>
  </si>
  <si>
    <t>I-2950</t>
  </si>
  <si>
    <t>I-2951</t>
  </si>
  <si>
    <t>I-2952</t>
  </si>
  <si>
    <t>I-2953</t>
  </si>
  <si>
    <t>I-2954</t>
  </si>
  <si>
    <t>I-2955</t>
  </si>
  <si>
    <t>I-2956</t>
  </si>
  <si>
    <t>I-2957</t>
  </si>
  <si>
    <t>I-2958</t>
  </si>
  <si>
    <t>I-2959</t>
  </si>
  <si>
    <t>Sharon Hubble</t>
  </si>
  <si>
    <t>I-2960</t>
  </si>
  <si>
    <t>I-2961</t>
  </si>
  <si>
    <t>I-2962</t>
  </si>
  <si>
    <t>I-2963</t>
  </si>
  <si>
    <t>Rita Schaffer</t>
  </si>
  <si>
    <t>I-2964</t>
  </si>
  <si>
    <t>I-2965</t>
  </si>
  <si>
    <t>I-2966</t>
  </si>
  <si>
    <t>I-2967</t>
  </si>
  <si>
    <t>I-2968</t>
  </si>
  <si>
    <t>I-2969</t>
  </si>
  <si>
    <t>I-2970</t>
  </si>
  <si>
    <t>I-2971</t>
  </si>
  <si>
    <t>I-2972</t>
  </si>
  <si>
    <t>I-2973</t>
  </si>
  <si>
    <t>I-2974</t>
  </si>
  <si>
    <t>I-2975</t>
  </si>
  <si>
    <t>I-2976</t>
  </si>
  <si>
    <t>I-2977</t>
  </si>
  <si>
    <t>I-2978</t>
  </si>
  <si>
    <t>I-2979</t>
  </si>
  <si>
    <t>I-2980</t>
  </si>
  <si>
    <t>I-2981</t>
  </si>
  <si>
    <t>I-2982</t>
  </si>
  <si>
    <t>I-2983</t>
  </si>
  <si>
    <t>I-2984</t>
  </si>
  <si>
    <t>I-2985</t>
  </si>
  <si>
    <t>I-2986</t>
  </si>
  <si>
    <t>I-2987</t>
  </si>
  <si>
    <t>I-2988</t>
  </si>
  <si>
    <t>I-2989</t>
  </si>
  <si>
    <t>I-2990</t>
  </si>
  <si>
    <t>I-2991</t>
  </si>
  <si>
    <t>I-2992</t>
  </si>
  <si>
    <t>I-2993</t>
  </si>
  <si>
    <t>I-2994</t>
  </si>
  <si>
    <t>I-2995</t>
  </si>
  <si>
    <t>I-2996</t>
  </si>
  <si>
    <t>I-2997</t>
  </si>
  <si>
    <t>I-2998</t>
  </si>
  <si>
    <t>I-2999</t>
  </si>
  <si>
    <t>I-3000</t>
  </si>
  <si>
    <t>I-3001</t>
  </si>
  <si>
    <t>I-3002</t>
  </si>
  <si>
    <t>I-3003</t>
  </si>
  <si>
    <t>I-3004</t>
  </si>
  <si>
    <t>I-3005</t>
  </si>
  <si>
    <t>I-3006</t>
  </si>
  <si>
    <t>I-3007</t>
  </si>
  <si>
    <t>I-3008</t>
  </si>
  <si>
    <t>I-3009</t>
  </si>
  <si>
    <t>I-3010</t>
  </si>
  <si>
    <t>I-3011</t>
  </si>
  <si>
    <t>I-3012</t>
  </si>
  <si>
    <t>I-3013</t>
  </si>
  <si>
    <t>I-3014</t>
  </si>
  <si>
    <t>I-3015</t>
  </si>
  <si>
    <t>I-3016</t>
  </si>
  <si>
    <t>I-3017</t>
  </si>
  <si>
    <t>I-3018</t>
  </si>
  <si>
    <t>I-3019</t>
  </si>
  <si>
    <t>I-3020</t>
  </si>
  <si>
    <t>I-3021</t>
  </si>
  <si>
    <t>I-3022</t>
  </si>
  <si>
    <t>I-3023</t>
  </si>
  <si>
    <t>I-3024</t>
  </si>
  <si>
    <t>I-3025</t>
  </si>
  <si>
    <t>I-3026</t>
  </si>
  <si>
    <t>I-3027</t>
  </si>
  <si>
    <t>I-3028</t>
  </si>
  <si>
    <t>Richard Bard</t>
  </si>
  <si>
    <t>I-3029</t>
  </si>
  <si>
    <t>I-3030</t>
  </si>
  <si>
    <t>I-3031</t>
  </si>
  <si>
    <t>I-3032</t>
  </si>
  <si>
    <t>I-3033</t>
  </si>
  <si>
    <t>I-3034</t>
  </si>
  <si>
    <t>I-3035</t>
  </si>
  <si>
    <t>I-3036</t>
  </si>
  <si>
    <t>I-3037</t>
  </si>
  <si>
    <t>I-3038</t>
  </si>
  <si>
    <t>I-3039</t>
  </si>
  <si>
    <t>I-3040</t>
  </si>
  <si>
    <t>I-3041</t>
  </si>
  <si>
    <t>I-3042</t>
  </si>
  <si>
    <t>I-3043</t>
  </si>
  <si>
    <t>I-3044</t>
  </si>
  <si>
    <t>I-3045</t>
  </si>
  <si>
    <t>I-3046</t>
  </si>
  <si>
    <t>I-3047</t>
  </si>
  <si>
    <t>I-3048</t>
  </si>
  <si>
    <t>I-3049</t>
  </si>
  <si>
    <t>I-3050</t>
  </si>
  <si>
    <t>John Ali</t>
  </si>
  <si>
    <t>I-3051</t>
  </si>
  <si>
    <t>I-3052</t>
  </si>
  <si>
    <t>I-3053</t>
  </si>
  <si>
    <t>I-3054</t>
  </si>
  <si>
    <t>I-3055</t>
  </si>
  <si>
    <t>Maxine Stockdale</t>
  </si>
  <si>
    <t>I-3056</t>
  </si>
  <si>
    <t>I-3057</t>
  </si>
  <si>
    <t>I-3058</t>
  </si>
  <si>
    <t>I-3059</t>
  </si>
  <si>
    <t>I-3060</t>
  </si>
  <si>
    <t>I-3061</t>
  </si>
  <si>
    <t>I-3062</t>
  </si>
  <si>
    <t>I-3063</t>
  </si>
  <si>
    <t>I-3064</t>
  </si>
  <si>
    <t>I-3065</t>
  </si>
  <si>
    <t>I-3066</t>
  </si>
  <si>
    <t>I-3067</t>
  </si>
  <si>
    <t>I-3068</t>
  </si>
  <si>
    <t>I-3069</t>
  </si>
  <si>
    <t>I-3070</t>
  </si>
  <si>
    <t>I-3071</t>
  </si>
  <si>
    <t>I-3072</t>
  </si>
  <si>
    <t>I-3073</t>
  </si>
  <si>
    <t>I-3074</t>
  </si>
  <si>
    <t>I-3075</t>
  </si>
  <si>
    <t>I-3076</t>
  </si>
  <si>
    <t>I-3077</t>
  </si>
  <si>
    <t>I-3078</t>
  </si>
  <si>
    <t>I-3079</t>
  </si>
  <si>
    <t>I-3080</t>
  </si>
  <si>
    <t>I-3081</t>
  </si>
  <si>
    <t>I-3082</t>
  </si>
  <si>
    <t>I-3083</t>
  </si>
  <si>
    <t>I-3084</t>
  </si>
  <si>
    <t>I-3085</t>
  </si>
  <si>
    <t>I-3086</t>
  </si>
  <si>
    <t>I-3087</t>
  </si>
  <si>
    <t>I-3088</t>
  </si>
  <si>
    <t>I-3089</t>
  </si>
  <si>
    <t>I-3090</t>
  </si>
  <si>
    <t>I-3091</t>
  </si>
  <si>
    <t>I-3092</t>
  </si>
  <si>
    <t>I-3093</t>
  </si>
  <si>
    <t>I-3094</t>
  </si>
  <si>
    <t>I-3095</t>
  </si>
  <si>
    <t>I-3096</t>
  </si>
  <si>
    <t>I-3097</t>
  </si>
  <si>
    <t>I-3098</t>
  </si>
  <si>
    <t>I-3099</t>
  </si>
  <si>
    <t>I-3100</t>
  </si>
  <si>
    <t>I-3101</t>
  </si>
  <si>
    <t>I-3102</t>
  </si>
  <si>
    <t>I-3103</t>
  </si>
  <si>
    <t>I-3104</t>
  </si>
  <si>
    <t>I-3105</t>
  </si>
  <si>
    <t>I-3106</t>
  </si>
  <si>
    <t>I-3107</t>
  </si>
  <si>
    <t>I-3108</t>
  </si>
  <si>
    <t>I-3109</t>
  </si>
  <si>
    <t>I-3110</t>
  </si>
  <si>
    <t>I-3111</t>
  </si>
  <si>
    <t>I-3112</t>
  </si>
  <si>
    <t>I-3113</t>
  </si>
  <si>
    <t>I-3114</t>
  </si>
  <si>
    <t>I-3115</t>
  </si>
  <si>
    <t>I-3116</t>
  </si>
  <si>
    <t>I-3117</t>
  </si>
  <si>
    <t>I-3118</t>
  </si>
  <si>
    <t>I-3119</t>
  </si>
  <si>
    <t>I-3120</t>
  </si>
  <si>
    <t>I-3121</t>
  </si>
  <si>
    <t>I-3122</t>
  </si>
  <si>
    <t>I-3123</t>
  </si>
  <si>
    <t>I-3124</t>
  </si>
  <si>
    <t>I-3125</t>
  </si>
  <si>
    <t>I-3126</t>
  </si>
  <si>
    <t>I-3127</t>
  </si>
  <si>
    <t>I-3128</t>
  </si>
  <si>
    <t>I-3129</t>
  </si>
  <si>
    <t>I-3130</t>
  </si>
  <si>
    <t>I-3131</t>
  </si>
  <si>
    <t>I-3132</t>
  </si>
  <si>
    <t>I-3133</t>
  </si>
  <si>
    <t>I-3134</t>
  </si>
  <si>
    <t>I-3135</t>
  </si>
  <si>
    <t>I-3136</t>
  </si>
  <si>
    <t>I-3137</t>
  </si>
  <si>
    <t>I-3138</t>
  </si>
  <si>
    <t>I-3139</t>
  </si>
  <si>
    <t>I-3140</t>
  </si>
  <si>
    <t>I-3141</t>
  </si>
  <si>
    <t>I-3142</t>
  </si>
  <si>
    <t>I-3143</t>
  </si>
  <si>
    <t>I-3144</t>
  </si>
  <si>
    <t>I-3145</t>
  </si>
  <si>
    <t>I-3146</t>
  </si>
  <si>
    <t>I-3147</t>
  </si>
  <si>
    <t>I-3148</t>
  </si>
  <si>
    <t>I-3149</t>
  </si>
  <si>
    <t>I-3150</t>
  </si>
  <si>
    <t>I-3151</t>
  </si>
  <si>
    <t>I-3152</t>
  </si>
  <si>
    <t>I-3153</t>
  </si>
  <si>
    <t>I-3154</t>
  </si>
  <si>
    <t>I-3155</t>
  </si>
  <si>
    <t>I-3156</t>
  </si>
  <si>
    <t>I-3157</t>
  </si>
  <si>
    <t>I-3158</t>
  </si>
  <si>
    <t>I-3159</t>
  </si>
  <si>
    <t>I-3160</t>
  </si>
  <si>
    <t>I-3161</t>
  </si>
  <si>
    <t>I-3162</t>
  </si>
  <si>
    <t>I-3163</t>
  </si>
  <si>
    <t>Glenys Muhammad</t>
  </si>
  <si>
    <t>I-3164</t>
  </si>
  <si>
    <t>I-3165</t>
  </si>
  <si>
    <t>I-3166</t>
  </si>
  <si>
    <t>I-3167</t>
  </si>
  <si>
    <t>I-3168</t>
  </si>
  <si>
    <t>I-3169</t>
  </si>
  <si>
    <t>I-3170</t>
  </si>
  <si>
    <t>I-3171</t>
  </si>
  <si>
    <t>I-3172</t>
  </si>
  <si>
    <t>I-3173</t>
  </si>
  <si>
    <t>I-3174</t>
  </si>
  <si>
    <t>Christine Rowe</t>
  </si>
  <si>
    <t>I-3175</t>
  </si>
  <si>
    <t>I-3176</t>
  </si>
  <si>
    <t>I-3177</t>
  </si>
  <si>
    <t>I-3178</t>
  </si>
  <si>
    <t>I-3179</t>
  </si>
  <si>
    <t>I-3180</t>
  </si>
  <si>
    <t>I-3181</t>
  </si>
  <si>
    <t>I-3182</t>
  </si>
  <si>
    <t>I-3183</t>
  </si>
  <si>
    <t>I-3184</t>
  </si>
  <si>
    <t>I-3185</t>
  </si>
  <si>
    <t>I-3186</t>
  </si>
  <si>
    <t>I-3187</t>
  </si>
  <si>
    <t>I-3188</t>
  </si>
  <si>
    <t>I-3189</t>
  </si>
  <si>
    <t>I-3190</t>
  </si>
  <si>
    <t>I-3191</t>
  </si>
  <si>
    <t>I-3192</t>
  </si>
  <si>
    <t>I-3193</t>
  </si>
  <si>
    <t>I-3194</t>
  </si>
  <si>
    <t>I-3195</t>
  </si>
  <si>
    <t>I-3196</t>
  </si>
  <si>
    <t>I-3197</t>
  </si>
  <si>
    <t>I-3198</t>
  </si>
  <si>
    <t>I-3199</t>
  </si>
  <si>
    <t>I-3200</t>
  </si>
  <si>
    <t>I-3201</t>
  </si>
  <si>
    <t>I-3202</t>
  </si>
  <si>
    <t>I-3203</t>
  </si>
  <si>
    <t>I-3204</t>
  </si>
  <si>
    <t>I-3205</t>
  </si>
  <si>
    <t>I-3206</t>
  </si>
  <si>
    <t>I-3207</t>
  </si>
  <si>
    <t>I-3208</t>
  </si>
  <si>
    <t>I-3209</t>
  </si>
  <si>
    <t>I-3210</t>
  </si>
  <si>
    <t>I-3211</t>
  </si>
  <si>
    <t>I-3212</t>
  </si>
  <si>
    <t>I-3213</t>
  </si>
  <si>
    <t>I-3214</t>
  </si>
  <si>
    <t>I-3215</t>
  </si>
  <si>
    <t>I-3216</t>
  </si>
  <si>
    <t>I-3217</t>
  </si>
  <si>
    <t>I-3218</t>
  </si>
  <si>
    <t>I-3219</t>
  </si>
  <si>
    <t>I-3220</t>
  </si>
  <si>
    <t>I-3221</t>
  </si>
  <si>
    <t>I-3222</t>
  </si>
  <si>
    <t>I-3223</t>
  </si>
  <si>
    <t>I-3224</t>
  </si>
  <si>
    <t>I-3225</t>
  </si>
  <si>
    <t>I-3226</t>
  </si>
  <si>
    <t>I-3227</t>
  </si>
  <si>
    <t>Julie Pope</t>
  </si>
  <si>
    <t>I-3228</t>
  </si>
  <si>
    <t>I-3229</t>
  </si>
  <si>
    <t>I-3230</t>
  </si>
  <si>
    <t>I-3231</t>
  </si>
  <si>
    <t>I-3232</t>
  </si>
  <si>
    <t>I-3233</t>
  </si>
  <si>
    <t>I-3234</t>
  </si>
  <si>
    <t>I-3235</t>
  </si>
  <si>
    <t>I-3236</t>
  </si>
  <si>
    <t>I-3237</t>
  </si>
  <si>
    <t>I-3238</t>
  </si>
  <si>
    <t>Mark Evans</t>
  </si>
  <si>
    <t>I-3239</t>
  </si>
  <si>
    <t>I-3240</t>
  </si>
  <si>
    <t>I-3241</t>
  </si>
  <si>
    <t>I-3242</t>
  </si>
  <si>
    <t>I-3243</t>
  </si>
  <si>
    <t>I-3244</t>
  </si>
  <si>
    <t>I-3245</t>
  </si>
  <si>
    <t>I-3246</t>
  </si>
  <si>
    <t>I-3247</t>
  </si>
  <si>
    <t>I-3248</t>
  </si>
  <si>
    <t>I-3249</t>
  </si>
  <si>
    <t>I-3250</t>
  </si>
  <si>
    <t>I-3251</t>
  </si>
  <si>
    <t>I-3252</t>
  </si>
  <si>
    <t>I-3253</t>
  </si>
  <si>
    <t>I-3254</t>
  </si>
  <si>
    <t>I-3255</t>
  </si>
  <si>
    <t>I-3256</t>
  </si>
  <si>
    <t>I-3257</t>
  </si>
  <si>
    <t>I-3258</t>
  </si>
  <si>
    <t>I-3259</t>
  </si>
  <si>
    <t>I-3260</t>
  </si>
  <si>
    <t>I-3261</t>
  </si>
  <si>
    <t>I-3262</t>
  </si>
  <si>
    <t>I-3263</t>
  </si>
  <si>
    <t>I-3264</t>
  </si>
  <si>
    <t>I-3265</t>
  </si>
  <si>
    <t>I-3266</t>
  </si>
  <si>
    <t>Steven Roberts</t>
  </si>
  <si>
    <t>I-3267</t>
  </si>
  <si>
    <t>I-3268</t>
  </si>
  <si>
    <t>I-3269</t>
  </si>
  <si>
    <t>I-3270</t>
  </si>
  <si>
    <t>I-3271</t>
  </si>
  <si>
    <t>I-3272</t>
  </si>
  <si>
    <t>I-3273</t>
  </si>
  <si>
    <t>I-3274</t>
  </si>
  <si>
    <t>I-3275</t>
  </si>
  <si>
    <t>I-3276</t>
  </si>
  <si>
    <t>I-3277</t>
  </si>
  <si>
    <t>I-3278</t>
  </si>
  <si>
    <t>I-3279</t>
  </si>
  <si>
    <t>I-3280</t>
  </si>
  <si>
    <t>I-3281</t>
  </si>
  <si>
    <t>I-3282</t>
  </si>
  <si>
    <t>I-3283</t>
  </si>
  <si>
    <t>I-3284</t>
  </si>
  <si>
    <t>I-3285</t>
  </si>
  <si>
    <t>I-3286</t>
  </si>
  <si>
    <t>I-3287</t>
  </si>
  <si>
    <t>I-3288</t>
  </si>
  <si>
    <t>I-3289</t>
  </si>
  <si>
    <t>I-3290</t>
  </si>
  <si>
    <t>I-3291</t>
  </si>
  <si>
    <t>I-3292</t>
  </si>
  <si>
    <t>I-3293</t>
  </si>
  <si>
    <t>I-3294</t>
  </si>
  <si>
    <t>I-3295</t>
  </si>
  <si>
    <t>I-3296</t>
  </si>
  <si>
    <t>I-3297</t>
  </si>
  <si>
    <t>I-3298</t>
  </si>
  <si>
    <t>I-3299</t>
  </si>
  <si>
    <t>I-3300</t>
  </si>
  <si>
    <t>I-3301</t>
  </si>
  <si>
    <t>I-3302</t>
  </si>
  <si>
    <t>I-3303</t>
  </si>
  <si>
    <t>I-3304</t>
  </si>
  <si>
    <t>I-3305</t>
  </si>
  <si>
    <t>I-3306</t>
  </si>
  <si>
    <t>Frank Cowden</t>
  </si>
  <si>
    <t>I-3307</t>
  </si>
  <si>
    <t>I-3308</t>
  </si>
  <si>
    <t>John Gibb</t>
  </si>
  <si>
    <t>I-3309</t>
  </si>
  <si>
    <t>I-3310</t>
  </si>
  <si>
    <t>I-3311</t>
  </si>
  <si>
    <t>I-3312</t>
  </si>
  <si>
    <t>I-3313</t>
  </si>
  <si>
    <t>I-3314</t>
  </si>
  <si>
    <t>I-3315</t>
  </si>
  <si>
    <t>I-3316</t>
  </si>
  <si>
    <t>Alexandra Mukherjee</t>
  </si>
  <si>
    <t>I-3317</t>
  </si>
  <si>
    <t>I-3318</t>
  </si>
  <si>
    <t>I-3319</t>
  </si>
  <si>
    <t>I-3320</t>
  </si>
  <si>
    <t>I-3321</t>
  </si>
  <si>
    <t>I-3322</t>
  </si>
  <si>
    <t>I-3323</t>
  </si>
  <si>
    <t>I-3324</t>
  </si>
  <si>
    <t>I-3325</t>
  </si>
  <si>
    <t>I-3326</t>
  </si>
  <si>
    <t>I-3327</t>
  </si>
  <si>
    <t>I-3328</t>
  </si>
  <si>
    <t>I-3329</t>
  </si>
  <si>
    <t>I-3330</t>
  </si>
  <si>
    <t>Order Code</t>
  </si>
  <si>
    <t>Price</t>
  </si>
  <si>
    <t>Total Sales</t>
  </si>
  <si>
    <t>Sum of Sales</t>
  </si>
  <si>
    <t>Number of Sales</t>
  </si>
  <si>
    <t>Sales Average</t>
  </si>
  <si>
    <t>Sales Count</t>
  </si>
  <si>
    <t>Performance</t>
  </si>
  <si>
    <t>Question</t>
  </si>
  <si>
    <t>Answer</t>
  </si>
  <si>
    <t>Number of "Good" performing salespersons</t>
  </si>
  <si>
    <t>What year have the lowest number of sales?</t>
  </si>
  <si>
    <t>Best year of sales?</t>
  </si>
  <si>
    <t>Who generates revenue the most?</t>
  </si>
  <si>
    <t>What is the best selling item?</t>
  </si>
  <si>
    <t>1001-EMEA-MW</t>
  </si>
  <si>
    <t>1002-NA-DS</t>
  </si>
  <si>
    <t>1003-LATAM-GR</t>
  </si>
  <si>
    <t>1004-EMEA-MB</t>
  </si>
  <si>
    <t>1005-APAC-CD</t>
  </si>
  <si>
    <t>1006-APAC-GS</t>
  </si>
  <si>
    <t>1007-LATAM-CC</t>
  </si>
  <si>
    <t>1008-LATAM-GA</t>
  </si>
  <si>
    <t>1009-EMEA-FG</t>
  </si>
  <si>
    <t>1010-LATAM-CC</t>
  </si>
  <si>
    <t>1011-EMEA-DB</t>
  </si>
  <si>
    <t>1012-APAC-JJ</t>
  </si>
  <si>
    <t>1013-LATAM-RA</t>
  </si>
  <si>
    <t>1014-APAC-TM</t>
  </si>
  <si>
    <t>1015-APAC-JR</t>
  </si>
  <si>
    <t>1016-APAC-SD</t>
  </si>
  <si>
    <t>1017-EMEA-TG</t>
  </si>
  <si>
    <t>1018-EMEA-DW</t>
  </si>
  <si>
    <t>1019-NA-RH</t>
  </si>
  <si>
    <t>1020-APAC-KW</t>
  </si>
  <si>
    <t>1021-EMEA-EK</t>
  </si>
  <si>
    <t>1022-EMEA-NH</t>
  </si>
  <si>
    <t>1023-APAC-DM</t>
  </si>
  <si>
    <t>1024-NA-LP</t>
  </si>
  <si>
    <t>1025-EMEA-SC</t>
  </si>
  <si>
    <t>1026-EMEA-DS</t>
  </si>
  <si>
    <t>1027-APAC-SW</t>
  </si>
  <si>
    <t>1028-NA-DS</t>
  </si>
  <si>
    <t>1029-APAC-GW</t>
  </si>
  <si>
    <t>1030-EMEA-KP</t>
  </si>
  <si>
    <t>1031-NA-RA</t>
  </si>
  <si>
    <t>1032-APAC-DG</t>
  </si>
  <si>
    <t>1033-EMEA-DB</t>
  </si>
  <si>
    <t>1034-EMEA-NH</t>
  </si>
  <si>
    <t>1035-APAC-MA</t>
  </si>
  <si>
    <t>1036-APAC-GC</t>
  </si>
  <si>
    <t>1037-LATAM-SS</t>
  </si>
  <si>
    <t>1038-EMEA-CE</t>
  </si>
  <si>
    <t>1039-EMEA-SB</t>
  </si>
  <si>
    <t>1040-NA-CM</t>
  </si>
  <si>
    <t>1041-NA-SC</t>
  </si>
  <si>
    <t>1042-APAC-WM</t>
  </si>
  <si>
    <t>1043-APAC-MB</t>
  </si>
  <si>
    <t>1044-APAC-RR</t>
  </si>
  <si>
    <t>1045-EMEA-RP</t>
  </si>
  <si>
    <t>1046-EMEA-RR</t>
  </si>
  <si>
    <t>1047-EMEA-HB</t>
  </si>
  <si>
    <t>1048-EMEA-AR</t>
  </si>
  <si>
    <t>1049-NA-SJ</t>
  </si>
  <si>
    <t>1050-EMEA-CM</t>
  </si>
  <si>
    <t>1051-NA-JS</t>
  </si>
  <si>
    <t>1052-EMEA-EW</t>
  </si>
  <si>
    <t>1053-EMEA-JC</t>
  </si>
  <si>
    <t>1054-APAC-FW</t>
  </si>
  <si>
    <t>1055-EMEA-RH</t>
  </si>
  <si>
    <t>1056-EMEA-DW</t>
  </si>
  <si>
    <t>1057-APAC-JW</t>
  </si>
  <si>
    <t>1058-APAC-JT</t>
  </si>
  <si>
    <t>1059-LATAM-CG</t>
  </si>
  <si>
    <t>1060-NA-GC</t>
  </si>
  <si>
    <t>1061-LATAM-AW</t>
  </si>
  <si>
    <t>1062-EMEA-HB</t>
  </si>
  <si>
    <t>1063-EMEA-JW</t>
  </si>
  <si>
    <t>1064-NA-CP</t>
  </si>
  <si>
    <t>1065-APAC-RB</t>
  </si>
  <si>
    <t>1066-EMEA-DS</t>
  </si>
  <si>
    <t>1067-APAC-GS</t>
  </si>
  <si>
    <t>1068-EMEA-DB</t>
  </si>
  <si>
    <t>1069-APAC-WC</t>
  </si>
  <si>
    <t>1070-LATAM-BD</t>
  </si>
  <si>
    <t>1071-LATAM-SB</t>
  </si>
  <si>
    <t>1072-APAC-AD</t>
  </si>
  <si>
    <t>1073-EMEA-JC</t>
  </si>
  <si>
    <t>1074-EMEA-SR</t>
  </si>
  <si>
    <t>1075-EMEA-AP</t>
  </si>
  <si>
    <t>1076-NA-AD</t>
  </si>
  <si>
    <t>1077-EMEA-PF</t>
  </si>
  <si>
    <t>1078-APAC-MM</t>
  </si>
  <si>
    <t>1079-APAC-PR</t>
  </si>
  <si>
    <t>1080-EMEA-IM</t>
  </si>
  <si>
    <t>1081-LATAM-SM</t>
  </si>
  <si>
    <t>1082-LATAM-JF</t>
  </si>
  <si>
    <t>1083-EMEA-JW</t>
  </si>
  <si>
    <t>1084-LATAM-GR</t>
  </si>
  <si>
    <t>1085-APAC-CJ</t>
  </si>
  <si>
    <t>1086-APAC-CS</t>
  </si>
  <si>
    <t>1087-EMEA-JB</t>
  </si>
  <si>
    <t>1088-NA-RJ</t>
  </si>
  <si>
    <t>1089-APAC-TG</t>
  </si>
  <si>
    <t>1090-EMEA-VB</t>
  </si>
  <si>
    <t>1091-EMEA-DB</t>
  </si>
  <si>
    <t>1092-LATAM-AH</t>
  </si>
  <si>
    <t>1093-APAC-MM</t>
  </si>
  <si>
    <t>1094-EMEA-RM</t>
  </si>
  <si>
    <t>1095-EMEA-EK</t>
  </si>
  <si>
    <t>1096-APAC-NM</t>
  </si>
  <si>
    <t>1097-EMEA-HJ</t>
  </si>
  <si>
    <t>1098-NA-HM</t>
  </si>
  <si>
    <t>1099-APAC-TG</t>
  </si>
  <si>
    <t>1100-EMEA-AH</t>
  </si>
  <si>
    <t>1101-EMEA-FJ</t>
  </si>
  <si>
    <t>1102-EMEA-RH</t>
  </si>
  <si>
    <t>1103-APAC-GS</t>
  </si>
  <si>
    <t>1104-APAC-SB</t>
  </si>
  <si>
    <t>1105-LATAM-CS</t>
  </si>
  <si>
    <t>1106-EMEA-JW</t>
  </si>
  <si>
    <t>1107-NA-BT</t>
  </si>
  <si>
    <t>1108-EMEA-AK</t>
  </si>
  <si>
    <t>1109-EMEA-RP</t>
  </si>
  <si>
    <t>1110-LATAM-CT</t>
  </si>
  <si>
    <t>1111-EMEA-VS</t>
  </si>
  <si>
    <t>1112-EMEA-MK</t>
  </si>
  <si>
    <t>1113-EMEA-KP</t>
  </si>
  <si>
    <t>1114-APAC-KR</t>
  </si>
  <si>
    <t>1115-EMEA-DG</t>
  </si>
  <si>
    <t>1116-LATAM-JS</t>
  </si>
  <si>
    <t>1117-EMEA-MB</t>
  </si>
  <si>
    <t>1118-EMEA-CT</t>
  </si>
  <si>
    <t>1119-APAC-RJ</t>
  </si>
  <si>
    <t>1120-NA-CP</t>
  </si>
  <si>
    <t>1121-EMEA-BM</t>
  </si>
  <si>
    <t>1122-EMEA-AW</t>
  </si>
  <si>
    <t>1123-EMEA-RB</t>
  </si>
  <si>
    <t>1124-APAC-IB</t>
  </si>
  <si>
    <t>1125-NA-GC</t>
  </si>
  <si>
    <t>1126-EMEA-SC</t>
  </si>
  <si>
    <t>1127-EMEA-RR</t>
  </si>
  <si>
    <t>1128-NA-JS</t>
  </si>
  <si>
    <t>1129-APAC-DC</t>
  </si>
  <si>
    <t>1130-NA-PC</t>
  </si>
  <si>
    <t>1131-EMEA-ZM</t>
  </si>
  <si>
    <t>1132-EMEA-PS</t>
  </si>
  <si>
    <t>1133-NA-CA</t>
  </si>
  <si>
    <t>1134-NA-DH</t>
  </si>
  <si>
    <t>1135-EMEA-PF</t>
  </si>
  <si>
    <t>1136-APAC-MM</t>
  </si>
  <si>
    <t>1137-EMEA-JS</t>
  </si>
  <si>
    <t>1138-EMEA-VS</t>
  </si>
  <si>
    <t>1139-LATAM-LM</t>
  </si>
  <si>
    <t>1140-EMEA-ML</t>
  </si>
  <si>
    <t>1141-EMEA-JT</t>
  </si>
  <si>
    <t>1142-EMEA-PC</t>
  </si>
  <si>
    <t>1143-EMEA-BB</t>
  </si>
  <si>
    <t>1144-LATAM-LM</t>
  </si>
  <si>
    <t>1145-EMEA-JB</t>
  </si>
  <si>
    <t>1146-APAC-TM</t>
  </si>
  <si>
    <t>1147-EMEA-PT</t>
  </si>
  <si>
    <t>1148-LATAM-SC</t>
  </si>
  <si>
    <t>1149-EMEA-RL</t>
  </si>
  <si>
    <t>1150-NA-NG</t>
  </si>
  <si>
    <t>1151-NA-SJ</t>
  </si>
  <si>
    <t>1152-EMEA-PM</t>
  </si>
  <si>
    <t>1153-EMEA-JP</t>
  </si>
  <si>
    <t>1154-APAC-PR</t>
  </si>
  <si>
    <t>1155-EMEA-SB</t>
  </si>
  <si>
    <t>1156-APAC-GP</t>
  </si>
  <si>
    <t>1157-APAC-AD</t>
  </si>
  <si>
    <t>1158-APAC-RA</t>
  </si>
  <si>
    <t>1159-EMEA-CA</t>
  </si>
  <si>
    <t>1160-LATAM-KM</t>
  </si>
  <si>
    <t>1161-EMEA-MW</t>
  </si>
  <si>
    <t>1162-EMEA-PD</t>
  </si>
  <si>
    <t>1163-LATAM-GA</t>
  </si>
  <si>
    <t>1164-NA-RA</t>
  </si>
  <si>
    <t>1165-APAC-NM</t>
  </si>
  <si>
    <t>1166-EMEA-AH</t>
  </si>
  <si>
    <t>1167-EMEA-RB</t>
  </si>
  <si>
    <t>1168-LATAM-MG</t>
  </si>
  <si>
    <t>1169-EMEA-AY</t>
  </si>
  <si>
    <t>1170-APAC-SB</t>
  </si>
  <si>
    <t>1171-APAC-JJ</t>
  </si>
  <si>
    <t>1172-EMEA-JP</t>
  </si>
  <si>
    <t>1173-NA-NK</t>
  </si>
  <si>
    <t>1174-EMEA-PM</t>
  </si>
  <si>
    <t>1175-EMEA-DP</t>
  </si>
  <si>
    <t>1176-EMEA-RN</t>
  </si>
  <si>
    <t>1177-APAC-GC</t>
  </si>
  <si>
    <t>1178-NA-LP</t>
  </si>
  <si>
    <t>1179-LATAM-SS</t>
  </si>
  <si>
    <t>1180-LATAM-WL</t>
  </si>
  <si>
    <t>1181-LATAM-CC</t>
  </si>
  <si>
    <t>1182-LATAM-RM</t>
  </si>
  <si>
    <t>1183-LATAM-NP</t>
  </si>
  <si>
    <t>1184-EMEA-AC</t>
  </si>
  <si>
    <t>1185-EMEA-HJ</t>
  </si>
  <si>
    <t>1186-EMEA-BL</t>
  </si>
  <si>
    <t>1187-EMEA-CL</t>
  </si>
  <si>
    <t>1188-LATAM-AH</t>
  </si>
  <si>
    <t>1189-EMEA-RH</t>
  </si>
  <si>
    <t>1190-EMEA-TG</t>
  </si>
  <si>
    <t>1191-APAC-AA</t>
  </si>
  <si>
    <t>1192-EMEA-GS</t>
  </si>
  <si>
    <t>1193-NA-RA</t>
  </si>
  <si>
    <t>1194-EMEA-IP</t>
  </si>
  <si>
    <t>1195-EMEA-JB</t>
  </si>
  <si>
    <t>1196-APAC-CS</t>
  </si>
  <si>
    <t>1197-EMEA-SN</t>
  </si>
  <si>
    <t>1198-LATAM-JH</t>
  </si>
  <si>
    <t>1199-NA-SH</t>
  </si>
  <si>
    <t>1200-EMEA-AH</t>
  </si>
  <si>
    <t>1201-NA-CP</t>
  </si>
  <si>
    <t>1202-EMEA-DG</t>
  </si>
  <si>
    <t>1203-EMEA-FH</t>
  </si>
  <si>
    <t>1204-EMEA-MW</t>
  </si>
  <si>
    <t>1205-EMEA-AE</t>
  </si>
  <si>
    <t>1206-NA-XS</t>
  </si>
  <si>
    <t>1207-EMEA-GT</t>
  </si>
  <si>
    <t>1208-NA-JH</t>
  </si>
  <si>
    <t>1209-NA-CM</t>
  </si>
  <si>
    <t>1210-NA-BB</t>
  </si>
  <si>
    <t>1211-LATAM-EH</t>
  </si>
  <si>
    <t>1212-EMEA-AC</t>
  </si>
  <si>
    <t>1213-EMEA-PK</t>
  </si>
  <si>
    <t>1214-LATAM-JH</t>
  </si>
  <si>
    <t>1215-APAC-PR</t>
  </si>
  <si>
    <t>1216-NA-CK</t>
  </si>
  <si>
    <t>1217-EMEA-CT</t>
  </si>
  <si>
    <t>1218-NA-MP</t>
  </si>
  <si>
    <t>1219-APAC-TS</t>
  </si>
  <si>
    <t>1220-APAC-SS</t>
  </si>
  <si>
    <t>1221-NA-CK</t>
  </si>
  <si>
    <t>1222-NA-MF</t>
  </si>
  <si>
    <t>1223-NA-GA</t>
  </si>
  <si>
    <t>1224-EMEA-JB</t>
  </si>
  <si>
    <t>1225-NA-JO</t>
  </si>
  <si>
    <t>1226-APAC-PA</t>
  </si>
  <si>
    <t>1227-LATAM-DR</t>
  </si>
  <si>
    <t>1228-LATAM-JH</t>
  </si>
  <si>
    <t>1229-APAC-AM</t>
  </si>
  <si>
    <t>1230-EMEA-AY</t>
  </si>
  <si>
    <t>1231-APAC-AD</t>
  </si>
  <si>
    <t>1232-EMEA-AP</t>
  </si>
  <si>
    <t>1233-EMEA-AW</t>
  </si>
  <si>
    <t>1234-EMEA-ZW</t>
  </si>
  <si>
    <t>1235-EMEA-DH</t>
  </si>
  <si>
    <t>1236-APAC-BL</t>
  </si>
  <si>
    <t>1237-EMEA-PS</t>
  </si>
  <si>
    <t>1238-APAC-IB</t>
  </si>
  <si>
    <t>1239-APAC-NM</t>
  </si>
  <si>
    <t>1240-NA-ST</t>
  </si>
  <si>
    <t>1241-EMEA-PM</t>
  </si>
  <si>
    <t>1242-EMEA-NC</t>
  </si>
  <si>
    <t>1243-NA-RS</t>
  </si>
  <si>
    <t>1244-APAC-PP</t>
  </si>
  <si>
    <t>1245-APAC-RS</t>
  </si>
  <si>
    <t>1246-LATAM-RM</t>
  </si>
  <si>
    <t>1247-NA-AS</t>
  </si>
  <si>
    <t>1248-EMEA-DP</t>
  </si>
  <si>
    <t>1249-NA-DD</t>
  </si>
  <si>
    <t>1250-APAC-SP</t>
  </si>
  <si>
    <t>1251-LATAM-BM</t>
  </si>
  <si>
    <t>1252-EMEA-VS</t>
  </si>
  <si>
    <t>1253-EMEA-AW</t>
  </si>
  <si>
    <t>1254-EMEA-BM</t>
  </si>
  <si>
    <t>1255-EMEA-RD</t>
  </si>
  <si>
    <t>1256-EMEA-PT</t>
  </si>
  <si>
    <t>1257-LATAM-CT</t>
  </si>
  <si>
    <t>1258-EMEA-AM</t>
  </si>
  <si>
    <t>1259-LATAM-AW</t>
  </si>
  <si>
    <t>1260-NA-RH</t>
  </si>
  <si>
    <t>1261-EMEA-CO</t>
  </si>
  <si>
    <t>1262-APAC-RO</t>
  </si>
  <si>
    <t>1263-NA-RS</t>
  </si>
  <si>
    <t>1264-APAC-CS</t>
  </si>
  <si>
    <t>1265-NA-JB</t>
  </si>
  <si>
    <t>1266-EMEA-CA</t>
  </si>
  <si>
    <t>1267-APAC-WC</t>
  </si>
  <si>
    <t>1268-APAC-MM</t>
  </si>
  <si>
    <t>1269-APAC-NM</t>
  </si>
  <si>
    <t>1270-LATAM-GP</t>
  </si>
  <si>
    <t>1271-EMEA-GR</t>
  </si>
  <si>
    <t>1272-APAC-LG</t>
  </si>
  <si>
    <t>1273-LATAM-RJ</t>
  </si>
  <si>
    <t>1274-APAC-CD</t>
  </si>
  <si>
    <t>1275-EMEA-RR</t>
  </si>
  <si>
    <t>1276-EMEA-BC</t>
  </si>
  <si>
    <t>1277-APAC-PM</t>
  </si>
  <si>
    <t>1278-EMEA-TD</t>
  </si>
  <si>
    <t>1279-LATAM-RC</t>
  </si>
  <si>
    <t>1280-LATAM-RM</t>
  </si>
  <si>
    <t>1281-EMEA-DA</t>
  </si>
  <si>
    <t>1282-EMEA-DB</t>
  </si>
  <si>
    <t>1283-EMEA-JB</t>
  </si>
  <si>
    <t>1284-APAC-CL</t>
  </si>
  <si>
    <t>1285-EMEA-MK</t>
  </si>
  <si>
    <t>1286-LATAM-SB</t>
  </si>
  <si>
    <t>1287-EMEA-CH</t>
  </si>
  <si>
    <t>1288-EMEA-DB</t>
  </si>
  <si>
    <t>1289-EMEA-NT</t>
  </si>
  <si>
    <t>1290-APAC-DG</t>
  </si>
  <si>
    <t>1291-EMEA-DS</t>
  </si>
  <si>
    <t>1292-EMEA-JC</t>
  </si>
  <si>
    <t>1293-NA-RO</t>
  </si>
  <si>
    <t>1294-EMEA-NT</t>
  </si>
  <si>
    <t>1295-APAC-FW</t>
  </si>
  <si>
    <t>1296-LATAM-NN</t>
  </si>
  <si>
    <t>1297-EMEA-AY</t>
  </si>
  <si>
    <t>1298-LATAM-ZM</t>
  </si>
  <si>
    <t>1299-EMEA-PL</t>
  </si>
  <si>
    <t>1300-EMEA-OR</t>
  </si>
  <si>
    <t>1301-LATAM-GA</t>
  </si>
  <si>
    <t>1302-LATAM-EW</t>
  </si>
  <si>
    <t>1303-NA-AJ</t>
  </si>
  <si>
    <t>1304-LATAM-BN</t>
  </si>
  <si>
    <t>1305-NA-RO</t>
  </si>
  <si>
    <t>1306-APAC-RA</t>
  </si>
  <si>
    <t>1307-NA-AJ</t>
  </si>
  <si>
    <t>1308-APAC-SS</t>
  </si>
  <si>
    <t>1309-EMEA-TG</t>
  </si>
  <si>
    <t>1310-EMEA-TG</t>
  </si>
  <si>
    <t>1311-EMEA-DR</t>
  </si>
  <si>
    <t>1312-EMEA-CL</t>
  </si>
  <si>
    <t>1313-EMEA-JN</t>
  </si>
  <si>
    <t>1314-APAC-MM</t>
  </si>
  <si>
    <t>1315-EMEA-AY</t>
  </si>
  <si>
    <t>1316-EMEA-CL</t>
  </si>
  <si>
    <t>1317-APAC-FW</t>
  </si>
  <si>
    <t>1318-EMEA-JB</t>
  </si>
  <si>
    <t>1319-LATAM-DR</t>
  </si>
  <si>
    <t>1320-APAC-NM</t>
  </si>
  <si>
    <t>1321-EMEA-JC</t>
  </si>
  <si>
    <t>1322-APAC-TG</t>
  </si>
  <si>
    <t>1323-LATAM-TY</t>
  </si>
  <si>
    <t>1324-LATAM-PM</t>
  </si>
  <si>
    <t>1325-APAC-GS</t>
  </si>
  <si>
    <t>1326-LATAM-GR</t>
  </si>
  <si>
    <t>1327-LATAM-KM</t>
  </si>
  <si>
    <t>1328-EMEA-JC</t>
  </si>
  <si>
    <t>1329-LATAM-SS</t>
  </si>
  <si>
    <t>1330-EMEA-CH</t>
  </si>
  <si>
    <t>1331-APAC-IS</t>
  </si>
  <si>
    <t>1332-APAC-FH</t>
  </si>
  <si>
    <t>1333-EMEA-EW</t>
  </si>
  <si>
    <t>1334-NA-PS</t>
  </si>
  <si>
    <t>1335-EMEA-SC</t>
  </si>
  <si>
    <t>1336-EMEA-JT</t>
  </si>
  <si>
    <t>1337-APAC-SP</t>
  </si>
  <si>
    <t>1338-APAC-MH</t>
  </si>
  <si>
    <t>1339-APAC-RJ</t>
  </si>
  <si>
    <t>1340-LATAM-MB</t>
  </si>
  <si>
    <t>1341-EMEA-GT</t>
  </si>
  <si>
    <t>1342-LATAM-RR</t>
  </si>
  <si>
    <t>1343-EMEA-RL</t>
  </si>
  <si>
    <t>1344-NA-KA</t>
  </si>
  <si>
    <t>1345-EMEA-CA</t>
  </si>
  <si>
    <t>1346-EMEA-CH</t>
  </si>
  <si>
    <t>1347-APAC-SB</t>
  </si>
  <si>
    <t>1348-EMEA-RC</t>
  </si>
  <si>
    <t>1349-APAC-RC</t>
  </si>
  <si>
    <t>1350-EMEA-KO</t>
  </si>
  <si>
    <t>1351-LATAM-EB</t>
  </si>
  <si>
    <t>1352-NA-AD</t>
  </si>
  <si>
    <t>1353-APAC-KB</t>
  </si>
  <si>
    <t>1354-EMEA-MW</t>
  </si>
  <si>
    <t>1355-EMEA-EK</t>
  </si>
  <si>
    <t>1356-EMEA-ML</t>
  </si>
  <si>
    <t>1357-APAC-TG</t>
  </si>
  <si>
    <t>1358-NA-CA</t>
  </si>
  <si>
    <t>1359-APAC-MT</t>
  </si>
  <si>
    <t>1360-EMEA-ED</t>
  </si>
  <si>
    <t>1361-APAC-SM</t>
  </si>
  <si>
    <t>1362-APAC-HL</t>
  </si>
  <si>
    <t>1363-LATAM-GR</t>
  </si>
  <si>
    <t>1364-NA-AS</t>
  </si>
  <si>
    <t>1365-APAC-PR</t>
  </si>
  <si>
    <t>1366-NA-RN</t>
  </si>
  <si>
    <t>1367-LATAM-PP</t>
  </si>
  <si>
    <t>1368-EMEA-AW</t>
  </si>
  <si>
    <t>1369-EMEA-RG</t>
  </si>
  <si>
    <t>1370-APAC-SH</t>
  </si>
  <si>
    <t>1371-LATAM-PS</t>
  </si>
  <si>
    <t>1372-EMEA-TM</t>
  </si>
  <si>
    <t>1373-EMEA-MK</t>
  </si>
  <si>
    <t>1374-LATAM-CR</t>
  </si>
  <si>
    <t>1375-NA-RO</t>
  </si>
  <si>
    <t>1376-NA-EL</t>
  </si>
  <si>
    <t>1377-EMEA-DR</t>
  </si>
  <si>
    <t>1378-EMEA-ZM</t>
  </si>
  <si>
    <t>1379-EMEA-EG</t>
  </si>
  <si>
    <t>1380-EMEA-DW</t>
  </si>
  <si>
    <t>1381-APAC-CL</t>
  </si>
  <si>
    <t>1382-EMEA-CM</t>
  </si>
  <si>
    <t>1383-LATAM-BD</t>
  </si>
  <si>
    <t>1384-APAC-SD</t>
  </si>
  <si>
    <t>1385-LATAM-RC</t>
  </si>
  <si>
    <t>1386-APAC-AD</t>
  </si>
  <si>
    <t>1387-EMEA-JW</t>
  </si>
  <si>
    <t>1388-EMEA-MJ</t>
  </si>
  <si>
    <t>1389-EMEA-AP</t>
  </si>
  <si>
    <t>1390-APAC-JW</t>
  </si>
  <si>
    <t>1391-EMEA-GT</t>
  </si>
  <si>
    <t>1392-APAC-TM</t>
  </si>
  <si>
    <t>1393-EMEA-VS</t>
  </si>
  <si>
    <t>1394-LATAM-DF</t>
  </si>
  <si>
    <t>1395-EMEA-DG</t>
  </si>
  <si>
    <t>1396-APAC-MR</t>
  </si>
  <si>
    <t>1397-LATAM-KH</t>
  </si>
  <si>
    <t>1398-EMEA-SB</t>
  </si>
  <si>
    <t>1399-APAC-RR</t>
  </si>
  <si>
    <t>1400-EMEA-AY</t>
  </si>
  <si>
    <t>1401-EMEA-RB</t>
  </si>
  <si>
    <t>1402-EMEA-GR</t>
  </si>
  <si>
    <t>1403-EMEA-CH</t>
  </si>
  <si>
    <t>1404-LATAM-JA</t>
  </si>
  <si>
    <t>1405-NA-NB</t>
  </si>
  <si>
    <t>1406-EMEA-DH</t>
  </si>
  <si>
    <t>1407-EMEA-MM</t>
  </si>
  <si>
    <t>1408-EMEA-HM</t>
  </si>
  <si>
    <t>1409-APAC-AP</t>
  </si>
  <si>
    <t>1410-EMEA-GR</t>
  </si>
  <si>
    <t>1411-APAC-CD</t>
  </si>
  <si>
    <t>1412-APAC-RB</t>
  </si>
  <si>
    <t>1413-EMEA-JF</t>
  </si>
  <si>
    <t>1414-EMEA-CL</t>
  </si>
  <si>
    <t>1415-EMEA-RH</t>
  </si>
  <si>
    <t>1416-NA-DR</t>
  </si>
  <si>
    <t>1417-EMEA-CB</t>
  </si>
  <si>
    <t>1418-EMEA-PN</t>
  </si>
  <si>
    <t>1419-EMEA-DB</t>
  </si>
  <si>
    <t>1420-EMEA-RD</t>
  </si>
  <si>
    <t>1421-EMEA-VP</t>
  </si>
  <si>
    <t>1422-EMEA-EG</t>
  </si>
  <si>
    <t>1423-EMEA-PD</t>
  </si>
  <si>
    <t>1424-APAC-PT</t>
  </si>
  <si>
    <t>1425-APAC-VH</t>
  </si>
  <si>
    <t>1426-NA-LP</t>
  </si>
  <si>
    <t>1427-EMEA-JW</t>
  </si>
  <si>
    <t>1428-LATAM-BM</t>
  </si>
  <si>
    <t>1429-EMEA-IB</t>
  </si>
  <si>
    <t>1430-EMEA-MW</t>
  </si>
  <si>
    <t>1431-NA-HG</t>
  </si>
  <si>
    <t>1432-EMEA-MM</t>
  </si>
  <si>
    <t>1433-EMEA-DH</t>
  </si>
  <si>
    <t>1434-EMEA-WC</t>
  </si>
  <si>
    <t>1435-EMEA-MT</t>
  </si>
  <si>
    <t>1436-EMEA-HC</t>
  </si>
  <si>
    <t>1437-LATAM-JE</t>
  </si>
  <si>
    <t>1438-EMEA-MF</t>
  </si>
  <si>
    <t>1439-EMEA-MK</t>
  </si>
  <si>
    <t>1440-EMEA-DW</t>
  </si>
  <si>
    <t>1441-APAC-DM</t>
  </si>
  <si>
    <t>1442-LATAM-CR</t>
  </si>
  <si>
    <t>1443-LATAM-IG</t>
  </si>
  <si>
    <t>1444-NA-CK</t>
  </si>
  <si>
    <t>1445-NA-BB</t>
  </si>
  <si>
    <t>1446-LATAM-PS</t>
  </si>
  <si>
    <t>1447-EMEA-JF</t>
  </si>
  <si>
    <t>1448-APAC-MM</t>
  </si>
  <si>
    <t>1449-APAC-JR</t>
  </si>
  <si>
    <t>1450-LATAM-PS</t>
  </si>
  <si>
    <t>1451-APAC-MB</t>
  </si>
  <si>
    <t>1452-APAC-BB</t>
  </si>
  <si>
    <t>1453-LATAM-TY</t>
  </si>
  <si>
    <t>1454-NA-RN</t>
  </si>
  <si>
    <t>1455-NA-KA</t>
  </si>
  <si>
    <t>1456-NA-PC</t>
  </si>
  <si>
    <t>1457-EMEA-RC</t>
  </si>
  <si>
    <t>1458-LATAM-JH</t>
  </si>
  <si>
    <t>1459-EMEA-CL</t>
  </si>
  <si>
    <t>1460-EMEA-MR</t>
  </si>
  <si>
    <t>1461-APAC-DH</t>
  </si>
  <si>
    <t>1462-EMEA-MK</t>
  </si>
  <si>
    <t>1463-EMEA-VS</t>
  </si>
  <si>
    <t>1464-EMEA-DP</t>
  </si>
  <si>
    <t>1465-EMEA-RH</t>
  </si>
  <si>
    <t>1466-LATAM-SS</t>
  </si>
  <si>
    <t>1467-APAC-MG</t>
  </si>
  <si>
    <t>1468-EMEA-RH</t>
  </si>
  <si>
    <t>1469-LATAM-CS</t>
  </si>
  <si>
    <t>1470-APAC-MB</t>
  </si>
  <si>
    <t>1471-NA-RP</t>
  </si>
  <si>
    <t>1472-APAC-DM</t>
  </si>
  <si>
    <t>1473-EMEA-RG</t>
  </si>
  <si>
    <t>1474-LATAM-KH</t>
  </si>
  <si>
    <t>1475-EMEA-GS</t>
  </si>
  <si>
    <t>1476-EMEA-TT</t>
  </si>
  <si>
    <t>1477-EMEA-SM</t>
  </si>
  <si>
    <t>1478-EMEA-RJ</t>
  </si>
  <si>
    <t>1479-NA-SH</t>
  </si>
  <si>
    <t>1480-EMEA-PD</t>
  </si>
  <si>
    <t>1481-NA-MP</t>
  </si>
  <si>
    <t>1482-NA-JO</t>
  </si>
  <si>
    <t>1483-APAC-IB</t>
  </si>
  <si>
    <t>1484-NA-RA</t>
  </si>
  <si>
    <t>1485-APAC-JG</t>
  </si>
  <si>
    <t>1486-EMEA-JT</t>
  </si>
  <si>
    <t>1487-LATAM-LM</t>
  </si>
  <si>
    <t>1488-APAC-AC</t>
  </si>
  <si>
    <t>1489-LATAM-BM</t>
  </si>
  <si>
    <t>1490-NA-RB</t>
  </si>
  <si>
    <t>1491-EMEA-MJ</t>
  </si>
  <si>
    <t>1492-LATAM-JM</t>
  </si>
  <si>
    <t>1493-EMEA-VP</t>
  </si>
  <si>
    <t>1494-APAC-MB</t>
  </si>
  <si>
    <t>1495-EMEA-SA</t>
  </si>
  <si>
    <t>1496-NA-JA</t>
  </si>
  <si>
    <t>1497-NA-MF</t>
  </si>
  <si>
    <t>1498-APAC-HW</t>
  </si>
  <si>
    <t>1499-LATAM-PS</t>
  </si>
  <si>
    <t>1500-EMEA-JG</t>
  </si>
  <si>
    <t>1501-EMEA-KR</t>
  </si>
  <si>
    <t>1502-EMEA-HJ</t>
  </si>
  <si>
    <t>1503-NA-IC</t>
  </si>
  <si>
    <t>1504-NA-PC</t>
  </si>
  <si>
    <t>1505-NA-LP</t>
  </si>
  <si>
    <t>1506-APAC-JJ</t>
  </si>
  <si>
    <t>1507-LATAM-KH</t>
  </si>
  <si>
    <t>1508-LATAM-JF</t>
  </si>
  <si>
    <t>1509-EMEA-FG</t>
  </si>
  <si>
    <t>1510-EMEA-RN</t>
  </si>
  <si>
    <t>1511-APAC-KR</t>
  </si>
  <si>
    <t>1512-APAC-WC</t>
  </si>
  <si>
    <t>1513-NA-GA</t>
  </si>
  <si>
    <t>1514-LATAM-LW</t>
  </si>
  <si>
    <t>1515-APAC-PW</t>
  </si>
  <si>
    <t>1516-EMEA-BM</t>
  </si>
  <si>
    <t>1517-APAC-HW</t>
  </si>
  <si>
    <t>1518-EMEA-NT</t>
  </si>
  <si>
    <t>1519-APAC-SB</t>
  </si>
  <si>
    <t>1520-NA-KS</t>
  </si>
  <si>
    <t>1521-EMEA-MP</t>
  </si>
  <si>
    <t>1522-LATAM-DF</t>
  </si>
  <si>
    <t>1523-EMEA-MM</t>
  </si>
  <si>
    <t>1524-APAC-AC</t>
  </si>
  <si>
    <t>1525-EMEA-SG</t>
  </si>
  <si>
    <t>1526-LATAM-PS</t>
  </si>
  <si>
    <t>1527-NA-KA</t>
  </si>
  <si>
    <t>1528-EMEA-RH</t>
  </si>
  <si>
    <t>1529-NA-SL</t>
  </si>
  <si>
    <t>1530-EMEA-ED</t>
  </si>
  <si>
    <t>1531-EMEA-HJ</t>
  </si>
  <si>
    <t>1532-APAC-DJ</t>
  </si>
  <si>
    <t>1533-EMEA-CT</t>
  </si>
  <si>
    <t>1534-EMEA-DA</t>
  </si>
  <si>
    <t>1535-EMEA-JC</t>
  </si>
  <si>
    <t>1536-EMEA-DS</t>
  </si>
  <si>
    <t>1537-APAC-TS</t>
  </si>
  <si>
    <t>1538-EMEA-RG</t>
  </si>
  <si>
    <t>1539-APAC-MS</t>
  </si>
  <si>
    <t>1540-NA-RH</t>
  </si>
  <si>
    <t>1541-EMEA-TG</t>
  </si>
  <si>
    <t>1542-EMEA-JW</t>
  </si>
  <si>
    <t>1543-LATAM-WL</t>
  </si>
  <si>
    <t>1544-LATAM-BD</t>
  </si>
  <si>
    <t>1545-NA-RA</t>
  </si>
  <si>
    <t>1546-APAC-RO</t>
  </si>
  <si>
    <t>1547-EMEA-AP</t>
  </si>
  <si>
    <t>1548-NA-MC</t>
  </si>
  <si>
    <t>1549-LATAM-EH</t>
  </si>
  <si>
    <t>1550-LATAM-RC</t>
  </si>
  <si>
    <t>1551-EMEA-MK</t>
  </si>
  <si>
    <t>1552-NA-LP</t>
  </si>
  <si>
    <t>1553-EMEA-DB</t>
  </si>
  <si>
    <t>1554-EMEA-CL</t>
  </si>
  <si>
    <t>1555-NA-KS</t>
  </si>
  <si>
    <t>1556-EMEA-NH</t>
  </si>
  <si>
    <t>1557-EMEA-EG</t>
  </si>
  <si>
    <t>1558-NA-AP</t>
  </si>
  <si>
    <t>1559-APAC-SW</t>
  </si>
  <si>
    <t>1560-LATAM-JF</t>
  </si>
  <si>
    <t>1561-EMEA-GR</t>
  </si>
  <si>
    <t>1562-EMEA-MW</t>
  </si>
  <si>
    <t>1563-APAC-SM</t>
  </si>
  <si>
    <t>1564-LATAM-RF</t>
  </si>
  <si>
    <t>1565-LATAM-IG</t>
  </si>
  <si>
    <t>1566-LATAM-RF</t>
  </si>
  <si>
    <t>1567-NA-PH</t>
  </si>
  <si>
    <t>1568-EMEA-PT</t>
  </si>
  <si>
    <t>1569-EMEA-AH</t>
  </si>
  <si>
    <t>1570-EMEA-AG</t>
  </si>
  <si>
    <t>1571-EMEA-PF</t>
  </si>
  <si>
    <t>1572-NA-ST</t>
  </si>
  <si>
    <t>1573-APAC-DM</t>
  </si>
  <si>
    <t>1574-EMEA-DB</t>
  </si>
  <si>
    <t>1575-EMEA-AH</t>
  </si>
  <si>
    <t>1576-APAC-AA</t>
  </si>
  <si>
    <t>1577-APAC-RR</t>
  </si>
  <si>
    <t>1578-APAC-RS</t>
  </si>
  <si>
    <t>1579-NA-GS</t>
  </si>
  <si>
    <t>1580-LATAM-KC</t>
  </si>
  <si>
    <t>1581-EMEA-CB</t>
  </si>
  <si>
    <t>1582-EMEA-SA</t>
  </si>
  <si>
    <t>1583-APAC-MA</t>
  </si>
  <si>
    <t>1584-NA-KN</t>
  </si>
  <si>
    <t>1585-EMEA-PN</t>
  </si>
  <si>
    <t>1586-LATAM-DR</t>
  </si>
  <si>
    <t>1587-EMEA-CG</t>
  </si>
  <si>
    <t>1588-LATAM-PJ</t>
  </si>
  <si>
    <t>1589-EMEA-BM</t>
  </si>
  <si>
    <t>1590-LATAM-JG</t>
  </si>
  <si>
    <t>1591-LATAM-MB</t>
  </si>
  <si>
    <t>1592-NA-JB</t>
  </si>
  <si>
    <t>1593-NA-RD</t>
  </si>
  <si>
    <t>1594-EMEA-DB</t>
  </si>
  <si>
    <t>1595-EMEA-ZM</t>
  </si>
  <si>
    <t>1596-EMEA-JV</t>
  </si>
  <si>
    <t>1597-EMEA-MR</t>
  </si>
  <si>
    <t>1598-APAC-MB</t>
  </si>
  <si>
    <t>1599-EMEA-PS</t>
  </si>
  <si>
    <t>1600-APAC-JR</t>
  </si>
  <si>
    <t>1601-EMEA-JB</t>
  </si>
  <si>
    <t>1602-LATAM-JE</t>
  </si>
  <si>
    <t>1603-EMEA-AR</t>
  </si>
  <si>
    <t>1604-EMEA-OR</t>
  </si>
  <si>
    <t>1605-APAC-OF</t>
  </si>
  <si>
    <t>1606-APAC-JW</t>
  </si>
  <si>
    <t>1607-EMEA-RC</t>
  </si>
  <si>
    <t>1608-APAC-NG</t>
  </si>
  <si>
    <t>1609-NA-JB</t>
  </si>
  <si>
    <t>1610-APAC-JT</t>
  </si>
  <si>
    <t>1611-EMEA-SR</t>
  </si>
  <si>
    <t>1612-EMEA-HM</t>
  </si>
  <si>
    <t>1613-EMEA-RS</t>
  </si>
  <si>
    <t>1614-LATAM-KG</t>
  </si>
  <si>
    <t>1615-APAC-TJ</t>
  </si>
  <si>
    <t>1616-NA-CA</t>
  </si>
  <si>
    <t>1617-APAC-JG</t>
  </si>
  <si>
    <t>1618-NA-KN</t>
  </si>
  <si>
    <t>1619-EMEA-DA</t>
  </si>
  <si>
    <t>1620-APAC-RS</t>
  </si>
  <si>
    <t>1621-APAC-SD</t>
  </si>
  <si>
    <t>1622-EMEA-MW</t>
  </si>
  <si>
    <t>1623-NA-GS</t>
  </si>
  <si>
    <t>1624-NA-KN</t>
  </si>
  <si>
    <t>1625-NA-KA</t>
  </si>
  <si>
    <t>1626-EMEA-RN</t>
  </si>
  <si>
    <t>1627-LATAM-SS</t>
  </si>
  <si>
    <t>1628-EMEA-CH</t>
  </si>
  <si>
    <t>1629-EMEA-CG</t>
  </si>
  <si>
    <t>1630-EMEA-PM</t>
  </si>
  <si>
    <t>1631-EMEA-LD</t>
  </si>
  <si>
    <t>1632-NA-RH</t>
  </si>
  <si>
    <t>1633-APAC-AP</t>
  </si>
  <si>
    <t>1634-APAC-KR</t>
  </si>
  <si>
    <t>1635-NA-SC</t>
  </si>
  <si>
    <t>1636-EMEA-JT</t>
  </si>
  <si>
    <t>1637-EMEA-SB</t>
  </si>
  <si>
    <t>1638-EMEA-GM</t>
  </si>
  <si>
    <t>1639-LATAM-MW</t>
  </si>
  <si>
    <t>1640-APAC-SD</t>
  </si>
  <si>
    <t>1641-APAC-HL</t>
  </si>
  <si>
    <t>1642-EMEA-KR</t>
  </si>
  <si>
    <t>1643-LATAM-JA</t>
  </si>
  <si>
    <t>1644-EMEA-AR</t>
  </si>
  <si>
    <t>1645-APAC-IH</t>
  </si>
  <si>
    <t>1646-NA-NG</t>
  </si>
  <si>
    <t>1647-EMEA-HC</t>
  </si>
  <si>
    <t>1648-EMEA-CE</t>
  </si>
  <si>
    <t>1649-NA-SC</t>
  </si>
  <si>
    <t>1650-LATAM-SM</t>
  </si>
  <si>
    <t>1651-APAC-FH</t>
  </si>
  <si>
    <t>1652-EMEA-KO</t>
  </si>
  <si>
    <t>1653-APAC-JW</t>
  </si>
  <si>
    <t>1654-APAC-MB</t>
  </si>
  <si>
    <t>1655-NA-DR</t>
  </si>
  <si>
    <t>1656-EMEA-PS</t>
  </si>
  <si>
    <t>1657-LATAM-RF</t>
  </si>
  <si>
    <t>1658-EMEA-GS</t>
  </si>
  <si>
    <t>1659-LATAM-JH</t>
  </si>
  <si>
    <t>1660-APAC-KM</t>
  </si>
  <si>
    <t>1661-NA-AS</t>
  </si>
  <si>
    <t>1662-APAC-SN</t>
  </si>
  <si>
    <t>1663-LATAM-KM</t>
  </si>
  <si>
    <t>1664-LATAM-SS</t>
  </si>
  <si>
    <t>1665-APAC-AU</t>
  </si>
  <si>
    <t>1666-EMEA-SM</t>
  </si>
  <si>
    <t>1667-NA-MP</t>
  </si>
  <si>
    <t>1668-EMEA-NT</t>
  </si>
  <si>
    <t>1669-APAC-OF</t>
  </si>
  <si>
    <t>1670-EMEA-JG</t>
  </si>
  <si>
    <t>1671-LATAM-BM</t>
  </si>
  <si>
    <t>1672-APAC-RF</t>
  </si>
  <si>
    <t>1673-NA-NB</t>
  </si>
  <si>
    <t>1674-LATAM-RH</t>
  </si>
  <si>
    <t>1675-EMEA-KR</t>
  </si>
  <si>
    <t>1676-EMEA-CT</t>
  </si>
  <si>
    <t>1677-EMEA-JC</t>
  </si>
  <si>
    <t>1678-EMEA-CG</t>
  </si>
  <si>
    <t>1679-NA-AP</t>
  </si>
  <si>
    <t>1680-APAC-CP</t>
  </si>
  <si>
    <t>1681-NA-RT</t>
  </si>
  <si>
    <t>1682-EMEA-DB</t>
  </si>
  <si>
    <t>1683-EMEA-BL</t>
  </si>
  <si>
    <t>1684-NA-SC</t>
  </si>
  <si>
    <t>1685-APAC-KM</t>
  </si>
  <si>
    <t>1686-APAC-JG</t>
  </si>
  <si>
    <t>1687-EMEA-AM</t>
  </si>
  <si>
    <t>1688-EMEA-GS</t>
  </si>
  <si>
    <t>1689-EMEA-FM</t>
  </si>
  <si>
    <t>1690-APAC-JR</t>
  </si>
  <si>
    <t>1691-APAC-WC</t>
  </si>
  <si>
    <t>1692-EMEA-NB</t>
  </si>
  <si>
    <t>1693-EMEA-RH</t>
  </si>
  <si>
    <t>1694-EMEA-DB</t>
  </si>
  <si>
    <t>1695-EMEA-PT</t>
  </si>
  <si>
    <t>1696-NA-RA</t>
  </si>
  <si>
    <t>1697-LATAM-LN</t>
  </si>
  <si>
    <t>1698-APAC-GR</t>
  </si>
  <si>
    <t>1699-EMEA-MK</t>
  </si>
  <si>
    <t>1700-APAC-JJ</t>
  </si>
  <si>
    <t>1701-LATAM-CT</t>
  </si>
  <si>
    <t>1702-EMEA-RC</t>
  </si>
  <si>
    <t>1703-NA-HB</t>
  </si>
  <si>
    <t>1704-NA-LP</t>
  </si>
  <si>
    <t>1705-APAC-GR</t>
  </si>
  <si>
    <t>1706-EMEA-RD</t>
  </si>
  <si>
    <t>1707-APAC-MS</t>
  </si>
  <si>
    <t>1708-NA-MP</t>
  </si>
  <si>
    <t>1709-EMEA-NH</t>
  </si>
  <si>
    <t>1710-LATAM-SS</t>
  </si>
  <si>
    <t>1711-NA-NB</t>
  </si>
  <si>
    <t>1712-NA-ST</t>
  </si>
  <si>
    <t>1713-EMEA-RH</t>
  </si>
  <si>
    <t>1714-APAC-RJ</t>
  </si>
  <si>
    <t>1715-EMEA-PL</t>
  </si>
  <si>
    <t>1716-APAC-IS</t>
  </si>
  <si>
    <t>1717-APAC-JJ</t>
  </si>
  <si>
    <t>1718-EMEA-ZM</t>
  </si>
  <si>
    <t>1719-LATAM-KM</t>
  </si>
  <si>
    <t>1720-NA-DS</t>
  </si>
  <si>
    <t>1721-EMEA-FM</t>
  </si>
  <si>
    <t>1722-EMEA-NW</t>
  </si>
  <si>
    <t>1723-EMEA-MH</t>
  </si>
  <si>
    <t>1724-LATAM-RR</t>
  </si>
  <si>
    <t>1725-EMEA-MF</t>
  </si>
  <si>
    <t>1726-LATAM-DR</t>
  </si>
  <si>
    <t>1727-LATAM-SC</t>
  </si>
  <si>
    <t>1728-APAC-PW</t>
  </si>
  <si>
    <t>1729-EMEA-MT</t>
  </si>
  <si>
    <t>1730-EMEA-PT</t>
  </si>
  <si>
    <t>1731-EMEA-IM</t>
  </si>
  <si>
    <t>1732-EMEA-EW</t>
  </si>
  <si>
    <t>1733-NA-PH</t>
  </si>
  <si>
    <t>1734-EMEA-SG</t>
  </si>
  <si>
    <t>1735-EMEA-SG</t>
  </si>
  <si>
    <t>1736-NA-MF</t>
  </si>
  <si>
    <t>1737-EMEA-RB</t>
  </si>
  <si>
    <t>1738-APAC-OF</t>
  </si>
  <si>
    <t>1739-NA-BB</t>
  </si>
  <si>
    <t>1740-EMEA-MB</t>
  </si>
  <si>
    <t>1741-NA-NG</t>
  </si>
  <si>
    <t>1742-APAC-SP</t>
  </si>
  <si>
    <t>1743-APAC-FW</t>
  </si>
  <si>
    <t>1744-EMEA-FW</t>
  </si>
  <si>
    <t>1745-APAC-SD</t>
  </si>
  <si>
    <t>1746-EMEA-BS</t>
  </si>
  <si>
    <t>1747-EMEA-VS</t>
  </si>
  <si>
    <t>1748-EMEA-DB</t>
  </si>
  <si>
    <t>1749-LATAM-PC</t>
  </si>
  <si>
    <t>1750-LATAM-JA</t>
  </si>
  <si>
    <t>1751-APAC-GR</t>
  </si>
  <si>
    <t>1752-APAC-SL</t>
  </si>
  <si>
    <t>1753-EMEA-JG</t>
  </si>
  <si>
    <t>1754-APAC-RB</t>
  </si>
  <si>
    <t>1755-EMEA-BN</t>
  </si>
  <si>
    <t>1756-EMEA-MT</t>
  </si>
  <si>
    <t>1757-APAC-TM</t>
  </si>
  <si>
    <t>1758-LATAM-PC</t>
  </si>
  <si>
    <t>1759-LATAM-AW</t>
  </si>
  <si>
    <t>1760-EMEA-SC</t>
  </si>
  <si>
    <t>1761-EMEA-AC</t>
  </si>
  <si>
    <t>1762-APAC-MM</t>
  </si>
  <si>
    <t>1763-APAC-MG</t>
  </si>
  <si>
    <t>1764-NA-JS</t>
  </si>
  <si>
    <t>1765-EMEA-JC</t>
  </si>
  <si>
    <t>1766-EMEA-DT</t>
  </si>
  <si>
    <t>1767-EMEA-DG</t>
  </si>
  <si>
    <t>1768-LATAM-PS</t>
  </si>
  <si>
    <t>1769-EMEA-SG</t>
  </si>
  <si>
    <t>1770-EMEA-PM</t>
  </si>
  <si>
    <t>1771-APAC-BB</t>
  </si>
  <si>
    <t>1772-EMEA-RR</t>
  </si>
  <si>
    <t>1773-NA-EL</t>
  </si>
  <si>
    <t>1774-EMEA-IP</t>
  </si>
  <si>
    <t>1775-EMEA-CM</t>
  </si>
  <si>
    <t>1776-EMEA-AY</t>
  </si>
  <si>
    <t>1777-NA-XS</t>
  </si>
  <si>
    <t>1778-EMEA-ND</t>
  </si>
  <si>
    <t>1779-EMEA-DD</t>
  </si>
  <si>
    <t>1780-APAC-PW</t>
  </si>
  <si>
    <t>1781-EMEA-RH</t>
  </si>
  <si>
    <t>1782-EMEA-DR</t>
  </si>
  <si>
    <t>1783-EMEA-MJ</t>
  </si>
  <si>
    <t>1784-APAC-PH</t>
  </si>
  <si>
    <t>1785-NA-RS</t>
  </si>
  <si>
    <t>1786-APAC-MS</t>
  </si>
  <si>
    <t>1787-APAC-DH</t>
  </si>
  <si>
    <t>1788-APAC-EJ</t>
  </si>
  <si>
    <t>1789-NA-RG</t>
  </si>
  <si>
    <t>1790-APAC-MB</t>
  </si>
  <si>
    <t>1791-NA-SC</t>
  </si>
  <si>
    <t>1792-EMEA-AH</t>
  </si>
  <si>
    <t>1793-APAC-DJ</t>
  </si>
  <si>
    <t>1794-APAC-MB</t>
  </si>
  <si>
    <t>1795-EMEA-ZM</t>
  </si>
  <si>
    <t>1796-EMEA-JS</t>
  </si>
  <si>
    <t>1797-NA-MP</t>
  </si>
  <si>
    <t>1798-EMEA-PM</t>
  </si>
  <si>
    <t>1799-APAC-FJ</t>
  </si>
  <si>
    <t>1800-NA-PS</t>
  </si>
  <si>
    <t>1801-LATAM-LW</t>
  </si>
  <si>
    <t>1802-EMEA-CB</t>
  </si>
  <si>
    <t>1803-NA-DR</t>
  </si>
  <si>
    <t>1804-EMEA-JV</t>
  </si>
  <si>
    <t>1805-LATAM-SS</t>
  </si>
  <si>
    <t>1806-EMEA-DT</t>
  </si>
  <si>
    <t>1807-EMEA-JG</t>
  </si>
  <si>
    <t>1808-LATAM-CS</t>
  </si>
  <si>
    <t>1809-NA-RS</t>
  </si>
  <si>
    <t>1810-APAC-SL</t>
  </si>
  <si>
    <t>1811-LATAM-PJ</t>
  </si>
  <si>
    <t>1812-EMEA-RB</t>
  </si>
  <si>
    <t>1813-NA-JO</t>
  </si>
  <si>
    <t>1814-EMEA-RB</t>
  </si>
  <si>
    <t>1815-APAC-PP</t>
  </si>
  <si>
    <t>1816-LATAM-NP</t>
  </si>
  <si>
    <t>1817-APAC-AA</t>
  </si>
  <si>
    <t>1818-EMEA-RC</t>
  </si>
  <si>
    <t>1819-EMEA-JG</t>
  </si>
  <si>
    <t>1820-EMEA-RC</t>
  </si>
  <si>
    <t>1821-LATAM-BD</t>
  </si>
  <si>
    <t>1822-EMEA-HB</t>
  </si>
  <si>
    <t>1823-APAC-CJ</t>
  </si>
  <si>
    <t>1824-LATAM-SS</t>
  </si>
  <si>
    <t>1825-EMEA-IP</t>
  </si>
  <si>
    <t>1826-EMEA-KB</t>
  </si>
  <si>
    <t>1827-EMEA-IM</t>
  </si>
  <si>
    <t>1828-EMEA-RR</t>
  </si>
  <si>
    <t>1829-APAC-KB</t>
  </si>
  <si>
    <t>1830-APAC-DH</t>
  </si>
  <si>
    <t>1831-EMEA-RH</t>
  </si>
  <si>
    <t>1832-EMEA-NH</t>
  </si>
  <si>
    <t>1833-APAC-KW</t>
  </si>
  <si>
    <t>1834-EMEA-GR</t>
  </si>
  <si>
    <t>1835-EMEA-SN</t>
  </si>
  <si>
    <t>1836-EMEA-NR</t>
  </si>
  <si>
    <t>1837-NA-RH</t>
  </si>
  <si>
    <t>1838-EMEA-PA</t>
  </si>
  <si>
    <t>1839-EMEA-PN</t>
  </si>
  <si>
    <t>1840-LATAM-DF</t>
  </si>
  <si>
    <t>1841-APAC-PP</t>
  </si>
  <si>
    <t>1842-NA-BT</t>
  </si>
  <si>
    <t>1843-EMEA-LD</t>
  </si>
  <si>
    <t>1844-APAC-AU</t>
  </si>
  <si>
    <t>1845-NA-SH</t>
  </si>
  <si>
    <t>1846-APAC-RR</t>
  </si>
  <si>
    <t>1847-APAC-KR</t>
  </si>
  <si>
    <t>1848-EMEA-CL</t>
  </si>
  <si>
    <t>1849-LATAM-RM</t>
  </si>
  <si>
    <t>1850-APAC-NG</t>
  </si>
  <si>
    <t>1851-APAC-GW</t>
  </si>
  <si>
    <t>1852-EMEA-PS</t>
  </si>
  <si>
    <t>1853-EMEA-PD</t>
  </si>
  <si>
    <t>1854-APAC-TJ</t>
  </si>
  <si>
    <t>1855-EMEA-PK</t>
  </si>
  <si>
    <t>1856-EMEA-RS</t>
  </si>
  <si>
    <t>1857-EMEA-BM</t>
  </si>
  <si>
    <t>1858-NA-RA</t>
  </si>
  <si>
    <t>1859-EMEA-BA</t>
  </si>
  <si>
    <t>1860-APAC-DG</t>
  </si>
  <si>
    <t>1861-APAC-MS</t>
  </si>
  <si>
    <t>1862-NA-RH</t>
  </si>
  <si>
    <t>1863-APAC-CL</t>
  </si>
  <si>
    <t>1864-APAC-FH</t>
  </si>
  <si>
    <t>1865-EMEA-RS</t>
  </si>
  <si>
    <t>1866-APAC-KW</t>
  </si>
  <si>
    <t>1867-APAC-DH</t>
  </si>
  <si>
    <t>1868-NA-MP</t>
  </si>
  <si>
    <t>1869-NA-GC</t>
  </si>
  <si>
    <t>1870-NA-JO</t>
  </si>
  <si>
    <t>1871-APAC-MH</t>
  </si>
  <si>
    <t>1872-APAC-GW</t>
  </si>
  <si>
    <t>1873-NA-CM</t>
  </si>
  <si>
    <t>1874-EMEA-JC</t>
  </si>
  <si>
    <t>1875-APAC-GR</t>
  </si>
  <si>
    <t>1876-LATAM-SB</t>
  </si>
  <si>
    <t>1877-APAC-CJ</t>
  </si>
  <si>
    <t>1878-APAC-NG</t>
  </si>
  <si>
    <t>1879-APAC-BB</t>
  </si>
  <si>
    <t>1880-APAC-MB</t>
  </si>
  <si>
    <t>1881-EMEA-AP</t>
  </si>
  <si>
    <t>1882-LATAM-BD</t>
  </si>
  <si>
    <t>1883-LATAM-JS</t>
  </si>
  <si>
    <t>1884-EMEA-DW</t>
  </si>
  <si>
    <t>1885-LATAM-BS</t>
  </si>
  <si>
    <t>1886-APAC-CL</t>
  </si>
  <si>
    <t>1887-APAC-AC</t>
  </si>
  <si>
    <t>1888-LATAM-AH</t>
  </si>
  <si>
    <t>1889-APAC-TG</t>
  </si>
  <si>
    <t>1890-EMEA-MH</t>
  </si>
  <si>
    <t>1891-EMEA-IM</t>
  </si>
  <si>
    <t>1892-NA-RJ</t>
  </si>
  <si>
    <t>1893-APAC-WM</t>
  </si>
  <si>
    <t>1894-APAC-GH</t>
  </si>
  <si>
    <t>1895-EMEA-CE</t>
  </si>
  <si>
    <t>1896-EMEA-CG</t>
  </si>
  <si>
    <t>1897-EMEA-MM</t>
  </si>
  <si>
    <t>1898-EMEA-JC</t>
  </si>
  <si>
    <t>1899-APAC-WM</t>
  </si>
  <si>
    <t>1900-EMEA-DG</t>
  </si>
  <si>
    <t>1901-EMEA-VP</t>
  </si>
  <si>
    <t>1902-EMEA-WC</t>
  </si>
  <si>
    <t>1903-NA-IC</t>
  </si>
  <si>
    <t>1904-APAC-PH</t>
  </si>
  <si>
    <t>1905-EMEA-FH</t>
  </si>
  <si>
    <t>1906-APAC-SN</t>
  </si>
  <si>
    <t>1907-NA-RT</t>
  </si>
  <si>
    <t>1908-EMEA-PM</t>
  </si>
  <si>
    <t>1909-NA-AC</t>
  </si>
  <si>
    <t>1910-LATAM-JG</t>
  </si>
  <si>
    <t>1911-APAC-JJ</t>
  </si>
  <si>
    <t>1912-EMEA-GS</t>
  </si>
  <si>
    <t>1913-NA-HD</t>
  </si>
  <si>
    <t>1914-LATAM-NP</t>
  </si>
  <si>
    <t>1915-EMEA-IB</t>
  </si>
  <si>
    <t>1916-LATAM-JA</t>
  </si>
  <si>
    <t>1917-EMEA-CE</t>
  </si>
  <si>
    <t>1918-NA-CM</t>
  </si>
  <si>
    <t>1919-EMEA-JC</t>
  </si>
  <si>
    <t>1920-EMEA-DB</t>
  </si>
  <si>
    <t>1921-EMEA-MB</t>
  </si>
  <si>
    <t>1922-EMEA-PK</t>
  </si>
  <si>
    <t>1923-LATAM-EH</t>
  </si>
  <si>
    <t>1924-APAC-PW</t>
  </si>
  <si>
    <t>1925-EMEA-IB</t>
  </si>
  <si>
    <t>1926-APAC-KW</t>
  </si>
  <si>
    <t>1927-EMEA-NH</t>
  </si>
  <si>
    <t>1928-APAC-MM</t>
  </si>
  <si>
    <t>1929-EMEA-CG</t>
  </si>
  <si>
    <t>1930-LATAM-RH</t>
  </si>
  <si>
    <t>1931-EMEA-AP</t>
  </si>
  <si>
    <t>1932-EMEA-AR</t>
  </si>
  <si>
    <t>1933-EMEA-MK</t>
  </si>
  <si>
    <t>1934-EMEA-MF</t>
  </si>
  <si>
    <t>1935-EMEA-TD</t>
  </si>
  <si>
    <t>1936-EMEA-LD</t>
  </si>
  <si>
    <t>1937-LATAM-EB</t>
  </si>
  <si>
    <t>1938-EMEA-DH</t>
  </si>
  <si>
    <t>1939-NA-CA</t>
  </si>
  <si>
    <t>1940-EMEA-RN</t>
  </si>
  <si>
    <t>1941-EMEA-DL</t>
  </si>
  <si>
    <t>1942-EMEA-AG</t>
  </si>
  <si>
    <t>1943-NA-RA</t>
  </si>
  <si>
    <t>1944-EMEA-RM</t>
  </si>
  <si>
    <t>1945-EMEA-SA</t>
  </si>
  <si>
    <t>1946-APAC-RR</t>
  </si>
  <si>
    <t>1947-APAC-RD</t>
  </si>
  <si>
    <t>1948-LATAM-SS</t>
  </si>
  <si>
    <t>1949-LATAM-RT</t>
  </si>
  <si>
    <t>1950-EMEA-PD</t>
  </si>
  <si>
    <t>1951-LATAM-SM</t>
  </si>
  <si>
    <t>1952-NA-BT</t>
  </si>
  <si>
    <t>1953-APAC-MS</t>
  </si>
  <si>
    <t>1954-LATAM-MG</t>
  </si>
  <si>
    <t>1955-NA-RS</t>
  </si>
  <si>
    <t>1956-APAC-HL</t>
  </si>
  <si>
    <t>1957-LATAM-GA</t>
  </si>
  <si>
    <t>1958-EMEA-GM</t>
  </si>
  <si>
    <t>1959-EMEA-ED</t>
  </si>
  <si>
    <t>1960-LATAM-SC</t>
  </si>
  <si>
    <t>1961-EMEA-HJ</t>
  </si>
  <si>
    <t>1962-EMEA-CE</t>
  </si>
  <si>
    <t>1963-EMEA-DI</t>
  </si>
  <si>
    <t>1964-APAC-NM</t>
  </si>
  <si>
    <t>1965-EMEA-JC</t>
  </si>
  <si>
    <t>1966-EMEA-JF</t>
  </si>
  <si>
    <t>1967-EMEA-IB</t>
  </si>
  <si>
    <t>1968-EMEA-DA</t>
  </si>
  <si>
    <t>1969-NA-JA</t>
  </si>
  <si>
    <t>1970-LATAM-RP</t>
  </si>
  <si>
    <t>1971-APAC-KM</t>
  </si>
  <si>
    <t>1972-EMEA-JC</t>
  </si>
  <si>
    <t>1973-EMEA-PD</t>
  </si>
  <si>
    <t>1974-EMEA-PM</t>
  </si>
  <si>
    <t>1975-NA-AS</t>
  </si>
  <si>
    <t>1976-APAC-JW</t>
  </si>
  <si>
    <t>1977-EMEA-CL</t>
  </si>
  <si>
    <t>1978-EMEA-VB</t>
  </si>
  <si>
    <t>1979-APAC-MB</t>
  </si>
  <si>
    <t>1980-APAC-SK</t>
  </si>
  <si>
    <t>1981-EMEA-RD</t>
  </si>
  <si>
    <t>1982-NA-SC</t>
  </si>
  <si>
    <t>1983-EMEA-MT</t>
  </si>
  <si>
    <t>1984-APAC-SH</t>
  </si>
  <si>
    <t>1985-EMEA-BS</t>
  </si>
  <si>
    <t>1986-LATAM-DF</t>
  </si>
  <si>
    <t>1987-APAC-EJ</t>
  </si>
  <si>
    <t>1988-EMEA-FW</t>
  </si>
  <si>
    <t>1989-EMEA-BL</t>
  </si>
  <si>
    <t>1990-EMEA-FJ</t>
  </si>
  <si>
    <t>1991-EMEA-RC</t>
  </si>
  <si>
    <t>1992-APAC-CG</t>
  </si>
  <si>
    <t>1993-APAC-MM</t>
  </si>
  <si>
    <t>1994-LATAM-BS</t>
  </si>
  <si>
    <t>1995-NA-AJ</t>
  </si>
  <si>
    <t>1996-APAC-PB</t>
  </si>
  <si>
    <t>1997-EMEA-MH</t>
  </si>
  <si>
    <t>1998-EMEA-CG</t>
  </si>
  <si>
    <t>1999-APAC-CC</t>
  </si>
  <si>
    <t>2000-EMEA-AP</t>
  </si>
  <si>
    <t>2001-EMEA-RH</t>
  </si>
  <si>
    <t>2002-NA-SC</t>
  </si>
  <si>
    <t>2003-NA-AS</t>
  </si>
  <si>
    <t>2004-EMEA-SB</t>
  </si>
  <si>
    <t>2005-EMEA-RB</t>
  </si>
  <si>
    <t>2006-EMEA-ZM</t>
  </si>
  <si>
    <t>2007-NA-DA</t>
  </si>
  <si>
    <t>2008-NA-GA</t>
  </si>
  <si>
    <t>2009-APAC-AA</t>
  </si>
  <si>
    <t>2010-NA-JS</t>
  </si>
  <si>
    <t>2011-NA-NW</t>
  </si>
  <si>
    <t>2012-EMEA-LD</t>
  </si>
  <si>
    <t>2013-LATAM-PP</t>
  </si>
  <si>
    <t>2014-EMEA-KR</t>
  </si>
  <si>
    <t>2015-EMEA-PL</t>
  </si>
  <si>
    <t>2016-NA-JH</t>
  </si>
  <si>
    <t>2017-EMEA-IC</t>
  </si>
  <si>
    <t>2018-EMEA-NW</t>
  </si>
  <si>
    <t>2019-LATAM-RH</t>
  </si>
  <si>
    <t>2020-EMEA-MT</t>
  </si>
  <si>
    <t>2021-APAC-AP</t>
  </si>
  <si>
    <t>2022-EMEA-DW</t>
  </si>
  <si>
    <t>2023-LATAM-RJ</t>
  </si>
  <si>
    <t>2024-APAC-IB</t>
  </si>
  <si>
    <t>2025-EMEA-NH</t>
  </si>
  <si>
    <t>2026-EMEA-RC</t>
  </si>
  <si>
    <t>2027-LATAM-JM</t>
  </si>
  <si>
    <t>2028-APAC-IS</t>
  </si>
  <si>
    <t>2029-APAC-AA</t>
  </si>
  <si>
    <t>2030-EMEA-MT</t>
  </si>
  <si>
    <t>2031-EMEA-AP</t>
  </si>
  <si>
    <t>2032-NA-DH</t>
  </si>
  <si>
    <t>2033-EMEA-VP</t>
  </si>
  <si>
    <t>2034-EMEA-LD</t>
  </si>
  <si>
    <t>2035-APAC-SD</t>
  </si>
  <si>
    <t>2036-LATAM-PP</t>
  </si>
  <si>
    <t>2037-EMEA-BM</t>
  </si>
  <si>
    <t>2038-LATAM-NN</t>
  </si>
  <si>
    <t>2039-EMEA-RB</t>
  </si>
  <si>
    <t>2040-EMEA-SC</t>
  </si>
  <si>
    <t>2041-EMEA-RB</t>
  </si>
  <si>
    <t>2042-LATAM-RK</t>
  </si>
  <si>
    <t>2043-EMEA-RL</t>
  </si>
  <si>
    <t>2044-EMEA-VS</t>
  </si>
  <si>
    <t>2045-EMEA-IM</t>
  </si>
  <si>
    <t>2046-NA-EL</t>
  </si>
  <si>
    <t>2047-EMEA-JC</t>
  </si>
  <si>
    <t>2048-EMEA-MT</t>
  </si>
  <si>
    <t>2049-NA-XS</t>
  </si>
  <si>
    <t>2050-LATAM-LN</t>
  </si>
  <si>
    <t>2051-LATAM-RC</t>
  </si>
  <si>
    <t>2052-LATAM-SB</t>
  </si>
  <si>
    <t>2053-LATAM-RC</t>
  </si>
  <si>
    <t>2054-NA-ST</t>
  </si>
  <si>
    <t>2055-EMEA-KB</t>
  </si>
  <si>
    <t>2056-NA-JA</t>
  </si>
  <si>
    <t>2057-APAC-MB</t>
  </si>
  <si>
    <t>2058-LATAM-PS</t>
  </si>
  <si>
    <t>2059-LATAM-KH</t>
  </si>
  <si>
    <t>2060-NA-AS</t>
  </si>
  <si>
    <t>2061-APAC-KM</t>
  </si>
  <si>
    <t>2062-EMEA-DB</t>
  </si>
  <si>
    <t>2063-NA-JA</t>
  </si>
  <si>
    <t>2064-EMEA-DW</t>
  </si>
  <si>
    <t>2065-LATAM-SC</t>
  </si>
  <si>
    <t>2066-EMEA-CB</t>
  </si>
  <si>
    <t>2067-EMEA-NC</t>
  </si>
  <si>
    <t>2068-EMEA-MJ</t>
  </si>
  <si>
    <t>2069-NA-JH</t>
  </si>
  <si>
    <t>2070-EMEA-RD</t>
  </si>
  <si>
    <t>2071-EMEA-ND</t>
  </si>
  <si>
    <t>2072-EMEA-GT</t>
  </si>
  <si>
    <t>2073-APAC-JW</t>
  </si>
  <si>
    <t>2074-APAC-DM</t>
  </si>
  <si>
    <t>2075-EMEA-PS</t>
  </si>
  <si>
    <t>2076-EMEA-PL</t>
  </si>
  <si>
    <t>2077-APAC-BB</t>
  </si>
  <si>
    <t>2078-APAC-SW</t>
  </si>
  <si>
    <t>2079-APAC-TS</t>
  </si>
  <si>
    <t>2080-EMEA-FG</t>
  </si>
  <si>
    <t>2081-EMEA-NF</t>
  </si>
  <si>
    <t>2082-APAC-MT</t>
  </si>
  <si>
    <t>2083-APAC-KR</t>
  </si>
  <si>
    <t>2084-EMEA-BB</t>
  </si>
  <si>
    <t>2085-EMEA-HJ</t>
  </si>
  <si>
    <t>2086-APAC-WM</t>
  </si>
  <si>
    <t>2087-APAC-AM</t>
  </si>
  <si>
    <t>2088-LATAM-JE</t>
  </si>
  <si>
    <t>2089-EMEA-RH</t>
  </si>
  <si>
    <t>2090-EMEA-JF</t>
  </si>
  <si>
    <t>2091-EMEA-BM</t>
  </si>
  <si>
    <t>2092-EMEA-SC</t>
  </si>
  <si>
    <t>2093-EMEA-DB</t>
  </si>
  <si>
    <t>2094-NA-HM</t>
  </si>
  <si>
    <t>2095-NA-SH</t>
  </si>
  <si>
    <t>2096-EMEA-NW</t>
  </si>
  <si>
    <t>2097-EMEA-JG</t>
  </si>
  <si>
    <t>2098-APAC-JW</t>
  </si>
  <si>
    <t>2099-APAC-DG</t>
  </si>
  <si>
    <t>2100-LATAM-RA</t>
  </si>
  <si>
    <t>2101-EMEA-DB</t>
  </si>
  <si>
    <t>2102-EMEA-DW</t>
  </si>
  <si>
    <t>2103-LATAM-RR</t>
  </si>
  <si>
    <t>2104-EMEA-DB</t>
  </si>
  <si>
    <t>2105-APAC-VH</t>
  </si>
  <si>
    <t>2106-EMEA-DB</t>
  </si>
  <si>
    <t>2107-LATAM-JA</t>
  </si>
  <si>
    <t>2108-EMEA-KR</t>
  </si>
  <si>
    <t>2109-EMEA-KB</t>
  </si>
  <si>
    <t>2110-EMEA-JC</t>
  </si>
  <si>
    <t>2111-LATAM-IG</t>
  </si>
  <si>
    <t>2112-LATAM-RF</t>
  </si>
  <si>
    <t>2113-EMEA-GT</t>
  </si>
  <si>
    <t>2114-LATAM-TY</t>
  </si>
  <si>
    <t>2115-EMEA-AH</t>
  </si>
  <si>
    <t>2116-LATAM-ZM</t>
  </si>
  <si>
    <t>2117-EMEA-DB</t>
  </si>
  <si>
    <t>2118-LATAM-LM</t>
  </si>
  <si>
    <t>2119-LATAM-NN</t>
  </si>
  <si>
    <t>2120-EMEA-SB</t>
  </si>
  <si>
    <t>2121-EMEA-JB</t>
  </si>
  <si>
    <t>2122-EMEA-JG</t>
  </si>
  <si>
    <t>2123-LATAM-CC</t>
  </si>
  <si>
    <t>2124-EMEA-VS</t>
  </si>
  <si>
    <t>2125-EMEA-AC</t>
  </si>
  <si>
    <t>2126-EMEA-ZM</t>
  </si>
  <si>
    <t>2127-EMEA-RH</t>
  </si>
  <si>
    <t>2128-EMEA-FM</t>
  </si>
  <si>
    <t>2129-NA-RS</t>
  </si>
  <si>
    <t>2130-NA-RA</t>
  </si>
  <si>
    <t>2131-EMEA-SG</t>
  </si>
  <si>
    <t>2132-EMEA-JC</t>
  </si>
  <si>
    <t>2133-EMEA-DP</t>
  </si>
  <si>
    <t>2134-NA-NW</t>
  </si>
  <si>
    <t>2135-APAC-KL</t>
  </si>
  <si>
    <t>2136-NA-RJ</t>
  </si>
  <si>
    <t>2137-EMEA-PM</t>
  </si>
  <si>
    <t>2138-EMEA-DI</t>
  </si>
  <si>
    <t>2139-NA-HB</t>
  </si>
  <si>
    <t>2140-APAC-JT</t>
  </si>
  <si>
    <t>2141-EMEA-BS</t>
  </si>
  <si>
    <t>2142-APAC-CC</t>
  </si>
  <si>
    <t>2143-APAC-RS</t>
  </si>
  <si>
    <t>2144-APAC-GR</t>
  </si>
  <si>
    <t>2145-EMEA-RL</t>
  </si>
  <si>
    <t>2146-EMEA-DL</t>
  </si>
  <si>
    <t>2147-EMEA-BA</t>
  </si>
  <si>
    <t>2148-LATAM-SS</t>
  </si>
  <si>
    <t>2149-LATAM-CR</t>
  </si>
  <si>
    <t>2150-EMEA-MW</t>
  </si>
  <si>
    <t>2151-EMEA-CH</t>
  </si>
  <si>
    <t>2152-EMEA-CB</t>
  </si>
  <si>
    <t>2153-LATAM-SC</t>
  </si>
  <si>
    <t>2154-APAC-IB</t>
  </si>
  <si>
    <t>2155-EMEA-DB</t>
  </si>
  <si>
    <t>2156-APAC-SH</t>
  </si>
  <si>
    <t>2157-EMEA-CG</t>
  </si>
  <si>
    <t>2158-APAC-WC</t>
  </si>
  <si>
    <t>2159-APAC-KD</t>
  </si>
  <si>
    <t>2160-EMEA-AP</t>
  </si>
  <si>
    <t>2161-EMEA-KP</t>
  </si>
  <si>
    <t>2162-NA-PS</t>
  </si>
  <si>
    <t>2163-LATAM-NP</t>
  </si>
  <si>
    <t>2164-APAC-NM</t>
  </si>
  <si>
    <t>2165-EMEA-ZM</t>
  </si>
  <si>
    <t>2166-EMEA-SC</t>
  </si>
  <si>
    <t>2167-EMEA-PC</t>
  </si>
  <si>
    <t>2168-APAC-JP</t>
  </si>
  <si>
    <t>2169-NA-NG</t>
  </si>
  <si>
    <t>2170-EMEA-RH</t>
  </si>
  <si>
    <t>2171-EMEA-SN</t>
  </si>
  <si>
    <t>2172-LATAM-KH</t>
  </si>
  <si>
    <t>2173-APAC-RS</t>
  </si>
  <si>
    <t>2174-APAC-PP</t>
  </si>
  <si>
    <t>2175-LATAM-NN</t>
  </si>
  <si>
    <t>2176-NA-RA</t>
  </si>
  <si>
    <t>2177-EMEA-AW</t>
  </si>
  <si>
    <t>2178-APAC-NG</t>
  </si>
  <si>
    <t>2179-EMEA-RB</t>
  </si>
  <si>
    <t>2180-NA-DS</t>
  </si>
  <si>
    <t>2181-EMEA-MT</t>
  </si>
  <si>
    <t>2182-NA-RS</t>
  </si>
  <si>
    <t>2183-APAC-PR</t>
  </si>
  <si>
    <t>2184-LATAM-MG</t>
  </si>
  <si>
    <t>2185-NA-AS</t>
  </si>
  <si>
    <t>2186-APAC-AA</t>
  </si>
  <si>
    <t>2187-LATAM-CG</t>
  </si>
  <si>
    <t>2188-EMEA-GS</t>
  </si>
  <si>
    <t>2189-EMEA-DP</t>
  </si>
  <si>
    <t>2190-EMEA-MR</t>
  </si>
  <si>
    <t>2191-EMEA-MS</t>
  </si>
  <si>
    <t>2192-LATAM-MG</t>
  </si>
  <si>
    <t>2193-APAC-HL</t>
  </si>
  <si>
    <t>2194-APAC-RO</t>
  </si>
  <si>
    <t>2195-NA-HM</t>
  </si>
  <si>
    <t>2196-EMEA-WC</t>
  </si>
  <si>
    <t>2197-EMEA-DA</t>
  </si>
  <si>
    <t>2198-NA-SH</t>
  </si>
  <si>
    <t>2199-NA-LP</t>
  </si>
  <si>
    <t>2200-EMEA-JN</t>
  </si>
  <si>
    <t>2201-APAC-SW</t>
  </si>
  <si>
    <t>2202-EMEA-DW</t>
  </si>
  <si>
    <t>2203-NA-NG</t>
  </si>
  <si>
    <t>2204-NA-AS</t>
  </si>
  <si>
    <t>2205-EMEA-MM</t>
  </si>
  <si>
    <t>2206-APAC-GH</t>
  </si>
  <si>
    <t>2207-EMEA-EK</t>
  </si>
  <si>
    <t>2208-LATAM-PM</t>
  </si>
  <si>
    <t>2209-EMEA-PC</t>
  </si>
  <si>
    <t>2210-EMEA-KP</t>
  </si>
  <si>
    <t>2211-EMEA-MJ</t>
  </si>
  <si>
    <t>2212-LATAM-BM</t>
  </si>
  <si>
    <t>2213-NA-NB</t>
  </si>
  <si>
    <t>2214-LATAM-MB</t>
  </si>
  <si>
    <t>2215-APAC-VH</t>
  </si>
  <si>
    <t>2216-EMEA-OR</t>
  </si>
  <si>
    <t>2217-EMEA-JS</t>
  </si>
  <si>
    <t>2218-LATAM-SR</t>
  </si>
  <si>
    <t>2219-EMEA-PF</t>
  </si>
  <si>
    <t>2220-EMEA-AW</t>
  </si>
  <si>
    <t>2221-NA-KS</t>
  </si>
  <si>
    <t>2222-NA-RH</t>
  </si>
  <si>
    <t>2223-EMEA-LB</t>
  </si>
  <si>
    <t>2224-APAC-BB</t>
  </si>
  <si>
    <t>2225-EMEA-RS</t>
  </si>
  <si>
    <t>2226-EMEA-BN</t>
  </si>
  <si>
    <t>2227-EMEA-JG</t>
  </si>
  <si>
    <t>2228-EMEA-VB</t>
  </si>
  <si>
    <t>2229-EMEA-MT</t>
  </si>
  <si>
    <t>2230-EMEA-PT</t>
  </si>
  <si>
    <t>2231-APAC-AM</t>
  </si>
  <si>
    <t>2232-LATAM-RT</t>
  </si>
  <si>
    <t>2233-APAC-FS</t>
  </si>
  <si>
    <t>2234-APAC-AU</t>
  </si>
  <si>
    <t>2235-LATAM-RH</t>
  </si>
  <si>
    <t>2236-EMEA-SB</t>
  </si>
  <si>
    <t>2237-LATAM-RC</t>
  </si>
  <si>
    <t>2238-EMEA-RD</t>
  </si>
  <si>
    <t>2239-LATAM-EH</t>
  </si>
  <si>
    <t>2240-APAC-SS</t>
  </si>
  <si>
    <t>2241-NA-HG</t>
  </si>
  <si>
    <t>2242-NA-RH</t>
  </si>
  <si>
    <t>2243-EMEA-AR</t>
  </si>
  <si>
    <t>2244-LATAM-SB</t>
  </si>
  <si>
    <t>2245-LATAM-KC</t>
  </si>
  <si>
    <t>2246-LATAM-SS</t>
  </si>
  <si>
    <t>2247-LATAM-PC</t>
  </si>
  <si>
    <t>2248-NA-DD</t>
  </si>
  <si>
    <t>2249-NA-MC</t>
  </si>
  <si>
    <t>2250-APAC-RS</t>
  </si>
  <si>
    <t>2251-EMEA-JT</t>
  </si>
  <si>
    <t>2252-EMEA-IB</t>
  </si>
  <si>
    <t>2253-APAC-NB</t>
  </si>
  <si>
    <t>2254-APAC-SM</t>
  </si>
  <si>
    <t>2255-EMEA-CM</t>
  </si>
  <si>
    <t>2256-APAC-VH</t>
  </si>
  <si>
    <t>2257-APAC-JM</t>
  </si>
  <si>
    <t>2258-LATAM-RT</t>
  </si>
  <si>
    <t>2259-EMEA-MW</t>
  </si>
  <si>
    <t>2260-APAC-SW</t>
  </si>
  <si>
    <t>2261-LATAM-CC</t>
  </si>
  <si>
    <t>2262-NA-IC</t>
  </si>
  <si>
    <t>2263-EMEA-DH</t>
  </si>
  <si>
    <t>2264-EMEA-AP</t>
  </si>
  <si>
    <t>2265-EMEA-HC</t>
  </si>
  <si>
    <t>2266-APAC-AG</t>
  </si>
  <si>
    <t>2267-EMEA-LP</t>
  </si>
  <si>
    <t>2268-APAC-SM</t>
  </si>
  <si>
    <t>2269-LATAM-SC</t>
  </si>
  <si>
    <t>2270-APAC-SW</t>
  </si>
  <si>
    <t>2271-EMEA-MH</t>
  </si>
  <si>
    <t>2272-NA-RS</t>
  </si>
  <si>
    <t>2273-EMEA-RM</t>
  </si>
  <si>
    <t>2274-NA-KA</t>
  </si>
  <si>
    <t>2275-LATAM-ZM</t>
  </si>
  <si>
    <t>2276-NA-CP</t>
  </si>
  <si>
    <t>2277-LATAM-IG</t>
  </si>
  <si>
    <t>2278-EMEA-DS</t>
  </si>
  <si>
    <t>2279-EMEA-GC</t>
  </si>
  <si>
    <t>2280-EMEA-CH</t>
  </si>
  <si>
    <t>2281-APAC-RO</t>
  </si>
  <si>
    <t>2282-LATAM-GA</t>
  </si>
  <si>
    <t>2283-EMEA-NH</t>
  </si>
  <si>
    <t>2284-EMEA-TG</t>
  </si>
  <si>
    <t>2285-EMEA-AH</t>
  </si>
  <si>
    <t>2286-NA-KS</t>
  </si>
  <si>
    <t>2287-APAC-HW</t>
  </si>
  <si>
    <t>2288-EMEA-RB</t>
  </si>
  <si>
    <t>2289-APAC-HL</t>
  </si>
  <si>
    <t>2290-NA-GA</t>
  </si>
  <si>
    <t>2291-EMEA-SN</t>
  </si>
  <si>
    <t>2292-EMEA-HM</t>
  </si>
  <si>
    <t>2293-EMEA-BA</t>
  </si>
  <si>
    <t>2294-EMEA-JC</t>
  </si>
  <si>
    <t>2295-EMEA-EG</t>
  </si>
  <si>
    <t>2296-LATAM-AH</t>
  </si>
  <si>
    <t>2297-NA-NB</t>
  </si>
  <si>
    <t>2298-EMEA-DH</t>
  </si>
  <si>
    <t>2299-EMEA-EG</t>
  </si>
  <si>
    <t>2300-EMEA-JL</t>
  </si>
  <si>
    <t>2301-NA-AP</t>
  </si>
  <si>
    <t>2302-EMEA-SN</t>
  </si>
  <si>
    <t>2303-EMEA-HC</t>
  </si>
  <si>
    <t>2304-EMEA-DG</t>
  </si>
  <si>
    <t>2305-NA-SH</t>
  </si>
  <si>
    <t>2306-LATAM-AL</t>
  </si>
  <si>
    <t>2307-APAC-MB</t>
  </si>
  <si>
    <t>2308-EMEA-CA</t>
  </si>
  <si>
    <t>2309-APAC-MB</t>
  </si>
  <si>
    <t>2310-EMEA-ND</t>
  </si>
  <si>
    <t>2311-EMEA-PL</t>
  </si>
  <si>
    <t>2312-EMEA-JG</t>
  </si>
  <si>
    <t>2313-EMEA-GR</t>
  </si>
  <si>
    <t>2314-APAC-RR</t>
  </si>
  <si>
    <t>2315-LATAM-CT</t>
  </si>
  <si>
    <t>2316-APAC-MR</t>
  </si>
  <si>
    <t>2317-EMEA-SB</t>
  </si>
  <si>
    <t>2318-LATAM-MB</t>
  </si>
  <si>
    <t>2319-EMEA-DT</t>
  </si>
  <si>
    <t>2320-EMEA-SG</t>
  </si>
  <si>
    <t>2321-EMEA-RB</t>
  </si>
  <si>
    <t>2322-EMEA-JG</t>
  </si>
  <si>
    <t>2323-EMEA-ZM</t>
  </si>
  <si>
    <t>2324-EMEA-NW</t>
  </si>
  <si>
    <t>2325-EMEA-CT</t>
  </si>
  <si>
    <t>2326-APAC-SS</t>
  </si>
  <si>
    <t>2327-APAC-DJ</t>
  </si>
  <si>
    <t>2328-APAC-RO</t>
  </si>
  <si>
    <t>2329-APAC-SW</t>
  </si>
  <si>
    <t>2330-EMEA-RB</t>
  </si>
  <si>
    <t>2331-EMEA-SR</t>
  </si>
  <si>
    <t>2332-EMEA-WC</t>
  </si>
  <si>
    <t>2333-NA-SH</t>
  </si>
  <si>
    <t>2334-APAC-AA</t>
  </si>
  <si>
    <t>2335-EMEA-MP</t>
  </si>
  <si>
    <t>2336-APAC-RA</t>
  </si>
  <si>
    <t>2337-EMEA-HJ</t>
  </si>
  <si>
    <t>2338-LATAM-EH</t>
  </si>
  <si>
    <t>2339-EMEA-EG</t>
  </si>
  <si>
    <t>2340-EMEA-VP</t>
  </si>
  <si>
    <t>2341-APAC-PB</t>
  </si>
  <si>
    <t>2342-LATAM-RF</t>
  </si>
  <si>
    <t>2343-APAC-AA</t>
  </si>
  <si>
    <t>2344-NA-CK</t>
  </si>
  <si>
    <t>2345-EMEA-WC</t>
  </si>
  <si>
    <t>2346-EMEA-BS</t>
  </si>
  <si>
    <t>2347-EMEA-CJ</t>
  </si>
  <si>
    <t>2348-APAC-SH</t>
  </si>
  <si>
    <t>2349-APAC-GW</t>
  </si>
  <si>
    <t>2350-EMEA-AR</t>
  </si>
  <si>
    <t>2351-APAC-DD</t>
  </si>
  <si>
    <t>2352-APAC-CD</t>
  </si>
  <si>
    <t>2353-APAC-RS</t>
  </si>
  <si>
    <t>2354-APAC-PR</t>
  </si>
  <si>
    <t>2355-NA-NW</t>
  </si>
  <si>
    <t>2356-NA-HM</t>
  </si>
  <si>
    <t>2357-EMEA-JC</t>
  </si>
  <si>
    <t>2358-NA-CP</t>
  </si>
  <si>
    <t>2359-APAC-HL</t>
  </si>
  <si>
    <t>2360-APAC-CP</t>
  </si>
  <si>
    <t>2361-EMEA-ND</t>
  </si>
  <si>
    <t>2362-EMEA-RP</t>
  </si>
  <si>
    <t>2363-NA-JS</t>
  </si>
  <si>
    <t>2364-EMEA-RM</t>
  </si>
  <si>
    <t>2365-EMEA-DB</t>
  </si>
  <si>
    <t>2366-EMEA-DA</t>
  </si>
  <si>
    <t>2367-APAC-AC</t>
  </si>
  <si>
    <t>2368-NA-NW</t>
  </si>
  <si>
    <t>2369-EMEA-GS</t>
  </si>
  <si>
    <t>2370-APAC-GP</t>
  </si>
  <si>
    <t>2371-LATAM-RA</t>
  </si>
  <si>
    <t>2372-LATAM-PS</t>
  </si>
  <si>
    <t>2373-EMEA-SA</t>
  </si>
  <si>
    <t>2374-NA-RG</t>
  </si>
  <si>
    <t>2375-APAC-AA</t>
  </si>
  <si>
    <t>2376-APAC-AG</t>
  </si>
  <si>
    <t>2377-LATAM-JS</t>
  </si>
  <si>
    <t>2378-APAC-SD</t>
  </si>
  <si>
    <t>2379-EMEA-DB</t>
  </si>
  <si>
    <t>2380-APAC-JR</t>
  </si>
  <si>
    <t>2381-APAC-WM</t>
  </si>
  <si>
    <t>2382-EMEA-MR</t>
  </si>
  <si>
    <t>2383-APAC-MH</t>
  </si>
  <si>
    <t>2384-APAC-PM</t>
  </si>
  <si>
    <t>2385-EMEA-RC</t>
  </si>
  <si>
    <t>2386-EMEA-PT</t>
  </si>
  <si>
    <t>2387-APAC-DJ</t>
  </si>
  <si>
    <t>2388-EMEA-PT</t>
  </si>
  <si>
    <t>2389-EMEA-DD</t>
  </si>
  <si>
    <t>2390-EMEA-JW</t>
  </si>
  <si>
    <t>2391-APAC-NM</t>
  </si>
  <si>
    <t>2392-EMEA-AP</t>
  </si>
  <si>
    <t>2393-EMEA-NB</t>
  </si>
  <si>
    <t>2394-APAC-JW</t>
  </si>
  <si>
    <t>2395-NA-DR</t>
  </si>
  <si>
    <t>2396-EMEA-RB</t>
  </si>
  <si>
    <t>2397-LATAM-ZM</t>
  </si>
  <si>
    <t>2398-APAC-TM</t>
  </si>
  <si>
    <t>2399-EMEA-RR</t>
  </si>
  <si>
    <t>2400-APAC-PT</t>
  </si>
  <si>
    <t>2401-APAC-JW</t>
  </si>
  <si>
    <t>2402-EMEA-EG</t>
  </si>
  <si>
    <t>2403-EMEA-MF</t>
  </si>
  <si>
    <t>2404-APAC-CP</t>
  </si>
  <si>
    <t>2405-LATAM-TY</t>
  </si>
  <si>
    <t>2406-EMEA-RH</t>
  </si>
  <si>
    <t>2407-EMEA-AW</t>
  </si>
  <si>
    <t>2408-EMEA-AP</t>
  </si>
  <si>
    <t>2409-EMEA-IC</t>
  </si>
  <si>
    <t>2410-EMEA-NB</t>
  </si>
  <si>
    <t>2411-NA-MP</t>
  </si>
  <si>
    <t>2412-APAC-DJ</t>
  </si>
  <si>
    <t>2413-EMEA-RC</t>
  </si>
  <si>
    <t>2414-EMEA-DT</t>
  </si>
  <si>
    <t>2415-LATAM-AH</t>
  </si>
  <si>
    <t>2416-NA-HD</t>
  </si>
  <si>
    <t>2417-EMEA-MT</t>
  </si>
  <si>
    <t>2418-APAC-RR</t>
  </si>
  <si>
    <t>2419-EMEA-BM</t>
  </si>
  <si>
    <t>2420-EMEA-DB</t>
  </si>
  <si>
    <t>2421-EMEA-HB</t>
  </si>
  <si>
    <t>2422-APAC-SM</t>
  </si>
  <si>
    <t>2423-LATAM-BM</t>
  </si>
  <si>
    <t>2424-NA-JH</t>
  </si>
  <si>
    <t>2425-LATAM-JH</t>
  </si>
  <si>
    <t>2426-APAC-EJ</t>
  </si>
  <si>
    <t>2427-NA-RJ</t>
  </si>
  <si>
    <t>2428-LATAM-PP</t>
  </si>
  <si>
    <t>2429-LATAM-LW</t>
  </si>
  <si>
    <t>2430-APAC-IH</t>
  </si>
  <si>
    <t>2431-APAC-MG</t>
  </si>
  <si>
    <t>2432-LATAM-EH</t>
  </si>
  <si>
    <t>2433-APAC-GH</t>
  </si>
  <si>
    <t>2434-NA-RB</t>
  </si>
  <si>
    <t>2435-EMEA-JB</t>
  </si>
  <si>
    <t>2436-APAC-TG</t>
  </si>
  <si>
    <t>2437-APAC-FJ</t>
  </si>
  <si>
    <t>2438-APAC-MM</t>
  </si>
  <si>
    <t>2439-EMEA-DP</t>
  </si>
  <si>
    <t>2440-EMEA-PL</t>
  </si>
  <si>
    <t>2441-EMEA-IC</t>
  </si>
  <si>
    <t>2442-LATAM-DF</t>
  </si>
  <si>
    <t>2443-EMEA-JG</t>
  </si>
  <si>
    <t>2444-NA-KA</t>
  </si>
  <si>
    <t>2445-EMEA-PD</t>
  </si>
  <si>
    <t>2446-EMEA-CG</t>
  </si>
  <si>
    <t>2447-EMEA-RD</t>
  </si>
  <si>
    <t>2448-EMEA-KO</t>
  </si>
  <si>
    <t>2449-NA-CM</t>
  </si>
  <si>
    <t>2450-APAC-RR</t>
  </si>
  <si>
    <t>2451-EMEA-TM</t>
  </si>
  <si>
    <t>2452-APAC-HL</t>
  </si>
  <si>
    <t>2453-EMEA-GR</t>
  </si>
  <si>
    <t>2454-NA-JS</t>
  </si>
  <si>
    <t>2455-EMEA-ND</t>
  </si>
  <si>
    <t>2456-APAC-JR</t>
  </si>
  <si>
    <t>2457-APAC-CS</t>
  </si>
  <si>
    <t>2458-EMEA-PD</t>
  </si>
  <si>
    <t>2459-EMEA-RH</t>
  </si>
  <si>
    <t>2460-EMEA-IC</t>
  </si>
  <si>
    <t>2461-NA-RN</t>
  </si>
  <si>
    <t>2462-EMEA-JF</t>
  </si>
  <si>
    <t>2463-LATAM-KG</t>
  </si>
  <si>
    <t>2464-EMEA-LP</t>
  </si>
  <si>
    <t>2465-NA-SH</t>
  </si>
  <si>
    <t>2466-LATAM-KC</t>
  </si>
  <si>
    <t>2467-APAC-TM</t>
  </si>
  <si>
    <t>2468-EMEA-DW</t>
  </si>
  <si>
    <t>2469-APAC-DJ</t>
  </si>
  <si>
    <t>2470-APAC-WC</t>
  </si>
  <si>
    <t>2471-NA-KS</t>
  </si>
  <si>
    <t>2472-EMEA-GC</t>
  </si>
  <si>
    <t>2473-EMEA-MP</t>
  </si>
  <si>
    <t>2474-EMEA-JC</t>
  </si>
  <si>
    <t>2475-EMEA-DB</t>
  </si>
  <si>
    <t>2476-APAC-SB</t>
  </si>
  <si>
    <t>2477-APAC-TS</t>
  </si>
  <si>
    <t>2478-EMEA-JC</t>
  </si>
  <si>
    <t>2479-EMEA-ZW</t>
  </si>
  <si>
    <t>2480-EMEA-DD</t>
  </si>
  <si>
    <t>2481-APAC-JT</t>
  </si>
  <si>
    <t>2482-LATAM-GP</t>
  </si>
  <si>
    <t>2483-LATAM-SR</t>
  </si>
  <si>
    <t>2484-EMEA-CA</t>
  </si>
  <si>
    <t>2485-APAC-SS</t>
  </si>
  <si>
    <t>2486-LATAM-GR</t>
  </si>
  <si>
    <t>2487-NA-KN</t>
  </si>
  <si>
    <t>2488-APAC-JM</t>
  </si>
  <si>
    <t>2489-EMEA-NH</t>
  </si>
  <si>
    <t>2490-EMEA-PM</t>
  </si>
  <si>
    <t>2491-NA-SC</t>
  </si>
  <si>
    <t>2492-NA-MC</t>
  </si>
  <si>
    <t>2493-EMEA-HM</t>
  </si>
  <si>
    <t>2494-NA-MP</t>
  </si>
  <si>
    <t>2495-NA-DR</t>
  </si>
  <si>
    <t>2496-EMEA-DW</t>
  </si>
  <si>
    <t>2497-EMEA-IC</t>
  </si>
  <si>
    <t>2498-EMEA-NH</t>
  </si>
  <si>
    <t>2499-EMEA-EK</t>
  </si>
  <si>
    <t>2500-NA-DD</t>
  </si>
  <si>
    <t>2501-EMEA-BB</t>
  </si>
  <si>
    <t>2502-EMEA-JN</t>
  </si>
  <si>
    <t>2503-NA-SL</t>
  </si>
  <si>
    <t>2504-NA-KA</t>
  </si>
  <si>
    <t>2505-EMEA-LB</t>
  </si>
  <si>
    <t>2506-EMEA-DB</t>
  </si>
  <si>
    <t>2507-APAC-GW</t>
  </si>
  <si>
    <t>2508-LATAM-AL</t>
  </si>
  <si>
    <t>2509-APAC-SM</t>
  </si>
  <si>
    <t>2510-EMEA-VS</t>
  </si>
  <si>
    <t>2511-EMEA-AW</t>
  </si>
  <si>
    <t>2512-EMEA-DA</t>
  </si>
  <si>
    <t>2513-EMEA-JP</t>
  </si>
  <si>
    <t>2514-APAC-PT</t>
  </si>
  <si>
    <t>2515-EMEA-HB</t>
  </si>
  <si>
    <t>2516-EMEA-BS</t>
  </si>
  <si>
    <t>2517-EMEA-MJ</t>
  </si>
  <si>
    <t>2518-EMEA-GR</t>
  </si>
  <si>
    <t>2519-EMEA-AG</t>
  </si>
  <si>
    <t>2520-LATAM-PM</t>
  </si>
  <si>
    <t>2521-LATAM-BN</t>
  </si>
  <si>
    <t>2522-EMEA-JS</t>
  </si>
  <si>
    <t>2523-EMEA-KB</t>
  </si>
  <si>
    <t>2524-EMEA-DW</t>
  </si>
  <si>
    <t>2525-APAC-RF</t>
  </si>
  <si>
    <t>2526-APAC-SW</t>
  </si>
  <si>
    <t>2527-APAC-JW</t>
  </si>
  <si>
    <t>2528-APAC-GC</t>
  </si>
  <si>
    <t>2529-NA-RJ</t>
  </si>
  <si>
    <t>2530-APAC-CG</t>
  </si>
  <si>
    <t>2531-APAC-SS</t>
  </si>
  <si>
    <t>2532-EMEA-AR</t>
  </si>
  <si>
    <t>2533-NA-HG</t>
  </si>
  <si>
    <t>2534-NA-DH</t>
  </si>
  <si>
    <t>2535-EMEA-RB</t>
  </si>
  <si>
    <t>2536-APAC-RF</t>
  </si>
  <si>
    <t>2537-NA-CP</t>
  </si>
  <si>
    <t>2538-EMEA-SA</t>
  </si>
  <si>
    <t>2539-APAC-SM</t>
  </si>
  <si>
    <t>2540-APAC-RR</t>
  </si>
  <si>
    <t>2541-APAC-NG</t>
  </si>
  <si>
    <t>2542-APAC-FS</t>
  </si>
  <si>
    <t>2543-EMEA-HC</t>
  </si>
  <si>
    <t>2544-APAC-DH</t>
  </si>
  <si>
    <t>2545-EMEA-FW</t>
  </si>
  <si>
    <t>2546-EMEA-WC</t>
  </si>
  <si>
    <t>2547-NA-RB</t>
  </si>
  <si>
    <t>2548-NA-NB</t>
  </si>
  <si>
    <t>2549-LATAM-JE</t>
  </si>
  <si>
    <t>2550-LATAM-BM</t>
  </si>
  <si>
    <t>2551-EMEA-WC</t>
  </si>
  <si>
    <t>2552-APAC-RS</t>
  </si>
  <si>
    <t>2553-EMEA-NT</t>
  </si>
  <si>
    <t>2554-EMEA-DW</t>
  </si>
  <si>
    <t>2555-LATAM-GA</t>
  </si>
  <si>
    <t>2556-LATAM-AL</t>
  </si>
  <si>
    <t>2557-LATAM-PJ</t>
  </si>
  <si>
    <t>2558-EMEA-JT</t>
  </si>
  <si>
    <t>2559-NA-AS</t>
  </si>
  <si>
    <t>2560-EMEA-PD</t>
  </si>
  <si>
    <t>2561-LATAM-SB</t>
  </si>
  <si>
    <t>2562-EMEA-JB</t>
  </si>
  <si>
    <t>2563-NA-CM</t>
  </si>
  <si>
    <t>2564-EMEA-PP</t>
  </si>
  <si>
    <t>2565-APAC-SK</t>
  </si>
  <si>
    <t>2566-NA-HG</t>
  </si>
  <si>
    <t>2567-NA-CA</t>
  </si>
  <si>
    <t>2568-LATAM-AH</t>
  </si>
  <si>
    <t>2569-NA-AC</t>
  </si>
  <si>
    <t>2570-LATAM-ZM</t>
  </si>
  <si>
    <t>2571-EMEA-FH</t>
  </si>
  <si>
    <t>2572-APAC-RS</t>
  </si>
  <si>
    <t>2573-EMEA-AW</t>
  </si>
  <si>
    <t>2574-APAC-PB</t>
  </si>
  <si>
    <t>2575-APAC-OF</t>
  </si>
  <si>
    <t>2576-EMEA-PS</t>
  </si>
  <si>
    <t>2577-EMEA-RB</t>
  </si>
  <si>
    <t>2578-APAC-VH</t>
  </si>
  <si>
    <t>2579-EMEA-ZM</t>
  </si>
  <si>
    <t>2580-LATAM-KH</t>
  </si>
  <si>
    <t>2581-EMEA-EG</t>
  </si>
  <si>
    <t>2582-LATAM-MW</t>
  </si>
  <si>
    <t>2583-LATAM-MG</t>
  </si>
  <si>
    <t>2584-APAC-AP</t>
  </si>
  <si>
    <t>2585-NA-CA</t>
  </si>
  <si>
    <t>2586-LATAM-JH</t>
  </si>
  <si>
    <t>2587-NA-AS</t>
  </si>
  <si>
    <t>2588-LATAM-GA</t>
  </si>
  <si>
    <t>2589-LATAM-SC</t>
  </si>
  <si>
    <t>2590-APAC-GS</t>
  </si>
  <si>
    <t>2591-EMEA-AW</t>
  </si>
  <si>
    <t>2592-EMEA-BN</t>
  </si>
  <si>
    <t>2593-APAC-DC</t>
  </si>
  <si>
    <t>2594-APAC-KL</t>
  </si>
  <si>
    <t>2595-NA-RT</t>
  </si>
  <si>
    <t>2596-APAC-RR</t>
  </si>
  <si>
    <t>2597-NA-CM</t>
  </si>
  <si>
    <t>2598-NA-PC</t>
  </si>
  <si>
    <t>2599-LATAM-CT</t>
  </si>
  <si>
    <t>2600-EMEA-DH</t>
  </si>
  <si>
    <t>2601-LATAM-BM</t>
  </si>
  <si>
    <t>2602-EMEA-FG</t>
  </si>
  <si>
    <t>2603-EMEA-HB</t>
  </si>
  <si>
    <t>2604-EMEA-GR</t>
  </si>
  <si>
    <t>2605-EMEA-HC</t>
  </si>
  <si>
    <t>2606-NA-HK</t>
  </si>
  <si>
    <t>2607-APAC-LG</t>
  </si>
  <si>
    <t>2608-APAC-DG</t>
  </si>
  <si>
    <t>2609-EMEA-GT</t>
  </si>
  <si>
    <t>2610-EMEA-TC</t>
  </si>
  <si>
    <t>2611-LATAM-PC</t>
  </si>
  <si>
    <t>2612-NA-ML</t>
  </si>
  <si>
    <t>2613-NA-AS</t>
  </si>
  <si>
    <t>2614-APAC-SK</t>
  </si>
  <si>
    <t>2615-EMEA-DR</t>
  </si>
  <si>
    <t>2616-LATAM-KH</t>
  </si>
  <si>
    <t>2617-EMEA-NH</t>
  </si>
  <si>
    <t>2618-APAC-CP</t>
  </si>
  <si>
    <t>2619-NA-RA</t>
  </si>
  <si>
    <t>2620-NA-CG</t>
  </si>
  <si>
    <t>2621-EMEA-BM</t>
  </si>
  <si>
    <t>2622-EMEA-HB</t>
  </si>
  <si>
    <t>2623-APAC-VH</t>
  </si>
  <si>
    <t>2624-EMEA-GR</t>
  </si>
  <si>
    <t>2625-APAC-CL</t>
  </si>
  <si>
    <t>2626-EMEA-DB</t>
  </si>
  <si>
    <t>2627-EMEA-AP</t>
  </si>
  <si>
    <t>2628-EMEA-IP</t>
  </si>
  <si>
    <t>2629-EMEA-DI</t>
  </si>
  <si>
    <t>2630-APAC-DJ</t>
  </si>
  <si>
    <t>2631-LATAM-GR</t>
  </si>
  <si>
    <t>2632-EMEA-JL</t>
  </si>
  <si>
    <t>2633-EMEA-DR</t>
  </si>
  <si>
    <t>2634-NA-ML</t>
  </si>
  <si>
    <t>2635-NA-AS</t>
  </si>
  <si>
    <t>2636-APAC-FJ</t>
  </si>
  <si>
    <t>2637-EMEA-DB</t>
  </si>
  <si>
    <t>2638-LATAM-BN</t>
  </si>
  <si>
    <t>2639-NA-MM</t>
  </si>
  <si>
    <t>2640-APAC-WM</t>
  </si>
  <si>
    <t>2641-NA-RA</t>
  </si>
  <si>
    <t>2642-NA-ML</t>
  </si>
  <si>
    <t>2643-EMEA-NH</t>
  </si>
  <si>
    <t>2644-LATAM-RT</t>
  </si>
  <si>
    <t>2645-EMEA-GT</t>
  </si>
  <si>
    <t>2646-EMEA-MT</t>
  </si>
  <si>
    <t>2647-EMEA-JC</t>
  </si>
  <si>
    <t>2648-EMEA-JC</t>
  </si>
  <si>
    <t>2649-EMEA-PG</t>
  </si>
  <si>
    <t>2650-EMEA-GS</t>
  </si>
  <si>
    <t>2651-NA-JB</t>
  </si>
  <si>
    <t>2652-NA-RS</t>
  </si>
  <si>
    <t>2653-NA-CK</t>
  </si>
  <si>
    <t>2654-EMEA-KB</t>
  </si>
  <si>
    <t>2655-LATAM-SS</t>
  </si>
  <si>
    <t>2656-APAC-SS</t>
  </si>
  <si>
    <t>2657-NA-DS</t>
  </si>
  <si>
    <t>2658-NA-CG</t>
  </si>
  <si>
    <t>2659-EMEA-BN</t>
  </si>
  <si>
    <t>2660-APAC-CC</t>
  </si>
  <si>
    <t>2661-LATAM-PS</t>
  </si>
  <si>
    <t>2662-EMEA-DH</t>
  </si>
  <si>
    <t>2663-APAC-NG</t>
  </si>
  <si>
    <t>2664-APAC-JW</t>
  </si>
  <si>
    <t>2665-EMEA-DW</t>
  </si>
  <si>
    <t>2666-APAC-AG</t>
  </si>
  <si>
    <t>2667-EMEA-RR</t>
  </si>
  <si>
    <t>2668-EMEA-MK</t>
  </si>
  <si>
    <t>2669-EMEA-ND</t>
  </si>
  <si>
    <t>2670-NA-NW</t>
  </si>
  <si>
    <t>2671-EMEA-JW</t>
  </si>
  <si>
    <t>2672-APAC-LG</t>
  </si>
  <si>
    <t>2673-LATAM-SB</t>
  </si>
  <si>
    <t>2674-APAC-TM</t>
  </si>
  <si>
    <t>2675-APAC-JM</t>
  </si>
  <si>
    <t>2676-EMEA-AP</t>
  </si>
  <si>
    <t>2677-EMEA-EK</t>
  </si>
  <si>
    <t>2678-LATAM-EB</t>
  </si>
  <si>
    <t>2679-EMEA-AH</t>
  </si>
  <si>
    <t>2680-APAC-AA</t>
  </si>
  <si>
    <t>2681-LATAM-PS</t>
  </si>
  <si>
    <t>2682-EMEA-CG</t>
  </si>
  <si>
    <t>2683-APAC-GC</t>
  </si>
  <si>
    <t>2684-APAC-JW</t>
  </si>
  <si>
    <t>2685-LATAM-EB</t>
  </si>
  <si>
    <t>2686-NA-CM</t>
  </si>
  <si>
    <t>2687-APAC-MM</t>
  </si>
  <si>
    <t>2688-NA-CG</t>
  </si>
  <si>
    <t>2689-EMEA-TG</t>
  </si>
  <si>
    <t>2690-NA-JB</t>
  </si>
  <si>
    <t>2691-APAC-GR</t>
  </si>
  <si>
    <t>2692-APAC-FS</t>
  </si>
  <si>
    <t>2693-NA-HD</t>
  </si>
  <si>
    <t>2694-EMEA-AH</t>
  </si>
  <si>
    <t>2695-EMEA-BS</t>
  </si>
  <si>
    <t>2696-EMEA-MS</t>
  </si>
  <si>
    <t>2697-EMEA-AR</t>
  </si>
  <si>
    <t>2698-LATAM-RH</t>
  </si>
  <si>
    <t>2699-EMEA-SR</t>
  </si>
  <si>
    <t>2700-NA-NK</t>
  </si>
  <si>
    <t>2701-LATAM-CT</t>
  </si>
  <si>
    <t>2702-APAC-SD</t>
  </si>
  <si>
    <t>2703-EMEA-KP</t>
  </si>
  <si>
    <t>2704-EMEA-SM</t>
  </si>
  <si>
    <t>2705-APAC-RW</t>
  </si>
  <si>
    <t>2706-LATAM-EH</t>
  </si>
  <si>
    <t>2707-EMEA-RS</t>
  </si>
  <si>
    <t>2708-EMEA-JG</t>
  </si>
  <si>
    <t>2709-EMEA-RB</t>
  </si>
  <si>
    <t>2710-EMEA-HB</t>
  </si>
  <si>
    <t>2711-LATAM-GA</t>
  </si>
  <si>
    <t>2712-EMEA-SG</t>
  </si>
  <si>
    <t>2713-LATAM-RA</t>
  </si>
  <si>
    <t>2714-EMEA-EG</t>
  </si>
  <si>
    <t>2715-NA-CK</t>
  </si>
  <si>
    <t>2716-LATAM-GR</t>
  </si>
  <si>
    <t>2717-EMEA-CL</t>
  </si>
  <si>
    <t>2718-EMEA-DB</t>
  </si>
  <si>
    <t>2719-NA-RS</t>
  </si>
  <si>
    <t>2720-EMEA-SC</t>
  </si>
  <si>
    <t>2721-EMEA-SA</t>
  </si>
  <si>
    <t>2722-NA-JB</t>
  </si>
  <si>
    <t>2723-EMEA-PL</t>
  </si>
  <si>
    <t>2724-EMEA-FG</t>
  </si>
  <si>
    <t>2725-NA-RJ</t>
  </si>
  <si>
    <t>2726-APAC-PT</t>
  </si>
  <si>
    <t>2727-NA-CK</t>
  </si>
  <si>
    <t>2728-LATAM-JH</t>
  </si>
  <si>
    <t>2729-NA-SH</t>
  </si>
  <si>
    <t>2730-APAC-KD</t>
  </si>
  <si>
    <t>2731-APAC-GH</t>
  </si>
  <si>
    <t>2732-EMEA-PD</t>
  </si>
  <si>
    <t>2733-LATAM-JG</t>
  </si>
  <si>
    <t>2734-LATAM-SS</t>
  </si>
  <si>
    <t>2735-LATAM-NP</t>
  </si>
  <si>
    <t>2736-EMEA-NT</t>
  </si>
  <si>
    <t>2737-NA-IS</t>
  </si>
  <si>
    <t>2738-APAC-CL</t>
  </si>
  <si>
    <t>2739-NA-HB</t>
  </si>
  <si>
    <t>2740-EMEA-PD</t>
  </si>
  <si>
    <t>2741-APAC-DB</t>
  </si>
  <si>
    <t>2742-APAC-RC</t>
  </si>
  <si>
    <t>2743-NA-DH</t>
  </si>
  <si>
    <t>2744-NA-DR</t>
  </si>
  <si>
    <t>2745-EMEA-IM</t>
  </si>
  <si>
    <t>2746-APAC-FH</t>
  </si>
  <si>
    <t>2747-EMEA-HC</t>
  </si>
  <si>
    <t>2748-APAC-AG</t>
  </si>
  <si>
    <t>2749-APAC-AG</t>
  </si>
  <si>
    <t>2750-EMEA-BM</t>
  </si>
  <si>
    <t>2751-APAC-NB</t>
  </si>
  <si>
    <t>2752-EMEA-RP</t>
  </si>
  <si>
    <t>2753-NA-RJ</t>
  </si>
  <si>
    <t>2754-LATAM-SS</t>
  </si>
  <si>
    <t>2755-LATAM-RM</t>
  </si>
  <si>
    <t>2756-APAC-SB</t>
  </si>
  <si>
    <t>2757-NA-JA</t>
  </si>
  <si>
    <t>2758-LATAM-BM</t>
  </si>
  <si>
    <t>2759-LATAM-JE</t>
  </si>
  <si>
    <t>2760-LATAM-JG</t>
  </si>
  <si>
    <t>2761-NA-DR</t>
  </si>
  <si>
    <t>2762-APAC-WM</t>
  </si>
  <si>
    <t>2763-EMEA-LD</t>
  </si>
  <si>
    <t>2764-NA-SJ</t>
  </si>
  <si>
    <t>2765-EMEA-DB</t>
  </si>
  <si>
    <t>2766-NA-RS</t>
  </si>
  <si>
    <t>2767-NA-BC</t>
  </si>
  <si>
    <t>2768-NA-JB</t>
  </si>
  <si>
    <t>2769-LATAM-EH</t>
  </si>
  <si>
    <t>2770-APAC-SM</t>
  </si>
  <si>
    <t>2771-NA-AC</t>
  </si>
  <si>
    <t>2772-EMEA-CG</t>
  </si>
  <si>
    <t>2773-EMEA-NT</t>
  </si>
  <si>
    <t>2774-NA-SS</t>
  </si>
  <si>
    <t>2775-NA-NG</t>
  </si>
  <si>
    <t>2776-LATAM-PC</t>
  </si>
  <si>
    <t>2777-NA-JS</t>
  </si>
  <si>
    <t>2778-LATAM-RF</t>
  </si>
  <si>
    <t>2779-EMEA-JF</t>
  </si>
  <si>
    <t>2780-LATAM-PM</t>
  </si>
  <si>
    <t>2781-EMEA-BM</t>
  </si>
  <si>
    <t>2782-EMEA-SM</t>
  </si>
  <si>
    <t>2783-APAC-PP</t>
  </si>
  <si>
    <t>2784-EMEA-ED</t>
  </si>
  <si>
    <t>2785-APAC-GH</t>
  </si>
  <si>
    <t>2786-NA-LP</t>
  </si>
  <si>
    <t>2787-NA-PF</t>
  </si>
  <si>
    <t>2788-NA-SC</t>
  </si>
  <si>
    <t>2789-APAC-WM</t>
  </si>
  <si>
    <t>2790-EMEA-DB</t>
  </si>
  <si>
    <t>2791-LATAM-BN</t>
  </si>
  <si>
    <t>2792-APAC-SH</t>
  </si>
  <si>
    <t>2793-EMEA-LD</t>
  </si>
  <si>
    <t>2794-EMEA-ZM</t>
  </si>
  <si>
    <t>2795-LATAM-KM</t>
  </si>
  <si>
    <t>2796-APAC-SM</t>
  </si>
  <si>
    <t>2797-EMEA-MM</t>
  </si>
  <si>
    <t>2798-APAC-GC</t>
  </si>
  <si>
    <t>2799-NA-CK</t>
  </si>
  <si>
    <t>2800-EMEA-RP</t>
  </si>
  <si>
    <t>2801-APAC-SL</t>
  </si>
  <si>
    <t>2802-APAC-TM</t>
  </si>
  <si>
    <t>2803-LATAM-RJ</t>
  </si>
  <si>
    <t>2804-EMEA-RM</t>
  </si>
  <si>
    <t>2805-EMEA-NH</t>
  </si>
  <si>
    <t>2806-APAC-PR</t>
  </si>
  <si>
    <t>2807-EMEA-CL</t>
  </si>
  <si>
    <t>2808-APAC-SM</t>
  </si>
  <si>
    <t>2809-APAC-IH</t>
  </si>
  <si>
    <t>2810-EMEA-DA</t>
  </si>
  <si>
    <t>2811-EMEA-SA</t>
  </si>
  <si>
    <t>2812-NA-DS</t>
  </si>
  <si>
    <t>2813-APAC-JR</t>
  </si>
  <si>
    <t>2814-LATAM-RT</t>
  </si>
  <si>
    <t>2815-LATAM-LM</t>
  </si>
  <si>
    <t>2816-EMEA-LB</t>
  </si>
  <si>
    <t>2817-EMEA-RJ</t>
  </si>
  <si>
    <t>2818-EMEA-RH</t>
  </si>
  <si>
    <t>2819-EMEA-MF</t>
  </si>
  <si>
    <t>2820-LATAM-EH</t>
  </si>
  <si>
    <t>2821-APAC-AG</t>
  </si>
  <si>
    <t>2822-APAC-JP</t>
  </si>
  <si>
    <t>2823-APAC-TG</t>
  </si>
  <si>
    <t>2824-APAC-TF</t>
  </si>
  <si>
    <t>2825-NA-AD</t>
  </si>
  <si>
    <t>2826-NA-RJ</t>
  </si>
  <si>
    <t>2827-NA-RD</t>
  </si>
  <si>
    <t>2828-NA-JA</t>
  </si>
  <si>
    <t>2829-EMEA-DW</t>
  </si>
  <si>
    <t>2830-EMEA-BL</t>
  </si>
  <si>
    <t>2831-APAC-AM</t>
  </si>
  <si>
    <t>2832-APAC-BB</t>
  </si>
  <si>
    <t>2833-EMEA-PC</t>
  </si>
  <si>
    <t>2834-APAC-FH</t>
  </si>
  <si>
    <t>2835-NA-MM</t>
  </si>
  <si>
    <t>2836-LATAM-RF</t>
  </si>
  <si>
    <t>2837-APAC-SP</t>
  </si>
  <si>
    <t>2838-APAC-CS</t>
  </si>
  <si>
    <t>2839-NA-PC</t>
  </si>
  <si>
    <t>2840-NA-DS</t>
  </si>
  <si>
    <t>2841-EMEA-PM</t>
  </si>
  <si>
    <t>2842-LATAM-TY</t>
  </si>
  <si>
    <t>2843-APAC-MG</t>
  </si>
  <si>
    <t>2844-EMEA-JC</t>
  </si>
  <si>
    <t>2845-LATAM-ZM</t>
  </si>
  <si>
    <t>2846-NA-PH</t>
  </si>
  <si>
    <t>2847-EMEA-JV</t>
  </si>
  <si>
    <t>2848-EMEA-JW</t>
  </si>
  <si>
    <t>2849-EMEA-VS</t>
  </si>
  <si>
    <t>2850-EMEA-MT</t>
  </si>
  <si>
    <t>2851-EMEA-MT</t>
  </si>
  <si>
    <t>2852-EMEA-DB</t>
  </si>
  <si>
    <t>2853-NA-ER</t>
  </si>
  <si>
    <t>2854-LATAM-RC</t>
  </si>
  <si>
    <t>2855-APAC-HL</t>
  </si>
  <si>
    <t>2856-EMEA-DW</t>
  </si>
  <si>
    <t>2857-EMEA-GS</t>
  </si>
  <si>
    <t>2858-APAC-SH</t>
  </si>
  <si>
    <t>2859-EMEA-PL</t>
  </si>
  <si>
    <t>2860-EMEA-MP</t>
  </si>
  <si>
    <t>2861-NA-DD</t>
  </si>
  <si>
    <t>2862-EMEA-VB</t>
  </si>
  <si>
    <t>2863-NA-KS</t>
  </si>
  <si>
    <t>2864-APAC-AL</t>
  </si>
  <si>
    <t>2865-NA-AS</t>
  </si>
  <si>
    <t>2866-NA-RG</t>
  </si>
  <si>
    <t>2867-NA-SC</t>
  </si>
  <si>
    <t>2868-APAC-TF</t>
  </si>
  <si>
    <t>2869-EMEA-LB</t>
  </si>
  <si>
    <t>2870-APAC-DG</t>
  </si>
  <si>
    <t>2871-EMEA-MT</t>
  </si>
  <si>
    <t>2872-EMEA-MP</t>
  </si>
  <si>
    <t>2873-EMEA-RP</t>
  </si>
  <si>
    <t>2874-NA-RG</t>
  </si>
  <si>
    <t>2875-EMEA-JS</t>
  </si>
  <si>
    <t>2876-APAC-DD</t>
  </si>
  <si>
    <t>2877-EMEA-CA</t>
  </si>
  <si>
    <t>2878-EMEA-RP</t>
  </si>
  <si>
    <t>2879-EMEA-DR</t>
  </si>
  <si>
    <t>2880-EMEA-AH</t>
  </si>
  <si>
    <t>2881-EMEA-PC</t>
  </si>
  <si>
    <t>2882-EMEA-PF</t>
  </si>
  <si>
    <t>2883-APAC-PA</t>
  </si>
  <si>
    <t>2884-APAC-AA</t>
  </si>
  <si>
    <t>2885-EMEA-SM</t>
  </si>
  <si>
    <t>2886-EMEA-FW</t>
  </si>
  <si>
    <t>2887-APAC-FW</t>
  </si>
  <si>
    <t>2888-NA-GS</t>
  </si>
  <si>
    <t>2889-APAC-BL</t>
  </si>
  <si>
    <t>2890-EMEA-AK</t>
  </si>
  <si>
    <t>2891-EMEA-ND</t>
  </si>
  <si>
    <t>2892-APAC-CS</t>
  </si>
  <si>
    <t>2893-EMEA-HC</t>
  </si>
  <si>
    <t>2894-EMEA-RR</t>
  </si>
  <si>
    <t>2895-APAC-JW</t>
  </si>
  <si>
    <t>2896-LATAM-RC</t>
  </si>
  <si>
    <t>2897-NA-JH</t>
  </si>
  <si>
    <t>2898-NA-PC</t>
  </si>
  <si>
    <t>2899-APAC-SB</t>
  </si>
  <si>
    <t>2900-NA-RS</t>
  </si>
  <si>
    <t>2901-EMEA-DW</t>
  </si>
  <si>
    <t>2902-EMEA-PP</t>
  </si>
  <si>
    <t>2903-EMEA-PF</t>
  </si>
  <si>
    <t>2904-APAC-SB</t>
  </si>
  <si>
    <t>2905-LATAM-PS</t>
  </si>
  <si>
    <t>2906-LATAM-LN</t>
  </si>
  <si>
    <t>2907-NA-AS</t>
  </si>
  <si>
    <t>2908-EMEA-DH</t>
  </si>
  <si>
    <t>2909-LATAM-BM</t>
  </si>
  <si>
    <t>2910-EMEA-NT</t>
  </si>
  <si>
    <t>2911-LATAM-IG</t>
  </si>
  <si>
    <t>2912-LATAM-RT</t>
  </si>
  <si>
    <t>2913-NA-MP</t>
  </si>
  <si>
    <t>2914-APAC-CS</t>
  </si>
  <si>
    <t>2915-APAC-TG</t>
  </si>
  <si>
    <t>2916-EMEA-RH</t>
  </si>
  <si>
    <t>2917-LATAM-CT</t>
  </si>
  <si>
    <t>2918-APAC-DH</t>
  </si>
  <si>
    <t>2919-EMEA-GT</t>
  </si>
  <si>
    <t>2920-APAC-MB</t>
  </si>
  <si>
    <t>2921-LATAM-JF</t>
  </si>
  <si>
    <t>2922-APAC-AM</t>
  </si>
  <si>
    <t>2923-EMEA-FG</t>
  </si>
  <si>
    <t>2924-EMEA-DS</t>
  </si>
  <si>
    <t>2925-LATAM-MG</t>
  </si>
  <si>
    <t>2926-EMEA-AP</t>
  </si>
  <si>
    <t>2927-LATAM-EW</t>
  </si>
  <si>
    <t>2928-EMEA-MJ</t>
  </si>
  <si>
    <t>2929-EMEA-AY</t>
  </si>
  <si>
    <t>2930-LATAM-EB</t>
  </si>
  <si>
    <t>2931-LATAM-DF</t>
  </si>
  <si>
    <t>2932-LATAM-PS</t>
  </si>
  <si>
    <t>2933-EMEA-LD</t>
  </si>
  <si>
    <t>2934-EMEA-GS</t>
  </si>
  <si>
    <t>2935-EMEA-RH</t>
  </si>
  <si>
    <t>2936-APAC-DJ</t>
  </si>
  <si>
    <t>2937-EMEA-JL</t>
  </si>
  <si>
    <t>2938-APAC-TG</t>
  </si>
  <si>
    <t>2939-LATAM-RM</t>
  </si>
  <si>
    <t>2940-NA-JO</t>
  </si>
  <si>
    <t>2941-EMEA-MJ</t>
  </si>
  <si>
    <t>2942-LATAM-PM</t>
  </si>
  <si>
    <t>2943-EMEA-MJ</t>
  </si>
  <si>
    <t>2944-EMEA-DB</t>
  </si>
  <si>
    <t>2945-EMEA-VS</t>
  </si>
  <si>
    <t>2946-EMEA-DS</t>
  </si>
  <si>
    <t>2947-APAC-HL</t>
  </si>
  <si>
    <t>2948-EMEA-DP</t>
  </si>
  <si>
    <t>2949-EMEA-AR</t>
  </si>
  <si>
    <t>2950-APAC-MB</t>
  </si>
  <si>
    <t>2951-APAC-PW</t>
  </si>
  <si>
    <t>2952-EMEA-DP</t>
  </si>
  <si>
    <t>2953-NA-RS</t>
  </si>
  <si>
    <t>2954-LATAM-RJ</t>
  </si>
  <si>
    <t>2955-APAC-DH</t>
  </si>
  <si>
    <t>2956-APAC-NM</t>
  </si>
  <si>
    <t>2957-APAC-GR</t>
  </si>
  <si>
    <t>2958-EMEA-JB</t>
  </si>
  <si>
    <t>2959-APAC-SH</t>
  </si>
  <si>
    <t>2960-APAC-KL</t>
  </si>
  <si>
    <t>2961-EMEA-KO</t>
  </si>
  <si>
    <t>2962-EMEA-RB</t>
  </si>
  <si>
    <t>2963-NA-RS</t>
  </si>
  <si>
    <t>2964-EMEA-JT</t>
  </si>
  <si>
    <t>2965-EMEA-DT</t>
  </si>
  <si>
    <t>2966-LATAM-RR</t>
  </si>
  <si>
    <t>2967-NA-DD</t>
  </si>
  <si>
    <t>2968-EMEA-AP</t>
  </si>
  <si>
    <t>2969-EMEA-ML</t>
  </si>
  <si>
    <t>2970-LATAM-RJ</t>
  </si>
  <si>
    <t>2971-APAC-BL</t>
  </si>
  <si>
    <t>2972-EMEA-DD</t>
  </si>
  <si>
    <t>2973-EMEA-RL</t>
  </si>
  <si>
    <t>2974-EMEA-RD</t>
  </si>
  <si>
    <t>2975-APAC-JP</t>
  </si>
  <si>
    <t>2976-APAC-AA</t>
  </si>
  <si>
    <t>2977-EMEA-DB</t>
  </si>
  <si>
    <t>2978-APAC-WM</t>
  </si>
  <si>
    <t>2979-EMEA-NF</t>
  </si>
  <si>
    <t>2980-LATAM-SS</t>
  </si>
  <si>
    <t>2981-NA-KS</t>
  </si>
  <si>
    <t>2982-NA-RA</t>
  </si>
  <si>
    <t>2983-LATAM-KM</t>
  </si>
  <si>
    <t>2984-APAC-KW</t>
  </si>
  <si>
    <t>2985-EMEA-KB</t>
  </si>
  <si>
    <t>2986-APAC-MB</t>
  </si>
  <si>
    <t>2987-EMEA-CB</t>
  </si>
  <si>
    <t>2988-LATAM-KG</t>
  </si>
  <si>
    <t>2989-EMEA-PD</t>
  </si>
  <si>
    <t>2990-APAC-NM</t>
  </si>
  <si>
    <t>2991-NA-SC</t>
  </si>
  <si>
    <t>2992-EMEA-LD</t>
  </si>
  <si>
    <t>2993-EMEA-DL</t>
  </si>
  <si>
    <t>2994-EMEA-FW</t>
  </si>
  <si>
    <t>2995-EMEA-GC</t>
  </si>
  <si>
    <t>2996-LATAM-JG</t>
  </si>
  <si>
    <t>2997-EMEA-JB</t>
  </si>
  <si>
    <t>2998-APAC-CS</t>
  </si>
  <si>
    <t>2999-APAC-AP</t>
  </si>
  <si>
    <t>3000-APAC-SP</t>
  </si>
  <si>
    <t>3001-APAC-SM</t>
  </si>
  <si>
    <t>3002-NA-IC</t>
  </si>
  <si>
    <t>3003-EMEA-PT</t>
  </si>
  <si>
    <t>3004-EMEA-DA</t>
  </si>
  <si>
    <t>3005-EMEA-GM</t>
  </si>
  <si>
    <t>3006-EMEA-PT</t>
  </si>
  <si>
    <t>3007-APAC-SS</t>
  </si>
  <si>
    <t>3008-EMEA-GT</t>
  </si>
  <si>
    <t>3009-NA-CP</t>
  </si>
  <si>
    <t>3010-EMEA-MT</t>
  </si>
  <si>
    <t>3011-LATAM-AL</t>
  </si>
  <si>
    <t>3012-EMEA-HB</t>
  </si>
  <si>
    <t>3013-NA-DD</t>
  </si>
  <si>
    <t>3014-NA-NB</t>
  </si>
  <si>
    <t>3015-NA-RS</t>
  </si>
  <si>
    <t>3016-LATAM-WL</t>
  </si>
  <si>
    <t>3017-APAC-TG</t>
  </si>
  <si>
    <t>3018-EMEA-FG</t>
  </si>
  <si>
    <t>3019-EMEA-KO</t>
  </si>
  <si>
    <t>3020-EMEA-TM</t>
  </si>
  <si>
    <t>3021-APAC-TF</t>
  </si>
  <si>
    <t>3022-EMEA-HC</t>
  </si>
  <si>
    <t>3023-NA-BC</t>
  </si>
  <si>
    <t>3024-EMEA-JB</t>
  </si>
  <si>
    <t>3025-APAC-AP</t>
  </si>
  <si>
    <t>3026-EMEA-PD</t>
  </si>
  <si>
    <t>3027-NA-RS</t>
  </si>
  <si>
    <t>3028-NA-RB</t>
  </si>
  <si>
    <t>3029-LATAM-KM</t>
  </si>
  <si>
    <t>3030-NA-HB</t>
  </si>
  <si>
    <t>3031-EMEA-DB</t>
  </si>
  <si>
    <t>3032-APAC-SN</t>
  </si>
  <si>
    <t>3033-EMEA-DI</t>
  </si>
  <si>
    <t>3034-APAC-SW</t>
  </si>
  <si>
    <t>3035-APAC-JT</t>
  </si>
  <si>
    <t>3036-LATAM-MW</t>
  </si>
  <si>
    <t>3037-APAC-FJ</t>
  </si>
  <si>
    <t>3038-NA-CM</t>
  </si>
  <si>
    <t>3039-LATAM-KG</t>
  </si>
  <si>
    <t>3040-APAC-JR</t>
  </si>
  <si>
    <t>3041-EMEA-AH</t>
  </si>
  <si>
    <t>3042-NA-RS</t>
  </si>
  <si>
    <t>3043-LATAM-RA</t>
  </si>
  <si>
    <t>3044-APAC-PA</t>
  </si>
  <si>
    <t>3045-APAC-CD</t>
  </si>
  <si>
    <t>3046-LATAM-BD</t>
  </si>
  <si>
    <t>3047-EMEA-JC</t>
  </si>
  <si>
    <t>3048-APAC-DD</t>
  </si>
  <si>
    <t>3049-EMEA-AH</t>
  </si>
  <si>
    <t>3050-LATAM-JA</t>
  </si>
  <si>
    <t>3051-EMEA-JB</t>
  </si>
  <si>
    <t>3052-LATAM-ZM</t>
  </si>
  <si>
    <t>3053-EMEA-DR</t>
  </si>
  <si>
    <t>3054-APAC-GC</t>
  </si>
  <si>
    <t>3055-NA-MS</t>
  </si>
  <si>
    <t>3056-NA-CG</t>
  </si>
  <si>
    <t>3057-EMEA-DD</t>
  </si>
  <si>
    <t>3058-NA-ML</t>
  </si>
  <si>
    <t>3059-APAC-AC</t>
  </si>
  <si>
    <t>3060-LATAM-JE</t>
  </si>
  <si>
    <t>3061-EMEA-IM</t>
  </si>
  <si>
    <t>3062-EMEA-TM</t>
  </si>
  <si>
    <t>3063-EMEA-BS</t>
  </si>
  <si>
    <t>3064-EMEA-PD</t>
  </si>
  <si>
    <t>3065-NA-RS</t>
  </si>
  <si>
    <t>3066-LATAM-BD</t>
  </si>
  <si>
    <t>3067-NA-AS</t>
  </si>
  <si>
    <t>3068-EMEA-AK</t>
  </si>
  <si>
    <t>3069-NA-CG</t>
  </si>
  <si>
    <t>3070-NA-DS</t>
  </si>
  <si>
    <t>3071-LATAM-WL</t>
  </si>
  <si>
    <t>3072-EMEA-ZM</t>
  </si>
  <si>
    <t>3073-APAC-AU</t>
  </si>
  <si>
    <t>3074-NA-DS</t>
  </si>
  <si>
    <t>3075-EMEA-FG</t>
  </si>
  <si>
    <t>3076-APAC-TM</t>
  </si>
  <si>
    <t>3077-LATAM-JH</t>
  </si>
  <si>
    <t>3078-EMEA-BL</t>
  </si>
  <si>
    <t>3079-NA-RP</t>
  </si>
  <si>
    <t>3080-EMEA-FW</t>
  </si>
  <si>
    <t>3081-EMEA-HJ</t>
  </si>
  <si>
    <t>3082-APAC-HW</t>
  </si>
  <si>
    <t>3083-APAC-JR</t>
  </si>
  <si>
    <t>3084-EMEA-SA</t>
  </si>
  <si>
    <t>3085-EMEA-MH</t>
  </si>
  <si>
    <t>3086-APAC-SH</t>
  </si>
  <si>
    <t>3087-EMEA-NH</t>
  </si>
  <si>
    <t>3088-APAC-RJ</t>
  </si>
  <si>
    <t>3089-EMEA-DW</t>
  </si>
  <si>
    <t>3090-APAC-OF</t>
  </si>
  <si>
    <t>3091-APAC-SN</t>
  </si>
  <si>
    <t>3092-EMEA-NB</t>
  </si>
  <si>
    <t>3093-NA-CK</t>
  </si>
  <si>
    <t>3094-EMEA-PS</t>
  </si>
  <si>
    <t>3095-EMEA-EW</t>
  </si>
  <si>
    <t>3096-EMEA-PC</t>
  </si>
  <si>
    <t>3097-APAC-AM</t>
  </si>
  <si>
    <t>3098-EMEA-RB</t>
  </si>
  <si>
    <t>3099-NA-DH</t>
  </si>
  <si>
    <t>3100-APAC-SH</t>
  </si>
  <si>
    <t>3101-NA-GC</t>
  </si>
  <si>
    <t>3102-NA-DS</t>
  </si>
  <si>
    <t>3103-LATAM-SB</t>
  </si>
  <si>
    <t>3104-APAC-SD</t>
  </si>
  <si>
    <t>3105-APAC-MG</t>
  </si>
  <si>
    <t>3106-APAC-TM</t>
  </si>
  <si>
    <t>3107-NA-CP</t>
  </si>
  <si>
    <t>3108-APAC-MB</t>
  </si>
  <si>
    <t>3109-APAC-DM</t>
  </si>
  <si>
    <t>3110-EMEA-IB</t>
  </si>
  <si>
    <t>3111-EMEA-RB</t>
  </si>
  <si>
    <t>3112-APAC-SP</t>
  </si>
  <si>
    <t>3113-APAC-KB</t>
  </si>
  <si>
    <t>3114-APAC-DM</t>
  </si>
  <si>
    <t>3115-APAC-AL</t>
  </si>
  <si>
    <t>3116-EMEA-GR</t>
  </si>
  <si>
    <t>3117-APAC-GH</t>
  </si>
  <si>
    <t>3118-EMEA-PL</t>
  </si>
  <si>
    <t>3119-EMEA-ZW</t>
  </si>
  <si>
    <t>3120-APAC-MB</t>
  </si>
  <si>
    <t>3121-EMEA-JC</t>
  </si>
  <si>
    <t>3122-EMEA-EW</t>
  </si>
  <si>
    <t>3123-EMEA-DH</t>
  </si>
  <si>
    <t>3124-EMEA-CL</t>
  </si>
  <si>
    <t>3125-EMEA-SG</t>
  </si>
  <si>
    <t>3126-EMEA-MS</t>
  </si>
  <si>
    <t>3127-EMEA-SC</t>
  </si>
  <si>
    <t>3128-NA-ER</t>
  </si>
  <si>
    <t>3129-LATAM-EH</t>
  </si>
  <si>
    <t>3130-APAC-GW</t>
  </si>
  <si>
    <t>3131-APAC-DC</t>
  </si>
  <si>
    <t>3132-NA-SC</t>
  </si>
  <si>
    <t>3133-EMEA-DA</t>
  </si>
  <si>
    <t>3134-EMEA-DB</t>
  </si>
  <si>
    <t>3135-APAC-PP</t>
  </si>
  <si>
    <t>3136-EMEA-RB</t>
  </si>
  <si>
    <t>3137-EMEA-CM</t>
  </si>
  <si>
    <t>3138-APAC-JP</t>
  </si>
  <si>
    <t>3139-NA-JS</t>
  </si>
  <si>
    <t>3140-APAC-KB</t>
  </si>
  <si>
    <t>3141-EMEA-FG</t>
  </si>
  <si>
    <t>3142-EMEA-PP</t>
  </si>
  <si>
    <t>3143-NA-AD</t>
  </si>
  <si>
    <t>3144-EMEA-ZW</t>
  </si>
  <si>
    <t>3145-NA-XS</t>
  </si>
  <si>
    <t>3146-APAC-FS</t>
  </si>
  <si>
    <t>3147-EMEA-FW</t>
  </si>
  <si>
    <t>3148-NA-BC</t>
  </si>
  <si>
    <t>3149-NA-CK</t>
  </si>
  <si>
    <t>3150-APAC-TF</t>
  </si>
  <si>
    <t>3151-LATAM-AH</t>
  </si>
  <si>
    <t>3152-EMEA-DB</t>
  </si>
  <si>
    <t>3153-EMEA-JC</t>
  </si>
  <si>
    <t>3154-APAC-SD</t>
  </si>
  <si>
    <t>3155-NA-KS</t>
  </si>
  <si>
    <t>3156-LATAM-WL</t>
  </si>
  <si>
    <t>3157-EMEA-IB</t>
  </si>
  <si>
    <t>3158-APAC-JG</t>
  </si>
  <si>
    <t>3159-EMEA-DS</t>
  </si>
  <si>
    <t>3160-EMEA-JV</t>
  </si>
  <si>
    <t>3161-LATAM-JH</t>
  </si>
  <si>
    <t>3162-LATAM-CT</t>
  </si>
  <si>
    <t>3163-NA-GM</t>
  </si>
  <si>
    <t>3164-NA-CK</t>
  </si>
  <si>
    <t>3165-APAC-PP</t>
  </si>
  <si>
    <t>3166-APAC-HW</t>
  </si>
  <si>
    <t>3167-EMEA-NT</t>
  </si>
  <si>
    <t>3168-EMEA-BM</t>
  </si>
  <si>
    <t>3169-EMEA-RH</t>
  </si>
  <si>
    <t>3170-EMEA-MP</t>
  </si>
  <si>
    <t>3171-EMEA-JN</t>
  </si>
  <si>
    <t>3172-NA-KA</t>
  </si>
  <si>
    <t>3173-EMEA-DR</t>
  </si>
  <si>
    <t>3174-NA-CR</t>
  </si>
  <si>
    <t>3175-EMEA-EK</t>
  </si>
  <si>
    <t>3176-APAC-RW</t>
  </si>
  <si>
    <t>3177-NA-BT</t>
  </si>
  <si>
    <t>3178-EMEA-PK</t>
  </si>
  <si>
    <t>3179-APAC-AL</t>
  </si>
  <si>
    <t>3180-NA-NB</t>
  </si>
  <si>
    <t>3181-NA-RB</t>
  </si>
  <si>
    <t>3182-APAC-HL</t>
  </si>
  <si>
    <t>3183-EMEA-ZW</t>
  </si>
  <si>
    <t>3184-EMEA-RR</t>
  </si>
  <si>
    <t>3185-LATAM-MW</t>
  </si>
  <si>
    <t>3186-LATAM-RH</t>
  </si>
  <si>
    <t>3187-EMEA-LB</t>
  </si>
  <si>
    <t>3188-LATAM-NN</t>
  </si>
  <si>
    <t>3189-APAC-DM</t>
  </si>
  <si>
    <t>3190-LATAM-LN</t>
  </si>
  <si>
    <t>3191-LATAM-RF</t>
  </si>
  <si>
    <t>3192-EMEA-HJ</t>
  </si>
  <si>
    <t>3193-NA-DD</t>
  </si>
  <si>
    <t>3194-EMEA-AC</t>
  </si>
  <si>
    <t>3195-LATAM-PJ</t>
  </si>
  <si>
    <t>3196-APAC-RA</t>
  </si>
  <si>
    <t>3197-EMEA-KR</t>
  </si>
  <si>
    <t>3198-APAC-PP</t>
  </si>
  <si>
    <t>3199-EMEA-DW</t>
  </si>
  <si>
    <t>3200-APAC-SK</t>
  </si>
  <si>
    <t>3201-NA-MC</t>
  </si>
  <si>
    <t>3202-EMEA-AP</t>
  </si>
  <si>
    <t>3203-EMEA-DB</t>
  </si>
  <si>
    <t>3204-EMEA-PM</t>
  </si>
  <si>
    <t>3205-EMEA-MW</t>
  </si>
  <si>
    <t>3206-LATAM-RK</t>
  </si>
  <si>
    <t>3207-LATAM-RJ</t>
  </si>
  <si>
    <t>3208-APAC-DH</t>
  </si>
  <si>
    <t>3209-LATAM-PP</t>
  </si>
  <si>
    <t>3210-NA-GC</t>
  </si>
  <si>
    <t>3211-NA-JS</t>
  </si>
  <si>
    <t>3212-EMEA-JP</t>
  </si>
  <si>
    <t>3213-APAC-KM</t>
  </si>
  <si>
    <t>3214-LATAM-MW</t>
  </si>
  <si>
    <t>3215-APAC-MB</t>
  </si>
  <si>
    <t>3216-EMEA-CB</t>
  </si>
  <si>
    <t>3217-NA-ER</t>
  </si>
  <si>
    <t>3218-NA-DR</t>
  </si>
  <si>
    <t>3219-APAC-WC</t>
  </si>
  <si>
    <t>3220-LATAM-AL</t>
  </si>
  <si>
    <t>3221-LATAM-PM</t>
  </si>
  <si>
    <t>3222-APAC-DM</t>
  </si>
  <si>
    <t>3223-APAC-PM</t>
  </si>
  <si>
    <t>3224-APAC-GP</t>
  </si>
  <si>
    <t>3225-EMEA-JC</t>
  </si>
  <si>
    <t>3226-NA-KA</t>
  </si>
  <si>
    <t>3227-EMEA-JP</t>
  </si>
  <si>
    <t>3228-EMEA-JW</t>
  </si>
  <si>
    <t>3229-LATAM-JA</t>
  </si>
  <si>
    <t>3230-NA-SH</t>
  </si>
  <si>
    <t>3231-LATAM-AW</t>
  </si>
  <si>
    <t>3232-NA-RD</t>
  </si>
  <si>
    <t>3233-EMEA-RG</t>
  </si>
  <si>
    <t>3234-LATAM-RT</t>
  </si>
  <si>
    <t>3235-APAC-GR</t>
  </si>
  <si>
    <t>3236-EMEA-JN</t>
  </si>
  <si>
    <t>3237-EMEA-GR</t>
  </si>
  <si>
    <t>3238-LATAM-ME</t>
  </si>
  <si>
    <t>3239-APAC-RS</t>
  </si>
  <si>
    <t>3240-EMEA-DH</t>
  </si>
  <si>
    <t>3241-EMEA-GC</t>
  </si>
  <si>
    <t>3242-NA-DS</t>
  </si>
  <si>
    <t>3243-NA-GA</t>
  </si>
  <si>
    <t>3244-EMEA-JG</t>
  </si>
  <si>
    <t>3245-APAC-KD</t>
  </si>
  <si>
    <t>3246-EMEA-SC</t>
  </si>
  <si>
    <t>3247-EMEA-MP</t>
  </si>
  <si>
    <t>3248-EMEA-ML</t>
  </si>
  <si>
    <t>3249-EMEA-RR</t>
  </si>
  <si>
    <t>3250-NA-PH</t>
  </si>
  <si>
    <t>3251-APAC-CG</t>
  </si>
  <si>
    <t>3252-NA-KN</t>
  </si>
  <si>
    <t>3253-EMEA-AR</t>
  </si>
  <si>
    <t>3254-EMEA-JP</t>
  </si>
  <si>
    <t>3255-EMEA-MH</t>
  </si>
  <si>
    <t>3256-LATAM-JH</t>
  </si>
  <si>
    <t>3257-EMEA-RL</t>
  </si>
  <si>
    <t>3258-EMEA-JW</t>
  </si>
  <si>
    <t>3259-NA-GM</t>
  </si>
  <si>
    <t>3260-EMEA-SN</t>
  </si>
  <si>
    <t>3261-APAC-SB</t>
  </si>
  <si>
    <t>3262-EMEA-PT</t>
  </si>
  <si>
    <t>3263-EMEA-LD</t>
  </si>
  <si>
    <t>3264-LATAM-JA</t>
  </si>
  <si>
    <t>3265-EMEA-DA</t>
  </si>
  <si>
    <t>3266-APAC-SR</t>
  </si>
  <si>
    <t>3267-NA-PS</t>
  </si>
  <si>
    <t>3268-EMEA-DG</t>
  </si>
  <si>
    <t>3269-APAC-PM</t>
  </si>
  <si>
    <t>3270-EMEA-HB</t>
  </si>
  <si>
    <t>3271-LATAM-NN</t>
  </si>
  <si>
    <t>3272-APAC-AG</t>
  </si>
  <si>
    <t>3273-NA-NW</t>
  </si>
  <si>
    <t>3274-NA-JB</t>
  </si>
  <si>
    <t>3275-EMEA-EG</t>
  </si>
  <si>
    <t>3276-LATAM-MW</t>
  </si>
  <si>
    <t>3277-EMEA-HJ</t>
  </si>
  <si>
    <t>3278-EMEA-GC</t>
  </si>
  <si>
    <t>3279-NA-XS</t>
  </si>
  <si>
    <t>3280-APAC-CP</t>
  </si>
  <si>
    <t>3281-APAC-FJ</t>
  </si>
  <si>
    <t>3282-EMEA-MP</t>
  </si>
  <si>
    <t>3283-APAC-DM</t>
  </si>
  <si>
    <t>3284-APAC-CC</t>
  </si>
  <si>
    <t>3285-EMEA-RM</t>
  </si>
  <si>
    <t>3286-EMEA-DP</t>
  </si>
  <si>
    <t>3287-LATAM-IG</t>
  </si>
  <si>
    <t>3288-EMEA-AP</t>
  </si>
  <si>
    <t>3289-EMEA-AR</t>
  </si>
  <si>
    <t>3290-EMEA-JW</t>
  </si>
  <si>
    <t>3291-NA-HM</t>
  </si>
  <si>
    <t>3292-NA-PC</t>
  </si>
  <si>
    <t>3293-EMEA-HC</t>
  </si>
  <si>
    <t>3294-APAC-GP</t>
  </si>
  <si>
    <t>3295-NA-MM</t>
  </si>
  <si>
    <t>3296-LATAM-PS</t>
  </si>
  <si>
    <t>3297-EMEA-HC</t>
  </si>
  <si>
    <t>3298-LATAM-SC</t>
  </si>
  <si>
    <t>3299-EMEA-CH</t>
  </si>
  <si>
    <t>3300-EMEA-AC</t>
  </si>
  <si>
    <t>3301-EMEA-PN</t>
  </si>
  <si>
    <t>3302-APAC-DH</t>
  </si>
  <si>
    <t>3303-EMEA-IB</t>
  </si>
  <si>
    <t>3304-APAC-RJ</t>
  </si>
  <si>
    <t>3305-EMEA-DR</t>
  </si>
  <si>
    <t>3306-NA-FC</t>
  </si>
  <si>
    <t>3307-EMEA-HM</t>
  </si>
  <si>
    <t>3308-NA-JG</t>
  </si>
  <si>
    <t>3309-EMEA-JC</t>
  </si>
  <si>
    <t>3310-APAC-KW</t>
  </si>
  <si>
    <t>3311-EMEA-DG</t>
  </si>
  <si>
    <t>3312-NA-CK</t>
  </si>
  <si>
    <t>3313-EMEA-ML</t>
  </si>
  <si>
    <t>3314-NA-ST</t>
  </si>
  <si>
    <t>3315-APAC-IB</t>
  </si>
  <si>
    <t>3316-NA-AM</t>
  </si>
  <si>
    <t>3317-EMEA-VB</t>
  </si>
  <si>
    <t>3318-NA-DA</t>
  </si>
  <si>
    <t>3319-LATAM-JE</t>
  </si>
  <si>
    <t>3320-EMEA-NT</t>
  </si>
  <si>
    <t>3321-EMEA-DT</t>
  </si>
  <si>
    <t>3322-EMEA-PD</t>
  </si>
  <si>
    <t>3323-APAC-TM</t>
  </si>
  <si>
    <t>3324-EMEA-JC</t>
  </si>
  <si>
    <t>3325-APAC-WC</t>
  </si>
  <si>
    <t>3326-NA-RS</t>
  </si>
  <si>
    <t>3327-NA-RD</t>
  </si>
  <si>
    <t>3328-LATAM-SC</t>
  </si>
  <si>
    <t>3329-EMEA-BS</t>
  </si>
  <si>
    <t>3330-EMEA-GR</t>
  </si>
  <si>
    <t>3331-EMEA-EW</t>
  </si>
  <si>
    <t>3332-EMEA-TC</t>
  </si>
  <si>
    <t>3333-EMEA-IC</t>
  </si>
  <si>
    <t>3334-EMEA-CA</t>
  </si>
  <si>
    <t>3335-EMEA-RD</t>
  </si>
  <si>
    <t>3336-APAC-PH</t>
  </si>
  <si>
    <t>3337-EMEA-DP</t>
  </si>
  <si>
    <t>3338-EMEA-RP</t>
  </si>
  <si>
    <t>3339-APAC-GR</t>
  </si>
  <si>
    <t>Good</t>
  </si>
  <si>
    <t>Medium</t>
  </si>
  <si>
    <t>Bad</t>
  </si>
  <si>
    <t>code</t>
  </si>
  <si>
    <t>sum of sales</t>
  </si>
  <si>
    <t>average of sales</t>
  </si>
  <si>
    <t>number of sales</t>
  </si>
  <si>
    <t>performance</t>
  </si>
  <si>
    <t>questions</t>
  </si>
  <si>
    <t>Y</t>
  </si>
  <si>
    <t>Total</t>
  </si>
  <si>
    <t>Nilai</t>
  </si>
  <si>
    <t>avg</t>
  </si>
  <si>
    <t>sum</t>
  </si>
  <si>
    <t>count</t>
  </si>
  <si>
    <t>What is the most number of items a salesperson has sold?</t>
  </si>
  <si>
    <t>Langkah</t>
  </si>
  <si>
    <t>Penjelasan</t>
  </si>
  <si>
    <t>Rapihkan kolom dan row</t>
  </si>
  <si>
    <t>Sesuaikan tipe data masing-masing kolom</t>
  </si>
  <si>
    <t>Bikin kolom baru berisikan harga terjual, lalu ubah tipe datanya menjadi currency $</t>
  </si>
  <si>
    <t>Pada kolom yang baru, perbaiki kolom date lalu ambil tahunnya</t>
  </si>
  <si>
    <t>Bikin formula untuk mendapatkan hasil dari kolom Order Code</t>
  </si>
  <si>
    <t>Hitung berapa banyak penjualannya dan berapa total penjualan yang orang tersebut hasilkan</t>
  </si>
  <si>
    <t>Jawab pertanyaan yang terdapat pada bagian kanan "Question"</t>
  </si>
  <si>
    <t>Ambil semua nama salesperson pada sheet "Data" lalu masukkan ke dalam kolom "Salesperson" pada sheet "Question"</t>
  </si>
  <si>
    <t>Tandai performa setiap salesperson dengan "Good", "Medium", dan "Bad"</t>
  </si>
  <si>
    <t>Pada sheet "Question", hitung total sales, rata-rata sales, dan jumlah penjualan untuk masing-masing region di tiap tahunnya</t>
  </si>
  <si>
    <t>Jawaban akan benar jika warna cell berubah menjadi hijau</t>
  </si>
  <si>
    <t>Jawaban akan salah jika warna cell berubah menjadi merah</t>
  </si>
  <si>
    <t>Formula text</t>
  </si>
  <si>
    <t>Price aft disc</t>
  </si>
  <si>
    <t>Order code</t>
  </si>
  <si>
    <t>total sales 700-1900</t>
  </si>
  <si>
    <t>medium</t>
  </si>
  <si>
    <t>bad</t>
  </si>
  <si>
    <t>good</t>
  </si>
  <si>
    <t>total sales &lt;700</t>
  </si>
  <si>
    <t>total sales &gt;1900</t>
  </si>
  <si>
    <t>Year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</si>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</sst>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p&quot;* #,##0_-;\-&quot;Rp&quot;* #,##0_-;_-&quot;Rp&quot;* &quot;-&quot;_-;_-@_-"/>
    <numFmt numFmtId="165" formatCode="_-* #,##0_-;\-* #,##0_-;_-* &quot;-&quot;_-;_-@_-"/>
    <numFmt numFmtId="166" formatCode="[$-13809]dd/mm/yyyy;@"/>
    <numFmt numFmtId="167" formatCode="_-[$$-409]* #,##0.00_ ;_-[$$-409]* \-#,##0.00\ ;_-[$$-409]* &quot;-&quot;??_ ;_-@_ "/>
    <numFmt numFmtId="168" formatCode="_-[$$-409]* #,##0_ ;_-[$$-409]* \-#,##0\ ;_-[$$-409]* &quot;-&quot;??_ ;_-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D1D5DB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theme="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5" fillId="0" borderId="0" xfId="0" applyFont="1"/>
    <xf numFmtId="14" fontId="0" fillId="0" borderId="0" xfId="0" applyNumberFormat="1"/>
    <xf numFmtId="1" fontId="0" fillId="0" borderId="0" xfId="0" applyNumberFormat="1"/>
    <xf numFmtId="166" fontId="5" fillId="0" borderId="0" xfId="0" applyNumberFormat="1" applyFont="1"/>
    <xf numFmtId="166" fontId="0" fillId="0" borderId="0" xfId="0" applyNumberFormat="1"/>
    <xf numFmtId="165" fontId="0" fillId="0" borderId="0" xfId="1" applyFont="1"/>
    <xf numFmtId="0" fontId="0" fillId="0" borderId="0" xfId="0" applyAlignment="1">
      <alignment horizontal="centerContinuous"/>
    </xf>
    <xf numFmtId="0" fontId="5" fillId="0" borderId="0" xfId="0" applyFont="1" applyAlignment="1">
      <alignment horizontal="centerContinuous"/>
    </xf>
    <xf numFmtId="0" fontId="5" fillId="0" borderId="0" xfId="0" applyFont="1" applyAlignment="1">
      <alignment horizontal="center"/>
    </xf>
    <xf numFmtId="0" fontId="0" fillId="2" borderId="2" xfId="0" applyFill="1" applyBorder="1"/>
    <xf numFmtId="0" fontId="0" fillId="0" borderId="0" xfId="0" applyAlignment="1">
      <alignment horizontal="center"/>
    </xf>
    <xf numFmtId="0" fontId="2" fillId="3" borderId="1" xfId="0" applyFont="1" applyFill="1" applyBorder="1"/>
    <xf numFmtId="0" fontId="2" fillId="3" borderId="4" xfId="0" applyFont="1" applyFill="1" applyBorder="1"/>
    <xf numFmtId="0" fontId="0" fillId="2" borderId="4" xfId="0" applyFill="1" applyBorder="1"/>
    <xf numFmtId="0" fontId="2" fillId="3" borderId="3" xfId="0" applyFont="1" applyFill="1" applyBorder="1"/>
    <xf numFmtId="165" fontId="2" fillId="3" borderId="1" xfId="1" applyFont="1" applyFill="1" applyBorder="1"/>
    <xf numFmtId="165" fontId="0" fillId="2" borderId="4" xfId="1" applyFont="1" applyFill="1" applyBorder="1"/>
    <xf numFmtId="0" fontId="4" fillId="7" borderId="0" xfId="0" applyFont="1" applyFill="1" applyAlignment="1">
      <alignment horizontal="center"/>
    </xf>
    <xf numFmtId="0" fontId="3" fillId="8" borderId="0" xfId="0" applyFont="1" applyFill="1"/>
    <xf numFmtId="0" fontId="0" fillId="5" borderId="0" xfId="0" applyFill="1"/>
    <xf numFmtId="167" fontId="0" fillId="0" borderId="5" xfId="2" applyNumberFormat="1" applyFont="1" applyBorder="1"/>
    <xf numFmtId="0" fontId="0" fillId="0" borderId="5" xfId="0" applyBorder="1"/>
    <xf numFmtId="0" fontId="6" fillId="0" borderId="0" xfId="0" applyFont="1"/>
    <xf numFmtId="0" fontId="0" fillId="9" borderId="0" xfId="0" applyFill="1"/>
    <xf numFmtId="0" fontId="4" fillId="10" borderId="0" xfId="0" applyFont="1" applyFill="1" applyAlignment="1">
      <alignment horizontal="center"/>
    </xf>
    <xf numFmtId="165" fontId="5" fillId="0" borderId="0" xfId="1" applyFont="1"/>
    <xf numFmtId="0" fontId="0" fillId="0" borderId="5" xfId="0" applyBorder="1" applyAlignment="1">
      <alignment wrapText="1"/>
    </xf>
    <xf numFmtId="0" fontId="0" fillId="0" borderId="5" xfId="0" applyBorder="1" applyAlignment="1">
      <alignment horizontal="center" vertical="center"/>
    </xf>
    <xf numFmtId="0" fontId="4" fillId="12" borderId="5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6" fontId="5" fillId="0" borderId="0" xfId="0" applyNumberFormat="1" applyFont="1" applyAlignment="1">
      <alignment horizontal="center" vertical="center"/>
    </xf>
    <xf numFmtId="165" fontId="5" fillId="0" borderId="0" xfId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5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/>
    <xf numFmtId="10" fontId="5" fillId="0" borderId="0" xfId="3" applyNumberFormat="1" applyFont="1" applyAlignment="1">
      <alignment horizontal="center" vertical="center"/>
    </xf>
    <xf numFmtId="10" fontId="0" fillId="0" borderId="0" xfId="3" applyNumberFormat="1" applyFont="1"/>
    <xf numFmtId="168" fontId="0" fillId="0" borderId="0" xfId="2" applyNumberFormat="1" applyFont="1"/>
    <xf numFmtId="167" fontId="0" fillId="5" borderId="0" xfId="0" applyNumberFormat="1" applyFill="1"/>
    <xf numFmtId="0" fontId="0" fillId="13" borderId="0" xfId="0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4">
    <cellStyle name="Comma [0]" xfId="1" builtinId="6"/>
    <cellStyle name="Currency [0]" xfId="2" builtinId="7"/>
    <cellStyle name="Normal" xfId="0" builtinId="0"/>
    <cellStyle name="Percent" xfId="3" builtinId="5"/>
  </cellStyles>
  <dxfs count="8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AACC-3397-4000-9D0A-1547EB46011D}">
  <sheetPr codeName="Sheet1"/>
  <dimension ref="C3:G13"/>
  <sheetViews>
    <sheetView showGridLines="0" zoomScale="104" zoomScaleNormal="170" workbookViewId="0">
      <selection activeCell="K3" sqref="K3"/>
    </sheetView>
  </sheetViews>
  <sheetFormatPr defaultRowHeight="15" x14ac:dyDescent="0.25"/>
  <cols>
    <col min="2" max="2" width="7.7109375" bestFit="1" customWidth="1"/>
    <col min="4" max="4" width="84.28515625" bestFit="1" customWidth="1"/>
    <col min="5" max="5" width="3.28515625" customWidth="1"/>
    <col min="7" max="7" width="12.28515625" customWidth="1"/>
  </cols>
  <sheetData>
    <row r="3" spans="3:7" x14ac:dyDescent="0.25">
      <c r="C3" s="29" t="s">
        <v>5319</v>
      </c>
      <c r="D3" s="29" t="s">
        <v>5320</v>
      </c>
      <c r="F3" s="41" t="s">
        <v>5331</v>
      </c>
      <c r="G3" s="41"/>
    </row>
    <row r="4" spans="3:7" x14ac:dyDescent="0.25">
      <c r="C4" s="28">
        <v>1</v>
      </c>
      <c r="D4" s="22" t="s">
        <v>5321</v>
      </c>
      <c r="F4" s="41"/>
      <c r="G4" s="41"/>
    </row>
    <row r="5" spans="3:7" x14ac:dyDescent="0.25">
      <c r="C5" s="28">
        <v>2</v>
      </c>
      <c r="D5" s="22" t="s">
        <v>5322</v>
      </c>
      <c r="F5" s="41"/>
      <c r="G5" s="41"/>
    </row>
    <row r="6" spans="3:7" x14ac:dyDescent="0.25">
      <c r="C6" s="28">
        <v>3</v>
      </c>
      <c r="D6" s="22" t="s">
        <v>5323</v>
      </c>
      <c r="F6" s="41"/>
      <c r="G6" s="41"/>
    </row>
    <row r="7" spans="3:7" x14ac:dyDescent="0.25">
      <c r="C7" s="28">
        <v>4</v>
      </c>
      <c r="D7" s="22" t="s">
        <v>5324</v>
      </c>
    </row>
    <row r="8" spans="3:7" x14ac:dyDescent="0.25">
      <c r="C8" s="28">
        <v>5</v>
      </c>
      <c r="D8" s="22" t="s">
        <v>5325</v>
      </c>
      <c r="F8" s="42" t="s">
        <v>5332</v>
      </c>
      <c r="G8" s="42"/>
    </row>
    <row r="9" spans="3:7" ht="30" x14ac:dyDescent="0.25">
      <c r="C9" s="28">
        <v>6</v>
      </c>
      <c r="D9" s="27" t="s">
        <v>5328</v>
      </c>
      <c r="F9" s="42"/>
      <c r="G9" s="42"/>
    </row>
    <row r="10" spans="3:7" x14ac:dyDescent="0.25">
      <c r="C10" s="28">
        <v>7</v>
      </c>
      <c r="D10" s="22" t="s">
        <v>5326</v>
      </c>
      <c r="F10" s="42"/>
      <c r="G10" s="42"/>
    </row>
    <row r="11" spans="3:7" x14ac:dyDescent="0.25">
      <c r="C11" s="28">
        <v>8</v>
      </c>
      <c r="D11" s="22" t="s">
        <v>5329</v>
      </c>
      <c r="F11" s="42"/>
      <c r="G11" s="42"/>
    </row>
    <row r="12" spans="3:7" ht="30" x14ac:dyDescent="0.25">
      <c r="C12" s="28">
        <v>9</v>
      </c>
      <c r="D12" s="27" t="s">
        <v>5330</v>
      </c>
    </row>
    <row r="13" spans="3:7" x14ac:dyDescent="0.25">
      <c r="C13" s="28">
        <v>10</v>
      </c>
      <c r="D13" s="22" t="s">
        <v>5327</v>
      </c>
    </row>
  </sheetData>
  <mergeCells count="2">
    <mergeCell ref="F3:G6"/>
    <mergeCell ref="F8:G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58E68-A021-49AA-8526-CBD29C68B414}">
  <sheetPr codeName="Sheet2"/>
  <dimension ref="A1:Q2331"/>
  <sheetViews>
    <sheetView workbookViewId="0">
      <selection activeCell="L1" sqref="L1"/>
    </sheetView>
  </sheetViews>
  <sheetFormatPr defaultColWidth="10.85546875" defaultRowHeight="15" x14ac:dyDescent="0.25"/>
  <cols>
    <col min="1" max="1" width="7.7109375" bestFit="1" customWidth="1"/>
    <col min="2" max="2" width="15.7109375" bestFit="1" customWidth="1"/>
    <col min="3" max="3" width="14.42578125" bestFit="1" customWidth="1"/>
    <col min="4" max="4" width="7.140625" bestFit="1" customWidth="1"/>
    <col min="5" max="5" width="18" style="5" customWidth="1"/>
    <col min="6" max="6" width="16.7109375" bestFit="1" customWidth="1"/>
    <col min="7" max="7" width="20.7109375" bestFit="1" customWidth="1"/>
    <col min="8" max="8" width="7" style="6" bestFit="1" customWidth="1"/>
    <col min="9" max="9" width="10.7109375" style="38" bestFit="1" customWidth="1"/>
    <col min="10" max="10" width="15.140625" bestFit="1" customWidth="1"/>
    <col min="11" max="11" width="10.85546875" style="2"/>
    <col min="12" max="12" width="10.85546875" style="3"/>
    <col min="13" max="13" width="12.28515625" bestFit="1" customWidth="1"/>
  </cols>
  <sheetData>
    <row r="1" spans="1:17" s="35" customFormat="1" x14ac:dyDescent="0.25">
      <c r="A1" s="30" t="s">
        <v>0</v>
      </c>
      <c r="B1" s="30" t="s">
        <v>1</v>
      </c>
      <c r="C1" s="30" t="s">
        <v>2</v>
      </c>
      <c r="D1" s="30" t="s">
        <v>3</v>
      </c>
      <c r="E1" s="31" t="s">
        <v>4</v>
      </c>
      <c r="F1" s="30" t="s">
        <v>5</v>
      </c>
      <c r="G1" s="30" t="s">
        <v>6</v>
      </c>
      <c r="H1" s="32" t="s">
        <v>2950</v>
      </c>
      <c r="I1" s="37" t="s">
        <v>7</v>
      </c>
      <c r="J1" s="30" t="s">
        <v>2949</v>
      </c>
      <c r="K1" s="33" t="s">
        <v>2950</v>
      </c>
      <c r="L1" s="34" t="s">
        <v>5342</v>
      </c>
      <c r="M1" s="30" t="s">
        <v>5333</v>
      </c>
      <c r="N1" s="30"/>
      <c r="O1" s="30"/>
      <c r="P1" s="30"/>
    </row>
    <row r="2" spans="1:17" x14ac:dyDescent="0.25">
      <c r="A2" s="1" t="s">
        <v>8</v>
      </c>
      <c r="B2" s="1" t="s">
        <v>9</v>
      </c>
      <c r="C2" s="1" t="s">
        <v>10</v>
      </c>
      <c r="D2" s="1" t="s">
        <v>11</v>
      </c>
      <c r="E2" s="4">
        <v>43379</v>
      </c>
      <c r="F2" s="1" t="s">
        <v>12</v>
      </c>
      <c r="G2" s="1" t="s">
        <v>13</v>
      </c>
      <c r="H2" s="26">
        <v>80</v>
      </c>
      <c r="I2" s="37">
        <v>1.2500000000000001E-2</v>
      </c>
      <c r="J2" t="str">
        <f t="shared" ref="J2:J66" si="0">_xlfn.CONCAT(RIGHT(A2,4),"-",D2,"-",LEFT(G2,1),MID(G2,FIND(" ",G2)+1,1))</f>
        <v>1001-EMEA-MW</v>
      </c>
      <c r="K2" s="39">
        <f>H2-(H2*I2)</f>
        <v>79</v>
      </c>
      <c r="L2" s="3">
        <f>YEAR(E2)</f>
        <v>2018</v>
      </c>
      <c r="M2" s="36" t="s">
        <v>5334</v>
      </c>
      <c r="N2" t="str">
        <f ca="1">_xlfn.FORMULATEXT(K2)</f>
        <v>=H2-(H2*I2)</v>
      </c>
      <c r="O2" s="23"/>
      <c r="P2" s="9"/>
      <c r="Q2" s="9"/>
    </row>
    <row r="3" spans="1:17" x14ac:dyDescent="0.25">
      <c r="A3" s="1" t="s">
        <v>14</v>
      </c>
      <c r="B3" s="1" t="s">
        <v>15</v>
      </c>
      <c r="C3" s="1" t="s">
        <v>16</v>
      </c>
      <c r="D3" s="1" t="s">
        <v>17</v>
      </c>
      <c r="E3" s="4">
        <v>42117</v>
      </c>
      <c r="F3" s="1" t="s">
        <v>12</v>
      </c>
      <c r="G3" s="1" t="s">
        <v>18</v>
      </c>
      <c r="H3" s="26">
        <v>80</v>
      </c>
      <c r="I3" s="37">
        <v>0.32500000000000001</v>
      </c>
      <c r="J3" t="str">
        <f t="shared" si="0"/>
        <v>1002-NA-DS</v>
      </c>
      <c r="K3" s="39">
        <f t="shared" ref="K3:K66" si="1">H3-(H3*I3)</f>
        <v>54</v>
      </c>
      <c r="L3" s="3">
        <f>YEAR(E3)</f>
        <v>2015</v>
      </c>
      <c r="M3" t="s">
        <v>5335</v>
      </c>
      <c r="N3" t="str">
        <f ca="1">_xlfn.FORMULATEXT(J2)</f>
        <v>=CONCAT(RIGHT(A2,4),"-",D2,"-",LEFT(G2,1),MID(G2,FIND(" ",G2)+1,1))</v>
      </c>
      <c r="O3" s="1"/>
    </row>
    <row r="4" spans="1:17" x14ac:dyDescent="0.25">
      <c r="A4" s="1" t="s">
        <v>19</v>
      </c>
      <c r="B4" s="1" t="s">
        <v>20</v>
      </c>
      <c r="C4" s="1" t="s">
        <v>21</v>
      </c>
      <c r="D4" s="1" t="s">
        <v>22</v>
      </c>
      <c r="E4" s="4">
        <v>42828</v>
      </c>
      <c r="F4" s="1" t="s">
        <v>23</v>
      </c>
      <c r="G4" s="1" t="s">
        <v>24</v>
      </c>
      <c r="H4" s="26">
        <v>700</v>
      </c>
      <c r="I4" s="37">
        <v>0.02</v>
      </c>
      <c r="J4" t="str">
        <f t="shared" si="0"/>
        <v>1003-LATAM-GR</v>
      </c>
      <c r="K4" s="39">
        <f>H4-(H4*I4)</f>
        <v>686</v>
      </c>
      <c r="L4" s="3">
        <f t="shared" ref="L4:L66" si="2">YEAR(E4)</f>
        <v>2017</v>
      </c>
      <c r="O4" s="1"/>
    </row>
    <row r="5" spans="1:17" x14ac:dyDescent="0.25">
      <c r="A5" s="1" t="s">
        <v>25</v>
      </c>
      <c r="B5" s="1" t="s">
        <v>26</v>
      </c>
      <c r="C5" s="1" t="s">
        <v>27</v>
      </c>
      <c r="D5" s="1" t="s">
        <v>11</v>
      </c>
      <c r="E5" s="4">
        <v>43326</v>
      </c>
      <c r="F5" s="1" t="s">
        <v>28</v>
      </c>
      <c r="G5" s="1" t="s">
        <v>29</v>
      </c>
      <c r="H5" s="26">
        <v>150</v>
      </c>
      <c r="I5" s="37">
        <v>8.6699999999999999E-2</v>
      </c>
      <c r="J5" t="str">
        <f t="shared" si="0"/>
        <v>1004-EMEA-MB</v>
      </c>
      <c r="K5" s="39">
        <f t="shared" si="1"/>
        <v>136.995</v>
      </c>
      <c r="L5" s="3">
        <f t="shared" si="2"/>
        <v>2018</v>
      </c>
      <c r="M5" s="1" t="s">
        <v>13</v>
      </c>
      <c r="O5" s="1"/>
    </row>
    <row r="6" spans="1:17" x14ac:dyDescent="0.25">
      <c r="A6" s="1" t="s">
        <v>30</v>
      </c>
      <c r="B6" s="1" t="s">
        <v>31</v>
      </c>
      <c r="C6" s="1" t="s">
        <v>32</v>
      </c>
      <c r="D6" s="1" t="s">
        <v>33</v>
      </c>
      <c r="E6" s="4">
        <v>42066</v>
      </c>
      <c r="F6" s="1" t="s">
        <v>34</v>
      </c>
      <c r="G6" s="1" t="s">
        <v>35</v>
      </c>
      <c r="H6" s="26">
        <v>50</v>
      </c>
      <c r="I6" s="37">
        <v>0.26</v>
      </c>
      <c r="J6" t="str">
        <f t="shared" si="0"/>
        <v>1005-APAC-CD</v>
      </c>
      <c r="K6" s="39">
        <f t="shared" si="1"/>
        <v>37</v>
      </c>
      <c r="L6" s="3">
        <f t="shared" si="2"/>
        <v>2015</v>
      </c>
      <c r="M6" s="1" t="s">
        <v>18</v>
      </c>
      <c r="O6" s="1"/>
    </row>
    <row r="7" spans="1:17" x14ac:dyDescent="0.25">
      <c r="A7" s="1" t="s">
        <v>36</v>
      </c>
      <c r="B7" s="1" t="s">
        <v>37</v>
      </c>
      <c r="C7" s="1" t="s">
        <v>38</v>
      </c>
      <c r="D7" s="1" t="s">
        <v>33</v>
      </c>
      <c r="E7" s="4">
        <v>42485</v>
      </c>
      <c r="F7" s="1" t="s">
        <v>39</v>
      </c>
      <c r="G7" s="1" t="s">
        <v>40</v>
      </c>
      <c r="H7" s="26">
        <v>30</v>
      </c>
      <c r="I7" s="37">
        <v>3.3300000000000003E-2</v>
      </c>
      <c r="J7" t="str">
        <f t="shared" si="0"/>
        <v>1006-APAC-GS</v>
      </c>
      <c r="K7" s="39">
        <f t="shared" si="1"/>
        <v>29.001000000000001</v>
      </c>
      <c r="L7" s="3">
        <f t="shared" si="2"/>
        <v>2016</v>
      </c>
      <c r="M7" s="1" t="s">
        <v>24</v>
      </c>
      <c r="O7" s="1"/>
    </row>
    <row r="8" spans="1:17" x14ac:dyDescent="0.25">
      <c r="A8" s="1" t="s">
        <v>41</v>
      </c>
      <c r="B8" s="1" t="s">
        <v>42</v>
      </c>
      <c r="C8" s="1" t="s">
        <v>43</v>
      </c>
      <c r="D8" s="1" t="s">
        <v>22</v>
      </c>
      <c r="E8" s="4">
        <v>42527</v>
      </c>
      <c r="F8" s="1" t="s">
        <v>44</v>
      </c>
      <c r="G8" s="1" t="s">
        <v>45</v>
      </c>
      <c r="H8" s="26">
        <v>500</v>
      </c>
      <c r="I8" s="37">
        <v>7.0000000000000007E-2</v>
      </c>
      <c r="J8" t="str">
        <f t="shared" si="0"/>
        <v>1007-LATAM-CC</v>
      </c>
      <c r="K8" s="39">
        <f t="shared" si="1"/>
        <v>465</v>
      </c>
      <c r="L8" s="3">
        <f t="shared" si="2"/>
        <v>2016</v>
      </c>
      <c r="M8" s="1" t="s">
        <v>29</v>
      </c>
    </row>
    <row r="9" spans="1:17" x14ac:dyDescent="0.25">
      <c r="A9" s="1" t="s">
        <v>46</v>
      </c>
      <c r="B9" s="1" t="s">
        <v>47</v>
      </c>
      <c r="C9" s="1" t="s">
        <v>48</v>
      </c>
      <c r="D9" s="1" t="s">
        <v>22</v>
      </c>
      <c r="E9" s="4">
        <v>42528</v>
      </c>
      <c r="F9" s="1" t="s">
        <v>39</v>
      </c>
      <c r="G9" s="1" t="s">
        <v>49</v>
      </c>
      <c r="H9" s="26">
        <v>30</v>
      </c>
      <c r="I9" s="37">
        <v>6.6699999999999995E-2</v>
      </c>
      <c r="J9" t="str">
        <f t="shared" si="0"/>
        <v>1008-LATAM-GA</v>
      </c>
      <c r="K9" s="39">
        <f t="shared" si="1"/>
        <v>27.998999999999999</v>
      </c>
      <c r="L9" s="3">
        <f t="shared" si="2"/>
        <v>2016</v>
      </c>
      <c r="M9" s="1" t="s">
        <v>35</v>
      </c>
    </row>
    <row r="10" spans="1:17" x14ac:dyDescent="0.25">
      <c r="A10" s="1" t="s">
        <v>50</v>
      </c>
      <c r="B10" s="1" t="s">
        <v>51</v>
      </c>
      <c r="C10" s="1" t="s">
        <v>52</v>
      </c>
      <c r="D10" s="1" t="s">
        <v>11</v>
      </c>
      <c r="E10" s="4">
        <v>42349</v>
      </c>
      <c r="F10" s="1" t="s">
        <v>53</v>
      </c>
      <c r="G10" s="1" t="s">
        <v>54</v>
      </c>
      <c r="H10" s="26">
        <v>800</v>
      </c>
      <c r="I10" s="37">
        <v>0.05</v>
      </c>
      <c r="J10" t="str">
        <f t="shared" si="0"/>
        <v>1009-EMEA-FG</v>
      </c>
      <c r="K10" s="39">
        <f t="shared" si="1"/>
        <v>760</v>
      </c>
      <c r="L10" s="3">
        <f t="shared" si="2"/>
        <v>2015</v>
      </c>
      <c r="M10" s="1" t="s">
        <v>40</v>
      </c>
      <c r="O10" s="1"/>
      <c r="P10" s="8"/>
      <c r="Q10" s="7"/>
    </row>
    <row r="11" spans="1:17" x14ac:dyDescent="0.25">
      <c r="A11" s="1" t="s">
        <v>55</v>
      </c>
      <c r="B11" s="1" t="s">
        <v>42</v>
      </c>
      <c r="C11" s="1" t="s">
        <v>43</v>
      </c>
      <c r="D11" s="1" t="s">
        <v>22</v>
      </c>
      <c r="E11" s="4">
        <v>41889</v>
      </c>
      <c r="F11" s="1" t="s">
        <v>39</v>
      </c>
      <c r="G11" s="1" t="s">
        <v>45</v>
      </c>
      <c r="H11" s="26">
        <v>30</v>
      </c>
      <c r="I11" s="37">
        <v>6.6699999999999995E-2</v>
      </c>
      <c r="J11" t="str">
        <f t="shared" si="0"/>
        <v>1010-LATAM-CC</v>
      </c>
      <c r="K11" s="39">
        <f t="shared" si="1"/>
        <v>27.998999999999999</v>
      </c>
      <c r="L11" s="3">
        <f t="shared" si="2"/>
        <v>2014</v>
      </c>
      <c r="M11" s="1" t="s">
        <v>45</v>
      </c>
      <c r="P11" s="9"/>
      <c r="Q11" s="9"/>
    </row>
    <row r="12" spans="1:17" x14ac:dyDescent="0.25">
      <c r="A12" s="1" t="s">
        <v>56</v>
      </c>
      <c r="B12" s="1" t="s">
        <v>57</v>
      </c>
      <c r="C12" s="1" t="s">
        <v>58</v>
      </c>
      <c r="D12" s="1" t="s">
        <v>11</v>
      </c>
      <c r="E12" s="4">
        <v>43015</v>
      </c>
      <c r="F12" s="1" t="s">
        <v>59</v>
      </c>
      <c r="G12" s="1" t="s">
        <v>60</v>
      </c>
      <c r="H12" s="26">
        <v>1000</v>
      </c>
      <c r="I12" s="37">
        <v>0.5</v>
      </c>
      <c r="J12" t="str">
        <f t="shared" si="0"/>
        <v>1011-EMEA-DB</v>
      </c>
      <c r="K12" s="39">
        <f t="shared" si="1"/>
        <v>500</v>
      </c>
      <c r="L12" s="3">
        <f t="shared" si="2"/>
        <v>2017</v>
      </c>
      <c r="M12" s="1" t="s">
        <v>49</v>
      </c>
      <c r="O12" s="1"/>
    </row>
    <row r="13" spans="1:17" x14ac:dyDescent="0.25">
      <c r="A13" s="1" t="s">
        <v>61</v>
      </c>
      <c r="B13" s="1" t="s">
        <v>62</v>
      </c>
      <c r="C13" s="1" t="s">
        <v>63</v>
      </c>
      <c r="D13" s="1" t="s">
        <v>33</v>
      </c>
      <c r="E13" s="4">
        <v>41872</v>
      </c>
      <c r="F13" s="1" t="s">
        <v>23</v>
      </c>
      <c r="G13" s="1" t="s">
        <v>64</v>
      </c>
      <c r="H13" s="26">
        <v>700</v>
      </c>
      <c r="I13" s="37">
        <v>0.03</v>
      </c>
      <c r="J13" t="str">
        <f t="shared" si="0"/>
        <v>1012-APAC-JJ</v>
      </c>
      <c r="K13" s="39">
        <f t="shared" si="1"/>
        <v>679</v>
      </c>
      <c r="L13" s="3">
        <f t="shared" si="2"/>
        <v>2014</v>
      </c>
      <c r="M13" s="1" t="s">
        <v>54</v>
      </c>
      <c r="O13" s="1"/>
    </row>
    <row r="14" spans="1:17" x14ac:dyDescent="0.25">
      <c r="A14" s="1" t="s">
        <v>65</v>
      </c>
      <c r="B14" s="1" t="s">
        <v>47</v>
      </c>
      <c r="C14" s="1" t="s">
        <v>48</v>
      </c>
      <c r="D14" s="1" t="s">
        <v>22</v>
      </c>
      <c r="E14" s="4">
        <v>42072</v>
      </c>
      <c r="F14" s="1" t="s">
        <v>39</v>
      </c>
      <c r="G14" s="1" t="s">
        <v>66</v>
      </c>
      <c r="H14" s="26">
        <v>30</v>
      </c>
      <c r="I14" s="37">
        <v>6.6699999999999995E-2</v>
      </c>
      <c r="J14" t="str">
        <f t="shared" si="0"/>
        <v>1013-LATAM-RA</v>
      </c>
      <c r="K14" s="39">
        <f t="shared" si="1"/>
        <v>27.998999999999999</v>
      </c>
      <c r="L14" s="3">
        <f t="shared" si="2"/>
        <v>2015</v>
      </c>
      <c r="M14" s="1" t="s">
        <v>60</v>
      </c>
      <c r="O14" s="1"/>
    </row>
    <row r="15" spans="1:17" x14ac:dyDescent="0.25">
      <c r="A15" s="1" t="s">
        <v>67</v>
      </c>
      <c r="B15" s="1" t="s">
        <v>68</v>
      </c>
      <c r="C15" s="1" t="s">
        <v>69</v>
      </c>
      <c r="D15" s="1" t="s">
        <v>33</v>
      </c>
      <c r="E15" s="4">
        <v>41789</v>
      </c>
      <c r="F15" s="1" t="s">
        <v>70</v>
      </c>
      <c r="G15" s="1" t="s">
        <v>71</v>
      </c>
      <c r="H15" s="26">
        <v>500</v>
      </c>
      <c r="I15" s="37">
        <v>0.02</v>
      </c>
      <c r="J15" t="str">
        <f t="shared" si="0"/>
        <v>1014-APAC-TM</v>
      </c>
      <c r="K15" s="39">
        <f t="shared" si="1"/>
        <v>490</v>
      </c>
      <c r="L15" s="3">
        <f t="shared" si="2"/>
        <v>2014</v>
      </c>
      <c r="M15" s="1" t="s">
        <v>64</v>
      </c>
      <c r="O15" s="1"/>
    </row>
    <row r="16" spans="1:17" x14ac:dyDescent="0.25">
      <c r="A16" s="1" t="s">
        <v>72</v>
      </c>
      <c r="B16" s="1" t="s">
        <v>31</v>
      </c>
      <c r="C16" s="1" t="s">
        <v>32</v>
      </c>
      <c r="D16" s="1" t="s">
        <v>33</v>
      </c>
      <c r="E16" s="4">
        <v>43416</v>
      </c>
      <c r="F16" s="1" t="s">
        <v>53</v>
      </c>
      <c r="G16" s="1" t="s">
        <v>73</v>
      </c>
      <c r="H16" s="26">
        <v>800</v>
      </c>
      <c r="I16" s="37">
        <v>0.16</v>
      </c>
      <c r="J16" t="str">
        <f t="shared" si="0"/>
        <v>1015-APAC-JR</v>
      </c>
      <c r="K16" s="39">
        <f t="shared" si="1"/>
        <v>672</v>
      </c>
      <c r="L16" s="3">
        <f t="shared" si="2"/>
        <v>2018</v>
      </c>
      <c r="M16" s="1" t="s">
        <v>66</v>
      </c>
      <c r="O16" s="1"/>
    </row>
    <row r="17" spans="1:17" x14ac:dyDescent="0.25">
      <c r="A17" s="1" t="s">
        <v>74</v>
      </c>
      <c r="B17" s="1" t="s">
        <v>75</v>
      </c>
      <c r="C17" s="1" t="s">
        <v>76</v>
      </c>
      <c r="D17" s="1" t="s">
        <v>33</v>
      </c>
      <c r="E17" s="4">
        <v>42148</v>
      </c>
      <c r="F17" s="1" t="s">
        <v>12</v>
      </c>
      <c r="G17" s="1" t="s">
        <v>77</v>
      </c>
      <c r="H17" s="26">
        <v>80</v>
      </c>
      <c r="I17" s="37">
        <v>2.5000000000000001E-2</v>
      </c>
      <c r="J17" t="str">
        <f t="shared" si="0"/>
        <v>1016-APAC-SD</v>
      </c>
      <c r="K17" s="39">
        <f t="shared" si="1"/>
        <v>78</v>
      </c>
      <c r="L17" s="3">
        <f t="shared" si="2"/>
        <v>2015</v>
      </c>
      <c r="M17" s="1" t="s">
        <v>71</v>
      </c>
    </row>
    <row r="18" spans="1:17" x14ac:dyDescent="0.25">
      <c r="A18" s="1" t="s">
        <v>78</v>
      </c>
      <c r="B18" s="1" t="s">
        <v>79</v>
      </c>
      <c r="C18" s="1" t="s">
        <v>80</v>
      </c>
      <c r="D18" s="1" t="s">
        <v>11</v>
      </c>
      <c r="E18" s="4">
        <v>41979</v>
      </c>
      <c r="F18" s="1" t="s">
        <v>59</v>
      </c>
      <c r="G18" s="1" t="s">
        <v>81</v>
      </c>
      <c r="H18" s="26">
        <v>1000</v>
      </c>
      <c r="I18" s="37">
        <v>0.38</v>
      </c>
      <c r="J18" t="str">
        <f t="shared" si="0"/>
        <v>1017-EMEA-TG</v>
      </c>
      <c r="K18" s="39">
        <f t="shared" si="1"/>
        <v>620</v>
      </c>
      <c r="L18" s="3">
        <f t="shared" si="2"/>
        <v>2014</v>
      </c>
      <c r="M18" s="1" t="s">
        <v>73</v>
      </c>
    </row>
    <row r="19" spans="1:17" x14ac:dyDescent="0.25">
      <c r="A19" s="1" t="s">
        <v>82</v>
      </c>
      <c r="B19" s="1" t="s">
        <v>83</v>
      </c>
      <c r="C19" s="1" t="s">
        <v>84</v>
      </c>
      <c r="D19" s="1" t="s">
        <v>11</v>
      </c>
      <c r="E19" s="4">
        <v>42927</v>
      </c>
      <c r="F19" s="1" t="s">
        <v>70</v>
      </c>
      <c r="G19" s="1" t="s">
        <v>85</v>
      </c>
      <c r="H19" s="26">
        <v>500</v>
      </c>
      <c r="I19" s="37">
        <v>0</v>
      </c>
      <c r="J19" t="str">
        <f t="shared" si="0"/>
        <v>1018-EMEA-DW</v>
      </c>
      <c r="K19" s="39">
        <f t="shared" si="1"/>
        <v>500</v>
      </c>
      <c r="L19" s="3">
        <f t="shared" si="2"/>
        <v>2017</v>
      </c>
      <c r="M19" s="1" t="s">
        <v>77</v>
      </c>
      <c r="O19" s="1"/>
      <c r="P19" s="8"/>
      <c r="Q19" s="7"/>
    </row>
    <row r="20" spans="1:17" x14ac:dyDescent="0.25">
      <c r="A20" s="1" t="s">
        <v>86</v>
      </c>
      <c r="B20" s="1" t="s">
        <v>15</v>
      </c>
      <c r="C20" s="1" t="s">
        <v>16</v>
      </c>
      <c r="D20" s="1" t="s">
        <v>17</v>
      </c>
      <c r="E20" s="4">
        <v>41709</v>
      </c>
      <c r="F20" s="1" t="s">
        <v>28</v>
      </c>
      <c r="G20" s="1" t="s">
        <v>87</v>
      </c>
      <c r="H20" s="26">
        <v>150</v>
      </c>
      <c r="I20" s="37">
        <v>0</v>
      </c>
      <c r="J20" t="str">
        <f t="shared" si="0"/>
        <v>1019-NA-RH</v>
      </c>
      <c r="K20" s="39">
        <f t="shared" si="1"/>
        <v>150</v>
      </c>
      <c r="L20" s="3">
        <f t="shared" si="2"/>
        <v>2014</v>
      </c>
      <c r="M20" s="1" t="s">
        <v>81</v>
      </c>
      <c r="P20" s="9"/>
      <c r="Q20" s="9"/>
    </row>
    <row r="21" spans="1:17" x14ac:dyDescent="0.25">
      <c r="A21" s="1" t="s">
        <v>88</v>
      </c>
      <c r="B21" s="1" t="s">
        <v>89</v>
      </c>
      <c r="C21" s="1" t="s">
        <v>90</v>
      </c>
      <c r="D21" s="1" t="s">
        <v>33</v>
      </c>
      <c r="E21" s="4">
        <v>42574</v>
      </c>
      <c r="F21" s="1" t="s">
        <v>59</v>
      </c>
      <c r="G21" s="1" t="s">
        <v>91</v>
      </c>
      <c r="H21" s="26">
        <v>1000</v>
      </c>
      <c r="I21" s="37">
        <v>0.05</v>
      </c>
      <c r="J21" t="str">
        <f t="shared" si="0"/>
        <v>1020-APAC-KW</v>
      </c>
      <c r="K21" s="39">
        <f t="shared" si="1"/>
        <v>950</v>
      </c>
      <c r="L21" s="3">
        <f t="shared" si="2"/>
        <v>2016</v>
      </c>
      <c r="M21" s="1" t="s">
        <v>85</v>
      </c>
      <c r="O21" s="1"/>
    </row>
    <row r="22" spans="1:17" x14ac:dyDescent="0.25">
      <c r="A22" s="1" t="s">
        <v>92</v>
      </c>
      <c r="B22" s="1" t="s">
        <v>93</v>
      </c>
      <c r="C22" s="1" t="s">
        <v>94</v>
      </c>
      <c r="D22" s="1" t="s">
        <v>11</v>
      </c>
      <c r="E22" s="4">
        <v>43006</v>
      </c>
      <c r="F22" s="1" t="s">
        <v>53</v>
      </c>
      <c r="G22" s="1" t="s">
        <v>95</v>
      </c>
      <c r="H22" s="26">
        <v>800</v>
      </c>
      <c r="I22" s="37">
        <v>0.08</v>
      </c>
      <c r="J22" t="str">
        <f t="shared" si="0"/>
        <v>1021-EMEA-EK</v>
      </c>
      <c r="K22" s="39">
        <f t="shared" si="1"/>
        <v>736</v>
      </c>
      <c r="L22" s="3">
        <f t="shared" si="2"/>
        <v>2017</v>
      </c>
      <c r="M22" s="1" t="s">
        <v>87</v>
      </c>
      <c r="O22" s="1"/>
    </row>
    <row r="23" spans="1:17" x14ac:dyDescent="0.25">
      <c r="A23" s="1" t="s">
        <v>96</v>
      </c>
      <c r="B23" s="1" t="s">
        <v>97</v>
      </c>
      <c r="C23" s="1" t="s">
        <v>98</v>
      </c>
      <c r="D23" s="1" t="s">
        <v>11</v>
      </c>
      <c r="E23" s="4">
        <v>42111</v>
      </c>
      <c r="F23" s="1" t="s">
        <v>39</v>
      </c>
      <c r="G23" s="1" t="s">
        <v>99</v>
      </c>
      <c r="H23" s="26">
        <v>30</v>
      </c>
      <c r="I23" s="37">
        <v>0.26669999999999999</v>
      </c>
      <c r="J23" t="str">
        <f t="shared" si="0"/>
        <v>1022-EMEA-NH</v>
      </c>
      <c r="K23" s="39">
        <f t="shared" si="1"/>
        <v>21.999000000000002</v>
      </c>
      <c r="L23" s="3">
        <f t="shared" si="2"/>
        <v>2015</v>
      </c>
      <c r="M23" s="1" t="s">
        <v>91</v>
      </c>
      <c r="O23" s="1"/>
    </row>
    <row r="24" spans="1:17" x14ac:dyDescent="0.25">
      <c r="A24" s="1" t="s">
        <v>100</v>
      </c>
      <c r="B24" s="1" t="s">
        <v>101</v>
      </c>
      <c r="C24" s="1" t="s">
        <v>69</v>
      </c>
      <c r="D24" s="1" t="s">
        <v>33</v>
      </c>
      <c r="E24" s="4">
        <v>43417</v>
      </c>
      <c r="F24" s="1" t="s">
        <v>102</v>
      </c>
      <c r="G24" s="1" t="s">
        <v>103</v>
      </c>
      <c r="H24" s="26">
        <v>70</v>
      </c>
      <c r="I24" s="37">
        <v>4.2900000000000001E-2</v>
      </c>
      <c r="J24" t="str">
        <f t="shared" si="0"/>
        <v>1023-APAC-DM</v>
      </c>
      <c r="K24" s="39">
        <f t="shared" si="1"/>
        <v>66.997</v>
      </c>
      <c r="L24" s="3">
        <f t="shared" si="2"/>
        <v>2018</v>
      </c>
      <c r="M24" s="1" t="s">
        <v>95</v>
      </c>
      <c r="O24" s="1"/>
    </row>
    <row r="25" spans="1:17" x14ac:dyDescent="0.25">
      <c r="A25" s="1" t="s">
        <v>104</v>
      </c>
      <c r="B25" s="1" t="s">
        <v>105</v>
      </c>
      <c r="C25" s="1" t="s">
        <v>106</v>
      </c>
      <c r="D25" s="1" t="s">
        <v>17</v>
      </c>
      <c r="E25" s="4">
        <v>43144</v>
      </c>
      <c r="F25" s="1" t="s">
        <v>39</v>
      </c>
      <c r="G25" s="1" t="s">
        <v>107</v>
      </c>
      <c r="H25" s="26">
        <v>30</v>
      </c>
      <c r="I25" s="37">
        <v>0.1</v>
      </c>
      <c r="J25" t="str">
        <f t="shared" si="0"/>
        <v>1024-NA-LP</v>
      </c>
      <c r="K25" s="39">
        <f t="shared" si="1"/>
        <v>27</v>
      </c>
      <c r="L25" s="3">
        <f t="shared" si="2"/>
        <v>2018</v>
      </c>
      <c r="M25" s="1" t="s">
        <v>99</v>
      </c>
      <c r="O25" s="1"/>
    </row>
    <row r="26" spans="1:17" x14ac:dyDescent="0.25">
      <c r="A26" s="1" t="s">
        <v>108</v>
      </c>
      <c r="B26" s="1" t="s">
        <v>109</v>
      </c>
      <c r="C26" s="1" t="s">
        <v>80</v>
      </c>
      <c r="D26" s="1" t="s">
        <v>11</v>
      </c>
      <c r="E26" s="4">
        <v>43151</v>
      </c>
      <c r="F26" s="1" t="s">
        <v>70</v>
      </c>
      <c r="G26" s="1" t="s">
        <v>110</v>
      </c>
      <c r="H26" s="26">
        <v>500</v>
      </c>
      <c r="I26" s="37">
        <v>0.01</v>
      </c>
      <c r="J26" t="str">
        <f t="shared" si="0"/>
        <v>1025-EMEA-SC</v>
      </c>
      <c r="K26" s="39">
        <f t="shared" si="1"/>
        <v>495</v>
      </c>
      <c r="L26" s="3">
        <f t="shared" si="2"/>
        <v>2018</v>
      </c>
      <c r="M26" s="1" t="s">
        <v>103</v>
      </c>
    </row>
    <row r="27" spans="1:17" x14ac:dyDescent="0.25">
      <c r="A27" s="1" t="s">
        <v>111</v>
      </c>
      <c r="B27" s="1" t="s">
        <v>112</v>
      </c>
      <c r="C27" s="1" t="s">
        <v>52</v>
      </c>
      <c r="D27" s="1" t="s">
        <v>11</v>
      </c>
      <c r="E27" s="4">
        <v>42451</v>
      </c>
      <c r="F27" s="1" t="s">
        <v>113</v>
      </c>
      <c r="G27" s="1" t="s">
        <v>114</v>
      </c>
      <c r="H27" s="26">
        <v>250</v>
      </c>
      <c r="I27" s="37">
        <v>4.8000000000000001E-2</v>
      </c>
      <c r="J27" t="str">
        <f t="shared" si="0"/>
        <v>1026-EMEA-DS</v>
      </c>
      <c r="K27" s="39">
        <f t="shared" si="1"/>
        <v>238</v>
      </c>
      <c r="L27" s="3">
        <f t="shared" si="2"/>
        <v>2016</v>
      </c>
      <c r="M27" s="1" t="s">
        <v>107</v>
      </c>
    </row>
    <row r="28" spans="1:17" x14ac:dyDescent="0.25">
      <c r="A28" s="1" t="s">
        <v>115</v>
      </c>
      <c r="B28" s="1" t="s">
        <v>116</v>
      </c>
      <c r="C28" s="1" t="s">
        <v>117</v>
      </c>
      <c r="D28" s="1" t="s">
        <v>33</v>
      </c>
      <c r="E28" s="4">
        <v>42918</v>
      </c>
      <c r="F28" s="1" t="s">
        <v>113</v>
      </c>
      <c r="G28" s="1" t="s">
        <v>118</v>
      </c>
      <c r="H28" s="26">
        <v>250</v>
      </c>
      <c r="I28" s="37">
        <v>0.04</v>
      </c>
      <c r="J28" t="str">
        <f t="shared" si="0"/>
        <v>1027-APAC-SW</v>
      </c>
      <c r="K28" s="39">
        <f t="shared" si="1"/>
        <v>240</v>
      </c>
      <c r="L28" s="3">
        <f t="shared" si="2"/>
        <v>2017</v>
      </c>
      <c r="M28" s="1" t="s">
        <v>110</v>
      </c>
    </row>
    <row r="29" spans="1:17" x14ac:dyDescent="0.25">
      <c r="A29" s="1" t="s">
        <v>119</v>
      </c>
      <c r="B29" s="1" t="s">
        <v>15</v>
      </c>
      <c r="C29" s="1" t="s">
        <v>16</v>
      </c>
      <c r="D29" s="1" t="s">
        <v>17</v>
      </c>
      <c r="E29" s="4">
        <v>42392</v>
      </c>
      <c r="F29" s="1" t="s">
        <v>120</v>
      </c>
      <c r="G29" s="1" t="s">
        <v>18</v>
      </c>
      <c r="H29" s="26">
        <v>50</v>
      </c>
      <c r="I29" s="37">
        <v>0.14000000000000001</v>
      </c>
      <c r="J29" t="str">
        <f t="shared" si="0"/>
        <v>1028-NA-DS</v>
      </c>
      <c r="K29" s="39">
        <f t="shared" si="1"/>
        <v>43</v>
      </c>
      <c r="L29" s="3">
        <f t="shared" si="2"/>
        <v>2016</v>
      </c>
      <c r="M29" s="1" t="s">
        <v>114</v>
      </c>
    </row>
    <row r="30" spans="1:17" x14ac:dyDescent="0.25">
      <c r="A30" s="1" t="s">
        <v>121</v>
      </c>
      <c r="B30" s="1" t="s">
        <v>122</v>
      </c>
      <c r="C30" s="1" t="s">
        <v>38</v>
      </c>
      <c r="D30" s="1" t="s">
        <v>33</v>
      </c>
      <c r="E30" s="4">
        <v>42305</v>
      </c>
      <c r="F30" s="1" t="s">
        <v>70</v>
      </c>
      <c r="G30" s="1" t="s">
        <v>123</v>
      </c>
      <c r="H30" s="26">
        <v>500</v>
      </c>
      <c r="I30" s="37">
        <v>0.01</v>
      </c>
      <c r="J30" t="str">
        <f t="shared" si="0"/>
        <v>1029-APAC-GW</v>
      </c>
      <c r="K30" s="39">
        <f t="shared" si="1"/>
        <v>495</v>
      </c>
      <c r="L30" s="3">
        <f t="shared" si="2"/>
        <v>2015</v>
      </c>
      <c r="M30" s="1" t="s">
        <v>118</v>
      </c>
    </row>
    <row r="31" spans="1:17" x14ac:dyDescent="0.25">
      <c r="A31" s="1" t="s">
        <v>124</v>
      </c>
      <c r="B31" s="1" t="s">
        <v>125</v>
      </c>
      <c r="C31" s="1" t="s">
        <v>126</v>
      </c>
      <c r="D31" s="1" t="s">
        <v>11</v>
      </c>
      <c r="E31" s="4">
        <v>43083</v>
      </c>
      <c r="F31" s="1" t="s">
        <v>102</v>
      </c>
      <c r="G31" s="1" t="s">
        <v>127</v>
      </c>
      <c r="H31" s="26">
        <v>70</v>
      </c>
      <c r="I31" s="37">
        <v>8.5699999999999998E-2</v>
      </c>
      <c r="J31" t="str">
        <f t="shared" si="0"/>
        <v>1030-EMEA-KP</v>
      </c>
      <c r="K31" s="39">
        <f t="shared" si="1"/>
        <v>64.001000000000005</v>
      </c>
      <c r="L31" s="3">
        <f t="shared" si="2"/>
        <v>2017</v>
      </c>
      <c r="M31" s="1" t="s">
        <v>123</v>
      </c>
    </row>
    <row r="32" spans="1:17" x14ac:dyDescent="0.25">
      <c r="A32" s="1" t="s">
        <v>128</v>
      </c>
      <c r="B32" s="1" t="s">
        <v>129</v>
      </c>
      <c r="C32" s="1" t="s">
        <v>106</v>
      </c>
      <c r="D32" s="1" t="s">
        <v>17</v>
      </c>
      <c r="E32" s="4">
        <v>41919</v>
      </c>
      <c r="F32" s="1" t="s">
        <v>28</v>
      </c>
      <c r="G32" s="1" t="s">
        <v>130</v>
      </c>
      <c r="H32" s="26">
        <v>150</v>
      </c>
      <c r="I32" s="37">
        <v>0.08</v>
      </c>
      <c r="J32" t="str">
        <f t="shared" si="0"/>
        <v>1031-NA-RA</v>
      </c>
      <c r="K32" s="39">
        <f t="shared" si="1"/>
        <v>138</v>
      </c>
      <c r="L32" s="3">
        <f t="shared" si="2"/>
        <v>2014</v>
      </c>
      <c r="M32" s="1" t="s">
        <v>127</v>
      </c>
    </row>
    <row r="33" spans="1:13" x14ac:dyDescent="0.25">
      <c r="A33" s="1" t="s">
        <v>131</v>
      </c>
      <c r="B33" s="1" t="s">
        <v>132</v>
      </c>
      <c r="C33" s="1" t="s">
        <v>90</v>
      </c>
      <c r="D33" s="1" t="s">
        <v>33</v>
      </c>
      <c r="E33" s="4">
        <v>41931</v>
      </c>
      <c r="F33" s="1" t="s">
        <v>28</v>
      </c>
      <c r="G33" s="1" t="s">
        <v>133</v>
      </c>
      <c r="H33" s="26">
        <v>150</v>
      </c>
      <c r="I33" s="37">
        <v>0.22</v>
      </c>
      <c r="J33" t="str">
        <f t="shared" si="0"/>
        <v>1032-APAC-DG</v>
      </c>
      <c r="K33" s="39">
        <f t="shared" si="1"/>
        <v>117</v>
      </c>
      <c r="L33" s="3">
        <f t="shared" si="2"/>
        <v>2014</v>
      </c>
      <c r="M33" s="1" t="s">
        <v>130</v>
      </c>
    </row>
    <row r="34" spans="1:13" x14ac:dyDescent="0.25">
      <c r="A34" s="1" t="s">
        <v>134</v>
      </c>
      <c r="B34" s="1" t="s">
        <v>9</v>
      </c>
      <c r="C34" s="1" t="s">
        <v>10</v>
      </c>
      <c r="D34" s="1" t="s">
        <v>11</v>
      </c>
      <c r="E34" s="4">
        <v>41931</v>
      </c>
      <c r="F34" s="1" t="s">
        <v>59</v>
      </c>
      <c r="G34" s="1" t="s">
        <v>135</v>
      </c>
      <c r="H34" s="26">
        <v>1000</v>
      </c>
      <c r="I34" s="37">
        <v>0.09</v>
      </c>
      <c r="J34" t="str">
        <f t="shared" si="0"/>
        <v>1033-EMEA-DB</v>
      </c>
      <c r="K34" s="39">
        <f t="shared" si="1"/>
        <v>910</v>
      </c>
      <c r="L34" s="3">
        <f t="shared" si="2"/>
        <v>2014</v>
      </c>
      <c r="M34" s="1" t="s">
        <v>133</v>
      </c>
    </row>
    <row r="35" spans="1:13" x14ac:dyDescent="0.25">
      <c r="A35" s="1" t="s">
        <v>136</v>
      </c>
      <c r="B35" s="1" t="s">
        <v>97</v>
      </c>
      <c r="C35" s="1" t="s">
        <v>98</v>
      </c>
      <c r="D35" s="1" t="s">
        <v>11</v>
      </c>
      <c r="E35" s="4">
        <v>43447</v>
      </c>
      <c r="F35" s="1" t="s">
        <v>53</v>
      </c>
      <c r="G35" s="1" t="s">
        <v>99</v>
      </c>
      <c r="H35" s="26">
        <v>800</v>
      </c>
      <c r="I35" s="37">
        <v>0.27</v>
      </c>
      <c r="J35" t="str">
        <f t="shared" si="0"/>
        <v>1034-EMEA-NH</v>
      </c>
      <c r="K35" s="39">
        <f t="shared" si="1"/>
        <v>584</v>
      </c>
      <c r="L35" s="3">
        <f t="shared" si="2"/>
        <v>2018</v>
      </c>
      <c r="M35" s="1" t="s">
        <v>135</v>
      </c>
    </row>
    <row r="36" spans="1:13" x14ac:dyDescent="0.25">
      <c r="A36" s="1" t="s">
        <v>137</v>
      </c>
      <c r="B36" s="1" t="s">
        <v>62</v>
      </c>
      <c r="C36" s="1" t="s">
        <v>63</v>
      </c>
      <c r="D36" s="1" t="s">
        <v>33</v>
      </c>
      <c r="E36" s="4">
        <v>42290</v>
      </c>
      <c r="F36" s="1" t="s">
        <v>12</v>
      </c>
      <c r="G36" s="1" t="s">
        <v>138</v>
      </c>
      <c r="H36" s="26">
        <v>80</v>
      </c>
      <c r="I36" s="37">
        <v>3.7499999999999999E-2</v>
      </c>
      <c r="J36" t="str">
        <f t="shared" si="0"/>
        <v>1035-APAC-MA</v>
      </c>
      <c r="K36" s="39">
        <f t="shared" si="1"/>
        <v>77</v>
      </c>
      <c r="L36" s="3">
        <f t="shared" si="2"/>
        <v>2015</v>
      </c>
      <c r="M36" s="1" t="s">
        <v>138</v>
      </c>
    </row>
    <row r="37" spans="1:13" x14ac:dyDescent="0.25">
      <c r="A37" s="1" t="s">
        <v>139</v>
      </c>
      <c r="B37" s="1" t="s">
        <v>68</v>
      </c>
      <c r="C37" s="1" t="s">
        <v>69</v>
      </c>
      <c r="D37" s="1" t="s">
        <v>33</v>
      </c>
      <c r="E37" s="4">
        <v>43427</v>
      </c>
      <c r="F37" s="1" t="s">
        <v>70</v>
      </c>
      <c r="G37" s="1" t="s">
        <v>140</v>
      </c>
      <c r="H37" s="26">
        <v>500</v>
      </c>
      <c r="I37" s="37">
        <v>0</v>
      </c>
      <c r="J37" t="str">
        <f t="shared" si="0"/>
        <v>1036-APAC-GC</v>
      </c>
      <c r="K37" s="39">
        <f t="shared" si="1"/>
        <v>500</v>
      </c>
      <c r="L37" s="3">
        <f t="shared" si="2"/>
        <v>2018</v>
      </c>
      <c r="M37" s="1" t="s">
        <v>140</v>
      </c>
    </row>
    <row r="38" spans="1:13" x14ac:dyDescent="0.25">
      <c r="A38" s="1" t="s">
        <v>141</v>
      </c>
      <c r="B38" s="1" t="s">
        <v>20</v>
      </c>
      <c r="C38" s="1" t="s">
        <v>21</v>
      </c>
      <c r="D38" s="1" t="s">
        <v>22</v>
      </c>
      <c r="E38" s="4">
        <v>42582</v>
      </c>
      <c r="F38" s="1" t="s">
        <v>28</v>
      </c>
      <c r="G38" s="1" t="s">
        <v>142</v>
      </c>
      <c r="H38" s="26">
        <v>150</v>
      </c>
      <c r="I38" s="37">
        <v>2.6700000000000002E-2</v>
      </c>
      <c r="J38" t="str">
        <f t="shared" si="0"/>
        <v>1037-LATAM-SS</v>
      </c>
      <c r="K38" s="39">
        <f t="shared" si="1"/>
        <v>145.995</v>
      </c>
      <c r="L38" s="3">
        <f t="shared" si="2"/>
        <v>2016</v>
      </c>
      <c r="M38" s="1" t="s">
        <v>142</v>
      </c>
    </row>
    <row r="39" spans="1:13" x14ac:dyDescent="0.25">
      <c r="A39" s="1" t="s">
        <v>143</v>
      </c>
      <c r="B39" s="1" t="s">
        <v>144</v>
      </c>
      <c r="C39" s="1" t="s">
        <v>145</v>
      </c>
      <c r="D39" s="1" t="s">
        <v>11</v>
      </c>
      <c r="E39" s="4">
        <v>42338</v>
      </c>
      <c r="F39" s="1" t="s">
        <v>44</v>
      </c>
      <c r="G39" s="1" t="s">
        <v>146</v>
      </c>
      <c r="H39" s="26">
        <v>500</v>
      </c>
      <c r="I39" s="37">
        <v>0.08</v>
      </c>
      <c r="J39" t="str">
        <f t="shared" si="0"/>
        <v>1038-EMEA-CE</v>
      </c>
      <c r="K39" s="39">
        <f t="shared" si="1"/>
        <v>460</v>
      </c>
      <c r="L39" s="3">
        <f t="shared" si="2"/>
        <v>2015</v>
      </c>
      <c r="M39" s="1" t="s">
        <v>146</v>
      </c>
    </row>
    <row r="40" spans="1:13" x14ac:dyDescent="0.25">
      <c r="A40" s="1" t="s">
        <v>147</v>
      </c>
      <c r="B40" s="1" t="s">
        <v>148</v>
      </c>
      <c r="C40" s="1" t="s">
        <v>149</v>
      </c>
      <c r="D40" s="1" t="s">
        <v>11</v>
      </c>
      <c r="E40" s="4">
        <v>43327</v>
      </c>
      <c r="F40" s="1" t="s">
        <v>120</v>
      </c>
      <c r="G40" s="1" t="s">
        <v>150</v>
      </c>
      <c r="H40" s="26">
        <v>50</v>
      </c>
      <c r="I40" s="37">
        <v>0.14000000000000001</v>
      </c>
      <c r="J40" t="str">
        <f t="shared" si="0"/>
        <v>1039-EMEA-SB</v>
      </c>
      <c r="K40" s="39">
        <f t="shared" si="1"/>
        <v>43</v>
      </c>
      <c r="L40" s="3">
        <f t="shared" si="2"/>
        <v>2018</v>
      </c>
      <c r="M40" s="1" t="s">
        <v>150</v>
      </c>
    </row>
    <row r="41" spans="1:13" x14ac:dyDescent="0.25">
      <c r="A41" s="1" t="s">
        <v>151</v>
      </c>
      <c r="B41" s="1" t="s">
        <v>152</v>
      </c>
      <c r="C41" s="1" t="s">
        <v>106</v>
      </c>
      <c r="D41" s="1" t="s">
        <v>17</v>
      </c>
      <c r="E41" s="4">
        <v>42993</v>
      </c>
      <c r="F41" s="1" t="s">
        <v>12</v>
      </c>
      <c r="G41" s="1" t="s">
        <v>153</v>
      </c>
      <c r="H41" s="26">
        <v>80</v>
      </c>
      <c r="I41" s="37">
        <v>0.1</v>
      </c>
      <c r="J41" t="str">
        <f t="shared" si="0"/>
        <v>1040-NA-CM</v>
      </c>
      <c r="K41" s="39">
        <f t="shared" si="1"/>
        <v>72</v>
      </c>
      <c r="L41" s="3">
        <f t="shared" si="2"/>
        <v>2017</v>
      </c>
      <c r="M41" s="1" t="s">
        <v>153</v>
      </c>
    </row>
    <row r="42" spans="1:13" x14ac:dyDescent="0.25">
      <c r="A42" s="1" t="s">
        <v>154</v>
      </c>
      <c r="B42" s="1" t="s">
        <v>155</v>
      </c>
      <c r="C42" s="1" t="s">
        <v>106</v>
      </c>
      <c r="D42" s="1" t="s">
        <v>17</v>
      </c>
      <c r="E42" s="4">
        <v>42936</v>
      </c>
      <c r="F42" s="1" t="s">
        <v>12</v>
      </c>
      <c r="G42" s="1" t="s">
        <v>156</v>
      </c>
      <c r="H42" s="26">
        <v>80</v>
      </c>
      <c r="I42" s="37">
        <v>6.25E-2</v>
      </c>
      <c r="J42" t="str">
        <f t="shared" si="0"/>
        <v>1041-NA-SC</v>
      </c>
      <c r="K42" s="39">
        <f t="shared" si="1"/>
        <v>75</v>
      </c>
      <c r="L42" s="3">
        <f t="shared" si="2"/>
        <v>2017</v>
      </c>
      <c r="M42" s="1" t="s">
        <v>156</v>
      </c>
    </row>
    <row r="43" spans="1:13" x14ac:dyDescent="0.25">
      <c r="A43" s="1" t="s">
        <v>157</v>
      </c>
      <c r="B43" s="1" t="s">
        <v>31</v>
      </c>
      <c r="C43" s="1" t="s">
        <v>32</v>
      </c>
      <c r="D43" s="1" t="s">
        <v>33</v>
      </c>
      <c r="E43" s="4">
        <v>42673</v>
      </c>
      <c r="F43" s="1" t="s">
        <v>39</v>
      </c>
      <c r="G43" s="1" t="s">
        <v>158</v>
      </c>
      <c r="H43" s="26">
        <v>30</v>
      </c>
      <c r="I43" s="37">
        <v>0.1333</v>
      </c>
      <c r="J43" t="str">
        <f t="shared" si="0"/>
        <v>1042-APAC-WM</v>
      </c>
      <c r="K43" s="39">
        <f t="shared" si="1"/>
        <v>26.001000000000001</v>
      </c>
      <c r="L43" s="3">
        <f t="shared" si="2"/>
        <v>2016</v>
      </c>
      <c r="M43" s="1" t="s">
        <v>158</v>
      </c>
    </row>
    <row r="44" spans="1:13" x14ac:dyDescent="0.25">
      <c r="A44" s="1" t="s">
        <v>159</v>
      </c>
      <c r="B44" s="1" t="s">
        <v>75</v>
      </c>
      <c r="C44" s="1" t="s">
        <v>76</v>
      </c>
      <c r="D44" s="1" t="s">
        <v>33</v>
      </c>
      <c r="E44" s="4">
        <v>43184</v>
      </c>
      <c r="F44" s="1" t="s">
        <v>39</v>
      </c>
      <c r="G44" s="1" t="s">
        <v>160</v>
      </c>
      <c r="H44" s="26">
        <v>30</v>
      </c>
      <c r="I44" s="37">
        <v>0.1333</v>
      </c>
      <c r="J44" t="str">
        <f t="shared" si="0"/>
        <v>1043-APAC-MB</v>
      </c>
      <c r="K44" s="39">
        <f t="shared" si="1"/>
        <v>26.001000000000001</v>
      </c>
      <c r="L44" s="3">
        <f t="shared" si="2"/>
        <v>2018</v>
      </c>
      <c r="M44" s="1" t="s">
        <v>160</v>
      </c>
    </row>
    <row r="45" spans="1:13" x14ac:dyDescent="0.25">
      <c r="A45" s="1" t="s">
        <v>161</v>
      </c>
      <c r="B45" s="1" t="s">
        <v>37</v>
      </c>
      <c r="C45" s="1" t="s">
        <v>38</v>
      </c>
      <c r="D45" s="1" t="s">
        <v>33</v>
      </c>
      <c r="E45" s="4">
        <v>42943</v>
      </c>
      <c r="F45" s="1" t="s">
        <v>53</v>
      </c>
      <c r="G45" s="1" t="s">
        <v>162</v>
      </c>
      <c r="H45" s="26">
        <v>800</v>
      </c>
      <c r="I45" s="37">
        <v>0.2</v>
      </c>
      <c r="J45" t="str">
        <f t="shared" si="0"/>
        <v>1044-APAC-RR</v>
      </c>
      <c r="K45" s="39">
        <f t="shared" si="1"/>
        <v>640</v>
      </c>
      <c r="L45" s="3">
        <f t="shared" si="2"/>
        <v>2017</v>
      </c>
      <c r="M45" s="1" t="s">
        <v>162</v>
      </c>
    </row>
    <row r="46" spans="1:13" x14ac:dyDescent="0.25">
      <c r="A46" s="1" t="s">
        <v>163</v>
      </c>
      <c r="B46" s="1" t="s">
        <v>83</v>
      </c>
      <c r="C46" s="1" t="s">
        <v>84</v>
      </c>
      <c r="D46" s="1" t="s">
        <v>11</v>
      </c>
      <c r="E46" s="4">
        <v>42690</v>
      </c>
      <c r="F46" s="1" t="s">
        <v>53</v>
      </c>
      <c r="G46" s="1" t="s">
        <v>164</v>
      </c>
      <c r="H46" s="26">
        <v>800</v>
      </c>
      <c r="I46" s="37">
        <v>0.35</v>
      </c>
      <c r="J46" t="str">
        <f t="shared" si="0"/>
        <v>1045-EMEA-RP</v>
      </c>
      <c r="K46" s="39">
        <f t="shared" si="1"/>
        <v>520</v>
      </c>
      <c r="L46" s="3">
        <f t="shared" si="2"/>
        <v>2016</v>
      </c>
      <c r="M46" s="1" t="s">
        <v>164</v>
      </c>
    </row>
    <row r="47" spans="1:13" x14ac:dyDescent="0.25">
      <c r="A47" s="1" t="s">
        <v>165</v>
      </c>
      <c r="B47" s="1" t="s">
        <v>112</v>
      </c>
      <c r="C47" s="1" t="s">
        <v>52</v>
      </c>
      <c r="D47" s="1" t="s">
        <v>11</v>
      </c>
      <c r="E47" s="4">
        <v>43120</v>
      </c>
      <c r="F47" s="1" t="s">
        <v>113</v>
      </c>
      <c r="G47" s="1" t="s">
        <v>166</v>
      </c>
      <c r="H47" s="26">
        <v>250</v>
      </c>
      <c r="I47" s="37">
        <v>0.12</v>
      </c>
      <c r="J47" t="str">
        <f t="shared" si="0"/>
        <v>1046-EMEA-RR</v>
      </c>
      <c r="K47" s="39">
        <f t="shared" si="1"/>
        <v>220</v>
      </c>
      <c r="L47" s="3">
        <f t="shared" si="2"/>
        <v>2018</v>
      </c>
      <c r="M47" s="1" t="s">
        <v>166</v>
      </c>
    </row>
    <row r="48" spans="1:13" x14ac:dyDescent="0.25">
      <c r="A48" s="1" t="s">
        <v>167</v>
      </c>
      <c r="B48" s="1" t="s">
        <v>168</v>
      </c>
      <c r="C48" s="1" t="s">
        <v>169</v>
      </c>
      <c r="D48" s="1" t="s">
        <v>11</v>
      </c>
      <c r="E48" s="4">
        <v>42038</v>
      </c>
      <c r="F48" s="1" t="s">
        <v>23</v>
      </c>
      <c r="G48" s="1" t="s">
        <v>170</v>
      </c>
      <c r="H48" s="26">
        <v>700</v>
      </c>
      <c r="I48" s="37">
        <v>0.38</v>
      </c>
      <c r="J48" t="str">
        <f t="shared" si="0"/>
        <v>1047-EMEA-HB</v>
      </c>
      <c r="K48" s="39">
        <f t="shared" si="1"/>
        <v>434</v>
      </c>
      <c r="L48" s="3">
        <f t="shared" si="2"/>
        <v>2015</v>
      </c>
      <c r="M48" s="1" t="s">
        <v>170</v>
      </c>
    </row>
    <row r="49" spans="1:13" x14ac:dyDescent="0.25">
      <c r="A49" s="1" t="s">
        <v>171</v>
      </c>
      <c r="B49" s="1" t="s">
        <v>172</v>
      </c>
      <c r="C49" s="1" t="s">
        <v>173</v>
      </c>
      <c r="D49" s="1" t="s">
        <v>11</v>
      </c>
      <c r="E49" s="4">
        <v>42310</v>
      </c>
      <c r="F49" s="1" t="s">
        <v>12</v>
      </c>
      <c r="G49" s="1" t="s">
        <v>174</v>
      </c>
      <c r="H49" s="26">
        <v>80</v>
      </c>
      <c r="I49" s="37">
        <v>0.375</v>
      </c>
      <c r="J49" t="str">
        <f t="shared" si="0"/>
        <v>1048-EMEA-AR</v>
      </c>
      <c r="K49" s="39">
        <f t="shared" si="1"/>
        <v>50</v>
      </c>
      <c r="L49" s="3">
        <f t="shared" si="2"/>
        <v>2015</v>
      </c>
      <c r="M49" s="1" t="s">
        <v>174</v>
      </c>
    </row>
    <row r="50" spans="1:13" x14ac:dyDescent="0.25">
      <c r="A50" s="1" t="s">
        <v>175</v>
      </c>
      <c r="B50" s="1" t="s">
        <v>15</v>
      </c>
      <c r="C50" s="1" t="s">
        <v>16</v>
      </c>
      <c r="D50" s="1" t="s">
        <v>17</v>
      </c>
      <c r="E50" s="4">
        <v>42895</v>
      </c>
      <c r="F50" s="1" t="s">
        <v>113</v>
      </c>
      <c r="G50" s="1" t="s">
        <v>176</v>
      </c>
      <c r="H50" s="26">
        <v>250</v>
      </c>
      <c r="I50" s="37">
        <v>4.8000000000000001E-2</v>
      </c>
      <c r="J50" t="str">
        <f t="shared" si="0"/>
        <v>1049-NA-SJ</v>
      </c>
      <c r="K50" s="39">
        <f t="shared" si="1"/>
        <v>238</v>
      </c>
      <c r="L50" s="3">
        <f t="shared" si="2"/>
        <v>2017</v>
      </c>
      <c r="M50" s="1" t="s">
        <v>176</v>
      </c>
    </row>
    <row r="51" spans="1:13" x14ac:dyDescent="0.25">
      <c r="A51" s="1" t="s">
        <v>177</v>
      </c>
      <c r="B51" s="1" t="s">
        <v>93</v>
      </c>
      <c r="C51" s="1" t="s">
        <v>94</v>
      </c>
      <c r="D51" s="1" t="s">
        <v>11</v>
      </c>
      <c r="E51" s="4">
        <v>43032</v>
      </c>
      <c r="F51" s="1" t="s">
        <v>28</v>
      </c>
      <c r="G51" s="1" t="s">
        <v>178</v>
      </c>
      <c r="H51" s="26">
        <v>150</v>
      </c>
      <c r="I51" s="37">
        <v>6.6699999999999995E-2</v>
      </c>
      <c r="J51" t="str">
        <f t="shared" si="0"/>
        <v>1050-EMEA-CM</v>
      </c>
      <c r="K51" s="39">
        <f t="shared" si="1"/>
        <v>139.995</v>
      </c>
      <c r="L51" s="3">
        <f t="shared" si="2"/>
        <v>2017</v>
      </c>
      <c r="M51" s="1" t="s">
        <v>178</v>
      </c>
    </row>
    <row r="52" spans="1:13" x14ac:dyDescent="0.25">
      <c r="A52" s="1" t="s">
        <v>179</v>
      </c>
      <c r="B52" s="1" t="s">
        <v>180</v>
      </c>
      <c r="C52" s="1" t="s">
        <v>106</v>
      </c>
      <c r="D52" s="1" t="s">
        <v>17</v>
      </c>
      <c r="E52" s="4">
        <v>42329</v>
      </c>
      <c r="F52" s="1" t="s">
        <v>59</v>
      </c>
      <c r="G52" s="1" t="s">
        <v>181</v>
      </c>
      <c r="H52" s="26">
        <v>1000</v>
      </c>
      <c r="I52" s="37">
        <v>0.26</v>
      </c>
      <c r="J52" t="str">
        <f t="shared" si="0"/>
        <v>1051-NA-JS</v>
      </c>
      <c r="K52" s="39">
        <f t="shared" si="1"/>
        <v>740</v>
      </c>
      <c r="L52" s="3">
        <f t="shared" si="2"/>
        <v>2015</v>
      </c>
      <c r="M52" s="1" t="s">
        <v>181</v>
      </c>
    </row>
    <row r="53" spans="1:13" x14ac:dyDescent="0.25">
      <c r="A53" s="1" t="s">
        <v>182</v>
      </c>
      <c r="B53" s="1" t="s">
        <v>148</v>
      </c>
      <c r="C53" s="1" t="s">
        <v>149</v>
      </c>
      <c r="D53" s="1" t="s">
        <v>11</v>
      </c>
      <c r="E53" s="4">
        <v>41888</v>
      </c>
      <c r="F53" s="1" t="s">
        <v>39</v>
      </c>
      <c r="G53" s="1" t="s">
        <v>183</v>
      </c>
      <c r="H53" s="26">
        <v>30</v>
      </c>
      <c r="I53" s="37">
        <v>0.16669999999999999</v>
      </c>
      <c r="J53" t="str">
        <f t="shared" si="0"/>
        <v>1052-EMEA-EW</v>
      </c>
      <c r="K53" s="39">
        <f t="shared" si="1"/>
        <v>24.999000000000002</v>
      </c>
      <c r="L53" s="3">
        <f t="shared" si="2"/>
        <v>2014</v>
      </c>
      <c r="M53" s="1" t="s">
        <v>183</v>
      </c>
    </row>
    <row r="54" spans="1:13" x14ac:dyDescent="0.25">
      <c r="A54" s="1" t="s">
        <v>184</v>
      </c>
      <c r="B54" s="1" t="s">
        <v>185</v>
      </c>
      <c r="C54" s="1" t="s">
        <v>186</v>
      </c>
      <c r="D54" s="1" t="s">
        <v>11</v>
      </c>
      <c r="E54" s="4">
        <v>43031</v>
      </c>
      <c r="F54" s="1" t="s">
        <v>23</v>
      </c>
      <c r="G54" s="1" t="s">
        <v>187</v>
      </c>
      <c r="H54" s="26">
        <v>700</v>
      </c>
      <c r="I54" s="37">
        <v>0.05</v>
      </c>
      <c r="J54" t="str">
        <f t="shared" si="0"/>
        <v>1053-EMEA-JC</v>
      </c>
      <c r="K54" s="39">
        <f t="shared" si="1"/>
        <v>665</v>
      </c>
      <c r="L54" s="3">
        <f t="shared" si="2"/>
        <v>2017</v>
      </c>
      <c r="M54" s="1" t="s">
        <v>187</v>
      </c>
    </row>
    <row r="55" spans="1:13" x14ac:dyDescent="0.25">
      <c r="A55" s="1" t="s">
        <v>188</v>
      </c>
      <c r="B55" s="1" t="s">
        <v>101</v>
      </c>
      <c r="C55" s="1" t="s">
        <v>69</v>
      </c>
      <c r="D55" s="1" t="s">
        <v>33</v>
      </c>
      <c r="E55" s="4">
        <v>41835</v>
      </c>
      <c r="F55" s="1" t="s">
        <v>44</v>
      </c>
      <c r="G55" s="1" t="s">
        <v>189</v>
      </c>
      <c r="H55" s="26">
        <v>500</v>
      </c>
      <c r="I55" s="37">
        <v>0.15</v>
      </c>
      <c r="J55" t="str">
        <f t="shared" si="0"/>
        <v>1054-APAC-FW</v>
      </c>
      <c r="K55" s="39">
        <f t="shared" si="1"/>
        <v>425</v>
      </c>
      <c r="L55" s="3">
        <f t="shared" si="2"/>
        <v>2014</v>
      </c>
      <c r="M55" s="1" t="s">
        <v>189</v>
      </c>
    </row>
    <row r="56" spans="1:13" x14ac:dyDescent="0.25">
      <c r="A56" s="1" t="s">
        <v>190</v>
      </c>
      <c r="B56" s="1" t="s">
        <v>9</v>
      </c>
      <c r="C56" s="1" t="s">
        <v>10</v>
      </c>
      <c r="D56" s="1" t="s">
        <v>11</v>
      </c>
      <c r="E56" s="4">
        <v>41898</v>
      </c>
      <c r="F56" s="1" t="s">
        <v>12</v>
      </c>
      <c r="G56" s="1" t="s">
        <v>191</v>
      </c>
      <c r="H56" s="26">
        <v>80</v>
      </c>
      <c r="I56" s="37">
        <v>2.5000000000000001E-2</v>
      </c>
      <c r="J56" t="str">
        <f t="shared" si="0"/>
        <v>1055-EMEA-RH</v>
      </c>
      <c r="K56" s="39">
        <f t="shared" si="1"/>
        <v>78</v>
      </c>
      <c r="L56" s="3">
        <f t="shared" si="2"/>
        <v>2014</v>
      </c>
      <c r="M56" s="1" t="s">
        <v>191</v>
      </c>
    </row>
    <row r="57" spans="1:13" x14ac:dyDescent="0.25">
      <c r="A57" s="1" t="s">
        <v>192</v>
      </c>
      <c r="B57" s="1" t="s">
        <v>79</v>
      </c>
      <c r="C57" s="1" t="s">
        <v>80</v>
      </c>
      <c r="D57" s="1" t="s">
        <v>11</v>
      </c>
      <c r="E57" s="4">
        <v>42282</v>
      </c>
      <c r="F57" s="1" t="s">
        <v>120</v>
      </c>
      <c r="G57" s="1" t="s">
        <v>193</v>
      </c>
      <c r="H57" s="26">
        <v>50</v>
      </c>
      <c r="I57" s="37">
        <v>0.22</v>
      </c>
      <c r="J57" t="str">
        <f t="shared" si="0"/>
        <v>1056-EMEA-DW</v>
      </c>
      <c r="K57" s="39">
        <f t="shared" si="1"/>
        <v>39</v>
      </c>
      <c r="L57" s="3">
        <f t="shared" si="2"/>
        <v>2015</v>
      </c>
      <c r="M57" s="1" t="s">
        <v>193</v>
      </c>
    </row>
    <row r="58" spans="1:13" x14ac:dyDescent="0.25">
      <c r="A58" s="1" t="s">
        <v>194</v>
      </c>
      <c r="B58" s="1" t="s">
        <v>31</v>
      </c>
      <c r="C58" s="1" t="s">
        <v>32</v>
      </c>
      <c r="D58" s="1" t="s">
        <v>33</v>
      </c>
      <c r="E58" s="4">
        <v>42571</v>
      </c>
      <c r="F58" s="1" t="s">
        <v>39</v>
      </c>
      <c r="G58" s="1" t="s">
        <v>195</v>
      </c>
      <c r="H58" s="26">
        <v>30</v>
      </c>
      <c r="I58" s="37">
        <v>0.1</v>
      </c>
      <c r="J58" t="str">
        <f t="shared" si="0"/>
        <v>1057-APAC-JW</v>
      </c>
      <c r="K58" s="39">
        <f t="shared" si="1"/>
        <v>27</v>
      </c>
      <c r="L58" s="3">
        <f t="shared" si="2"/>
        <v>2016</v>
      </c>
      <c r="M58" s="1" t="s">
        <v>195</v>
      </c>
    </row>
    <row r="59" spans="1:13" x14ac:dyDescent="0.25">
      <c r="A59" s="1" t="s">
        <v>196</v>
      </c>
      <c r="B59" s="1" t="s">
        <v>89</v>
      </c>
      <c r="C59" s="1" t="s">
        <v>90</v>
      </c>
      <c r="D59" s="1" t="s">
        <v>33</v>
      </c>
      <c r="E59" s="4">
        <v>43185</v>
      </c>
      <c r="F59" s="1" t="s">
        <v>102</v>
      </c>
      <c r="G59" s="1" t="s">
        <v>197</v>
      </c>
      <c r="H59" s="26">
        <v>70</v>
      </c>
      <c r="I59" s="37">
        <v>8.5699999999999998E-2</v>
      </c>
      <c r="J59" t="str">
        <f t="shared" si="0"/>
        <v>1058-APAC-JT</v>
      </c>
      <c r="K59" s="39">
        <f t="shared" si="1"/>
        <v>64.001000000000005</v>
      </c>
      <c r="L59" s="3">
        <f t="shared" si="2"/>
        <v>2018</v>
      </c>
      <c r="M59" s="1" t="s">
        <v>197</v>
      </c>
    </row>
    <row r="60" spans="1:13" x14ac:dyDescent="0.25">
      <c r="A60" s="1" t="s">
        <v>198</v>
      </c>
      <c r="B60" s="1" t="s">
        <v>42</v>
      </c>
      <c r="C60" s="1" t="s">
        <v>43</v>
      </c>
      <c r="D60" s="1" t="s">
        <v>22</v>
      </c>
      <c r="E60" s="4">
        <v>41813</v>
      </c>
      <c r="F60" s="1" t="s">
        <v>34</v>
      </c>
      <c r="G60" s="1" t="s">
        <v>199</v>
      </c>
      <c r="H60" s="26">
        <v>50</v>
      </c>
      <c r="I60" s="37">
        <v>0.28000000000000003</v>
      </c>
      <c r="J60" t="str">
        <f t="shared" si="0"/>
        <v>1059-LATAM-CG</v>
      </c>
      <c r="K60" s="39">
        <f t="shared" si="1"/>
        <v>36</v>
      </c>
      <c r="L60" s="3">
        <f t="shared" si="2"/>
        <v>2014</v>
      </c>
      <c r="M60" s="1" t="s">
        <v>199</v>
      </c>
    </row>
    <row r="61" spans="1:13" x14ac:dyDescent="0.25">
      <c r="A61" s="1" t="s">
        <v>200</v>
      </c>
      <c r="B61" s="1" t="s">
        <v>180</v>
      </c>
      <c r="C61" s="1" t="s">
        <v>106</v>
      </c>
      <c r="D61" s="1" t="s">
        <v>17</v>
      </c>
      <c r="E61" s="4">
        <v>43342</v>
      </c>
      <c r="F61" s="1" t="s">
        <v>120</v>
      </c>
      <c r="G61" s="1" t="s">
        <v>201</v>
      </c>
      <c r="H61" s="26">
        <v>50</v>
      </c>
      <c r="I61" s="37">
        <v>0.14000000000000001</v>
      </c>
      <c r="J61" t="str">
        <f t="shared" si="0"/>
        <v>1060-NA-GC</v>
      </c>
      <c r="K61" s="39">
        <f t="shared" si="1"/>
        <v>43</v>
      </c>
      <c r="L61" s="3">
        <f t="shared" si="2"/>
        <v>2018</v>
      </c>
      <c r="M61" s="1" t="s">
        <v>201</v>
      </c>
    </row>
    <row r="62" spans="1:13" x14ac:dyDescent="0.25">
      <c r="A62" s="1" t="s">
        <v>202</v>
      </c>
      <c r="B62" s="1" t="s">
        <v>203</v>
      </c>
      <c r="C62" s="1" t="s">
        <v>204</v>
      </c>
      <c r="D62" s="1" t="s">
        <v>22</v>
      </c>
      <c r="E62" s="4">
        <v>43104</v>
      </c>
      <c r="F62" s="1" t="s">
        <v>23</v>
      </c>
      <c r="G62" s="1" t="s">
        <v>205</v>
      </c>
      <c r="H62" s="26">
        <v>700</v>
      </c>
      <c r="I62" s="37">
        <v>0.01</v>
      </c>
      <c r="J62" t="str">
        <f t="shared" si="0"/>
        <v>1061-LATAM-AW</v>
      </c>
      <c r="K62" s="39">
        <f t="shared" si="1"/>
        <v>693</v>
      </c>
      <c r="L62" s="3">
        <f t="shared" si="2"/>
        <v>2018</v>
      </c>
      <c r="M62" s="1" t="s">
        <v>205</v>
      </c>
    </row>
    <row r="63" spans="1:13" x14ac:dyDescent="0.25">
      <c r="A63" s="1" t="s">
        <v>206</v>
      </c>
      <c r="B63" s="1" t="s">
        <v>168</v>
      </c>
      <c r="C63" s="1" t="s">
        <v>169</v>
      </c>
      <c r="D63" s="1" t="s">
        <v>11</v>
      </c>
      <c r="E63" s="4">
        <v>41783</v>
      </c>
      <c r="F63" s="1" t="s">
        <v>59</v>
      </c>
      <c r="G63" s="1" t="s">
        <v>170</v>
      </c>
      <c r="H63" s="26">
        <v>1000</v>
      </c>
      <c r="I63" s="37">
        <v>0.19</v>
      </c>
      <c r="J63" t="str">
        <f t="shared" si="0"/>
        <v>1062-EMEA-HB</v>
      </c>
      <c r="K63" s="39">
        <f t="shared" si="1"/>
        <v>810</v>
      </c>
      <c r="L63" s="3">
        <f t="shared" si="2"/>
        <v>2014</v>
      </c>
      <c r="M63" s="1" t="s">
        <v>208</v>
      </c>
    </row>
    <row r="64" spans="1:13" x14ac:dyDescent="0.25">
      <c r="A64" s="1" t="s">
        <v>207</v>
      </c>
      <c r="B64" s="1" t="s">
        <v>125</v>
      </c>
      <c r="C64" s="1" t="s">
        <v>126</v>
      </c>
      <c r="D64" s="1" t="s">
        <v>11</v>
      </c>
      <c r="E64" s="4">
        <v>42070</v>
      </c>
      <c r="F64" s="1" t="s">
        <v>39</v>
      </c>
      <c r="G64" s="1" t="s">
        <v>208</v>
      </c>
      <c r="H64" s="26">
        <v>30</v>
      </c>
      <c r="I64" s="37">
        <v>0.2</v>
      </c>
      <c r="J64" t="str">
        <f t="shared" si="0"/>
        <v>1063-EMEA-JW</v>
      </c>
      <c r="K64" s="39">
        <f t="shared" si="1"/>
        <v>24</v>
      </c>
      <c r="L64" s="3">
        <f t="shared" si="2"/>
        <v>2015</v>
      </c>
      <c r="M64" s="1" t="s">
        <v>210</v>
      </c>
    </row>
    <row r="65" spans="1:13" x14ac:dyDescent="0.25">
      <c r="A65" s="1" t="s">
        <v>209</v>
      </c>
      <c r="B65" s="1" t="s">
        <v>129</v>
      </c>
      <c r="C65" s="1" t="s">
        <v>106</v>
      </c>
      <c r="D65" s="1" t="s">
        <v>17</v>
      </c>
      <c r="E65" s="4">
        <v>42783</v>
      </c>
      <c r="F65" s="1" t="s">
        <v>53</v>
      </c>
      <c r="G65" s="1" t="s">
        <v>210</v>
      </c>
      <c r="H65" s="26">
        <v>800</v>
      </c>
      <c r="I65" s="37">
        <v>0.19</v>
      </c>
      <c r="J65" t="str">
        <f t="shared" si="0"/>
        <v>1064-NA-CP</v>
      </c>
      <c r="K65" s="39">
        <f t="shared" si="1"/>
        <v>648</v>
      </c>
      <c r="L65" s="3">
        <f t="shared" si="2"/>
        <v>2017</v>
      </c>
      <c r="M65" s="1" t="s">
        <v>212</v>
      </c>
    </row>
    <row r="66" spans="1:13" x14ac:dyDescent="0.25">
      <c r="A66" s="1" t="s">
        <v>211</v>
      </c>
      <c r="B66" s="1" t="s">
        <v>37</v>
      </c>
      <c r="C66" s="1" t="s">
        <v>38</v>
      </c>
      <c r="D66" s="1" t="s">
        <v>33</v>
      </c>
      <c r="E66" s="4">
        <v>41714</v>
      </c>
      <c r="F66" s="1" t="s">
        <v>59</v>
      </c>
      <c r="G66" s="1" t="s">
        <v>212</v>
      </c>
      <c r="H66" s="26">
        <v>1000</v>
      </c>
      <c r="I66" s="37">
        <v>0.01</v>
      </c>
      <c r="J66" t="str">
        <f t="shared" si="0"/>
        <v>1065-APAC-RB</v>
      </c>
      <c r="K66" s="39">
        <f t="shared" si="1"/>
        <v>990</v>
      </c>
      <c r="L66" s="3">
        <f t="shared" si="2"/>
        <v>2014</v>
      </c>
      <c r="M66" s="1" t="s">
        <v>214</v>
      </c>
    </row>
    <row r="67" spans="1:13" x14ac:dyDescent="0.25">
      <c r="A67" s="1" t="s">
        <v>213</v>
      </c>
      <c r="B67" s="1" t="s">
        <v>93</v>
      </c>
      <c r="C67" s="1" t="s">
        <v>94</v>
      </c>
      <c r="D67" s="1" t="s">
        <v>11</v>
      </c>
      <c r="E67" s="4">
        <v>42848</v>
      </c>
      <c r="F67" s="1" t="s">
        <v>53</v>
      </c>
      <c r="G67" s="1" t="s">
        <v>214</v>
      </c>
      <c r="H67" s="26">
        <v>800</v>
      </c>
      <c r="I67" s="37">
        <v>0.1</v>
      </c>
      <c r="J67" t="str">
        <f t="shared" ref="J67:J130" si="3">_xlfn.CONCAT(RIGHT(A67,4),"-",D67,"-",LEFT(G67,1),MID(G67,FIND(" ",G67)+1,1))</f>
        <v>1066-EMEA-DS</v>
      </c>
      <c r="K67" s="39">
        <f t="shared" ref="K67:K130" si="4">H67-(H67*I67)</f>
        <v>720</v>
      </c>
      <c r="L67" s="3">
        <f t="shared" ref="L67:L130" si="5">YEAR(E67)</f>
        <v>2017</v>
      </c>
      <c r="M67" s="1" t="s">
        <v>217</v>
      </c>
    </row>
    <row r="68" spans="1:13" x14ac:dyDescent="0.25">
      <c r="A68" s="1" t="s">
        <v>215</v>
      </c>
      <c r="B68" s="1" t="s">
        <v>37</v>
      </c>
      <c r="C68" s="1" t="s">
        <v>38</v>
      </c>
      <c r="D68" s="1" t="s">
        <v>33</v>
      </c>
      <c r="E68" s="4">
        <v>41741</v>
      </c>
      <c r="F68" s="1" t="s">
        <v>34</v>
      </c>
      <c r="G68" s="1" t="s">
        <v>40</v>
      </c>
      <c r="H68" s="26">
        <v>50</v>
      </c>
      <c r="I68" s="37">
        <v>0.22</v>
      </c>
      <c r="J68" t="str">
        <f t="shared" si="3"/>
        <v>1067-APAC-GS</v>
      </c>
      <c r="K68" s="39">
        <f t="shared" si="4"/>
        <v>39</v>
      </c>
      <c r="L68" s="3">
        <f t="shared" si="5"/>
        <v>2014</v>
      </c>
      <c r="M68" s="1" t="s">
        <v>220</v>
      </c>
    </row>
    <row r="69" spans="1:13" x14ac:dyDescent="0.25">
      <c r="A69" s="1" t="s">
        <v>216</v>
      </c>
      <c r="B69" s="1" t="s">
        <v>172</v>
      </c>
      <c r="C69" s="1" t="s">
        <v>173</v>
      </c>
      <c r="D69" s="1" t="s">
        <v>11</v>
      </c>
      <c r="E69" s="4">
        <v>42655</v>
      </c>
      <c r="F69" s="1" t="s">
        <v>28</v>
      </c>
      <c r="G69" s="1" t="s">
        <v>217</v>
      </c>
      <c r="H69" s="26">
        <v>150</v>
      </c>
      <c r="I69" s="37">
        <v>0.04</v>
      </c>
      <c r="J69" t="str">
        <f t="shared" si="3"/>
        <v>1068-EMEA-DB</v>
      </c>
      <c r="K69" s="39">
        <f t="shared" si="4"/>
        <v>144</v>
      </c>
      <c r="L69" s="3">
        <f t="shared" si="5"/>
        <v>2016</v>
      </c>
      <c r="M69" s="1" t="s">
        <v>223</v>
      </c>
    </row>
    <row r="70" spans="1:13" x14ac:dyDescent="0.25">
      <c r="A70" s="1" t="s">
        <v>218</v>
      </c>
      <c r="B70" s="1" t="s">
        <v>219</v>
      </c>
      <c r="C70" s="1" t="s">
        <v>38</v>
      </c>
      <c r="D70" s="1" t="s">
        <v>33</v>
      </c>
      <c r="E70" s="4">
        <v>42628</v>
      </c>
      <c r="F70" s="1" t="s">
        <v>23</v>
      </c>
      <c r="G70" s="1" t="s">
        <v>220</v>
      </c>
      <c r="H70" s="26">
        <v>700</v>
      </c>
      <c r="I70" s="37">
        <v>0.01</v>
      </c>
      <c r="J70" t="str">
        <f t="shared" si="3"/>
        <v>1069-APAC-WC</v>
      </c>
      <c r="K70" s="39">
        <f t="shared" si="4"/>
        <v>693</v>
      </c>
      <c r="L70" s="3">
        <f t="shared" si="5"/>
        <v>2016</v>
      </c>
      <c r="M70" s="1" t="s">
        <v>227</v>
      </c>
    </row>
    <row r="71" spans="1:13" x14ac:dyDescent="0.25">
      <c r="A71" s="1" t="s">
        <v>221</v>
      </c>
      <c r="B71" s="1" t="s">
        <v>222</v>
      </c>
      <c r="C71" s="1" t="s">
        <v>48</v>
      </c>
      <c r="D71" s="1" t="s">
        <v>22</v>
      </c>
      <c r="E71" s="4">
        <v>43307</v>
      </c>
      <c r="F71" s="1" t="s">
        <v>34</v>
      </c>
      <c r="G71" s="1" t="s">
        <v>223</v>
      </c>
      <c r="H71" s="26">
        <v>50</v>
      </c>
      <c r="I71" s="37">
        <v>0.1</v>
      </c>
      <c r="J71" t="str">
        <f t="shared" si="3"/>
        <v>1070-LATAM-BD</v>
      </c>
      <c r="K71" s="39">
        <f t="shared" si="4"/>
        <v>45</v>
      </c>
      <c r="L71" s="3">
        <f t="shared" si="5"/>
        <v>2018</v>
      </c>
      <c r="M71" s="1" t="s">
        <v>229</v>
      </c>
    </row>
    <row r="72" spans="1:13" x14ac:dyDescent="0.25">
      <c r="A72" s="1" t="s">
        <v>224</v>
      </c>
      <c r="B72" s="1" t="s">
        <v>225</v>
      </c>
      <c r="C72" s="1" t="s">
        <v>226</v>
      </c>
      <c r="D72" s="1" t="s">
        <v>22</v>
      </c>
      <c r="E72" s="4">
        <v>43110</v>
      </c>
      <c r="F72" s="1" t="s">
        <v>59</v>
      </c>
      <c r="G72" s="1" t="s">
        <v>227</v>
      </c>
      <c r="H72" s="26">
        <v>1000</v>
      </c>
      <c r="I72" s="37">
        <v>0.43</v>
      </c>
      <c r="J72" t="str">
        <f t="shared" si="3"/>
        <v>1071-LATAM-SB</v>
      </c>
      <c r="K72" s="39">
        <f t="shared" si="4"/>
        <v>570</v>
      </c>
      <c r="L72" s="3">
        <f t="shared" si="5"/>
        <v>2018</v>
      </c>
      <c r="M72" s="1" t="s">
        <v>231</v>
      </c>
    </row>
    <row r="73" spans="1:13" x14ac:dyDescent="0.25">
      <c r="A73" s="1" t="s">
        <v>228</v>
      </c>
      <c r="B73" s="1" t="s">
        <v>219</v>
      </c>
      <c r="C73" s="1" t="s">
        <v>38</v>
      </c>
      <c r="D73" s="1" t="s">
        <v>33</v>
      </c>
      <c r="E73" s="4">
        <v>41689</v>
      </c>
      <c r="F73" s="1" t="s">
        <v>120</v>
      </c>
      <c r="G73" s="1" t="s">
        <v>229</v>
      </c>
      <c r="H73" s="26">
        <v>50</v>
      </c>
      <c r="I73" s="37">
        <v>0.2</v>
      </c>
      <c r="J73" t="str">
        <f t="shared" si="3"/>
        <v>1072-APAC-AD</v>
      </c>
      <c r="K73" s="39">
        <f t="shared" si="4"/>
        <v>40</v>
      </c>
      <c r="L73" s="3">
        <f t="shared" si="5"/>
        <v>2014</v>
      </c>
      <c r="M73" s="1" t="s">
        <v>233</v>
      </c>
    </row>
    <row r="74" spans="1:13" x14ac:dyDescent="0.25">
      <c r="A74" s="1" t="s">
        <v>230</v>
      </c>
      <c r="B74" s="1" t="s">
        <v>125</v>
      </c>
      <c r="C74" s="1" t="s">
        <v>126</v>
      </c>
      <c r="D74" s="1" t="s">
        <v>11</v>
      </c>
      <c r="E74" s="4">
        <v>43056</v>
      </c>
      <c r="F74" s="1" t="s">
        <v>53</v>
      </c>
      <c r="G74" s="1" t="s">
        <v>231</v>
      </c>
      <c r="H74" s="26">
        <v>800</v>
      </c>
      <c r="I74" s="37">
        <v>0.24</v>
      </c>
      <c r="J74" t="str">
        <f t="shared" si="3"/>
        <v>1073-EMEA-JC</v>
      </c>
      <c r="K74" s="39">
        <f t="shared" si="4"/>
        <v>608</v>
      </c>
      <c r="L74" s="3">
        <f t="shared" si="5"/>
        <v>2017</v>
      </c>
      <c r="M74" s="1" t="s">
        <v>235</v>
      </c>
    </row>
    <row r="75" spans="1:13" x14ac:dyDescent="0.25">
      <c r="A75" s="1" t="s">
        <v>232</v>
      </c>
      <c r="B75" s="1" t="s">
        <v>112</v>
      </c>
      <c r="C75" s="1" t="s">
        <v>52</v>
      </c>
      <c r="D75" s="1" t="s">
        <v>11</v>
      </c>
      <c r="E75" s="4">
        <v>42568</v>
      </c>
      <c r="F75" s="1" t="s">
        <v>12</v>
      </c>
      <c r="G75" s="1" t="s">
        <v>233</v>
      </c>
      <c r="H75" s="26">
        <v>80</v>
      </c>
      <c r="I75" s="37">
        <v>0.05</v>
      </c>
      <c r="J75" t="str">
        <f t="shared" si="3"/>
        <v>1074-EMEA-SR</v>
      </c>
      <c r="K75" s="39">
        <f t="shared" si="4"/>
        <v>76</v>
      </c>
      <c r="L75" s="3">
        <f t="shared" si="5"/>
        <v>2016</v>
      </c>
      <c r="M75" s="1" t="s">
        <v>237</v>
      </c>
    </row>
    <row r="76" spans="1:13" x14ac:dyDescent="0.25">
      <c r="A76" s="1" t="s">
        <v>234</v>
      </c>
      <c r="B76" s="1" t="s">
        <v>185</v>
      </c>
      <c r="C76" s="1" t="s">
        <v>186</v>
      </c>
      <c r="D76" s="1" t="s">
        <v>11</v>
      </c>
      <c r="E76" s="4">
        <v>42854</v>
      </c>
      <c r="F76" s="1" t="s">
        <v>23</v>
      </c>
      <c r="G76" s="1" t="s">
        <v>235</v>
      </c>
      <c r="H76" s="26">
        <v>700</v>
      </c>
      <c r="I76" s="37">
        <v>0.03</v>
      </c>
      <c r="J76" t="str">
        <f t="shared" si="3"/>
        <v>1075-EMEA-AP</v>
      </c>
      <c r="K76" s="39">
        <f t="shared" si="4"/>
        <v>679</v>
      </c>
      <c r="L76" s="3">
        <f t="shared" si="5"/>
        <v>2017</v>
      </c>
      <c r="M76" s="1" t="s">
        <v>241</v>
      </c>
    </row>
    <row r="77" spans="1:13" x14ac:dyDescent="0.25">
      <c r="A77" s="1" t="s">
        <v>236</v>
      </c>
      <c r="B77" s="1" t="s">
        <v>105</v>
      </c>
      <c r="C77" s="1" t="s">
        <v>106</v>
      </c>
      <c r="D77" s="1" t="s">
        <v>17</v>
      </c>
      <c r="E77" s="4">
        <v>41866</v>
      </c>
      <c r="F77" s="1" t="s">
        <v>12</v>
      </c>
      <c r="G77" s="1" t="s">
        <v>237</v>
      </c>
      <c r="H77" s="26">
        <v>80</v>
      </c>
      <c r="I77" s="37">
        <v>0.27500000000000002</v>
      </c>
      <c r="J77" t="str">
        <f t="shared" si="3"/>
        <v>1076-NA-AD</v>
      </c>
      <c r="K77" s="39">
        <f t="shared" si="4"/>
        <v>58</v>
      </c>
      <c r="L77" s="3">
        <f t="shared" si="5"/>
        <v>2014</v>
      </c>
      <c r="M77" s="1" t="s">
        <v>243</v>
      </c>
    </row>
    <row r="78" spans="1:13" x14ac:dyDescent="0.25">
      <c r="A78" s="1" t="s">
        <v>238</v>
      </c>
      <c r="B78" s="1" t="s">
        <v>239</v>
      </c>
      <c r="C78" s="1" t="s">
        <v>240</v>
      </c>
      <c r="D78" s="1" t="s">
        <v>11</v>
      </c>
      <c r="E78" s="4">
        <v>43173</v>
      </c>
      <c r="F78" s="1" t="s">
        <v>39</v>
      </c>
      <c r="G78" s="1" t="s">
        <v>241</v>
      </c>
      <c r="H78" s="26">
        <v>30</v>
      </c>
      <c r="I78" s="37">
        <v>0.1333</v>
      </c>
      <c r="J78" t="str">
        <f t="shared" si="3"/>
        <v>1077-EMEA-PF</v>
      </c>
      <c r="K78" s="39">
        <f t="shared" si="4"/>
        <v>26.001000000000001</v>
      </c>
      <c r="L78" s="3">
        <f t="shared" si="5"/>
        <v>2018</v>
      </c>
      <c r="M78" s="1" t="s">
        <v>245</v>
      </c>
    </row>
    <row r="79" spans="1:13" x14ac:dyDescent="0.25">
      <c r="A79" s="1" t="s">
        <v>242</v>
      </c>
      <c r="B79" s="1" t="s">
        <v>219</v>
      </c>
      <c r="C79" s="1" t="s">
        <v>38</v>
      </c>
      <c r="D79" s="1" t="s">
        <v>33</v>
      </c>
      <c r="E79" s="4">
        <v>42896</v>
      </c>
      <c r="F79" s="1" t="s">
        <v>28</v>
      </c>
      <c r="G79" s="1" t="s">
        <v>243</v>
      </c>
      <c r="H79" s="26">
        <v>150</v>
      </c>
      <c r="I79" s="37">
        <v>6.6699999999999995E-2</v>
      </c>
      <c r="J79" t="str">
        <f t="shared" si="3"/>
        <v>1078-APAC-MM</v>
      </c>
      <c r="K79" s="39">
        <f t="shared" si="4"/>
        <v>139.995</v>
      </c>
      <c r="L79" s="3">
        <f t="shared" si="5"/>
        <v>2017</v>
      </c>
      <c r="M79" s="1" t="s">
        <v>247</v>
      </c>
    </row>
    <row r="80" spans="1:13" x14ac:dyDescent="0.25">
      <c r="A80" s="1" t="s">
        <v>244</v>
      </c>
      <c r="B80" s="1" t="s">
        <v>101</v>
      </c>
      <c r="C80" s="1" t="s">
        <v>69</v>
      </c>
      <c r="D80" s="1" t="s">
        <v>33</v>
      </c>
      <c r="E80" s="4">
        <v>42613</v>
      </c>
      <c r="F80" s="1" t="s">
        <v>70</v>
      </c>
      <c r="G80" s="1" t="s">
        <v>245</v>
      </c>
      <c r="H80" s="26">
        <v>500</v>
      </c>
      <c r="I80" s="37">
        <v>0.02</v>
      </c>
      <c r="J80" t="str">
        <f t="shared" si="3"/>
        <v>1079-APAC-PR</v>
      </c>
      <c r="K80" s="39">
        <f t="shared" si="4"/>
        <v>490</v>
      </c>
      <c r="L80" s="3">
        <f t="shared" si="5"/>
        <v>2016</v>
      </c>
      <c r="M80" s="1" t="s">
        <v>249</v>
      </c>
    </row>
    <row r="81" spans="1:13" x14ac:dyDescent="0.25">
      <c r="A81" s="1" t="s">
        <v>246</v>
      </c>
      <c r="B81" s="1" t="s">
        <v>26</v>
      </c>
      <c r="C81" s="1" t="s">
        <v>27</v>
      </c>
      <c r="D81" s="1" t="s">
        <v>11</v>
      </c>
      <c r="E81" s="4">
        <v>42239</v>
      </c>
      <c r="F81" s="1" t="s">
        <v>113</v>
      </c>
      <c r="G81" s="1" t="s">
        <v>247</v>
      </c>
      <c r="H81" s="26">
        <v>250</v>
      </c>
      <c r="I81" s="37">
        <v>0.38</v>
      </c>
      <c r="J81" t="str">
        <f t="shared" si="3"/>
        <v>1080-EMEA-IM</v>
      </c>
      <c r="K81" s="39">
        <f t="shared" si="4"/>
        <v>155</v>
      </c>
      <c r="L81" s="3">
        <f t="shared" si="5"/>
        <v>2015</v>
      </c>
      <c r="M81" s="1" t="s">
        <v>251</v>
      </c>
    </row>
    <row r="82" spans="1:13" x14ac:dyDescent="0.25">
      <c r="A82" s="1" t="s">
        <v>248</v>
      </c>
      <c r="B82" s="1" t="s">
        <v>203</v>
      </c>
      <c r="C82" s="1" t="s">
        <v>204</v>
      </c>
      <c r="D82" s="1" t="s">
        <v>22</v>
      </c>
      <c r="E82" s="4">
        <v>42240</v>
      </c>
      <c r="F82" s="1" t="s">
        <v>102</v>
      </c>
      <c r="G82" s="1" t="s">
        <v>249</v>
      </c>
      <c r="H82" s="26">
        <v>70</v>
      </c>
      <c r="I82" s="37">
        <v>0.31430000000000002</v>
      </c>
      <c r="J82" t="str">
        <f t="shared" si="3"/>
        <v>1081-LATAM-SM</v>
      </c>
      <c r="K82" s="39">
        <f t="shared" si="4"/>
        <v>47.998999999999995</v>
      </c>
      <c r="L82" s="3">
        <f t="shared" si="5"/>
        <v>2015</v>
      </c>
      <c r="M82" s="1" t="s">
        <v>255</v>
      </c>
    </row>
    <row r="83" spans="1:13" x14ac:dyDescent="0.25">
      <c r="A83" s="1" t="s">
        <v>250</v>
      </c>
      <c r="B83" s="1" t="s">
        <v>42</v>
      </c>
      <c r="C83" s="1" t="s">
        <v>43</v>
      </c>
      <c r="D83" s="1" t="s">
        <v>22</v>
      </c>
      <c r="E83" s="4">
        <v>43408</v>
      </c>
      <c r="F83" s="1" t="s">
        <v>102</v>
      </c>
      <c r="G83" s="1" t="s">
        <v>251</v>
      </c>
      <c r="H83" s="26">
        <v>70</v>
      </c>
      <c r="I83" s="37">
        <v>1.43E-2</v>
      </c>
      <c r="J83" t="str">
        <f t="shared" si="3"/>
        <v>1082-LATAM-JF</v>
      </c>
      <c r="K83" s="39">
        <f t="shared" si="4"/>
        <v>68.998999999999995</v>
      </c>
      <c r="L83" s="3">
        <f t="shared" si="5"/>
        <v>2018</v>
      </c>
      <c r="M83" s="1" t="s">
        <v>258</v>
      </c>
    </row>
    <row r="84" spans="1:13" x14ac:dyDescent="0.25">
      <c r="A84" s="1" t="s">
        <v>252</v>
      </c>
      <c r="B84" s="1" t="s">
        <v>253</v>
      </c>
      <c r="C84" s="1" t="s">
        <v>254</v>
      </c>
      <c r="D84" s="1" t="s">
        <v>11</v>
      </c>
      <c r="E84" s="4">
        <v>43085</v>
      </c>
      <c r="F84" s="1" t="s">
        <v>34</v>
      </c>
      <c r="G84" s="1" t="s">
        <v>255</v>
      </c>
      <c r="H84" s="26">
        <v>50</v>
      </c>
      <c r="I84" s="37">
        <v>0.06</v>
      </c>
      <c r="J84" t="str">
        <f t="shared" si="3"/>
        <v>1083-EMEA-JW</v>
      </c>
      <c r="K84" s="39">
        <f t="shared" si="4"/>
        <v>47</v>
      </c>
      <c r="L84" s="3">
        <f t="shared" si="5"/>
        <v>2017</v>
      </c>
      <c r="M84" s="1" t="s">
        <v>260</v>
      </c>
    </row>
    <row r="85" spans="1:13" x14ac:dyDescent="0.25">
      <c r="A85" s="1" t="s">
        <v>256</v>
      </c>
      <c r="B85" s="1" t="s">
        <v>20</v>
      </c>
      <c r="C85" s="1" t="s">
        <v>21</v>
      </c>
      <c r="D85" s="1" t="s">
        <v>22</v>
      </c>
      <c r="E85" s="4">
        <v>41968</v>
      </c>
      <c r="F85" s="1" t="s">
        <v>113</v>
      </c>
      <c r="G85" s="1" t="s">
        <v>24</v>
      </c>
      <c r="H85" s="26">
        <v>250</v>
      </c>
      <c r="I85" s="37">
        <v>0.22</v>
      </c>
      <c r="J85" t="str">
        <f t="shared" si="3"/>
        <v>1084-LATAM-GR</v>
      </c>
      <c r="K85" s="39">
        <f t="shared" si="4"/>
        <v>195</v>
      </c>
      <c r="L85" s="3">
        <f t="shared" si="5"/>
        <v>2014</v>
      </c>
      <c r="M85" s="1" t="s">
        <v>264</v>
      </c>
    </row>
    <row r="86" spans="1:13" x14ac:dyDescent="0.25">
      <c r="A86" s="1" t="s">
        <v>257</v>
      </c>
      <c r="B86" s="1" t="s">
        <v>219</v>
      </c>
      <c r="C86" s="1" t="s">
        <v>38</v>
      </c>
      <c r="D86" s="1" t="s">
        <v>33</v>
      </c>
      <c r="E86" s="4">
        <v>43293</v>
      </c>
      <c r="F86" s="1" t="s">
        <v>53</v>
      </c>
      <c r="G86" s="1" t="s">
        <v>258</v>
      </c>
      <c r="H86" s="26">
        <v>800</v>
      </c>
      <c r="I86" s="37">
        <v>0.36</v>
      </c>
      <c r="J86" t="str">
        <f t="shared" si="3"/>
        <v>1085-APAC-CJ</v>
      </c>
      <c r="K86" s="39">
        <f t="shared" si="4"/>
        <v>512</v>
      </c>
      <c r="L86" s="3">
        <f t="shared" si="5"/>
        <v>2018</v>
      </c>
      <c r="M86" s="1" t="s">
        <v>266</v>
      </c>
    </row>
    <row r="87" spans="1:13" x14ac:dyDescent="0.25">
      <c r="A87" s="1" t="s">
        <v>259</v>
      </c>
      <c r="B87" s="1" t="s">
        <v>219</v>
      </c>
      <c r="C87" s="1" t="s">
        <v>38</v>
      </c>
      <c r="D87" s="1" t="s">
        <v>33</v>
      </c>
      <c r="E87" s="4">
        <v>43175</v>
      </c>
      <c r="F87" s="1" t="s">
        <v>12</v>
      </c>
      <c r="G87" s="1" t="s">
        <v>260</v>
      </c>
      <c r="H87" s="26">
        <v>80</v>
      </c>
      <c r="I87" s="37">
        <v>1.2500000000000001E-2</v>
      </c>
      <c r="J87" t="str">
        <f t="shared" si="3"/>
        <v>1086-APAC-CS</v>
      </c>
      <c r="K87" s="39">
        <f t="shared" si="4"/>
        <v>79</v>
      </c>
      <c r="L87" s="3">
        <f t="shared" si="5"/>
        <v>2018</v>
      </c>
      <c r="M87" s="1" t="s">
        <v>270</v>
      </c>
    </row>
    <row r="88" spans="1:13" x14ac:dyDescent="0.25">
      <c r="A88" s="1" t="s">
        <v>261</v>
      </c>
      <c r="B88" s="1" t="s">
        <v>262</v>
      </c>
      <c r="C88" s="1" t="s">
        <v>263</v>
      </c>
      <c r="D88" s="1" t="s">
        <v>11</v>
      </c>
      <c r="E88" s="4">
        <v>42169</v>
      </c>
      <c r="F88" s="1" t="s">
        <v>102</v>
      </c>
      <c r="G88" s="1" t="s">
        <v>264</v>
      </c>
      <c r="H88" s="26">
        <v>70</v>
      </c>
      <c r="I88" s="37">
        <v>0.28570000000000001</v>
      </c>
      <c r="J88" t="str">
        <f t="shared" si="3"/>
        <v>1087-EMEA-JB</v>
      </c>
      <c r="K88" s="39">
        <f t="shared" si="4"/>
        <v>50.000999999999998</v>
      </c>
      <c r="L88" s="3">
        <f t="shared" si="5"/>
        <v>2015</v>
      </c>
      <c r="M88" s="1" t="s">
        <v>272</v>
      </c>
    </row>
    <row r="89" spans="1:13" x14ac:dyDescent="0.25">
      <c r="A89" s="1" t="s">
        <v>265</v>
      </c>
      <c r="B89" s="1" t="s">
        <v>129</v>
      </c>
      <c r="C89" s="1" t="s">
        <v>106</v>
      </c>
      <c r="D89" s="1" t="s">
        <v>17</v>
      </c>
      <c r="E89" s="4">
        <v>41835</v>
      </c>
      <c r="F89" s="1" t="s">
        <v>28</v>
      </c>
      <c r="G89" s="1" t="s">
        <v>266</v>
      </c>
      <c r="H89" s="26">
        <v>150</v>
      </c>
      <c r="I89" s="37">
        <v>0</v>
      </c>
      <c r="J89" t="str">
        <f t="shared" si="3"/>
        <v>1088-NA-RJ</v>
      </c>
      <c r="K89" s="39">
        <f t="shared" si="4"/>
        <v>150</v>
      </c>
      <c r="L89" s="3">
        <f t="shared" si="5"/>
        <v>2014</v>
      </c>
      <c r="M89" s="1" t="s">
        <v>274</v>
      </c>
    </row>
    <row r="90" spans="1:13" x14ac:dyDescent="0.25">
      <c r="A90" s="1" t="s">
        <v>267</v>
      </c>
      <c r="B90" s="1" t="s">
        <v>268</v>
      </c>
      <c r="C90" s="1" t="s">
        <v>269</v>
      </c>
      <c r="D90" s="1" t="s">
        <v>33</v>
      </c>
      <c r="E90" s="4">
        <v>42482</v>
      </c>
      <c r="F90" s="1" t="s">
        <v>102</v>
      </c>
      <c r="G90" s="1" t="s">
        <v>270</v>
      </c>
      <c r="H90" s="26">
        <v>70</v>
      </c>
      <c r="I90" s="37">
        <v>8.5699999999999998E-2</v>
      </c>
      <c r="J90" t="str">
        <f t="shared" si="3"/>
        <v>1089-APAC-TG</v>
      </c>
      <c r="K90" s="39">
        <f t="shared" si="4"/>
        <v>64.001000000000005</v>
      </c>
      <c r="L90" s="3">
        <f t="shared" si="5"/>
        <v>2016</v>
      </c>
      <c r="M90" s="1" t="s">
        <v>276</v>
      </c>
    </row>
    <row r="91" spans="1:13" x14ac:dyDescent="0.25">
      <c r="A91" s="1" t="s">
        <v>271</v>
      </c>
      <c r="B91" s="1" t="s">
        <v>168</v>
      </c>
      <c r="C91" s="1" t="s">
        <v>169</v>
      </c>
      <c r="D91" s="1" t="s">
        <v>11</v>
      </c>
      <c r="E91" s="4">
        <v>42066</v>
      </c>
      <c r="F91" s="1" t="s">
        <v>34</v>
      </c>
      <c r="G91" s="1" t="s">
        <v>272</v>
      </c>
      <c r="H91" s="26">
        <v>50</v>
      </c>
      <c r="I91" s="37">
        <v>0.08</v>
      </c>
      <c r="J91" t="str">
        <f t="shared" si="3"/>
        <v>1090-EMEA-VB</v>
      </c>
      <c r="K91" s="39">
        <f t="shared" si="4"/>
        <v>46</v>
      </c>
      <c r="L91" s="3">
        <f t="shared" si="5"/>
        <v>2015</v>
      </c>
      <c r="M91" s="1" t="s">
        <v>278</v>
      </c>
    </row>
    <row r="92" spans="1:13" x14ac:dyDescent="0.25">
      <c r="A92" s="1" t="s">
        <v>273</v>
      </c>
      <c r="B92" s="1" t="s">
        <v>9</v>
      </c>
      <c r="C92" s="1" t="s">
        <v>10</v>
      </c>
      <c r="D92" s="1" t="s">
        <v>11</v>
      </c>
      <c r="E92" s="4">
        <v>41963</v>
      </c>
      <c r="F92" s="1" t="s">
        <v>59</v>
      </c>
      <c r="G92" s="1" t="s">
        <v>274</v>
      </c>
      <c r="H92" s="26">
        <v>1000</v>
      </c>
      <c r="I92" s="37">
        <v>0.12</v>
      </c>
      <c r="J92" t="str">
        <f t="shared" si="3"/>
        <v>1091-EMEA-DB</v>
      </c>
      <c r="K92" s="39">
        <f t="shared" si="4"/>
        <v>880</v>
      </c>
      <c r="L92" s="3">
        <f t="shared" si="5"/>
        <v>2014</v>
      </c>
      <c r="M92" s="1" t="s">
        <v>280</v>
      </c>
    </row>
    <row r="93" spans="1:13" x14ac:dyDescent="0.25">
      <c r="A93" s="1" t="s">
        <v>275</v>
      </c>
      <c r="B93" s="1" t="s">
        <v>225</v>
      </c>
      <c r="C93" s="1" t="s">
        <v>226</v>
      </c>
      <c r="D93" s="1" t="s">
        <v>22</v>
      </c>
      <c r="E93" s="4">
        <v>41642</v>
      </c>
      <c r="F93" s="1" t="s">
        <v>53</v>
      </c>
      <c r="G93" s="1" t="s">
        <v>276</v>
      </c>
      <c r="H93" s="26">
        <v>800</v>
      </c>
      <c r="I93" s="37">
        <v>0.11</v>
      </c>
      <c r="J93" t="str">
        <f t="shared" si="3"/>
        <v>1092-LATAM-AH</v>
      </c>
      <c r="K93" s="39">
        <f t="shared" si="4"/>
        <v>712</v>
      </c>
      <c r="L93" s="3">
        <f t="shared" si="5"/>
        <v>2014</v>
      </c>
      <c r="M93" s="1" t="s">
        <v>283</v>
      </c>
    </row>
    <row r="94" spans="1:13" x14ac:dyDescent="0.25">
      <c r="A94" s="1" t="s">
        <v>277</v>
      </c>
      <c r="B94" s="1" t="s">
        <v>62</v>
      </c>
      <c r="C94" s="1" t="s">
        <v>63</v>
      </c>
      <c r="D94" s="1" t="s">
        <v>33</v>
      </c>
      <c r="E94" s="4">
        <v>42931</v>
      </c>
      <c r="F94" s="1" t="s">
        <v>59</v>
      </c>
      <c r="G94" s="1" t="s">
        <v>278</v>
      </c>
      <c r="H94" s="26">
        <v>1000</v>
      </c>
      <c r="I94" s="37">
        <v>0.26</v>
      </c>
      <c r="J94" t="str">
        <f t="shared" si="3"/>
        <v>1093-APAC-MM</v>
      </c>
      <c r="K94" s="39">
        <f t="shared" si="4"/>
        <v>740</v>
      </c>
      <c r="L94" s="3">
        <f t="shared" si="5"/>
        <v>2017</v>
      </c>
      <c r="M94" s="1" t="s">
        <v>285</v>
      </c>
    </row>
    <row r="95" spans="1:13" x14ac:dyDescent="0.25">
      <c r="A95" s="1" t="s">
        <v>279</v>
      </c>
      <c r="B95" s="1" t="s">
        <v>79</v>
      </c>
      <c r="C95" s="1" t="s">
        <v>80</v>
      </c>
      <c r="D95" s="1" t="s">
        <v>11</v>
      </c>
      <c r="E95" s="4">
        <v>42050</v>
      </c>
      <c r="F95" s="1" t="s">
        <v>120</v>
      </c>
      <c r="G95" s="1" t="s">
        <v>280</v>
      </c>
      <c r="H95" s="26">
        <v>50</v>
      </c>
      <c r="I95" s="37">
        <v>0.3</v>
      </c>
      <c r="J95" t="str">
        <f t="shared" si="3"/>
        <v>1094-EMEA-RM</v>
      </c>
      <c r="K95" s="39">
        <f t="shared" si="4"/>
        <v>35</v>
      </c>
      <c r="L95" s="3">
        <f t="shared" si="5"/>
        <v>2015</v>
      </c>
      <c r="M95" s="1" t="s">
        <v>288</v>
      </c>
    </row>
    <row r="96" spans="1:13" x14ac:dyDescent="0.25">
      <c r="A96" s="1" t="s">
        <v>281</v>
      </c>
      <c r="B96" s="1" t="s">
        <v>93</v>
      </c>
      <c r="C96" s="1" t="s">
        <v>94</v>
      </c>
      <c r="D96" s="1" t="s">
        <v>11</v>
      </c>
      <c r="E96" s="4">
        <v>43066</v>
      </c>
      <c r="F96" s="1" t="s">
        <v>53</v>
      </c>
      <c r="G96" s="1" t="s">
        <v>95</v>
      </c>
      <c r="H96" s="26">
        <v>800</v>
      </c>
      <c r="I96" s="37">
        <v>0.12</v>
      </c>
      <c r="J96" t="str">
        <f t="shared" si="3"/>
        <v>1095-EMEA-EK</v>
      </c>
      <c r="K96" s="39">
        <f t="shared" si="4"/>
        <v>704</v>
      </c>
      <c r="L96" s="3">
        <f t="shared" si="5"/>
        <v>2017</v>
      </c>
      <c r="M96" s="1" t="s">
        <v>291</v>
      </c>
    </row>
    <row r="97" spans="1:13" x14ac:dyDescent="0.25">
      <c r="A97" s="1" t="s">
        <v>282</v>
      </c>
      <c r="B97" s="1" t="s">
        <v>89</v>
      </c>
      <c r="C97" s="1" t="s">
        <v>90</v>
      </c>
      <c r="D97" s="1" t="s">
        <v>33</v>
      </c>
      <c r="E97" s="4">
        <v>43316</v>
      </c>
      <c r="F97" s="1" t="s">
        <v>59</v>
      </c>
      <c r="G97" s="1" t="s">
        <v>283</v>
      </c>
      <c r="H97" s="26">
        <v>1000</v>
      </c>
      <c r="I97" s="37">
        <v>7.0000000000000007E-2</v>
      </c>
      <c r="J97" t="str">
        <f t="shared" si="3"/>
        <v>1096-APAC-NM</v>
      </c>
      <c r="K97" s="39">
        <f t="shared" si="4"/>
        <v>930</v>
      </c>
      <c r="L97" s="3">
        <f t="shared" si="5"/>
        <v>2018</v>
      </c>
      <c r="M97" s="1" t="s">
        <v>293</v>
      </c>
    </row>
    <row r="98" spans="1:13" x14ac:dyDescent="0.25">
      <c r="A98" s="1" t="s">
        <v>284</v>
      </c>
      <c r="B98" s="1" t="s">
        <v>239</v>
      </c>
      <c r="C98" s="1" t="s">
        <v>240</v>
      </c>
      <c r="D98" s="1" t="s">
        <v>11</v>
      </c>
      <c r="E98" s="4">
        <v>42916</v>
      </c>
      <c r="F98" s="1" t="s">
        <v>44</v>
      </c>
      <c r="G98" s="1" t="s">
        <v>285</v>
      </c>
      <c r="H98" s="26">
        <v>500</v>
      </c>
      <c r="I98" s="37">
        <v>0.09</v>
      </c>
      <c r="J98" t="str">
        <f t="shared" si="3"/>
        <v>1097-EMEA-HJ</v>
      </c>
      <c r="K98" s="39">
        <f t="shared" si="4"/>
        <v>455</v>
      </c>
      <c r="L98" s="3">
        <f t="shared" si="5"/>
        <v>2017</v>
      </c>
      <c r="M98" s="1" t="s">
        <v>297</v>
      </c>
    </row>
    <row r="99" spans="1:13" x14ac:dyDescent="0.25">
      <c r="A99" s="1" t="s">
        <v>286</v>
      </c>
      <c r="B99" s="1" t="s">
        <v>287</v>
      </c>
      <c r="C99" s="1" t="s">
        <v>106</v>
      </c>
      <c r="D99" s="1" t="s">
        <v>17</v>
      </c>
      <c r="E99" s="4">
        <v>41941</v>
      </c>
      <c r="F99" s="1" t="s">
        <v>23</v>
      </c>
      <c r="G99" s="1" t="s">
        <v>288</v>
      </c>
      <c r="H99" s="26">
        <v>700</v>
      </c>
      <c r="I99" s="37">
        <v>0</v>
      </c>
      <c r="J99" t="str">
        <f t="shared" si="3"/>
        <v>1098-NA-HM</v>
      </c>
      <c r="K99" s="39">
        <f t="shared" si="4"/>
        <v>700</v>
      </c>
      <c r="L99" s="3">
        <f t="shared" si="5"/>
        <v>2014</v>
      </c>
      <c r="M99" s="1" t="s">
        <v>299</v>
      </c>
    </row>
    <row r="100" spans="1:13" x14ac:dyDescent="0.25">
      <c r="A100" s="1" t="s">
        <v>289</v>
      </c>
      <c r="B100" s="1" t="s">
        <v>268</v>
      </c>
      <c r="C100" s="1" t="s">
        <v>269</v>
      </c>
      <c r="D100" s="1" t="s">
        <v>33</v>
      </c>
      <c r="E100" s="4">
        <v>42686</v>
      </c>
      <c r="F100" s="1" t="s">
        <v>12</v>
      </c>
      <c r="G100" s="1" t="s">
        <v>270</v>
      </c>
      <c r="H100" s="26">
        <v>80</v>
      </c>
      <c r="I100" s="37">
        <v>3.7499999999999999E-2</v>
      </c>
      <c r="J100" t="str">
        <f t="shared" si="3"/>
        <v>1099-APAC-TG</v>
      </c>
      <c r="K100" s="39">
        <f t="shared" si="4"/>
        <v>77</v>
      </c>
      <c r="L100" s="3">
        <f t="shared" si="5"/>
        <v>2016</v>
      </c>
      <c r="M100" s="1" t="s">
        <v>302</v>
      </c>
    </row>
    <row r="101" spans="1:13" x14ac:dyDescent="0.25">
      <c r="A101" s="1" t="s">
        <v>290</v>
      </c>
      <c r="B101" s="1" t="s">
        <v>9</v>
      </c>
      <c r="C101" s="1" t="s">
        <v>10</v>
      </c>
      <c r="D101" s="1" t="s">
        <v>11</v>
      </c>
      <c r="E101" s="4">
        <v>43217</v>
      </c>
      <c r="F101" s="1" t="s">
        <v>39</v>
      </c>
      <c r="G101" s="1" t="s">
        <v>291</v>
      </c>
      <c r="H101" s="26">
        <v>30</v>
      </c>
      <c r="I101" s="37">
        <v>3.3300000000000003E-2</v>
      </c>
      <c r="J101" t="str">
        <f t="shared" si="3"/>
        <v>1100-EMEA-AH</v>
      </c>
      <c r="K101" s="39">
        <f t="shared" si="4"/>
        <v>29.001000000000001</v>
      </c>
      <c r="L101" s="3">
        <f t="shared" si="5"/>
        <v>2018</v>
      </c>
      <c r="M101" s="1" t="s">
        <v>304</v>
      </c>
    </row>
    <row r="102" spans="1:13" x14ac:dyDescent="0.25">
      <c r="A102" s="1" t="s">
        <v>292</v>
      </c>
      <c r="B102" s="1" t="s">
        <v>109</v>
      </c>
      <c r="C102" s="1" t="s">
        <v>80</v>
      </c>
      <c r="D102" s="1" t="s">
        <v>11</v>
      </c>
      <c r="E102" s="4">
        <v>42859</v>
      </c>
      <c r="F102" s="1" t="s">
        <v>120</v>
      </c>
      <c r="G102" s="1" t="s">
        <v>293</v>
      </c>
      <c r="H102" s="26">
        <v>50</v>
      </c>
      <c r="I102" s="37">
        <v>0</v>
      </c>
      <c r="J102" t="str">
        <f t="shared" si="3"/>
        <v>1101-EMEA-FJ</v>
      </c>
      <c r="K102" s="39">
        <f t="shared" si="4"/>
        <v>50</v>
      </c>
      <c r="L102" s="3">
        <f t="shared" si="5"/>
        <v>2017</v>
      </c>
      <c r="M102" s="1" t="s">
        <v>306</v>
      </c>
    </row>
    <row r="103" spans="1:13" x14ac:dyDescent="0.25">
      <c r="A103" s="1" t="s">
        <v>294</v>
      </c>
      <c r="B103" s="1" t="s">
        <v>9</v>
      </c>
      <c r="C103" s="1" t="s">
        <v>10</v>
      </c>
      <c r="D103" s="1" t="s">
        <v>11</v>
      </c>
      <c r="E103" s="4">
        <v>43207</v>
      </c>
      <c r="F103" s="1" t="s">
        <v>23</v>
      </c>
      <c r="G103" s="1" t="s">
        <v>191</v>
      </c>
      <c r="H103" s="26">
        <v>700</v>
      </c>
      <c r="I103" s="37">
        <v>0.03</v>
      </c>
      <c r="J103" t="str">
        <f t="shared" si="3"/>
        <v>1102-EMEA-RH</v>
      </c>
      <c r="K103" s="39">
        <f t="shared" si="4"/>
        <v>679</v>
      </c>
      <c r="L103" s="3">
        <f t="shared" si="5"/>
        <v>2018</v>
      </c>
      <c r="M103" s="1" t="s">
        <v>308</v>
      </c>
    </row>
    <row r="104" spans="1:13" x14ac:dyDescent="0.25">
      <c r="A104" s="1" t="s">
        <v>295</v>
      </c>
      <c r="B104" s="1" t="s">
        <v>37</v>
      </c>
      <c r="C104" s="1" t="s">
        <v>38</v>
      </c>
      <c r="D104" s="1" t="s">
        <v>33</v>
      </c>
      <c r="E104" s="4">
        <v>41833</v>
      </c>
      <c r="F104" s="1" t="s">
        <v>120</v>
      </c>
      <c r="G104" s="1" t="s">
        <v>40</v>
      </c>
      <c r="H104" s="26">
        <v>50</v>
      </c>
      <c r="I104" s="37">
        <v>0.1</v>
      </c>
      <c r="J104" t="str">
        <f t="shared" si="3"/>
        <v>1103-APAC-GS</v>
      </c>
      <c r="K104" s="39">
        <f t="shared" si="4"/>
        <v>45</v>
      </c>
      <c r="L104" s="3">
        <f t="shared" si="5"/>
        <v>2014</v>
      </c>
      <c r="M104" s="1" t="s">
        <v>310</v>
      </c>
    </row>
    <row r="105" spans="1:13" x14ac:dyDescent="0.25">
      <c r="A105" s="1" t="s">
        <v>296</v>
      </c>
      <c r="B105" s="1" t="s">
        <v>62</v>
      </c>
      <c r="C105" s="1" t="s">
        <v>63</v>
      </c>
      <c r="D105" s="1" t="s">
        <v>33</v>
      </c>
      <c r="E105" s="4">
        <v>42446</v>
      </c>
      <c r="F105" s="1" t="s">
        <v>39</v>
      </c>
      <c r="G105" s="1" t="s">
        <v>297</v>
      </c>
      <c r="H105" s="26">
        <v>30</v>
      </c>
      <c r="I105" s="37">
        <v>0</v>
      </c>
      <c r="J105" t="str">
        <f t="shared" si="3"/>
        <v>1104-APAC-SB</v>
      </c>
      <c r="K105" s="39">
        <f t="shared" si="4"/>
        <v>30</v>
      </c>
      <c r="L105" s="3">
        <f t="shared" si="5"/>
        <v>2016</v>
      </c>
      <c r="M105" s="1" t="s">
        <v>312</v>
      </c>
    </row>
    <row r="106" spans="1:13" x14ac:dyDescent="0.25">
      <c r="A106" s="1" t="s">
        <v>298</v>
      </c>
      <c r="B106" s="1" t="s">
        <v>42</v>
      </c>
      <c r="C106" s="1" t="s">
        <v>43</v>
      </c>
      <c r="D106" s="1" t="s">
        <v>22</v>
      </c>
      <c r="E106" s="4">
        <v>43305</v>
      </c>
      <c r="F106" s="1" t="s">
        <v>39</v>
      </c>
      <c r="G106" s="1" t="s">
        <v>299</v>
      </c>
      <c r="H106" s="26">
        <v>30</v>
      </c>
      <c r="I106" s="37">
        <v>0</v>
      </c>
      <c r="J106" t="str">
        <f t="shared" si="3"/>
        <v>1105-LATAM-CS</v>
      </c>
      <c r="K106" s="39">
        <f t="shared" si="4"/>
        <v>30</v>
      </c>
      <c r="L106" s="3">
        <f t="shared" si="5"/>
        <v>2018</v>
      </c>
      <c r="M106" s="1" t="s">
        <v>315</v>
      </c>
    </row>
    <row r="107" spans="1:13" x14ac:dyDescent="0.25">
      <c r="A107" s="1" t="s">
        <v>300</v>
      </c>
      <c r="B107" s="1" t="s">
        <v>125</v>
      </c>
      <c r="C107" s="1" t="s">
        <v>126</v>
      </c>
      <c r="D107" s="1" t="s">
        <v>11</v>
      </c>
      <c r="E107" s="4">
        <v>42326</v>
      </c>
      <c r="F107" s="1" t="s">
        <v>12</v>
      </c>
      <c r="G107" s="1" t="s">
        <v>208</v>
      </c>
      <c r="H107" s="26">
        <v>80</v>
      </c>
      <c r="I107" s="37">
        <v>0.22500000000000001</v>
      </c>
      <c r="J107" t="str">
        <f t="shared" si="3"/>
        <v>1106-EMEA-JW</v>
      </c>
      <c r="K107" s="39">
        <f t="shared" si="4"/>
        <v>62</v>
      </c>
      <c r="L107" s="3">
        <f t="shared" si="5"/>
        <v>2015</v>
      </c>
      <c r="M107" s="1" t="s">
        <v>317</v>
      </c>
    </row>
    <row r="108" spans="1:13" x14ac:dyDescent="0.25">
      <c r="A108" s="1" t="s">
        <v>301</v>
      </c>
      <c r="B108" s="1" t="s">
        <v>155</v>
      </c>
      <c r="C108" s="1" t="s">
        <v>106</v>
      </c>
      <c r="D108" s="1" t="s">
        <v>17</v>
      </c>
      <c r="E108" s="4">
        <v>41904</v>
      </c>
      <c r="F108" s="1" t="s">
        <v>12</v>
      </c>
      <c r="G108" s="1" t="s">
        <v>302</v>
      </c>
      <c r="H108" s="26">
        <v>80</v>
      </c>
      <c r="I108" s="37">
        <v>0.05</v>
      </c>
      <c r="J108" t="str">
        <f t="shared" si="3"/>
        <v>1107-NA-BT</v>
      </c>
      <c r="K108" s="39">
        <f t="shared" si="4"/>
        <v>76</v>
      </c>
      <c r="L108" s="3">
        <f t="shared" si="5"/>
        <v>2014</v>
      </c>
      <c r="M108" s="1" t="s">
        <v>319</v>
      </c>
    </row>
    <row r="109" spans="1:13" x14ac:dyDescent="0.25">
      <c r="A109" s="1" t="s">
        <v>303</v>
      </c>
      <c r="B109" s="1" t="s">
        <v>148</v>
      </c>
      <c r="C109" s="1" t="s">
        <v>149</v>
      </c>
      <c r="D109" s="1" t="s">
        <v>11</v>
      </c>
      <c r="E109" s="4">
        <v>42765</v>
      </c>
      <c r="F109" s="1" t="s">
        <v>34</v>
      </c>
      <c r="G109" s="1" t="s">
        <v>304</v>
      </c>
      <c r="H109" s="26">
        <v>50</v>
      </c>
      <c r="I109" s="37">
        <v>0.1</v>
      </c>
      <c r="J109" t="str">
        <f t="shared" si="3"/>
        <v>1108-EMEA-AK</v>
      </c>
      <c r="K109" s="39">
        <f t="shared" si="4"/>
        <v>45</v>
      </c>
      <c r="L109" s="3">
        <f t="shared" si="5"/>
        <v>2017</v>
      </c>
      <c r="M109" s="1" t="s">
        <v>324</v>
      </c>
    </row>
    <row r="110" spans="1:13" x14ac:dyDescent="0.25">
      <c r="A110" s="1" t="s">
        <v>305</v>
      </c>
      <c r="B110" s="1" t="s">
        <v>262</v>
      </c>
      <c r="C110" s="1" t="s">
        <v>263</v>
      </c>
      <c r="D110" s="1" t="s">
        <v>11</v>
      </c>
      <c r="E110" s="4">
        <v>42252</v>
      </c>
      <c r="F110" s="1" t="s">
        <v>59</v>
      </c>
      <c r="G110" s="1" t="s">
        <v>306</v>
      </c>
      <c r="H110" s="26">
        <v>1000</v>
      </c>
      <c r="I110" s="37">
        <v>0.39</v>
      </c>
      <c r="J110" t="str">
        <f t="shared" si="3"/>
        <v>1109-EMEA-RP</v>
      </c>
      <c r="K110" s="39">
        <f t="shared" si="4"/>
        <v>610</v>
      </c>
      <c r="L110" s="3">
        <f t="shared" si="5"/>
        <v>2015</v>
      </c>
      <c r="M110" s="1" t="s">
        <v>326</v>
      </c>
    </row>
    <row r="111" spans="1:13" x14ac:dyDescent="0.25">
      <c r="A111" s="1" t="s">
        <v>307</v>
      </c>
      <c r="B111" s="1" t="s">
        <v>20</v>
      </c>
      <c r="C111" s="1" t="s">
        <v>21</v>
      </c>
      <c r="D111" s="1" t="s">
        <v>22</v>
      </c>
      <c r="E111" s="4">
        <v>42294</v>
      </c>
      <c r="F111" s="1" t="s">
        <v>102</v>
      </c>
      <c r="G111" s="1" t="s">
        <v>308</v>
      </c>
      <c r="H111" s="26">
        <v>70</v>
      </c>
      <c r="I111" s="37">
        <v>4.2900000000000001E-2</v>
      </c>
      <c r="J111" t="str">
        <f t="shared" si="3"/>
        <v>1110-LATAM-CT</v>
      </c>
      <c r="K111" s="39">
        <f t="shared" si="4"/>
        <v>66.997</v>
      </c>
      <c r="L111" s="3">
        <f t="shared" si="5"/>
        <v>2015</v>
      </c>
      <c r="M111" s="1" t="s">
        <v>329</v>
      </c>
    </row>
    <row r="112" spans="1:13" x14ac:dyDescent="0.25">
      <c r="A112" s="1" t="s">
        <v>309</v>
      </c>
      <c r="B112" s="1" t="s">
        <v>57</v>
      </c>
      <c r="C112" s="1" t="s">
        <v>58</v>
      </c>
      <c r="D112" s="1" t="s">
        <v>11</v>
      </c>
      <c r="E112" s="4">
        <v>43012</v>
      </c>
      <c r="F112" s="1" t="s">
        <v>102</v>
      </c>
      <c r="G112" s="1" t="s">
        <v>310</v>
      </c>
      <c r="H112" s="26">
        <v>70</v>
      </c>
      <c r="I112" s="37">
        <v>2.86E-2</v>
      </c>
      <c r="J112" t="str">
        <f t="shared" si="3"/>
        <v>1111-EMEA-VS</v>
      </c>
      <c r="K112" s="39">
        <f t="shared" si="4"/>
        <v>67.998000000000005</v>
      </c>
      <c r="L112" s="3">
        <f t="shared" si="5"/>
        <v>2017</v>
      </c>
      <c r="M112" s="1" t="s">
        <v>331</v>
      </c>
    </row>
    <row r="113" spans="1:13" x14ac:dyDescent="0.25">
      <c r="A113" s="1" t="s">
        <v>311</v>
      </c>
      <c r="B113" s="1" t="s">
        <v>262</v>
      </c>
      <c r="C113" s="1" t="s">
        <v>263</v>
      </c>
      <c r="D113" s="1" t="s">
        <v>11</v>
      </c>
      <c r="E113" s="4">
        <v>43024</v>
      </c>
      <c r="F113" s="1" t="s">
        <v>34</v>
      </c>
      <c r="G113" s="1" t="s">
        <v>312</v>
      </c>
      <c r="H113" s="26">
        <v>50</v>
      </c>
      <c r="I113" s="37">
        <v>0</v>
      </c>
      <c r="J113" t="str">
        <f t="shared" si="3"/>
        <v>1112-EMEA-MK</v>
      </c>
      <c r="K113" s="39">
        <f t="shared" si="4"/>
        <v>50</v>
      </c>
      <c r="L113" s="3">
        <f t="shared" si="5"/>
        <v>2017</v>
      </c>
      <c r="M113" s="1" t="s">
        <v>333</v>
      </c>
    </row>
    <row r="114" spans="1:13" x14ac:dyDescent="0.25">
      <c r="A114" s="1" t="s">
        <v>313</v>
      </c>
      <c r="B114" s="1" t="s">
        <v>125</v>
      </c>
      <c r="C114" s="1" t="s">
        <v>126</v>
      </c>
      <c r="D114" s="1" t="s">
        <v>11</v>
      </c>
      <c r="E114" s="4">
        <v>41841</v>
      </c>
      <c r="F114" s="1" t="s">
        <v>70</v>
      </c>
      <c r="G114" s="1" t="s">
        <v>127</v>
      </c>
      <c r="H114" s="26">
        <v>500</v>
      </c>
      <c r="I114" s="37">
        <v>0.01</v>
      </c>
      <c r="J114" t="str">
        <f t="shared" si="3"/>
        <v>1113-EMEA-KP</v>
      </c>
      <c r="K114" s="39">
        <f t="shared" si="4"/>
        <v>495</v>
      </c>
      <c r="L114" s="3">
        <f t="shared" si="5"/>
        <v>2014</v>
      </c>
      <c r="M114" s="1" t="s">
        <v>335</v>
      </c>
    </row>
    <row r="115" spans="1:13" x14ac:dyDescent="0.25">
      <c r="A115" s="1" t="s">
        <v>314</v>
      </c>
      <c r="B115" s="1" t="s">
        <v>75</v>
      </c>
      <c r="C115" s="1" t="s">
        <v>76</v>
      </c>
      <c r="D115" s="1" t="s">
        <v>33</v>
      </c>
      <c r="E115" s="4">
        <v>41829</v>
      </c>
      <c r="F115" s="1" t="s">
        <v>102</v>
      </c>
      <c r="G115" s="1" t="s">
        <v>315</v>
      </c>
      <c r="H115" s="26">
        <v>70</v>
      </c>
      <c r="I115" s="37">
        <v>0.1143</v>
      </c>
      <c r="J115" t="str">
        <f t="shared" si="3"/>
        <v>1114-APAC-KR</v>
      </c>
      <c r="K115" s="39">
        <f t="shared" si="4"/>
        <v>61.999000000000002</v>
      </c>
      <c r="L115" s="3">
        <f t="shared" si="5"/>
        <v>2014</v>
      </c>
      <c r="M115" s="1" t="s">
        <v>338</v>
      </c>
    </row>
    <row r="116" spans="1:13" x14ac:dyDescent="0.25">
      <c r="A116" s="1" t="s">
        <v>316</v>
      </c>
      <c r="B116" s="1" t="s">
        <v>172</v>
      </c>
      <c r="C116" s="1" t="s">
        <v>173</v>
      </c>
      <c r="D116" s="1" t="s">
        <v>11</v>
      </c>
      <c r="E116" s="4">
        <v>42836</v>
      </c>
      <c r="F116" s="1" t="s">
        <v>70</v>
      </c>
      <c r="G116" s="1" t="s">
        <v>317</v>
      </c>
      <c r="H116" s="26">
        <v>500</v>
      </c>
      <c r="I116" s="37">
        <v>0.02</v>
      </c>
      <c r="J116" t="str">
        <f t="shared" si="3"/>
        <v>1115-EMEA-DG</v>
      </c>
      <c r="K116" s="39">
        <f t="shared" si="4"/>
        <v>490</v>
      </c>
      <c r="L116" s="3">
        <f t="shared" si="5"/>
        <v>2017</v>
      </c>
      <c r="M116" s="1" t="s">
        <v>342</v>
      </c>
    </row>
    <row r="117" spans="1:13" x14ac:dyDescent="0.25">
      <c r="A117" s="1" t="s">
        <v>318</v>
      </c>
      <c r="B117" s="1" t="s">
        <v>42</v>
      </c>
      <c r="C117" s="1" t="s">
        <v>43</v>
      </c>
      <c r="D117" s="1" t="s">
        <v>22</v>
      </c>
      <c r="E117" s="4">
        <v>43042</v>
      </c>
      <c r="F117" s="1" t="s">
        <v>12</v>
      </c>
      <c r="G117" s="1" t="s">
        <v>319</v>
      </c>
      <c r="H117" s="26">
        <v>80</v>
      </c>
      <c r="I117" s="37">
        <v>8.7499999999999994E-2</v>
      </c>
      <c r="J117" t="str">
        <f t="shared" si="3"/>
        <v>1116-LATAM-JS</v>
      </c>
      <c r="K117" s="39">
        <f t="shared" si="4"/>
        <v>73</v>
      </c>
      <c r="L117" s="3">
        <f t="shared" si="5"/>
        <v>2017</v>
      </c>
      <c r="M117" s="1" t="s">
        <v>344</v>
      </c>
    </row>
    <row r="118" spans="1:13" x14ac:dyDescent="0.25">
      <c r="A118" s="1" t="s">
        <v>320</v>
      </c>
      <c r="B118" s="1" t="s">
        <v>26</v>
      </c>
      <c r="C118" s="1" t="s">
        <v>27</v>
      </c>
      <c r="D118" s="1" t="s">
        <v>11</v>
      </c>
      <c r="E118" s="4">
        <v>42675</v>
      </c>
      <c r="F118" s="1" t="s">
        <v>23</v>
      </c>
      <c r="G118" s="1" t="s">
        <v>29</v>
      </c>
      <c r="H118" s="26">
        <v>700</v>
      </c>
      <c r="I118" s="37">
        <v>0.12</v>
      </c>
      <c r="J118" t="str">
        <f t="shared" si="3"/>
        <v>1117-EMEA-MB</v>
      </c>
      <c r="K118" s="39">
        <f t="shared" si="4"/>
        <v>616</v>
      </c>
      <c r="L118" s="3">
        <f t="shared" si="5"/>
        <v>2016</v>
      </c>
      <c r="M118" s="1" t="s">
        <v>346</v>
      </c>
    </row>
    <row r="119" spans="1:13" x14ac:dyDescent="0.25">
      <c r="A119" s="1" t="s">
        <v>321</v>
      </c>
      <c r="B119" s="1" t="s">
        <v>322</v>
      </c>
      <c r="C119" s="1" t="s">
        <v>323</v>
      </c>
      <c r="D119" s="1" t="s">
        <v>11</v>
      </c>
      <c r="E119" s="4">
        <v>42716</v>
      </c>
      <c r="F119" s="1" t="s">
        <v>39</v>
      </c>
      <c r="G119" s="1" t="s">
        <v>324</v>
      </c>
      <c r="H119" s="26">
        <v>30</v>
      </c>
      <c r="I119" s="37">
        <v>0</v>
      </c>
      <c r="J119" t="str">
        <f t="shared" si="3"/>
        <v>1118-EMEA-CT</v>
      </c>
      <c r="K119" s="39">
        <f t="shared" si="4"/>
        <v>30</v>
      </c>
      <c r="L119" s="3">
        <f t="shared" si="5"/>
        <v>2016</v>
      </c>
      <c r="M119" s="1" t="s">
        <v>348</v>
      </c>
    </row>
    <row r="120" spans="1:13" x14ac:dyDescent="0.25">
      <c r="A120" s="1" t="s">
        <v>325</v>
      </c>
      <c r="B120" s="1" t="s">
        <v>68</v>
      </c>
      <c r="C120" s="1" t="s">
        <v>69</v>
      </c>
      <c r="D120" s="1" t="s">
        <v>33</v>
      </c>
      <c r="E120" s="4">
        <v>42324</v>
      </c>
      <c r="F120" s="1" t="s">
        <v>39</v>
      </c>
      <c r="G120" s="1" t="s">
        <v>326</v>
      </c>
      <c r="H120" s="26">
        <v>30</v>
      </c>
      <c r="I120" s="37">
        <v>0.23330000000000001</v>
      </c>
      <c r="J120" t="str">
        <f t="shared" si="3"/>
        <v>1119-APAC-RJ</v>
      </c>
      <c r="K120" s="39">
        <f t="shared" si="4"/>
        <v>23.000999999999998</v>
      </c>
      <c r="L120" s="3">
        <f t="shared" si="5"/>
        <v>2015</v>
      </c>
      <c r="M120" s="1" t="s">
        <v>350</v>
      </c>
    </row>
    <row r="121" spans="1:13" x14ac:dyDescent="0.25">
      <c r="A121" s="1" t="s">
        <v>327</v>
      </c>
      <c r="B121" s="1" t="s">
        <v>129</v>
      </c>
      <c r="C121" s="1" t="s">
        <v>106</v>
      </c>
      <c r="D121" s="1" t="s">
        <v>17</v>
      </c>
      <c r="E121" s="4">
        <v>42266</v>
      </c>
      <c r="F121" s="1" t="s">
        <v>34</v>
      </c>
      <c r="G121" s="1" t="s">
        <v>210</v>
      </c>
      <c r="H121" s="26">
        <v>50</v>
      </c>
      <c r="I121" s="37">
        <v>0.28000000000000003</v>
      </c>
      <c r="J121" t="str">
        <f t="shared" si="3"/>
        <v>1120-NA-CP</v>
      </c>
      <c r="K121" s="39">
        <f t="shared" si="4"/>
        <v>36</v>
      </c>
      <c r="L121" s="3">
        <f t="shared" si="5"/>
        <v>2015</v>
      </c>
      <c r="M121" s="1" t="s">
        <v>352</v>
      </c>
    </row>
    <row r="122" spans="1:13" x14ac:dyDescent="0.25">
      <c r="A122" s="1" t="s">
        <v>328</v>
      </c>
      <c r="B122" s="1" t="s">
        <v>239</v>
      </c>
      <c r="C122" s="1" t="s">
        <v>240</v>
      </c>
      <c r="D122" s="1" t="s">
        <v>11</v>
      </c>
      <c r="E122" s="4">
        <v>41746</v>
      </c>
      <c r="F122" s="1" t="s">
        <v>70</v>
      </c>
      <c r="G122" s="1" t="s">
        <v>329</v>
      </c>
      <c r="H122" s="26">
        <v>500</v>
      </c>
      <c r="I122" s="37">
        <v>0.02</v>
      </c>
      <c r="J122" t="str">
        <f t="shared" si="3"/>
        <v>1121-EMEA-BM</v>
      </c>
      <c r="K122" s="39">
        <f t="shared" si="4"/>
        <v>490</v>
      </c>
      <c r="L122" s="3">
        <f t="shared" si="5"/>
        <v>2014</v>
      </c>
      <c r="M122" s="1" t="s">
        <v>356</v>
      </c>
    </row>
    <row r="123" spans="1:13" x14ac:dyDescent="0.25">
      <c r="A123" s="1" t="s">
        <v>330</v>
      </c>
      <c r="B123" s="1" t="s">
        <v>93</v>
      </c>
      <c r="C123" s="1" t="s">
        <v>94</v>
      </c>
      <c r="D123" s="1" t="s">
        <v>11</v>
      </c>
      <c r="E123" s="4">
        <v>41921</v>
      </c>
      <c r="F123" s="1" t="s">
        <v>53</v>
      </c>
      <c r="G123" s="1" t="s">
        <v>331</v>
      </c>
      <c r="H123" s="26">
        <v>800</v>
      </c>
      <c r="I123" s="37">
        <v>0.16</v>
      </c>
      <c r="J123" t="str">
        <f t="shared" si="3"/>
        <v>1122-EMEA-AW</v>
      </c>
      <c r="K123" s="39">
        <f t="shared" si="4"/>
        <v>672</v>
      </c>
      <c r="L123" s="3">
        <f t="shared" si="5"/>
        <v>2014</v>
      </c>
      <c r="M123" s="1" t="s">
        <v>359</v>
      </c>
    </row>
    <row r="124" spans="1:13" x14ac:dyDescent="0.25">
      <c r="A124" s="1" t="s">
        <v>332</v>
      </c>
      <c r="B124" s="1" t="s">
        <v>26</v>
      </c>
      <c r="C124" s="1" t="s">
        <v>27</v>
      </c>
      <c r="D124" s="1" t="s">
        <v>11</v>
      </c>
      <c r="E124" s="4">
        <v>42777</v>
      </c>
      <c r="F124" s="1" t="s">
        <v>70</v>
      </c>
      <c r="G124" s="1" t="s">
        <v>333</v>
      </c>
      <c r="H124" s="26">
        <v>500</v>
      </c>
      <c r="I124" s="37">
        <v>0.02</v>
      </c>
      <c r="J124" t="str">
        <f t="shared" si="3"/>
        <v>1123-EMEA-RB</v>
      </c>
      <c r="K124" s="39">
        <f t="shared" si="4"/>
        <v>490</v>
      </c>
      <c r="L124" s="3">
        <f t="shared" si="5"/>
        <v>2017</v>
      </c>
      <c r="M124" s="1" t="s">
        <v>361</v>
      </c>
    </row>
    <row r="125" spans="1:13" x14ac:dyDescent="0.25">
      <c r="A125" s="1" t="s">
        <v>334</v>
      </c>
      <c r="B125" s="1" t="s">
        <v>268</v>
      </c>
      <c r="C125" s="1" t="s">
        <v>269</v>
      </c>
      <c r="D125" s="1" t="s">
        <v>33</v>
      </c>
      <c r="E125" s="4">
        <v>42444</v>
      </c>
      <c r="F125" s="1" t="s">
        <v>28</v>
      </c>
      <c r="G125" s="1" t="s">
        <v>335</v>
      </c>
      <c r="H125" s="26">
        <v>150</v>
      </c>
      <c r="I125" s="37">
        <v>6.6699999999999995E-2</v>
      </c>
      <c r="J125" t="str">
        <f t="shared" si="3"/>
        <v>1124-APAC-IB</v>
      </c>
      <c r="K125" s="39">
        <f t="shared" si="4"/>
        <v>139.995</v>
      </c>
      <c r="L125" s="3">
        <f t="shared" si="5"/>
        <v>2016</v>
      </c>
      <c r="M125" s="1" t="s">
        <v>363</v>
      </c>
    </row>
    <row r="126" spans="1:13" x14ac:dyDescent="0.25">
      <c r="A126" s="1" t="s">
        <v>336</v>
      </c>
      <c r="B126" s="1" t="s">
        <v>180</v>
      </c>
      <c r="C126" s="1" t="s">
        <v>106</v>
      </c>
      <c r="D126" s="1" t="s">
        <v>17</v>
      </c>
      <c r="E126" s="4">
        <v>43119</v>
      </c>
      <c r="F126" s="1" t="s">
        <v>70</v>
      </c>
      <c r="G126" s="1" t="s">
        <v>201</v>
      </c>
      <c r="H126" s="26">
        <v>500</v>
      </c>
      <c r="I126" s="37">
        <v>0.01</v>
      </c>
      <c r="J126" t="str">
        <f t="shared" si="3"/>
        <v>1125-NA-GC</v>
      </c>
      <c r="K126" s="39">
        <f t="shared" si="4"/>
        <v>495</v>
      </c>
      <c r="L126" s="3">
        <f t="shared" si="5"/>
        <v>2018</v>
      </c>
      <c r="M126" s="1" t="s">
        <v>365</v>
      </c>
    </row>
    <row r="127" spans="1:13" x14ac:dyDescent="0.25">
      <c r="A127" s="1" t="s">
        <v>337</v>
      </c>
      <c r="B127" s="1" t="s">
        <v>83</v>
      </c>
      <c r="C127" s="1" t="s">
        <v>84</v>
      </c>
      <c r="D127" s="1" t="s">
        <v>11</v>
      </c>
      <c r="E127" s="4">
        <v>43218</v>
      </c>
      <c r="F127" s="1" t="s">
        <v>28</v>
      </c>
      <c r="G127" s="1" t="s">
        <v>338</v>
      </c>
      <c r="H127" s="26">
        <v>150</v>
      </c>
      <c r="I127" s="37">
        <v>0</v>
      </c>
      <c r="J127" t="str">
        <f t="shared" si="3"/>
        <v>1126-EMEA-SC</v>
      </c>
      <c r="K127" s="39">
        <f t="shared" si="4"/>
        <v>150</v>
      </c>
      <c r="L127" s="3">
        <f t="shared" si="5"/>
        <v>2018</v>
      </c>
      <c r="M127" s="1" t="s">
        <v>367</v>
      </c>
    </row>
    <row r="128" spans="1:13" x14ac:dyDescent="0.25">
      <c r="A128" s="1" t="s">
        <v>339</v>
      </c>
      <c r="B128" s="1" t="s">
        <v>112</v>
      </c>
      <c r="C128" s="1" t="s">
        <v>52</v>
      </c>
      <c r="D128" s="1" t="s">
        <v>11</v>
      </c>
      <c r="E128" s="4">
        <v>41711</v>
      </c>
      <c r="F128" s="1" t="s">
        <v>39</v>
      </c>
      <c r="G128" s="1" t="s">
        <v>166</v>
      </c>
      <c r="H128" s="26">
        <v>30</v>
      </c>
      <c r="I128" s="37">
        <v>3.3300000000000003E-2</v>
      </c>
      <c r="J128" t="str">
        <f t="shared" si="3"/>
        <v>1127-EMEA-RR</v>
      </c>
      <c r="K128" s="39">
        <f t="shared" si="4"/>
        <v>29.001000000000001</v>
      </c>
      <c r="L128" s="3">
        <f t="shared" si="5"/>
        <v>2014</v>
      </c>
      <c r="M128" s="1" t="s">
        <v>370</v>
      </c>
    </row>
    <row r="129" spans="1:13" x14ac:dyDescent="0.25">
      <c r="A129" s="1" t="s">
        <v>340</v>
      </c>
      <c r="B129" s="1" t="s">
        <v>180</v>
      </c>
      <c r="C129" s="1" t="s">
        <v>106</v>
      </c>
      <c r="D129" s="1" t="s">
        <v>17</v>
      </c>
      <c r="E129" s="4">
        <v>42244</v>
      </c>
      <c r="F129" s="1" t="s">
        <v>70</v>
      </c>
      <c r="G129" s="1" t="s">
        <v>181</v>
      </c>
      <c r="H129" s="26">
        <v>500</v>
      </c>
      <c r="I129" s="37">
        <v>0</v>
      </c>
      <c r="J129" t="str">
        <f t="shared" si="3"/>
        <v>1128-NA-JS</v>
      </c>
      <c r="K129" s="39">
        <f t="shared" si="4"/>
        <v>500</v>
      </c>
      <c r="L129" s="3">
        <f t="shared" si="5"/>
        <v>2015</v>
      </c>
      <c r="M129" s="1" t="s">
        <v>372</v>
      </c>
    </row>
    <row r="130" spans="1:13" x14ac:dyDescent="0.25">
      <c r="A130" s="1" t="s">
        <v>341</v>
      </c>
      <c r="B130" s="1" t="s">
        <v>89</v>
      </c>
      <c r="C130" s="1" t="s">
        <v>90</v>
      </c>
      <c r="D130" s="1" t="s">
        <v>33</v>
      </c>
      <c r="E130" s="4">
        <v>41827</v>
      </c>
      <c r="F130" s="1" t="s">
        <v>59</v>
      </c>
      <c r="G130" s="1" t="s">
        <v>342</v>
      </c>
      <c r="H130" s="26">
        <v>1000</v>
      </c>
      <c r="I130" s="37">
        <v>0.49</v>
      </c>
      <c r="J130" t="str">
        <f t="shared" si="3"/>
        <v>1129-APAC-DC</v>
      </c>
      <c r="K130" s="39">
        <f t="shared" si="4"/>
        <v>510</v>
      </c>
      <c r="L130" s="3">
        <f t="shared" si="5"/>
        <v>2014</v>
      </c>
      <c r="M130" s="1" t="s">
        <v>374</v>
      </c>
    </row>
    <row r="131" spans="1:13" x14ac:dyDescent="0.25">
      <c r="A131" s="1" t="s">
        <v>343</v>
      </c>
      <c r="B131" s="1" t="s">
        <v>287</v>
      </c>
      <c r="C131" s="1" t="s">
        <v>106</v>
      </c>
      <c r="D131" s="1" t="s">
        <v>17</v>
      </c>
      <c r="E131" s="4">
        <v>42422</v>
      </c>
      <c r="F131" s="1" t="s">
        <v>70</v>
      </c>
      <c r="G131" s="1" t="s">
        <v>344</v>
      </c>
      <c r="H131" s="26">
        <v>500</v>
      </c>
      <c r="I131" s="37">
        <v>0.02</v>
      </c>
      <c r="J131" t="str">
        <f t="shared" ref="J131:J194" si="6">_xlfn.CONCAT(RIGHT(A131,4),"-",D131,"-",LEFT(G131,1),MID(G131,FIND(" ",G131)+1,1))</f>
        <v>1130-NA-PC</v>
      </c>
      <c r="K131" s="39">
        <f t="shared" ref="K131:K194" si="7">H131-(H131*I131)</f>
        <v>490</v>
      </c>
      <c r="L131" s="3">
        <f t="shared" ref="L131:L194" si="8">YEAR(E131)</f>
        <v>2016</v>
      </c>
      <c r="M131" s="1" t="s">
        <v>376</v>
      </c>
    </row>
    <row r="132" spans="1:13" x14ac:dyDescent="0.25">
      <c r="A132" s="1" t="s">
        <v>345</v>
      </c>
      <c r="B132" s="1" t="s">
        <v>9</v>
      </c>
      <c r="C132" s="1" t="s">
        <v>10</v>
      </c>
      <c r="D132" s="1" t="s">
        <v>11</v>
      </c>
      <c r="E132" s="4">
        <v>43051</v>
      </c>
      <c r="F132" s="1" t="s">
        <v>34</v>
      </c>
      <c r="G132" s="1" t="s">
        <v>346</v>
      </c>
      <c r="H132" s="26">
        <v>50</v>
      </c>
      <c r="I132" s="37">
        <v>0</v>
      </c>
      <c r="J132" t="str">
        <f t="shared" si="6"/>
        <v>1131-EMEA-ZM</v>
      </c>
      <c r="K132" s="39">
        <f t="shared" si="7"/>
        <v>50</v>
      </c>
      <c r="L132" s="3">
        <f t="shared" si="8"/>
        <v>2017</v>
      </c>
      <c r="M132" s="1" t="s">
        <v>378</v>
      </c>
    </row>
    <row r="133" spans="1:13" x14ac:dyDescent="0.25">
      <c r="A133" s="1" t="s">
        <v>347</v>
      </c>
      <c r="B133" s="1" t="s">
        <v>239</v>
      </c>
      <c r="C133" s="1" t="s">
        <v>240</v>
      </c>
      <c r="D133" s="1" t="s">
        <v>11</v>
      </c>
      <c r="E133" s="4">
        <v>42528</v>
      </c>
      <c r="F133" s="1" t="s">
        <v>23</v>
      </c>
      <c r="G133" s="1" t="s">
        <v>348</v>
      </c>
      <c r="H133" s="26">
        <v>700</v>
      </c>
      <c r="I133" s="37">
        <v>0.05</v>
      </c>
      <c r="J133" t="str">
        <f t="shared" si="6"/>
        <v>1132-EMEA-PS</v>
      </c>
      <c r="K133" s="39">
        <f t="shared" si="7"/>
        <v>665</v>
      </c>
      <c r="L133" s="3">
        <f t="shared" si="8"/>
        <v>2016</v>
      </c>
      <c r="M133" s="1" t="s">
        <v>380</v>
      </c>
    </row>
    <row r="134" spans="1:13" x14ac:dyDescent="0.25">
      <c r="A134" s="1" t="s">
        <v>349</v>
      </c>
      <c r="B134" s="1" t="s">
        <v>152</v>
      </c>
      <c r="C134" s="1" t="s">
        <v>106</v>
      </c>
      <c r="D134" s="1" t="s">
        <v>17</v>
      </c>
      <c r="E134" s="4">
        <v>41678</v>
      </c>
      <c r="F134" s="1" t="s">
        <v>113</v>
      </c>
      <c r="G134" s="1" t="s">
        <v>350</v>
      </c>
      <c r="H134" s="26">
        <v>250</v>
      </c>
      <c r="I134" s="37">
        <v>0.3</v>
      </c>
      <c r="J134" t="str">
        <f t="shared" si="6"/>
        <v>1133-NA-CA</v>
      </c>
      <c r="K134" s="39">
        <f t="shared" si="7"/>
        <v>175</v>
      </c>
      <c r="L134" s="3">
        <f t="shared" si="8"/>
        <v>2014</v>
      </c>
      <c r="M134" s="1" t="s">
        <v>383</v>
      </c>
    </row>
    <row r="135" spans="1:13" x14ac:dyDescent="0.25">
      <c r="A135" s="1" t="s">
        <v>351</v>
      </c>
      <c r="B135" s="1" t="s">
        <v>105</v>
      </c>
      <c r="C135" s="1" t="s">
        <v>106</v>
      </c>
      <c r="D135" s="1" t="s">
        <v>17</v>
      </c>
      <c r="E135" s="4">
        <v>42673</v>
      </c>
      <c r="F135" s="1" t="s">
        <v>120</v>
      </c>
      <c r="G135" s="1" t="s">
        <v>352</v>
      </c>
      <c r="H135" s="26">
        <v>50</v>
      </c>
      <c r="I135" s="37">
        <v>0.04</v>
      </c>
      <c r="J135" t="str">
        <f t="shared" si="6"/>
        <v>1134-NA-DH</v>
      </c>
      <c r="K135" s="39">
        <f t="shared" si="7"/>
        <v>48</v>
      </c>
      <c r="L135" s="3">
        <f t="shared" si="8"/>
        <v>2016</v>
      </c>
      <c r="M135" s="1" t="s">
        <v>385</v>
      </c>
    </row>
    <row r="136" spans="1:13" x14ac:dyDescent="0.25">
      <c r="A136" s="1" t="s">
        <v>353</v>
      </c>
      <c r="B136" s="1" t="s">
        <v>239</v>
      </c>
      <c r="C136" s="1" t="s">
        <v>240</v>
      </c>
      <c r="D136" s="1" t="s">
        <v>11</v>
      </c>
      <c r="E136" s="4">
        <v>42479</v>
      </c>
      <c r="F136" s="1" t="s">
        <v>28</v>
      </c>
      <c r="G136" s="1" t="s">
        <v>241</v>
      </c>
      <c r="H136" s="26">
        <v>150</v>
      </c>
      <c r="I136" s="37">
        <v>2.6700000000000002E-2</v>
      </c>
      <c r="J136" t="str">
        <f t="shared" si="6"/>
        <v>1135-EMEA-PF</v>
      </c>
      <c r="K136" s="39">
        <f t="shared" si="7"/>
        <v>145.995</v>
      </c>
      <c r="L136" s="3">
        <f t="shared" si="8"/>
        <v>2016</v>
      </c>
      <c r="M136" s="1" t="s">
        <v>389</v>
      </c>
    </row>
    <row r="137" spans="1:13" x14ac:dyDescent="0.25">
      <c r="A137" s="1" t="s">
        <v>354</v>
      </c>
      <c r="B137" s="1" t="s">
        <v>62</v>
      </c>
      <c r="C137" s="1" t="s">
        <v>63</v>
      </c>
      <c r="D137" s="1" t="s">
        <v>33</v>
      </c>
      <c r="E137" s="4">
        <v>42149</v>
      </c>
      <c r="F137" s="1" t="s">
        <v>28</v>
      </c>
      <c r="G137" s="1" t="s">
        <v>278</v>
      </c>
      <c r="H137" s="26">
        <v>150</v>
      </c>
      <c r="I137" s="37">
        <v>4.6699999999999998E-2</v>
      </c>
      <c r="J137" t="str">
        <f t="shared" si="6"/>
        <v>1136-APAC-MM</v>
      </c>
      <c r="K137" s="39">
        <f t="shared" si="7"/>
        <v>142.995</v>
      </c>
      <c r="L137" s="3">
        <f t="shared" si="8"/>
        <v>2015</v>
      </c>
      <c r="M137" s="1" t="s">
        <v>392</v>
      </c>
    </row>
    <row r="138" spans="1:13" x14ac:dyDescent="0.25">
      <c r="A138" s="1" t="s">
        <v>355</v>
      </c>
      <c r="B138" s="1" t="s">
        <v>144</v>
      </c>
      <c r="C138" s="1" t="s">
        <v>145</v>
      </c>
      <c r="D138" s="1" t="s">
        <v>11</v>
      </c>
      <c r="E138" s="4">
        <v>42134</v>
      </c>
      <c r="F138" s="1" t="s">
        <v>102</v>
      </c>
      <c r="G138" s="1" t="s">
        <v>356</v>
      </c>
      <c r="H138" s="26">
        <v>70</v>
      </c>
      <c r="I138" s="37">
        <v>0.1857</v>
      </c>
      <c r="J138" t="str">
        <f t="shared" si="6"/>
        <v>1137-EMEA-JS</v>
      </c>
      <c r="K138" s="39">
        <f t="shared" si="7"/>
        <v>57.000999999999998</v>
      </c>
      <c r="L138" s="3">
        <f t="shared" si="8"/>
        <v>2015</v>
      </c>
      <c r="M138" s="1" t="s">
        <v>394</v>
      </c>
    </row>
    <row r="139" spans="1:13" x14ac:dyDescent="0.25">
      <c r="A139" s="1" t="s">
        <v>357</v>
      </c>
      <c r="B139" s="1" t="s">
        <v>57</v>
      </c>
      <c r="C139" s="1" t="s">
        <v>58</v>
      </c>
      <c r="D139" s="1" t="s">
        <v>11</v>
      </c>
      <c r="E139" s="4">
        <v>42927</v>
      </c>
      <c r="F139" s="1" t="s">
        <v>120</v>
      </c>
      <c r="G139" s="1" t="s">
        <v>310</v>
      </c>
      <c r="H139" s="26">
        <v>50</v>
      </c>
      <c r="I139" s="37">
        <v>0.08</v>
      </c>
      <c r="J139" t="str">
        <f t="shared" si="6"/>
        <v>1138-EMEA-VS</v>
      </c>
      <c r="K139" s="39">
        <f t="shared" si="7"/>
        <v>46</v>
      </c>
      <c r="L139" s="3">
        <f t="shared" si="8"/>
        <v>2017</v>
      </c>
      <c r="M139" s="1" t="s">
        <v>396</v>
      </c>
    </row>
    <row r="140" spans="1:13" x14ac:dyDescent="0.25">
      <c r="A140" s="1" t="s">
        <v>358</v>
      </c>
      <c r="B140" s="1" t="s">
        <v>203</v>
      </c>
      <c r="C140" s="1" t="s">
        <v>204</v>
      </c>
      <c r="D140" s="1" t="s">
        <v>22</v>
      </c>
      <c r="E140" s="4">
        <v>43094</v>
      </c>
      <c r="F140" s="1" t="s">
        <v>39</v>
      </c>
      <c r="G140" s="1" t="s">
        <v>359</v>
      </c>
      <c r="H140" s="26">
        <v>30</v>
      </c>
      <c r="I140" s="37">
        <v>0.1</v>
      </c>
      <c r="J140" t="str">
        <f t="shared" si="6"/>
        <v>1139-LATAM-LM</v>
      </c>
      <c r="K140" s="39">
        <f t="shared" si="7"/>
        <v>27</v>
      </c>
      <c r="L140" s="3">
        <f t="shared" si="8"/>
        <v>2017</v>
      </c>
      <c r="M140" s="1" t="s">
        <v>400</v>
      </c>
    </row>
    <row r="141" spans="1:13" x14ac:dyDescent="0.25">
      <c r="A141" s="1" t="s">
        <v>360</v>
      </c>
      <c r="B141" s="1" t="s">
        <v>83</v>
      </c>
      <c r="C141" s="1" t="s">
        <v>84</v>
      </c>
      <c r="D141" s="1" t="s">
        <v>11</v>
      </c>
      <c r="E141" s="4">
        <v>41763</v>
      </c>
      <c r="F141" s="1" t="s">
        <v>44</v>
      </c>
      <c r="G141" s="1" t="s">
        <v>361</v>
      </c>
      <c r="H141" s="26">
        <v>500</v>
      </c>
      <c r="I141" s="37">
        <v>0</v>
      </c>
      <c r="J141" t="str">
        <f t="shared" si="6"/>
        <v>1140-EMEA-ML</v>
      </c>
      <c r="K141" s="39">
        <f t="shared" si="7"/>
        <v>500</v>
      </c>
      <c r="L141" s="3">
        <f t="shared" si="8"/>
        <v>2014</v>
      </c>
      <c r="M141" s="1" t="s">
        <v>402</v>
      </c>
    </row>
    <row r="142" spans="1:13" x14ac:dyDescent="0.25">
      <c r="A142" s="1" t="s">
        <v>362</v>
      </c>
      <c r="B142" s="1" t="s">
        <v>322</v>
      </c>
      <c r="C142" s="1" t="s">
        <v>323</v>
      </c>
      <c r="D142" s="1" t="s">
        <v>11</v>
      </c>
      <c r="E142" s="4">
        <v>43288</v>
      </c>
      <c r="F142" s="1" t="s">
        <v>44</v>
      </c>
      <c r="G142" s="1" t="s">
        <v>363</v>
      </c>
      <c r="H142" s="26">
        <v>500</v>
      </c>
      <c r="I142" s="37">
        <v>0</v>
      </c>
      <c r="J142" t="str">
        <f t="shared" si="6"/>
        <v>1141-EMEA-JT</v>
      </c>
      <c r="K142" s="39">
        <f t="shared" si="7"/>
        <v>500</v>
      </c>
      <c r="L142" s="3">
        <f t="shared" si="8"/>
        <v>2018</v>
      </c>
      <c r="M142" s="1" t="s">
        <v>407</v>
      </c>
    </row>
    <row r="143" spans="1:13" x14ac:dyDescent="0.25">
      <c r="A143" s="1" t="s">
        <v>364</v>
      </c>
      <c r="B143" s="1" t="s">
        <v>112</v>
      </c>
      <c r="C143" s="1" t="s">
        <v>52</v>
      </c>
      <c r="D143" s="1" t="s">
        <v>11</v>
      </c>
      <c r="E143" s="4">
        <v>43170</v>
      </c>
      <c r="F143" s="1" t="s">
        <v>113</v>
      </c>
      <c r="G143" s="1" t="s">
        <v>365</v>
      </c>
      <c r="H143" s="26">
        <v>250</v>
      </c>
      <c r="I143" s="37">
        <v>0.1</v>
      </c>
      <c r="J143" t="str">
        <f t="shared" si="6"/>
        <v>1142-EMEA-PC</v>
      </c>
      <c r="K143" s="39">
        <f t="shared" si="7"/>
        <v>225</v>
      </c>
      <c r="L143" s="3">
        <f t="shared" si="8"/>
        <v>2018</v>
      </c>
      <c r="M143" s="1" t="s">
        <v>409</v>
      </c>
    </row>
    <row r="144" spans="1:13" x14ac:dyDescent="0.25">
      <c r="A144" s="1" t="s">
        <v>366</v>
      </c>
      <c r="B144" s="1" t="s">
        <v>262</v>
      </c>
      <c r="C144" s="1" t="s">
        <v>263</v>
      </c>
      <c r="D144" s="1" t="s">
        <v>11</v>
      </c>
      <c r="E144" s="4">
        <v>42134</v>
      </c>
      <c r="F144" s="1" t="s">
        <v>39</v>
      </c>
      <c r="G144" s="1" t="s">
        <v>367</v>
      </c>
      <c r="H144" s="26">
        <v>30</v>
      </c>
      <c r="I144" s="37">
        <v>0.1333</v>
      </c>
      <c r="J144" t="str">
        <f t="shared" si="6"/>
        <v>1143-EMEA-BB</v>
      </c>
      <c r="K144" s="39">
        <f t="shared" si="7"/>
        <v>26.001000000000001</v>
      </c>
      <c r="L144" s="3">
        <f t="shared" si="8"/>
        <v>2015</v>
      </c>
      <c r="M144" s="1" t="s">
        <v>411</v>
      </c>
    </row>
    <row r="145" spans="1:13" x14ac:dyDescent="0.25">
      <c r="A145" s="1" t="s">
        <v>368</v>
      </c>
      <c r="B145" s="1" t="s">
        <v>203</v>
      </c>
      <c r="C145" s="1" t="s">
        <v>204</v>
      </c>
      <c r="D145" s="1" t="s">
        <v>22</v>
      </c>
      <c r="E145" s="4">
        <v>42397</v>
      </c>
      <c r="F145" s="1" t="s">
        <v>39</v>
      </c>
      <c r="G145" s="1" t="s">
        <v>359</v>
      </c>
      <c r="H145" s="26">
        <v>30</v>
      </c>
      <c r="I145" s="37">
        <v>0.1</v>
      </c>
      <c r="J145" t="str">
        <f t="shared" si="6"/>
        <v>1144-LATAM-LM</v>
      </c>
      <c r="K145" s="39">
        <f t="shared" si="7"/>
        <v>27</v>
      </c>
      <c r="L145" s="3">
        <f t="shared" si="8"/>
        <v>2016</v>
      </c>
      <c r="M145" s="1" t="s">
        <v>413</v>
      </c>
    </row>
    <row r="146" spans="1:13" x14ac:dyDescent="0.25">
      <c r="A146" s="1" t="s">
        <v>369</v>
      </c>
      <c r="B146" s="1" t="s">
        <v>109</v>
      </c>
      <c r="C146" s="1" t="s">
        <v>80</v>
      </c>
      <c r="D146" s="1" t="s">
        <v>11</v>
      </c>
      <c r="E146" s="4">
        <v>42259</v>
      </c>
      <c r="F146" s="1" t="s">
        <v>120</v>
      </c>
      <c r="G146" s="1" t="s">
        <v>370</v>
      </c>
      <c r="H146" s="26">
        <v>50</v>
      </c>
      <c r="I146" s="37">
        <v>0.32</v>
      </c>
      <c r="J146" t="str">
        <f t="shared" si="6"/>
        <v>1145-EMEA-JB</v>
      </c>
      <c r="K146" s="39">
        <f t="shared" si="7"/>
        <v>34</v>
      </c>
      <c r="L146" s="3">
        <f t="shared" si="8"/>
        <v>2015</v>
      </c>
      <c r="M146" s="1" t="s">
        <v>415</v>
      </c>
    </row>
    <row r="147" spans="1:13" x14ac:dyDescent="0.25">
      <c r="A147" s="1" t="s">
        <v>371</v>
      </c>
      <c r="B147" s="1" t="s">
        <v>132</v>
      </c>
      <c r="C147" s="1" t="s">
        <v>90</v>
      </c>
      <c r="D147" s="1" t="s">
        <v>33</v>
      </c>
      <c r="E147" s="4">
        <v>43323</v>
      </c>
      <c r="F147" s="1" t="s">
        <v>70</v>
      </c>
      <c r="G147" s="1" t="s">
        <v>372</v>
      </c>
      <c r="H147" s="26">
        <v>500</v>
      </c>
      <c r="I147" s="37">
        <v>0</v>
      </c>
      <c r="J147" t="str">
        <f t="shared" si="6"/>
        <v>1146-APAC-TM</v>
      </c>
      <c r="K147" s="39">
        <f t="shared" si="7"/>
        <v>500</v>
      </c>
      <c r="L147" s="3">
        <f t="shared" si="8"/>
        <v>2018</v>
      </c>
      <c r="M147" s="1" t="s">
        <v>419</v>
      </c>
    </row>
    <row r="148" spans="1:13" x14ac:dyDescent="0.25">
      <c r="A148" s="1" t="s">
        <v>373</v>
      </c>
      <c r="B148" s="1" t="s">
        <v>253</v>
      </c>
      <c r="C148" s="1" t="s">
        <v>254</v>
      </c>
      <c r="D148" s="1" t="s">
        <v>11</v>
      </c>
      <c r="E148" s="4">
        <v>42855</v>
      </c>
      <c r="F148" s="1" t="s">
        <v>59</v>
      </c>
      <c r="G148" s="1" t="s">
        <v>374</v>
      </c>
      <c r="H148" s="26">
        <v>1000</v>
      </c>
      <c r="I148" s="37">
        <v>0.22</v>
      </c>
      <c r="J148" t="str">
        <f t="shared" si="6"/>
        <v>1147-EMEA-PT</v>
      </c>
      <c r="K148" s="39">
        <f t="shared" si="7"/>
        <v>780</v>
      </c>
      <c r="L148" s="3">
        <f t="shared" si="8"/>
        <v>2017</v>
      </c>
      <c r="M148" s="1" t="s">
        <v>422</v>
      </c>
    </row>
    <row r="149" spans="1:13" x14ac:dyDescent="0.25">
      <c r="A149" s="1" t="s">
        <v>375</v>
      </c>
      <c r="B149" s="1" t="s">
        <v>47</v>
      </c>
      <c r="C149" s="1" t="s">
        <v>48</v>
      </c>
      <c r="D149" s="1" t="s">
        <v>22</v>
      </c>
      <c r="E149" s="4">
        <v>42858</v>
      </c>
      <c r="F149" s="1" t="s">
        <v>113</v>
      </c>
      <c r="G149" s="1" t="s">
        <v>376</v>
      </c>
      <c r="H149" s="26">
        <v>250</v>
      </c>
      <c r="I149" s="37">
        <v>0.02</v>
      </c>
      <c r="J149" t="str">
        <f t="shared" si="6"/>
        <v>1148-LATAM-SC</v>
      </c>
      <c r="K149" s="39">
        <f t="shared" si="7"/>
        <v>245</v>
      </c>
      <c r="L149" s="3">
        <f t="shared" si="8"/>
        <v>2017</v>
      </c>
      <c r="M149" s="1" t="s">
        <v>424</v>
      </c>
    </row>
    <row r="150" spans="1:13" x14ac:dyDescent="0.25">
      <c r="A150" s="1" t="s">
        <v>377</v>
      </c>
      <c r="B150" s="1" t="s">
        <v>239</v>
      </c>
      <c r="C150" s="1" t="s">
        <v>240</v>
      </c>
      <c r="D150" s="1" t="s">
        <v>11</v>
      </c>
      <c r="E150" s="4">
        <v>42755</v>
      </c>
      <c r="F150" s="1" t="s">
        <v>53</v>
      </c>
      <c r="G150" s="1" t="s">
        <v>378</v>
      </c>
      <c r="H150" s="26">
        <v>800</v>
      </c>
      <c r="I150" s="37">
        <v>0.02</v>
      </c>
      <c r="J150" t="str">
        <f t="shared" si="6"/>
        <v>1149-EMEA-RL</v>
      </c>
      <c r="K150" s="39">
        <f t="shared" si="7"/>
        <v>784</v>
      </c>
      <c r="L150" s="3">
        <f t="shared" si="8"/>
        <v>2017</v>
      </c>
      <c r="M150" s="1" t="s">
        <v>429</v>
      </c>
    </row>
    <row r="151" spans="1:13" x14ac:dyDescent="0.25">
      <c r="A151" s="1" t="s">
        <v>379</v>
      </c>
      <c r="B151" s="1" t="s">
        <v>129</v>
      </c>
      <c r="C151" s="1" t="s">
        <v>106</v>
      </c>
      <c r="D151" s="1" t="s">
        <v>17</v>
      </c>
      <c r="E151" s="4">
        <v>43286</v>
      </c>
      <c r="F151" s="1" t="s">
        <v>102</v>
      </c>
      <c r="G151" s="1" t="s">
        <v>380</v>
      </c>
      <c r="H151" s="26">
        <v>70</v>
      </c>
      <c r="I151" s="37">
        <v>0.1429</v>
      </c>
      <c r="J151" t="str">
        <f t="shared" si="6"/>
        <v>1150-NA-NG</v>
      </c>
      <c r="K151" s="39">
        <f t="shared" si="7"/>
        <v>59.997</v>
      </c>
      <c r="L151" s="3">
        <f t="shared" si="8"/>
        <v>2018</v>
      </c>
      <c r="M151" s="1" t="s">
        <v>434</v>
      </c>
    </row>
    <row r="152" spans="1:13" x14ac:dyDescent="0.25">
      <c r="A152" s="1" t="s">
        <v>381</v>
      </c>
      <c r="B152" s="1" t="s">
        <v>15</v>
      </c>
      <c r="C152" s="1" t="s">
        <v>16</v>
      </c>
      <c r="D152" s="1" t="s">
        <v>17</v>
      </c>
      <c r="E152" s="4">
        <v>43388</v>
      </c>
      <c r="F152" s="1" t="s">
        <v>70</v>
      </c>
      <c r="G152" s="1" t="s">
        <v>176</v>
      </c>
      <c r="H152" s="26">
        <v>500</v>
      </c>
      <c r="I152" s="37">
        <v>0</v>
      </c>
      <c r="J152" t="str">
        <f t="shared" si="6"/>
        <v>1151-NA-SJ</v>
      </c>
      <c r="K152" s="39">
        <f t="shared" si="7"/>
        <v>500</v>
      </c>
      <c r="L152" s="3">
        <f t="shared" si="8"/>
        <v>2018</v>
      </c>
      <c r="M152" s="1" t="s">
        <v>436</v>
      </c>
    </row>
    <row r="153" spans="1:13" x14ac:dyDescent="0.25">
      <c r="A153" s="1" t="s">
        <v>382</v>
      </c>
      <c r="B153" s="1" t="s">
        <v>125</v>
      </c>
      <c r="C153" s="1" t="s">
        <v>126</v>
      </c>
      <c r="D153" s="1" t="s">
        <v>11</v>
      </c>
      <c r="E153" s="4">
        <v>43199</v>
      </c>
      <c r="F153" s="1" t="s">
        <v>53</v>
      </c>
      <c r="G153" s="1" t="s">
        <v>383</v>
      </c>
      <c r="H153" s="26">
        <v>800</v>
      </c>
      <c r="I153" s="37">
        <v>0.38</v>
      </c>
      <c r="J153" t="str">
        <f t="shared" si="6"/>
        <v>1152-EMEA-PM</v>
      </c>
      <c r="K153" s="39">
        <f t="shared" si="7"/>
        <v>496</v>
      </c>
      <c r="L153" s="3">
        <f t="shared" si="8"/>
        <v>2018</v>
      </c>
      <c r="M153" s="1" t="s">
        <v>438</v>
      </c>
    </row>
    <row r="154" spans="1:13" x14ac:dyDescent="0.25">
      <c r="A154" s="1" t="s">
        <v>384</v>
      </c>
      <c r="B154" s="1" t="s">
        <v>79</v>
      </c>
      <c r="C154" s="1" t="s">
        <v>80</v>
      </c>
      <c r="D154" s="1" t="s">
        <v>11</v>
      </c>
      <c r="E154" s="4">
        <v>43343</v>
      </c>
      <c r="F154" s="1" t="s">
        <v>102</v>
      </c>
      <c r="G154" s="1" t="s">
        <v>385</v>
      </c>
      <c r="H154" s="26">
        <v>70</v>
      </c>
      <c r="I154" s="37">
        <v>1.43E-2</v>
      </c>
      <c r="J154" t="str">
        <f t="shared" si="6"/>
        <v>1153-EMEA-JP</v>
      </c>
      <c r="K154" s="39">
        <f t="shared" si="7"/>
        <v>68.998999999999995</v>
      </c>
      <c r="L154" s="3">
        <f t="shared" si="8"/>
        <v>2018</v>
      </c>
      <c r="M154" s="1" t="s">
        <v>441</v>
      </c>
    </row>
    <row r="155" spans="1:13" x14ac:dyDescent="0.25">
      <c r="A155" s="1" t="s">
        <v>386</v>
      </c>
      <c r="B155" s="1" t="s">
        <v>101</v>
      </c>
      <c r="C155" s="1" t="s">
        <v>69</v>
      </c>
      <c r="D155" s="1" t="s">
        <v>33</v>
      </c>
      <c r="E155" s="4">
        <v>43330</v>
      </c>
      <c r="F155" s="1" t="s">
        <v>39</v>
      </c>
      <c r="G155" s="1" t="s">
        <v>245</v>
      </c>
      <c r="H155" s="26">
        <v>30</v>
      </c>
      <c r="I155" s="37">
        <v>3.3300000000000003E-2</v>
      </c>
      <c r="J155" t="str">
        <f t="shared" si="6"/>
        <v>1154-APAC-PR</v>
      </c>
      <c r="K155" s="39">
        <f t="shared" si="7"/>
        <v>29.001000000000001</v>
      </c>
      <c r="L155" s="3">
        <f t="shared" si="8"/>
        <v>2018</v>
      </c>
      <c r="M155" s="1" t="s">
        <v>443</v>
      </c>
    </row>
    <row r="156" spans="1:13" x14ac:dyDescent="0.25">
      <c r="A156" s="1" t="s">
        <v>387</v>
      </c>
      <c r="B156" s="1" t="s">
        <v>148</v>
      </c>
      <c r="C156" s="1" t="s">
        <v>149</v>
      </c>
      <c r="D156" s="1" t="s">
        <v>11</v>
      </c>
      <c r="E156" s="4">
        <v>42536</v>
      </c>
      <c r="F156" s="1" t="s">
        <v>102</v>
      </c>
      <c r="G156" s="1" t="s">
        <v>150</v>
      </c>
      <c r="H156" s="26">
        <v>70</v>
      </c>
      <c r="I156" s="37">
        <v>7.1400000000000005E-2</v>
      </c>
      <c r="J156" t="str">
        <f t="shared" si="6"/>
        <v>1155-EMEA-SB</v>
      </c>
      <c r="K156" s="39">
        <f t="shared" si="7"/>
        <v>65.001999999999995</v>
      </c>
      <c r="L156" s="3">
        <f t="shared" si="8"/>
        <v>2016</v>
      </c>
      <c r="M156" s="1" t="s">
        <v>447</v>
      </c>
    </row>
    <row r="157" spans="1:13" x14ac:dyDescent="0.25">
      <c r="A157" s="1" t="s">
        <v>388</v>
      </c>
      <c r="B157" s="1" t="s">
        <v>68</v>
      </c>
      <c r="C157" s="1" t="s">
        <v>69</v>
      </c>
      <c r="D157" s="1" t="s">
        <v>33</v>
      </c>
      <c r="E157" s="4">
        <v>42494</v>
      </c>
      <c r="F157" s="1" t="s">
        <v>12</v>
      </c>
      <c r="G157" s="1" t="s">
        <v>389</v>
      </c>
      <c r="H157" s="26">
        <v>80</v>
      </c>
      <c r="I157" s="37">
        <v>2.5000000000000001E-2</v>
      </c>
      <c r="J157" t="str">
        <f t="shared" si="6"/>
        <v>1156-APAC-GP</v>
      </c>
      <c r="K157" s="39">
        <f t="shared" si="7"/>
        <v>78</v>
      </c>
      <c r="L157" s="3">
        <f t="shared" si="8"/>
        <v>2016</v>
      </c>
      <c r="M157" s="1" t="s">
        <v>449</v>
      </c>
    </row>
    <row r="158" spans="1:13" x14ac:dyDescent="0.25">
      <c r="A158" s="1" t="s">
        <v>390</v>
      </c>
      <c r="B158" s="1" t="s">
        <v>219</v>
      </c>
      <c r="C158" s="1" t="s">
        <v>38</v>
      </c>
      <c r="D158" s="1" t="s">
        <v>33</v>
      </c>
      <c r="E158" s="4">
        <v>42171</v>
      </c>
      <c r="F158" s="1" t="s">
        <v>120</v>
      </c>
      <c r="G158" s="1" t="s">
        <v>229</v>
      </c>
      <c r="H158" s="26">
        <v>50</v>
      </c>
      <c r="I158" s="37">
        <v>0.22</v>
      </c>
      <c r="J158" t="str">
        <f t="shared" si="6"/>
        <v>1157-APAC-AD</v>
      </c>
      <c r="K158" s="39">
        <f t="shared" si="7"/>
        <v>39</v>
      </c>
      <c r="L158" s="3">
        <f t="shared" si="8"/>
        <v>2015</v>
      </c>
      <c r="M158" s="1" t="s">
        <v>451</v>
      </c>
    </row>
    <row r="159" spans="1:13" x14ac:dyDescent="0.25">
      <c r="A159" s="1" t="s">
        <v>391</v>
      </c>
      <c r="B159" s="1" t="s">
        <v>75</v>
      </c>
      <c r="C159" s="1" t="s">
        <v>76</v>
      </c>
      <c r="D159" s="1" t="s">
        <v>33</v>
      </c>
      <c r="E159" s="4">
        <v>42840</v>
      </c>
      <c r="F159" s="1" t="s">
        <v>39</v>
      </c>
      <c r="G159" s="1" t="s">
        <v>392</v>
      </c>
      <c r="H159" s="26">
        <v>30</v>
      </c>
      <c r="I159" s="37">
        <v>6.6699999999999995E-2</v>
      </c>
      <c r="J159" t="str">
        <f t="shared" si="6"/>
        <v>1158-APAC-RA</v>
      </c>
      <c r="K159" s="39">
        <f t="shared" si="7"/>
        <v>27.998999999999999</v>
      </c>
      <c r="L159" s="3">
        <f t="shared" si="8"/>
        <v>2017</v>
      </c>
      <c r="M159" s="1" t="s">
        <v>454</v>
      </c>
    </row>
    <row r="160" spans="1:13" x14ac:dyDescent="0.25">
      <c r="A160" s="1" t="s">
        <v>393</v>
      </c>
      <c r="B160" s="1" t="s">
        <v>26</v>
      </c>
      <c r="C160" s="1" t="s">
        <v>27</v>
      </c>
      <c r="D160" s="1" t="s">
        <v>11</v>
      </c>
      <c r="E160" s="4">
        <v>42180</v>
      </c>
      <c r="F160" s="1" t="s">
        <v>44</v>
      </c>
      <c r="G160" s="1" t="s">
        <v>394</v>
      </c>
      <c r="H160" s="26">
        <v>500</v>
      </c>
      <c r="I160" s="37">
        <v>0.37</v>
      </c>
      <c r="J160" t="str">
        <f t="shared" si="6"/>
        <v>1159-EMEA-CA</v>
      </c>
      <c r="K160" s="39">
        <f t="shared" si="7"/>
        <v>315</v>
      </c>
      <c r="L160" s="3">
        <f t="shared" si="8"/>
        <v>2015</v>
      </c>
      <c r="M160" s="1" t="s">
        <v>458</v>
      </c>
    </row>
    <row r="161" spans="1:13" x14ac:dyDescent="0.25">
      <c r="A161" s="1" t="s">
        <v>395</v>
      </c>
      <c r="B161" s="1" t="s">
        <v>47</v>
      </c>
      <c r="C161" s="1" t="s">
        <v>48</v>
      </c>
      <c r="D161" s="1" t="s">
        <v>22</v>
      </c>
      <c r="E161" s="4">
        <v>42495</v>
      </c>
      <c r="F161" s="1" t="s">
        <v>39</v>
      </c>
      <c r="G161" s="1" t="s">
        <v>396</v>
      </c>
      <c r="H161" s="26">
        <v>30</v>
      </c>
      <c r="I161" s="37">
        <v>3.3300000000000003E-2</v>
      </c>
      <c r="J161" t="str">
        <f t="shared" si="6"/>
        <v>1160-LATAM-KM</v>
      </c>
      <c r="K161" s="39">
        <f t="shared" si="7"/>
        <v>29.001000000000001</v>
      </c>
      <c r="L161" s="3">
        <f t="shared" si="8"/>
        <v>2016</v>
      </c>
      <c r="M161" s="1" t="s">
        <v>460</v>
      </c>
    </row>
    <row r="162" spans="1:13" x14ac:dyDescent="0.25">
      <c r="A162" s="1" t="s">
        <v>397</v>
      </c>
      <c r="B162" s="1" t="s">
        <v>398</v>
      </c>
      <c r="C162" s="1" t="s">
        <v>399</v>
      </c>
      <c r="D162" s="1" t="s">
        <v>11</v>
      </c>
      <c r="E162" s="4">
        <v>42509</v>
      </c>
      <c r="F162" s="1" t="s">
        <v>23</v>
      </c>
      <c r="G162" s="1" t="s">
        <v>400</v>
      </c>
      <c r="H162" s="26">
        <v>700</v>
      </c>
      <c r="I162" s="37">
        <v>0.15</v>
      </c>
      <c r="J162" t="str">
        <f t="shared" si="6"/>
        <v>1161-EMEA-MW</v>
      </c>
      <c r="K162" s="39">
        <f t="shared" si="7"/>
        <v>595</v>
      </c>
      <c r="L162" s="3">
        <f t="shared" si="8"/>
        <v>2016</v>
      </c>
      <c r="M162" s="1" t="s">
        <v>462</v>
      </c>
    </row>
    <row r="163" spans="1:13" x14ac:dyDescent="0.25">
      <c r="A163" s="1" t="s">
        <v>401</v>
      </c>
      <c r="B163" s="1" t="s">
        <v>51</v>
      </c>
      <c r="C163" s="1" t="s">
        <v>52</v>
      </c>
      <c r="D163" s="1" t="s">
        <v>11</v>
      </c>
      <c r="E163" s="4">
        <v>41696</v>
      </c>
      <c r="F163" s="1" t="s">
        <v>70</v>
      </c>
      <c r="G163" s="1" t="s">
        <v>402</v>
      </c>
      <c r="H163" s="26">
        <v>500</v>
      </c>
      <c r="I163" s="37">
        <v>0</v>
      </c>
      <c r="J163" t="str">
        <f t="shared" si="6"/>
        <v>1162-EMEA-PD</v>
      </c>
      <c r="K163" s="39">
        <f t="shared" si="7"/>
        <v>500</v>
      </c>
      <c r="L163" s="3">
        <f t="shared" si="8"/>
        <v>2014</v>
      </c>
      <c r="M163" s="1" t="s">
        <v>467</v>
      </c>
    </row>
    <row r="164" spans="1:13" x14ac:dyDescent="0.25">
      <c r="A164" s="1" t="s">
        <v>403</v>
      </c>
      <c r="B164" s="1" t="s">
        <v>47</v>
      </c>
      <c r="C164" s="1" t="s">
        <v>48</v>
      </c>
      <c r="D164" s="1" t="s">
        <v>22</v>
      </c>
      <c r="E164" s="4">
        <v>41969</v>
      </c>
      <c r="F164" s="1" t="s">
        <v>113</v>
      </c>
      <c r="G164" s="1" t="s">
        <v>49</v>
      </c>
      <c r="H164" s="26">
        <v>250</v>
      </c>
      <c r="I164" s="37">
        <v>2.8000000000000001E-2</v>
      </c>
      <c r="J164" t="str">
        <f t="shared" si="6"/>
        <v>1163-LATAM-GA</v>
      </c>
      <c r="K164" s="39">
        <f t="shared" si="7"/>
        <v>243</v>
      </c>
      <c r="L164" s="3">
        <f t="shared" si="8"/>
        <v>2014</v>
      </c>
      <c r="M164" s="1" t="s">
        <v>470</v>
      </c>
    </row>
    <row r="165" spans="1:13" x14ac:dyDescent="0.25">
      <c r="A165" s="1" t="s">
        <v>404</v>
      </c>
      <c r="B165" s="1" t="s">
        <v>129</v>
      </c>
      <c r="C165" s="1" t="s">
        <v>106</v>
      </c>
      <c r="D165" s="1" t="s">
        <v>17</v>
      </c>
      <c r="E165" s="4">
        <v>41665</v>
      </c>
      <c r="F165" s="1" t="s">
        <v>34</v>
      </c>
      <c r="G165" s="1" t="s">
        <v>130</v>
      </c>
      <c r="H165" s="26">
        <v>50</v>
      </c>
      <c r="I165" s="37">
        <v>0.2</v>
      </c>
      <c r="J165" t="str">
        <f t="shared" si="6"/>
        <v>1164-NA-RA</v>
      </c>
      <c r="K165" s="39">
        <f t="shared" si="7"/>
        <v>40</v>
      </c>
      <c r="L165" s="3">
        <f t="shared" si="8"/>
        <v>2014</v>
      </c>
      <c r="M165" s="1" t="s">
        <v>472</v>
      </c>
    </row>
    <row r="166" spans="1:13" x14ac:dyDescent="0.25">
      <c r="A166" s="1" t="s">
        <v>405</v>
      </c>
      <c r="B166" s="1" t="s">
        <v>89</v>
      </c>
      <c r="C166" s="1" t="s">
        <v>90</v>
      </c>
      <c r="D166" s="1" t="s">
        <v>33</v>
      </c>
      <c r="E166" s="4">
        <v>42120</v>
      </c>
      <c r="F166" s="1" t="s">
        <v>102</v>
      </c>
      <c r="G166" s="1" t="s">
        <v>283</v>
      </c>
      <c r="H166" s="26">
        <v>70</v>
      </c>
      <c r="I166" s="37">
        <v>0.3286</v>
      </c>
      <c r="J166" t="str">
        <f t="shared" si="6"/>
        <v>1165-APAC-NM</v>
      </c>
      <c r="K166" s="39">
        <f t="shared" si="7"/>
        <v>46.998000000000005</v>
      </c>
      <c r="L166" s="3">
        <f t="shared" si="8"/>
        <v>2015</v>
      </c>
      <c r="M166" s="1" t="s">
        <v>474</v>
      </c>
    </row>
    <row r="167" spans="1:13" x14ac:dyDescent="0.25">
      <c r="A167" s="1" t="s">
        <v>406</v>
      </c>
      <c r="B167" s="1" t="s">
        <v>148</v>
      </c>
      <c r="C167" s="1" t="s">
        <v>149</v>
      </c>
      <c r="D167" s="1" t="s">
        <v>11</v>
      </c>
      <c r="E167" s="4">
        <v>42159</v>
      </c>
      <c r="F167" s="1" t="s">
        <v>120</v>
      </c>
      <c r="G167" s="1" t="s">
        <v>407</v>
      </c>
      <c r="H167" s="26">
        <v>50</v>
      </c>
      <c r="I167" s="37">
        <v>0.08</v>
      </c>
      <c r="J167" t="str">
        <f t="shared" si="6"/>
        <v>1166-EMEA-AH</v>
      </c>
      <c r="K167" s="39">
        <f t="shared" si="7"/>
        <v>46</v>
      </c>
      <c r="L167" s="3">
        <f t="shared" si="8"/>
        <v>2015</v>
      </c>
      <c r="M167" s="1" t="s">
        <v>476</v>
      </c>
    </row>
    <row r="168" spans="1:13" x14ac:dyDescent="0.25">
      <c r="A168" s="1" t="s">
        <v>408</v>
      </c>
      <c r="B168" s="1" t="s">
        <v>168</v>
      </c>
      <c r="C168" s="1" t="s">
        <v>169</v>
      </c>
      <c r="D168" s="1" t="s">
        <v>11</v>
      </c>
      <c r="E168" s="4">
        <v>42069</v>
      </c>
      <c r="F168" s="1" t="s">
        <v>70</v>
      </c>
      <c r="G168" s="1" t="s">
        <v>409</v>
      </c>
      <c r="H168" s="26">
        <v>500</v>
      </c>
      <c r="I168" s="37">
        <v>0</v>
      </c>
      <c r="J168" t="str">
        <f t="shared" si="6"/>
        <v>1167-EMEA-RB</v>
      </c>
      <c r="K168" s="39">
        <f t="shared" si="7"/>
        <v>500</v>
      </c>
      <c r="L168" s="3">
        <f t="shared" si="8"/>
        <v>2015</v>
      </c>
      <c r="M168" s="1" t="s">
        <v>479</v>
      </c>
    </row>
    <row r="169" spans="1:13" x14ac:dyDescent="0.25">
      <c r="A169" s="1" t="s">
        <v>410</v>
      </c>
      <c r="B169" s="1" t="s">
        <v>222</v>
      </c>
      <c r="C169" s="1" t="s">
        <v>48</v>
      </c>
      <c r="D169" s="1" t="s">
        <v>22</v>
      </c>
      <c r="E169" s="4">
        <v>42819</v>
      </c>
      <c r="F169" s="1" t="s">
        <v>12</v>
      </c>
      <c r="G169" s="1" t="s">
        <v>411</v>
      </c>
      <c r="H169" s="26">
        <v>80</v>
      </c>
      <c r="I169" s="37">
        <v>3.7499999999999999E-2</v>
      </c>
      <c r="J169" t="str">
        <f t="shared" si="6"/>
        <v>1168-LATAM-MG</v>
      </c>
      <c r="K169" s="39">
        <f t="shared" si="7"/>
        <v>77</v>
      </c>
      <c r="L169" s="3">
        <f t="shared" si="8"/>
        <v>2017</v>
      </c>
      <c r="M169" s="1" t="s">
        <v>481</v>
      </c>
    </row>
    <row r="170" spans="1:13" x14ac:dyDescent="0.25">
      <c r="A170" s="1" t="s">
        <v>412</v>
      </c>
      <c r="B170" s="1" t="s">
        <v>185</v>
      </c>
      <c r="C170" s="1" t="s">
        <v>186</v>
      </c>
      <c r="D170" s="1" t="s">
        <v>11</v>
      </c>
      <c r="E170" s="4">
        <v>43116</v>
      </c>
      <c r="F170" s="1" t="s">
        <v>120</v>
      </c>
      <c r="G170" s="1" t="s">
        <v>413</v>
      </c>
      <c r="H170" s="26">
        <v>50</v>
      </c>
      <c r="I170" s="37">
        <v>0.14000000000000001</v>
      </c>
      <c r="J170" t="str">
        <f t="shared" si="6"/>
        <v>1169-EMEA-AY</v>
      </c>
      <c r="K170" s="39">
        <f t="shared" si="7"/>
        <v>43</v>
      </c>
      <c r="L170" s="3">
        <f t="shared" si="8"/>
        <v>2018</v>
      </c>
      <c r="M170" s="1" t="s">
        <v>484</v>
      </c>
    </row>
    <row r="171" spans="1:13" x14ac:dyDescent="0.25">
      <c r="A171" s="1" t="s">
        <v>414</v>
      </c>
      <c r="B171" s="1" t="s">
        <v>68</v>
      </c>
      <c r="C171" s="1" t="s">
        <v>69</v>
      </c>
      <c r="D171" s="1" t="s">
        <v>33</v>
      </c>
      <c r="E171" s="4">
        <v>43289</v>
      </c>
      <c r="F171" s="1" t="s">
        <v>28</v>
      </c>
      <c r="G171" s="1" t="s">
        <v>415</v>
      </c>
      <c r="H171" s="26">
        <v>150</v>
      </c>
      <c r="I171" s="37">
        <v>4.6699999999999998E-2</v>
      </c>
      <c r="J171" t="str">
        <f t="shared" si="6"/>
        <v>1170-APAC-SB</v>
      </c>
      <c r="K171" s="39">
        <f t="shared" si="7"/>
        <v>142.995</v>
      </c>
      <c r="L171" s="3">
        <f t="shared" si="8"/>
        <v>2018</v>
      </c>
      <c r="M171" s="1" t="s">
        <v>488</v>
      </c>
    </row>
    <row r="172" spans="1:13" x14ac:dyDescent="0.25">
      <c r="A172" s="1" t="s">
        <v>416</v>
      </c>
      <c r="B172" s="1" t="s">
        <v>62</v>
      </c>
      <c r="C172" s="1" t="s">
        <v>63</v>
      </c>
      <c r="D172" s="1" t="s">
        <v>33</v>
      </c>
      <c r="E172" s="4">
        <v>42253</v>
      </c>
      <c r="F172" s="1" t="s">
        <v>59</v>
      </c>
      <c r="G172" s="1" t="s">
        <v>64</v>
      </c>
      <c r="H172" s="26">
        <v>1000</v>
      </c>
      <c r="I172" s="37">
        <v>0.39</v>
      </c>
      <c r="J172" t="str">
        <f t="shared" si="6"/>
        <v>1171-APAC-JJ</v>
      </c>
      <c r="K172" s="39">
        <f t="shared" si="7"/>
        <v>610</v>
      </c>
      <c r="L172" s="3">
        <f t="shared" si="8"/>
        <v>2015</v>
      </c>
      <c r="M172" s="1" t="s">
        <v>491</v>
      </c>
    </row>
    <row r="173" spans="1:13" x14ac:dyDescent="0.25">
      <c r="A173" s="1" t="s">
        <v>417</v>
      </c>
      <c r="B173" s="1" t="s">
        <v>79</v>
      </c>
      <c r="C173" s="1" t="s">
        <v>80</v>
      </c>
      <c r="D173" s="1" t="s">
        <v>11</v>
      </c>
      <c r="E173" s="4">
        <v>41765</v>
      </c>
      <c r="F173" s="1" t="s">
        <v>34</v>
      </c>
      <c r="G173" s="1" t="s">
        <v>385</v>
      </c>
      <c r="H173" s="26">
        <v>50</v>
      </c>
      <c r="I173" s="37">
        <v>0.18</v>
      </c>
      <c r="J173" t="str">
        <f t="shared" si="6"/>
        <v>1172-EMEA-JP</v>
      </c>
      <c r="K173" s="39">
        <f t="shared" si="7"/>
        <v>41</v>
      </c>
      <c r="L173" s="3">
        <f t="shared" si="8"/>
        <v>2014</v>
      </c>
      <c r="M173" s="1" t="s">
        <v>493</v>
      </c>
    </row>
    <row r="174" spans="1:13" x14ac:dyDescent="0.25">
      <c r="A174" s="1" t="s">
        <v>418</v>
      </c>
      <c r="B174" s="1" t="s">
        <v>287</v>
      </c>
      <c r="C174" s="1" t="s">
        <v>106</v>
      </c>
      <c r="D174" s="1" t="s">
        <v>17</v>
      </c>
      <c r="E174" s="4">
        <v>42175</v>
      </c>
      <c r="F174" s="1" t="s">
        <v>39</v>
      </c>
      <c r="G174" s="1" t="s">
        <v>419</v>
      </c>
      <c r="H174" s="26">
        <v>30</v>
      </c>
      <c r="I174" s="37">
        <v>3.3300000000000003E-2</v>
      </c>
      <c r="J174" t="str">
        <f t="shared" si="6"/>
        <v>1173-NA-NK</v>
      </c>
      <c r="K174" s="39">
        <f t="shared" si="7"/>
        <v>29.001000000000001</v>
      </c>
      <c r="L174" s="3">
        <f t="shared" si="8"/>
        <v>2015</v>
      </c>
      <c r="M174" s="1" t="s">
        <v>495</v>
      </c>
    </row>
    <row r="175" spans="1:13" x14ac:dyDescent="0.25">
      <c r="A175" s="1" t="s">
        <v>420</v>
      </c>
      <c r="B175" s="1" t="s">
        <v>125</v>
      </c>
      <c r="C175" s="1" t="s">
        <v>126</v>
      </c>
      <c r="D175" s="1" t="s">
        <v>11</v>
      </c>
      <c r="E175" s="4">
        <v>41941</v>
      </c>
      <c r="F175" s="1" t="s">
        <v>12</v>
      </c>
      <c r="G175" s="1" t="s">
        <v>383</v>
      </c>
      <c r="H175" s="26">
        <v>80</v>
      </c>
      <c r="I175" s="37">
        <v>0.125</v>
      </c>
      <c r="J175" t="str">
        <f t="shared" si="6"/>
        <v>1174-EMEA-PM</v>
      </c>
      <c r="K175" s="39">
        <f t="shared" si="7"/>
        <v>70</v>
      </c>
      <c r="L175" s="3">
        <f t="shared" si="8"/>
        <v>2014</v>
      </c>
      <c r="M175" s="1" t="s">
        <v>498</v>
      </c>
    </row>
    <row r="176" spans="1:13" x14ac:dyDescent="0.25">
      <c r="A176" s="1" t="s">
        <v>421</v>
      </c>
      <c r="B176" s="1" t="s">
        <v>26</v>
      </c>
      <c r="C176" s="1" t="s">
        <v>27</v>
      </c>
      <c r="D176" s="1" t="s">
        <v>11</v>
      </c>
      <c r="E176" s="4">
        <v>43385</v>
      </c>
      <c r="F176" s="1" t="s">
        <v>113</v>
      </c>
      <c r="G176" s="1" t="s">
        <v>422</v>
      </c>
      <c r="H176" s="26">
        <v>250</v>
      </c>
      <c r="I176" s="37">
        <v>0.04</v>
      </c>
      <c r="J176" t="str">
        <f t="shared" si="6"/>
        <v>1175-EMEA-DP</v>
      </c>
      <c r="K176" s="39">
        <f t="shared" si="7"/>
        <v>240</v>
      </c>
      <c r="L176" s="3">
        <f t="shared" si="8"/>
        <v>2018</v>
      </c>
      <c r="M176" s="1" t="s">
        <v>500</v>
      </c>
    </row>
    <row r="177" spans="1:13" x14ac:dyDescent="0.25">
      <c r="A177" s="1" t="s">
        <v>423</v>
      </c>
      <c r="B177" s="1" t="s">
        <v>239</v>
      </c>
      <c r="C177" s="1" t="s">
        <v>240</v>
      </c>
      <c r="D177" s="1" t="s">
        <v>11</v>
      </c>
      <c r="E177" s="4">
        <v>43240</v>
      </c>
      <c r="F177" s="1" t="s">
        <v>39</v>
      </c>
      <c r="G177" s="1" t="s">
        <v>424</v>
      </c>
      <c r="H177" s="26">
        <v>30</v>
      </c>
      <c r="I177" s="37">
        <v>6.6699999999999995E-2</v>
      </c>
      <c r="J177" t="str">
        <f t="shared" si="6"/>
        <v>1176-EMEA-RN</v>
      </c>
      <c r="K177" s="39">
        <f t="shared" si="7"/>
        <v>27.998999999999999</v>
      </c>
      <c r="L177" s="3">
        <f t="shared" si="8"/>
        <v>2018</v>
      </c>
      <c r="M177" s="1" t="s">
        <v>503</v>
      </c>
    </row>
    <row r="178" spans="1:13" x14ac:dyDescent="0.25">
      <c r="A178" s="1" t="s">
        <v>425</v>
      </c>
      <c r="B178" s="1" t="s">
        <v>68</v>
      </c>
      <c r="C178" s="1" t="s">
        <v>69</v>
      </c>
      <c r="D178" s="1" t="s">
        <v>33</v>
      </c>
      <c r="E178" s="4">
        <v>43121</v>
      </c>
      <c r="F178" s="1" t="s">
        <v>102</v>
      </c>
      <c r="G178" s="1" t="s">
        <v>140</v>
      </c>
      <c r="H178" s="26">
        <v>70</v>
      </c>
      <c r="I178" s="37">
        <v>8.5699999999999998E-2</v>
      </c>
      <c r="J178" t="str">
        <f t="shared" si="6"/>
        <v>1177-APAC-GC</v>
      </c>
      <c r="K178" s="39">
        <f t="shared" si="7"/>
        <v>64.001000000000005</v>
      </c>
      <c r="L178" s="3">
        <f t="shared" si="8"/>
        <v>2018</v>
      </c>
      <c r="M178" s="1" t="s">
        <v>505</v>
      </c>
    </row>
    <row r="179" spans="1:13" x14ac:dyDescent="0.25">
      <c r="A179" s="1" t="s">
        <v>426</v>
      </c>
      <c r="B179" s="1" t="s">
        <v>105</v>
      </c>
      <c r="C179" s="1" t="s">
        <v>106</v>
      </c>
      <c r="D179" s="1" t="s">
        <v>17</v>
      </c>
      <c r="E179" s="4">
        <v>42200</v>
      </c>
      <c r="F179" s="1" t="s">
        <v>102</v>
      </c>
      <c r="G179" s="1" t="s">
        <v>107</v>
      </c>
      <c r="H179" s="26">
        <v>70</v>
      </c>
      <c r="I179" s="37">
        <v>0.27139999999999997</v>
      </c>
      <c r="J179" t="str">
        <f t="shared" si="6"/>
        <v>1178-NA-LP</v>
      </c>
      <c r="K179" s="39">
        <f t="shared" si="7"/>
        <v>51.002000000000002</v>
      </c>
      <c r="L179" s="3">
        <f t="shared" si="8"/>
        <v>2015</v>
      </c>
      <c r="M179" s="1" t="s">
        <v>507</v>
      </c>
    </row>
    <row r="180" spans="1:13" x14ac:dyDescent="0.25">
      <c r="A180" s="1" t="s">
        <v>427</v>
      </c>
      <c r="B180" s="1" t="s">
        <v>20</v>
      </c>
      <c r="C180" s="1" t="s">
        <v>21</v>
      </c>
      <c r="D180" s="1" t="s">
        <v>22</v>
      </c>
      <c r="E180" s="4">
        <v>42315</v>
      </c>
      <c r="F180" s="1" t="s">
        <v>34</v>
      </c>
      <c r="G180" s="1" t="s">
        <v>142</v>
      </c>
      <c r="H180" s="26">
        <v>50</v>
      </c>
      <c r="I180" s="37">
        <v>0.18</v>
      </c>
      <c r="J180" t="str">
        <f t="shared" si="6"/>
        <v>1179-LATAM-SS</v>
      </c>
      <c r="K180" s="39">
        <f t="shared" si="7"/>
        <v>41</v>
      </c>
      <c r="L180" s="3">
        <f t="shared" si="8"/>
        <v>2015</v>
      </c>
      <c r="M180" s="1" t="s">
        <v>510</v>
      </c>
    </row>
    <row r="181" spans="1:13" x14ac:dyDescent="0.25">
      <c r="A181" s="1" t="s">
        <v>428</v>
      </c>
      <c r="B181" s="1" t="s">
        <v>42</v>
      </c>
      <c r="C181" s="1" t="s">
        <v>43</v>
      </c>
      <c r="D181" s="1" t="s">
        <v>22</v>
      </c>
      <c r="E181" s="4">
        <v>43307</v>
      </c>
      <c r="F181" s="1" t="s">
        <v>70</v>
      </c>
      <c r="G181" s="1" t="s">
        <v>429</v>
      </c>
      <c r="H181" s="26">
        <v>500</v>
      </c>
      <c r="I181" s="37">
        <v>0.02</v>
      </c>
      <c r="J181" t="str">
        <f t="shared" si="6"/>
        <v>1180-LATAM-WL</v>
      </c>
      <c r="K181" s="39">
        <f t="shared" si="7"/>
        <v>490</v>
      </c>
      <c r="L181" s="3">
        <f t="shared" si="8"/>
        <v>2018</v>
      </c>
      <c r="M181" s="1" t="s">
        <v>514</v>
      </c>
    </row>
    <row r="182" spans="1:13" x14ac:dyDescent="0.25">
      <c r="A182" s="1" t="s">
        <v>430</v>
      </c>
      <c r="B182" s="1" t="s">
        <v>42</v>
      </c>
      <c r="C182" s="1" t="s">
        <v>43</v>
      </c>
      <c r="D182" s="1" t="s">
        <v>22</v>
      </c>
      <c r="E182" s="4">
        <v>41806</v>
      </c>
      <c r="F182" s="1" t="s">
        <v>70</v>
      </c>
      <c r="G182" s="1" t="s">
        <v>45</v>
      </c>
      <c r="H182" s="26">
        <v>500</v>
      </c>
      <c r="I182" s="37">
        <v>0.02</v>
      </c>
      <c r="J182" t="str">
        <f t="shared" si="6"/>
        <v>1181-LATAM-CC</v>
      </c>
      <c r="K182" s="39">
        <f t="shared" si="7"/>
        <v>490</v>
      </c>
      <c r="L182" s="3">
        <f t="shared" si="8"/>
        <v>2014</v>
      </c>
      <c r="M182" s="1" t="s">
        <v>516</v>
      </c>
    </row>
    <row r="183" spans="1:13" x14ac:dyDescent="0.25">
      <c r="A183" s="1" t="s">
        <v>431</v>
      </c>
      <c r="B183" s="1" t="s">
        <v>432</v>
      </c>
      <c r="C183" s="1" t="s">
        <v>433</v>
      </c>
      <c r="D183" s="1" t="s">
        <v>22</v>
      </c>
      <c r="E183" s="4">
        <v>42254</v>
      </c>
      <c r="F183" s="1" t="s">
        <v>59</v>
      </c>
      <c r="G183" s="1" t="s">
        <v>434</v>
      </c>
      <c r="H183" s="26">
        <v>1000</v>
      </c>
      <c r="I183" s="37">
        <v>0.09</v>
      </c>
      <c r="J183" t="str">
        <f t="shared" si="6"/>
        <v>1182-LATAM-RM</v>
      </c>
      <c r="K183" s="39">
        <f t="shared" si="7"/>
        <v>910</v>
      </c>
      <c r="L183" s="3">
        <f t="shared" si="8"/>
        <v>2015</v>
      </c>
      <c r="M183" s="1" t="s">
        <v>518</v>
      </c>
    </row>
    <row r="184" spans="1:13" x14ac:dyDescent="0.25">
      <c r="A184" s="1" t="s">
        <v>435</v>
      </c>
      <c r="B184" s="1" t="s">
        <v>225</v>
      </c>
      <c r="C184" s="1" t="s">
        <v>226</v>
      </c>
      <c r="D184" s="1" t="s">
        <v>22</v>
      </c>
      <c r="E184" s="4">
        <v>42601</v>
      </c>
      <c r="F184" s="1" t="s">
        <v>39</v>
      </c>
      <c r="G184" s="1" t="s">
        <v>436</v>
      </c>
      <c r="H184" s="26">
        <v>30</v>
      </c>
      <c r="I184" s="37">
        <v>6.6699999999999995E-2</v>
      </c>
      <c r="J184" t="str">
        <f t="shared" si="6"/>
        <v>1183-LATAM-NP</v>
      </c>
      <c r="K184" s="39">
        <f t="shared" si="7"/>
        <v>27.998999999999999</v>
      </c>
      <c r="L184" s="3">
        <f t="shared" si="8"/>
        <v>2016</v>
      </c>
      <c r="M184" s="1" t="s">
        <v>520</v>
      </c>
    </row>
    <row r="185" spans="1:13" x14ac:dyDescent="0.25">
      <c r="A185" s="1" t="s">
        <v>437</v>
      </c>
      <c r="B185" s="1" t="s">
        <v>168</v>
      </c>
      <c r="C185" s="1" t="s">
        <v>169</v>
      </c>
      <c r="D185" s="1" t="s">
        <v>11</v>
      </c>
      <c r="E185" s="4">
        <v>41641</v>
      </c>
      <c r="F185" s="1" t="s">
        <v>34</v>
      </c>
      <c r="G185" s="1" t="s">
        <v>438</v>
      </c>
      <c r="H185" s="26">
        <v>50</v>
      </c>
      <c r="I185" s="37">
        <v>0.12</v>
      </c>
      <c r="J185" t="str">
        <f t="shared" si="6"/>
        <v>1184-EMEA-AC</v>
      </c>
      <c r="K185" s="39">
        <f t="shared" si="7"/>
        <v>44</v>
      </c>
      <c r="L185" s="3">
        <f t="shared" si="8"/>
        <v>2014</v>
      </c>
      <c r="M185" s="1" t="s">
        <v>522</v>
      </c>
    </row>
    <row r="186" spans="1:13" x14ac:dyDescent="0.25">
      <c r="A186" s="1" t="s">
        <v>439</v>
      </c>
      <c r="B186" s="1" t="s">
        <v>239</v>
      </c>
      <c r="C186" s="1" t="s">
        <v>240</v>
      </c>
      <c r="D186" s="1" t="s">
        <v>11</v>
      </c>
      <c r="E186" s="4">
        <v>42515</v>
      </c>
      <c r="F186" s="1" t="s">
        <v>12</v>
      </c>
      <c r="G186" s="1" t="s">
        <v>285</v>
      </c>
      <c r="H186" s="26">
        <v>80</v>
      </c>
      <c r="I186" s="37">
        <v>6.25E-2</v>
      </c>
      <c r="J186" t="str">
        <f t="shared" si="6"/>
        <v>1185-EMEA-HJ</v>
      </c>
      <c r="K186" s="39">
        <f t="shared" si="7"/>
        <v>75</v>
      </c>
      <c r="L186" s="3">
        <f t="shared" si="8"/>
        <v>2016</v>
      </c>
      <c r="M186" s="1" t="s">
        <v>524</v>
      </c>
    </row>
    <row r="187" spans="1:13" x14ac:dyDescent="0.25">
      <c r="A187" s="1" t="s">
        <v>440</v>
      </c>
      <c r="B187" s="1" t="s">
        <v>398</v>
      </c>
      <c r="C187" s="1" t="s">
        <v>399</v>
      </c>
      <c r="D187" s="1" t="s">
        <v>11</v>
      </c>
      <c r="E187" s="4">
        <v>42177</v>
      </c>
      <c r="F187" s="1" t="s">
        <v>113</v>
      </c>
      <c r="G187" s="1" t="s">
        <v>441</v>
      </c>
      <c r="H187" s="26">
        <v>250</v>
      </c>
      <c r="I187" s="37">
        <v>0.1</v>
      </c>
      <c r="J187" t="str">
        <f t="shared" si="6"/>
        <v>1186-EMEA-BL</v>
      </c>
      <c r="K187" s="39">
        <f t="shared" si="7"/>
        <v>225</v>
      </c>
      <c r="L187" s="3">
        <f t="shared" si="8"/>
        <v>2015</v>
      </c>
      <c r="M187" s="1" t="s">
        <v>527</v>
      </c>
    </row>
    <row r="188" spans="1:13" x14ac:dyDescent="0.25">
      <c r="A188" s="1" t="s">
        <v>442</v>
      </c>
      <c r="B188" s="1" t="s">
        <v>26</v>
      </c>
      <c r="C188" s="1" t="s">
        <v>27</v>
      </c>
      <c r="D188" s="1" t="s">
        <v>11</v>
      </c>
      <c r="E188" s="4">
        <v>42637</v>
      </c>
      <c r="F188" s="1" t="s">
        <v>39</v>
      </c>
      <c r="G188" s="1" t="s">
        <v>443</v>
      </c>
      <c r="H188" s="26">
        <v>30</v>
      </c>
      <c r="I188" s="37">
        <v>0</v>
      </c>
      <c r="J188" t="str">
        <f t="shared" si="6"/>
        <v>1187-EMEA-CL</v>
      </c>
      <c r="K188" s="39">
        <f t="shared" si="7"/>
        <v>30</v>
      </c>
      <c r="L188" s="3">
        <f t="shared" si="8"/>
        <v>2016</v>
      </c>
      <c r="M188" s="1" t="s">
        <v>529</v>
      </c>
    </row>
    <row r="189" spans="1:13" x14ac:dyDescent="0.25">
      <c r="A189" s="1" t="s">
        <v>444</v>
      </c>
      <c r="B189" s="1" t="s">
        <v>225</v>
      </c>
      <c r="C189" s="1" t="s">
        <v>226</v>
      </c>
      <c r="D189" s="1" t="s">
        <v>22</v>
      </c>
      <c r="E189" s="4">
        <v>41903</v>
      </c>
      <c r="F189" s="1" t="s">
        <v>113</v>
      </c>
      <c r="G189" s="1" t="s">
        <v>276</v>
      </c>
      <c r="H189" s="26">
        <v>250</v>
      </c>
      <c r="I189" s="37">
        <v>0.16</v>
      </c>
      <c r="J189" t="str">
        <f t="shared" si="6"/>
        <v>1188-LATAM-AH</v>
      </c>
      <c r="K189" s="39">
        <f t="shared" si="7"/>
        <v>210</v>
      </c>
      <c r="L189" s="3">
        <f t="shared" si="8"/>
        <v>2014</v>
      </c>
      <c r="M189" s="1" t="s">
        <v>532</v>
      </c>
    </row>
    <row r="190" spans="1:13" x14ac:dyDescent="0.25">
      <c r="A190" s="1" t="s">
        <v>445</v>
      </c>
      <c r="B190" s="1" t="s">
        <v>9</v>
      </c>
      <c r="C190" s="1" t="s">
        <v>10</v>
      </c>
      <c r="D190" s="1" t="s">
        <v>11</v>
      </c>
      <c r="E190" s="4">
        <v>42851</v>
      </c>
      <c r="F190" s="1" t="s">
        <v>113</v>
      </c>
      <c r="G190" s="1" t="s">
        <v>191</v>
      </c>
      <c r="H190" s="26">
        <v>250</v>
      </c>
      <c r="I190" s="37">
        <v>0</v>
      </c>
      <c r="J190" t="str">
        <f t="shared" si="6"/>
        <v>1189-EMEA-RH</v>
      </c>
      <c r="K190" s="39">
        <f t="shared" si="7"/>
        <v>250</v>
      </c>
      <c r="L190" s="3">
        <f t="shared" si="8"/>
        <v>2017</v>
      </c>
      <c r="M190" s="1" t="s">
        <v>534</v>
      </c>
    </row>
    <row r="191" spans="1:13" x14ac:dyDescent="0.25">
      <c r="A191" s="1" t="s">
        <v>446</v>
      </c>
      <c r="B191" s="1" t="s">
        <v>168</v>
      </c>
      <c r="C191" s="1" t="s">
        <v>169</v>
      </c>
      <c r="D191" s="1" t="s">
        <v>11</v>
      </c>
      <c r="E191" s="4">
        <v>43096</v>
      </c>
      <c r="F191" s="1" t="s">
        <v>44</v>
      </c>
      <c r="G191" s="1" t="s">
        <v>447</v>
      </c>
      <c r="H191" s="26">
        <v>500</v>
      </c>
      <c r="I191" s="37">
        <v>0.04</v>
      </c>
      <c r="J191" t="str">
        <f t="shared" si="6"/>
        <v>1190-EMEA-TG</v>
      </c>
      <c r="K191" s="39">
        <f t="shared" si="7"/>
        <v>480</v>
      </c>
      <c r="L191" s="3">
        <f t="shared" si="8"/>
        <v>2017</v>
      </c>
      <c r="M191" s="1" t="s">
        <v>536</v>
      </c>
    </row>
    <row r="192" spans="1:13" x14ac:dyDescent="0.25">
      <c r="A192" s="1" t="s">
        <v>448</v>
      </c>
      <c r="B192" s="1" t="s">
        <v>31</v>
      </c>
      <c r="C192" s="1" t="s">
        <v>32</v>
      </c>
      <c r="D192" s="1" t="s">
        <v>33</v>
      </c>
      <c r="E192" s="4">
        <v>42463</v>
      </c>
      <c r="F192" s="1" t="s">
        <v>59</v>
      </c>
      <c r="G192" s="1" t="s">
        <v>449</v>
      </c>
      <c r="H192" s="26">
        <v>1000</v>
      </c>
      <c r="I192" s="37">
        <v>0.03</v>
      </c>
      <c r="J192" t="str">
        <f t="shared" si="6"/>
        <v>1191-APAC-AA</v>
      </c>
      <c r="K192" s="39">
        <f t="shared" si="7"/>
        <v>970</v>
      </c>
      <c r="L192" s="3">
        <f t="shared" si="8"/>
        <v>2016</v>
      </c>
      <c r="M192" s="1" t="s">
        <v>538</v>
      </c>
    </row>
    <row r="193" spans="1:13" x14ac:dyDescent="0.25">
      <c r="A193" s="1" t="s">
        <v>450</v>
      </c>
      <c r="B193" s="1" t="s">
        <v>322</v>
      </c>
      <c r="C193" s="1" t="s">
        <v>323</v>
      </c>
      <c r="D193" s="1" t="s">
        <v>11</v>
      </c>
      <c r="E193" s="4">
        <v>41841</v>
      </c>
      <c r="F193" s="1" t="s">
        <v>28</v>
      </c>
      <c r="G193" s="1" t="s">
        <v>451</v>
      </c>
      <c r="H193" s="26">
        <v>150</v>
      </c>
      <c r="I193" s="37">
        <v>0.04</v>
      </c>
      <c r="J193" t="str">
        <f t="shared" si="6"/>
        <v>1192-EMEA-GS</v>
      </c>
      <c r="K193" s="39">
        <f t="shared" si="7"/>
        <v>144</v>
      </c>
      <c r="L193" s="3">
        <f t="shared" si="8"/>
        <v>2014</v>
      </c>
      <c r="M193" s="1" t="s">
        <v>541</v>
      </c>
    </row>
    <row r="194" spans="1:13" x14ac:dyDescent="0.25">
      <c r="A194" s="1" t="s">
        <v>452</v>
      </c>
      <c r="B194" s="1" t="s">
        <v>129</v>
      </c>
      <c r="C194" s="1" t="s">
        <v>106</v>
      </c>
      <c r="D194" s="1" t="s">
        <v>17</v>
      </c>
      <c r="E194" s="4">
        <v>42820</v>
      </c>
      <c r="F194" s="1" t="s">
        <v>23</v>
      </c>
      <c r="G194" s="1" t="s">
        <v>130</v>
      </c>
      <c r="H194" s="26">
        <v>700</v>
      </c>
      <c r="I194" s="37">
        <v>0.09</v>
      </c>
      <c r="J194" t="str">
        <f t="shared" si="6"/>
        <v>1193-NA-RA</v>
      </c>
      <c r="K194" s="39">
        <f t="shared" si="7"/>
        <v>637</v>
      </c>
      <c r="L194" s="3">
        <f t="shared" si="8"/>
        <v>2017</v>
      </c>
      <c r="M194" s="1" t="s">
        <v>544</v>
      </c>
    </row>
    <row r="195" spans="1:13" x14ac:dyDescent="0.25">
      <c r="A195" s="1" t="s">
        <v>453</v>
      </c>
      <c r="B195" s="1" t="s">
        <v>109</v>
      </c>
      <c r="C195" s="1" t="s">
        <v>80</v>
      </c>
      <c r="D195" s="1" t="s">
        <v>11</v>
      </c>
      <c r="E195" s="4">
        <v>42473</v>
      </c>
      <c r="F195" s="1" t="s">
        <v>102</v>
      </c>
      <c r="G195" s="1" t="s">
        <v>454</v>
      </c>
      <c r="H195" s="26">
        <v>70</v>
      </c>
      <c r="I195" s="37">
        <v>0.1</v>
      </c>
      <c r="J195" t="str">
        <f t="shared" ref="J195:J258" si="9">_xlfn.CONCAT(RIGHT(A195,4),"-",D195,"-",LEFT(G195,1),MID(G195,FIND(" ",G195)+1,1))</f>
        <v>1194-EMEA-IP</v>
      </c>
      <c r="K195" s="39">
        <f t="shared" ref="K195:K258" si="10">H195-(H195*I195)</f>
        <v>63</v>
      </c>
      <c r="L195" s="3">
        <f t="shared" ref="L195:L258" si="11">YEAR(E195)</f>
        <v>2016</v>
      </c>
      <c r="M195" s="1" t="s">
        <v>546</v>
      </c>
    </row>
    <row r="196" spans="1:13" x14ac:dyDescent="0.25">
      <c r="A196" s="1" t="s">
        <v>455</v>
      </c>
      <c r="B196" s="1" t="s">
        <v>109</v>
      </c>
      <c r="C196" s="1" t="s">
        <v>80</v>
      </c>
      <c r="D196" s="1" t="s">
        <v>11</v>
      </c>
      <c r="E196" s="4">
        <v>43227</v>
      </c>
      <c r="F196" s="1" t="s">
        <v>23</v>
      </c>
      <c r="G196" s="1" t="s">
        <v>370</v>
      </c>
      <c r="H196" s="26">
        <v>700</v>
      </c>
      <c r="I196" s="37">
        <v>0.04</v>
      </c>
      <c r="J196" t="str">
        <f t="shared" si="9"/>
        <v>1195-EMEA-JB</v>
      </c>
      <c r="K196" s="39">
        <f t="shared" si="10"/>
        <v>672</v>
      </c>
      <c r="L196" s="3">
        <f t="shared" si="11"/>
        <v>2018</v>
      </c>
      <c r="M196" s="1" t="s">
        <v>548</v>
      </c>
    </row>
    <row r="197" spans="1:13" x14ac:dyDescent="0.25">
      <c r="A197" s="1" t="s">
        <v>456</v>
      </c>
      <c r="B197" s="1" t="s">
        <v>219</v>
      </c>
      <c r="C197" s="1" t="s">
        <v>38</v>
      </c>
      <c r="D197" s="1" t="s">
        <v>33</v>
      </c>
      <c r="E197" s="4">
        <v>42031</v>
      </c>
      <c r="F197" s="1" t="s">
        <v>120</v>
      </c>
      <c r="G197" s="1" t="s">
        <v>260</v>
      </c>
      <c r="H197" s="26">
        <v>50</v>
      </c>
      <c r="I197" s="37">
        <v>0.16</v>
      </c>
      <c r="J197" t="str">
        <f t="shared" si="9"/>
        <v>1196-APAC-CS</v>
      </c>
      <c r="K197" s="39">
        <f t="shared" si="10"/>
        <v>42</v>
      </c>
      <c r="L197" s="3">
        <f t="shared" si="11"/>
        <v>2015</v>
      </c>
      <c r="M197" s="1" t="s">
        <v>552</v>
      </c>
    </row>
    <row r="198" spans="1:13" x14ac:dyDescent="0.25">
      <c r="A198" s="1" t="s">
        <v>457</v>
      </c>
      <c r="B198" s="1" t="s">
        <v>93</v>
      </c>
      <c r="C198" s="1" t="s">
        <v>94</v>
      </c>
      <c r="D198" s="1" t="s">
        <v>11</v>
      </c>
      <c r="E198" s="4">
        <v>43434</v>
      </c>
      <c r="F198" s="1" t="s">
        <v>12</v>
      </c>
      <c r="G198" s="1" t="s">
        <v>458</v>
      </c>
      <c r="H198" s="26">
        <v>80</v>
      </c>
      <c r="I198" s="37">
        <v>2.5000000000000001E-2</v>
      </c>
      <c r="J198" t="str">
        <f t="shared" si="9"/>
        <v>1197-EMEA-SN</v>
      </c>
      <c r="K198" s="39">
        <f t="shared" si="10"/>
        <v>78</v>
      </c>
      <c r="L198" s="3">
        <f t="shared" si="11"/>
        <v>2018</v>
      </c>
      <c r="M198" s="1" t="s">
        <v>554</v>
      </c>
    </row>
    <row r="199" spans="1:13" x14ac:dyDescent="0.25">
      <c r="A199" s="1" t="s">
        <v>459</v>
      </c>
      <c r="B199" s="1" t="s">
        <v>432</v>
      </c>
      <c r="C199" s="1" t="s">
        <v>433</v>
      </c>
      <c r="D199" s="1" t="s">
        <v>22</v>
      </c>
      <c r="E199" s="4">
        <v>43064</v>
      </c>
      <c r="F199" s="1" t="s">
        <v>34</v>
      </c>
      <c r="G199" s="1" t="s">
        <v>460</v>
      </c>
      <c r="H199" s="26">
        <v>50</v>
      </c>
      <c r="I199" s="37">
        <v>0.02</v>
      </c>
      <c r="J199" t="str">
        <f t="shared" si="9"/>
        <v>1198-LATAM-JH</v>
      </c>
      <c r="K199" s="39">
        <f t="shared" si="10"/>
        <v>49</v>
      </c>
      <c r="L199" s="3">
        <f t="shared" si="11"/>
        <v>2017</v>
      </c>
      <c r="M199" s="1" t="s">
        <v>558</v>
      </c>
    </row>
    <row r="200" spans="1:13" x14ac:dyDescent="0.25">
      <c r="A200" s="1" t="s">
        <v>461</v>
      </c>
      <c r="B200" s="1" t="s">
        <v>155</v>
      </c>
      <c r="C200" s="1" t="s">
        <v>106</v>
      </c>
      <c r="D200" s="1" t="s">
        <v>17</v>
      </c>
      <c r="E200" s="4">
        <v>41760</v>
      </c>
      <c r="F200" s="1" t="s">
        <v>113</v>
      </c>
      <c r="G200" s="1" t="s">
        <v>462</v>
      </c>
      <c r="H200" s="26">
        <v>250</v>
      </c>
      <c r="I200" s="37">
        <v>0.22800000000000001</v>
      </c>
      <c r="J200" t="str">
        <f t="shared" si="9"/>
        <v>1199-NA-SH</v>
      </c>
      <c r="K200" s="39">
        <f t="shared" si="10"/>
        <v>193</v>
      </c>
      <c r="L200" s="3">
        <f t="shared" si="11"/>
        <v>2014</v>
      </c>
      <c r="M200" s="1" t="s">
        <v>562</v>
      </c>
    </row>
    <row r="201" spans="1:13" x14ac:dyDescent="0.25">
      <c r="A201" s="1" t="s">
        <v>463</v>
      </c>
      <c r="B201" s="1" t="s">
        <v>9</v>
      </c>
      <c r="C201" s="1" t="s">
        <v>10</v>
      </c>
      <c r="D201" s="1" t="s">
        <v>11</v>
      </c>
      <c r="E201" s="4">
        <v>42782</v>
      </c>
      <c r="F201" s="1" t="s">
        <v>12</v>
      </c>
      <c r="G201" s="1" t="s">
        <v>291</v>
      </c>
      <c r="H201" s="26">
        <v>80</v>
      </c>
      <c r="I201" s="37">
        <v>0.05</v>
      </c>
      <c r="J201" t="str">
        <f t="shared" si="9"/>
        <v>1200-EMEA-AH</v>
      </c>
      <c r="K201" s="39">
        <f t="shared" si="10"/>
        <v>76</v>
      </c>
      <c r="L201" s="3">
        <f t="shared" si="11"/>
        <v>2017</v>
      </c>
      <c r="M201" s="1" t="s">
        <v>564</v>
      </c>
    </row>
    <row r="202" spans="1:13" x14ac:dyDescent="0.25">
      <c r="A202" s="1" t="s">
        <v>464</v>
      </c>
      <c r="B202" s="1" t="s">
        <v>129</v>
      </c>
      <c r="C202" s="1" t="s">
        <v>106</v>
      </c>
      <c r="D202" s="1" t="s">
        <v>17</v>
      </c>
      <c r="E202" s="4">
        <v>42300</v>
      </c>
      <c r="F202" s="1" t="s">
        <v>23</v>
      </c>
      <c r="G202" s="1" t="s">
        <v>210</v>
      </c>
      <c r="H202" s="26">
        <v>700</v>
      </c>
      <c r="I202" s="37">
        <v>0.04</v>
      </c>
      <c r="J202" t="str">
        <f t="shared" si="9"/>
        <v>1201-NA-CP</v>
      </c>
      <c r="K202" s="39">
        <f t="shared" si="10"/>
        <v>672</v>
      </c>
      <c r="L202" s="3">
        <f t="shared" si="11"/>
        <v>2015</v>
      </c>
      <c r="M202" s="1" t="s">
        <v>567</v>
      </c>
    </row>
    <row r="203" spans="1:13" x14ac:dyDescent="0.25">
      <c r="A203" s="1" t="s">
        <v>465</v>
      </c>
      <c r="B203" s="1" t="s">
        <v>172</v>
      </c>
      <c r="C203" s="1" t="s">
        <v>173</v>
      </c>
      <c r="D203" s="1" t="s">
        <v>11</v>
      </c>
      <c r="E203" s="4">
        <v>42364</v>
      </c>
      <c r="F203" s="1" t="s">
        <v>39</v>
      </c>
      <c r="G203" s="1" t="s">
        <v>317</v>
      </c>
      <c r="H203" s="26">
        <v>30</v>
      </c>
      <c r="I203" s="37">
        <v>6.6699999999999995E-2</v>
      </c>
      <c r="J203" t="str">
        <f t="shared" si="9"/>
        <v>1202-EMEA-DG</v>
      </c>
      <c r="K203" s="39">
        <f t="shared" si="10"/>
        <v>27.998999999999999</v>
      </c>
      <c r="L203" s="3">
        <f t="shared" si="11"/>
        <v>2015</v>
      </c>
      <c r="M203" s="1" t="s">
        <v>569</v>
      </c>
    </row>
    <row r="204" spans="1:13" x14ac:dyDescent="0.25">
      <c r="A204" s="1" t="s">
        <v>466</v>
      </c>
      <c r="B204" s="1" t="s">
        <v>26</v>
      </c>
      <c r="C204" s="1" t="s">
        <v>27</v>
      </c>
      <c r="D204" s="1" t="s">
        <v>11</v>
      </c>
      <c r="E204" s="4">
        <v>41862</v>
      </c>
      <c r="F204" s="1" t="s">
        <v>12</v>
      </c>
      <c r="G204" s="1" t="s">
        <v>467</v>
      </c>
      <c r="H204" s="26">
        <v>80</v>
      </c>
      <c r="I204" s="37">
        <v>0.17499999999999999</v>
      </c>
      <c r="J204" t="str">
        <f t="shared" si="9"/>
        <v>1203-EMEA-FH</v>
      </c>
      <c r="K204" s="39">
        <f t="shared" si="10"/>
        <v>66</v>
      </c>
      <c r="L204" s="3">
        <f t="shared" si="11"/>
        <v>2014</v>
      </c>
      <c r="M204" s="1" t="s">
        <v>571</v>
      </c>
    </row>
    <row r="205" spans="1:13" x14ac:dyDescent="0.25">
      <c r="A205" s="1" t="s">
        <v>468</v>
      </c>
      <c r="B205" s="1" t="s">
        <v>398</v>
      </c>
      <c r="C205" s="1" t="s">
        <v>399</v>
      </c>
      <c r="D205" s="1" t="s">
        <v>11</v>
      </c>
      <c r="E205" s="4">
        <v>42222</v>
      </c>
      <c r="F205" s="1" t="s">
        <v>120</v>
      </c>
      <c r="G205" s="1" t="s">
        <v>400</v>
      </c>
      <c r="H205" s="26">
        <v>50</v>
      </c>
      <c r="I205" s="37">
        <v>0.04</v>
      </c>
      <c r="J205" t="str">
        <f t="shared" si="9"/>
        <v>1204-EMEA-MW</v>
      </c>
      <c r="K205" s="39">
        <f t="shared" si="10"/>
        <v>48</v>
      </c>
      <c r="L205" s="3">
        <f t="shared" si="11"/>
        <v>2015</v>
      </c>
      <c r="M205" s="1" t="s">
        <v>573</v>
      </c>
    </row>
    <row r="206" spans="1:13" x14ac:dyDescent="0.25">
      <c r="A206" s="1" t="s">
        <v>469</v>
      </c>
      <c r="B206" s="1" t="s">
        <v>172</v>
      </c>
      <c r="C206" s="1" t="s">
        <v>173</v>
      </c>
      <c r="D206" s="1" t="s">
        <v>11</v>
      </c>
      <c r="E206" s="4">
        <v>41975</v>
      </c>
      <c r="F206" s="1" t="s">
        <v>44</v>
      </c>
      <c r="G206" s="1" t="s">
        <v>470</v>
      </c>
      <c r="H206" s="26">
        <v>500</v>
      </c>
      <c r="I206" s="37">
        <v>0.26</v>
      </c>
      <c r="J206" t="str">
        <f t="shared" si="9"/>
        <v>1205-EMEA-AE</v>
      </c>
      <c r="K206" s="39">
        <f t="shared" si="10"/>
        <v>370</v>
      </c>
      <c r="L206" s="3">
        <f t="shared" si="11"/>
        <v>2014</v>
      </c>
      <c r="M206" s="1" t="s">
        <v>577</v>
      </c>
    </row>
    <row r="207" spans="1:13" x14ac:dyDescent="0.25">
      <c r="A207" s="1" t="s">
        <v>471</v>
      </c>
      <c r="B207" s="1" t="s">
        <v>129</v>
      </c>
      <c r="C207" s="1" t="s">
        <v>106</v>
      </c>
      <c r="D207" s="1" t="s">
        <v>17</v>
      </c>
      <c r="E207" s="4">
        <v>42394</v>
      </c>
      <c r="F207" s="1" t="s">
        <v>12</v>
      </c>
      <c r="G207" s="1" t="s">
        <v>472</v>
      </c>
      <c r="H207" s="26">
        <v>80</v>
      </c>
      <c r="I207" s="37">
        <v>0.1</v>
      </c>
      <c r="J207" t="str">
        <f t="shared" si="9"/>
        <v>1206-NA-XS</v>
      </c>
      <c r="K207" s="39">
        <f t="shared" si="10"/>
        <v>72</v>
      </c>
      <c r="L207" s="3">
        <f t="shared" si="11"/>
        <v>2016</v>
      </c>
      <c r="M207" s="1" t="s">
        <v>579</v>
      </c>
    </row>
    <row r="208" spans="1:13" x14ac:dyDescent="0.25">
      <c r="A208" s="1" t="s">
        <v>473</v>
      </c>
      <c r="B208" s="1" t="s">
        <v>112</v>
      </c>
      <c r="C208" s="1" t="s">
        <v>52</v>
      </c>
      <c r="D208" s="1" t="s">
        <v>11</v>
      </c>
      <c r="E208" s="4">
        <v>42030</v>
      </c>
      <c r="F208" s="1" t="s">
        <v>12</v>
      </c>
      <c r="G208" s="1" t="s">
        <v>474</v>
      </c>
      <c r="H208" s="26">
        <v>80</v>
      </c>
      <c r="I208" s="37">
        <v>0.27500000000000002</v>
      </c>
      <c r="J208" t="str">
        <f t="shared" si="9"/>
        <v>1207-EMEA-GT</v>
      </c>
      <c r="K208" s="39">
        <f t="shared" si="10"/>
        <v>58</v>
      </c>
      <c r="L208" s="3">
        <f t="shared" si="11"/>
        <v>2015</v>
      </c>
      <c r="M208" s="1" t="s">
        <v>581</v>
      </c>
    </row>
    <row r="209" spans="1:13" x14ac:dyDescent="0.25">
      <c r="A209" s="1" t="s">
        <v>475</v>
      </c>
      <c r="B209" s="1" t="s">
        <v>15</v>
      </c>
      <c r="C209" s="1" t="s">
        <v>16</v>
      </c>
      <c r="D209" s="1" t="s">
        <v>17</v>
      </c>
      <c r="E209" s="4">
        <v>43169</v>
      </c>
      <c r="F209" s="1" t="s">
        <v>12</v>
      </c>
      <c r="G209" s="1" t="s">
        <v>476</v>
      </c>
      <c r="H209" s="26">
        <v>80</v>
      </c>
      <c r="I209" s="37">
        <v>8.7499999999999994E-2</v>
      </c>
      <c r="J209" t="str">
        <f t="shared" si="9"/>
        <v>1208-NA-JH</v>
      </c>
      <c r="K209" s="39">
        <f t="shared" si="10"/>
        <v>73</v>
      </c>
      <c r="L209" s="3">
        <f t="shared" si="11"/>
        <v>2018</v>
      </c>
      <c r="M209" s="1" t="s">
        <v>583</v>
      </c>
    </row>
    <row r="210" spans="1:13" x14ac:dyDescent="0.25">
      <c r="A210" s="1" t="s">
        <v>477</v>
      </c>
      <c r="B210" s="1" t="s">
        <v>152</v>
      </c>
      <c r="C210" s="1" t="s">
        <v>106</v>
      </c>
      <c r="D210" s="1" t="s">
        <v>17</v>
      </c>
      <c r="E210" s="4">
        <v>42158</v>
      </c>
      <c r="F210" s="1" t="s">
        <v>53</v>
      </c>
      <c r="G210" s="1" t="s">
        <v>153</v>
      </c>
      <c r="H210" s="26">
        <v>800</v>
      </c>
      <c r="I210" s="37">
        <v>0.03</v>
      </c>
      <c r="J210" t="str">
        <f t="shared" si="9"/>
        <v>1209-NA-CM</v>
      </c>
      <c r="K210" s="39">
        <f t="shared" si="10"/>
        <v>776</v>
      </c>
      <c r="L210" s="3">
        <f t="shared" si="11"/>
        <v>2015</v>
      </c>
      <c r="M210" s="1" t="s">
        <v>586</v>
      </c>
    </row>
    <row r="211" spans="1:13" x14ac:dyDescent="0.25">
      <c r="A211" s="1" t="s">
        <v>478</v>
      </c>
      <c r="B211" s="1" t="s">
        <v>287</v>
      </c>
      <c r="C211" s="1" t="s">
        <v>106</v>
      </c>
      <c r="D211" s="1" t="s">
        <v>17</v>
      </c>
      <c r="E211" s="4">
        <v>43338</v>
      </c>
      <c r="F211" s="1" t="s">
        <v>28</v>
      </c>
      <c r="G211" s="1" t="s">
        <v>479</v>
      </c>
      <c r="H211" s="26">
        <v>150</v>
      </c>
      <c r="I211" s="37">
        <v>0.02</v>
      </c>
      <c r="J211" t="str">
        <f t="shared" si="9"/>
        <v>1210-NA-BB</v>
      </c>
      <c r="K211" s="39">
        <f t="shared" si="10"/>
        <v>147</v>
      </c>
      <c r="L211" s="3">
        <f t="shared" si="11"/>
        <v>2018</v>
      </c>
      <c r="M211" s="1" t="s">
        <v>588</v>
      </c>
    </row>
    <row r="212" spans="1:13" x14ac:dyDescent="0.25">
      <c r="A212" s="1" t="s">
        <v>480</v>
      </c>
      <c r="B212" s="1" t="s">
        <v>20</v>
      </c>
      <c r="C212" s="1" t="s">
        <v>21</v>
      </c>
      <c r="D212" s="1" t="s">
        <v>22</v>
      </c>
      <c r="E212" s="4">
        <v>42614</v>
      </c>
      <c r="F212" s="1" t="s">
        <v>28</v>
      </c>
      <c r="G212" s="1" t="s">
        <v>481</v>
      </c>
      <c r="H212" s="26">
        <v>150</v>
      </c>
      <c r="I212" s="37">
        <v>0.1067</v>
      </c>
      <c r="J212" t="str">
        <f t="shared" si="9"/>
        <v>1211-LATAM-EH</v>
      </c>
      <c r="K212" s="39">
        <f t="shared" si="10"/>
        <v>133.995</v>
      </c>
      <c r="L212" s="3">
        <f t="shared" si="11"/>
        <v>2016</v>
      </c>
      <c r="M212" s="1" t="s">
        <v>590</v>
      </c>
    </row>
    <row r="213" spans="1:13" x14ac:dyDescent="0.25">
      <c r="A213" s="1" t="s">
        <v>482</v>
      </c>
      <c r="B213" s="1" t="s">
        <v>168</v>
      </c>
      <c r="C213" s="1" t="s">
        <v>169</v>
      </c>
      <c r="D213" s="1" t="s">
        <v>11</v>
      </c>
      <c r="E213" s="4">
        <v>42566</v>
      </c>
      <c r="F213" s="1" t="s">
        <v>39</v>
      </c>
      <c r="G213" s="1" t="s">
        <v>438</v>
      </c>
      <c r="H213" s="26">
        <v>30</v>
      </c>
      <c r="I213" s="37">
        <v>0.73329999999999995</v>
      </c>
      <c r="J213" t="str">
        <f t="shared" si="9"/>
        <v>1212-EMEA-AC</v>
      </c>
      <c r="K213" s="39">
        <f t="shared" si="10"/>
        <v>8.0010000000000012</v>
      </c>
      <c r="L213" s="3">
        <f t="shared" si="11"/>
        <v>2016</v>
      </c>
      <c r="M213" s="1" t="s">
        <v>592</v>
      </c>
    </row>
    <row r="214" spans="1:13" x14ac:dyDescent="0.25">
      <c r="A214" s="1" t="s">
        <v>483</v>
      </c>
      <c r="B214" s="1" t="s">
        <v>398</v>
      </c>
      <c r="C214" s="1" t="s">
        <v>399</v>
      </c>
      <c r="D214" s="1" t="s">
        <v>11</v>
      </c>
      <c r="E214" s="4">
        <v>41972</v>
      </c>
      <c r="F214" s="1" t="s">
        <v>28</v>
      </c>
      <c r="G214" s="1" t="s">
        <v>484</v>
      </c>
      <c r="H214" s="26">
        <v>150</v>
      </c>
      <c r="I214" s="37">
        <v>0.1</v>
      </c>
      <c r="J214" t="str">
        <f t="shared" si="9"/>
        <v>1213-EMEA-PK</v>
      </c>
      <c r="K214" s="39">
        <f t="shared" si="10"/>
        <v>135</v>
      </c>
      <c r="L214" s="3">
        <f t="shared" si="11"/>
        <v>2014</v>
      </c>
      <c r="M214" s="1" t="s">
        <v>594</v>
      </c>
    </row>
    <row r="215" spans="1:13" x14ac:dyDescent="0.25">
      <c r="A215" s="1" t="s">
        <v>485</v>
      </c>
      <c r="B215" s="1" t="s">
        <v>432</v>
      </c>
      <c r="C215" s="1" t="s">
        <v>433</v>
      </c>
      <c r="D215" s="1" t="s">
        <v>22</v>
      </c>
      <c r="E215" s="4">
        <v>41904</v>
      </c>
      <c r="F215" s="1" t="s">
        <v>102</v>
      </c>
      <c r="G215" s="1" t="s">
        <v>460</v>
      </c>
      <c r="H215" s="26">
        <v>70</v>
      </c>
      <c r="I215" s="37">
        <v>0.15709999999999999</v>
      </c>
      <c r="J215" t="str">
        <f t="shared" si="9"/>
        <v>1214-LATAM-JH</v>
      </c>
      <c r="K215" s="39">
        <f t="shared" si="10"/>
        <v>59.003</v>
      </c>
      <c r="L215" s="3">
        <f t="shared" si="11"/>
        <v>2014</v>
      </c>
      <c r="M215" s="1" t="s">
        <v>597</v>
      </c>
    </row>
    <row r="216" spans="1:13" x14ac:dyDescent="0.25">
      <c r="A216" s="1" t="s">
        <v>486</v>
      </c>
      <c r="B216" s="1" t="s">
        <v>101</v>
      </c>
      <c r="C216" s="1" t="s">
        <v>69</v>
      </c>
      <c r="D216" s="1" t="s">
        <v>33</v>
      </c>
      <c r="E216" s="4">
        <v>43089</v>
      </c>
      <c r="F216" s="1" t="s">
        <v>59</v>
      </c>
      <c r="G216" s="1" t="s">
        <v>245</v>
      </c>
      <c r="H216" s="26">
        <v>1000</v>
      </c>
      <c r="I216" s="37">
        <v>0.5</v>
      </c>
      <c r="J216" t="str">
        <f t="shared" si="9"/>
        <v>1215-APAC-PR</v>
      </c>
      <c r="K216" s="39">
        <f t="shared" si="10"/>
        <v>500</v>
      </c>
      <c r="L216" s="3">
        <f t="shared" si="11"/>
        <v>2017</v>
      </c>
      <c r="M216" s="1" t="s">
        <v>601</v>
      </c>
    </row>
    <row r="217" spans="1:13" x14ac:dyDescent="0.25">
      <c r="A217" s="1" t="s">
        <v>487</v>
      </c>
      <c r="B217" s="1" t="s">
        <v>152</v>
      </c>
      <c r="C217" s="1" t="s">
        <v>106</v>
      </c>
      <c r="D217" s="1" t="s">
        <v>17</v>
      </c>
      <c r="E217" s="4">
        <v>42785</v>
      </c>
      <c r="F217" s="1" t="s">
        <v>44</v>
      </c>
      <c r="G217" s="1" t="s">
        <v>488</v>
      </c>
      <c r="H217" s="26">
        <v>500</v>
      </c>
      <c r="I217" s="37">
        <v>0.01</v>
      </c>
      <c r="J217" t="str">
        <f t="shared" si="9"/>
        <v>1216-NA-CK</v>
      </c>
      <c r="K217" s="39">
        <f t="shared" si="10"/>
        <v>495</v>
      </c>
      <c r="L217" s="3">
        <f t="shared" si="11"/>
        <v>2017</v>
      </c>
      <c r="M217" s="1" t="s">
        <v>605</v>
      </c>
    </row>
    <row r="218" spans="1:13" x14ac:dyDescent="0.25">
      <c r="A218" s="1" t="s">
        <v>489</v>
      </c>
      <c r="B218" s="1" t="s">
        <v>322</v>
      </c>
      <c r="C218" s="1" t="s">
        <v>323</v>
      </c>
      <c r="D218" s="1" t="s">
        <v>11</v>
      </c>
      <c r="E218" s="4">
        <v>43147</v>
      </c>
      <c r="F218" s="1" t="s">
        <v>34</v>
      </c>
      <c r="G218" s="1" t="s">
        <v>324</v>
      </c>
      <c r="H218" s="26">
        <v>50</v>
      </c>
      <c r="I218" s="37">
        <v>0.02</v>
      </c>
      <c r="J218" t="str">
        <f t="shared" si="9"/>
        <v>1217-EMEA-CT</v>
      </c>
      <c r="K218" s="39">
        <f t="shared" si="10"/>
        <v>49</v>
      </c>
      <c r="L218" s="3">
        <f t="shared" si="11"/>
        <v>2018</v>
      </c>
      <c r="M218" s="1" t="s">
        <v>608</v>
      </c>
    </row>
    <row r="219" spans="1:13" x14ac:dyDescent="0.25">
      <c r="A219" s="1" t="s">
        <v>490</v>
      </c>
      <c r="B219" s="1" t="s">
        <v>15</v>
      </c>
      <c r="C219" s="1" t="s">
        <v>16</v>
      </c>
      <c r="D219" s="1" t="s">
        <v>17</v>
      </c>
      <c r="E219" s="4">
        <v>41913</v>
      </c>
      <c r="F219" s="1" t="s">
        <v>120</v>
      </c>
      <c r="G219" s="1" t="s">
        <v>491</v>
      </c>
      <c r="H219" s="26">
        <v>50</v>
      </c>
      <c r="I219" s="37">
        <v>0.04</v>
      </c>
      <c r="J219" t="str">
        <f t="shared" si="9"/>
        <v>1218-NA-MP</v>
      </c>
      <c r="K219" s="39">
        <f t="shared" si="10"/>
        <v>48</v>
      </c>
      <c r="L219" s="3">
        <f t="shared" si="11"/>
        <v>2014</v>
      </c>
      <c r="M219" s="1" t="s">
        <v>612</v>
      </c>
    </row>
    <row r="220" spans="1:13" x14ac:dyDescent="0.25">
      <c r="A220" s="1" t="s">
        <v>492</v>
      </c>
      <c r="B220" s="1" t="s">
        <v>89</v>
      </c>
      <c r="C220" s="1" t="s">
        <v>90</v>
      </c>
      <c r="D220" s="1" t="s">
        <v>33</v>
      </c>
      <c r="E220" s="4">
        <v>42103</v>
      </c>
      <c r="F220" s="1" t="s">
        <v>23</v>
      </c>
      <c r="G220" s="1" t="s">
        <v>493</v>
      </c>
      <c r="H220" s="26">
        <v>700</v>
      </c>
      <c r="I220" s="37">
        <v>0.2</v>
      </c>
      <c r="J220" t="str">
        <f t="shared" si="9"/>
        <v>1219-APAC-TS</v>
      </c>
      <c r="K220" s="39">
        <f t="shared" si="10"/>
        <v>560</v>
      </c>
      <c r="L220" s="3">
        <f t="shared" si="11"/>
        <v>2015</v>
      </c>
      <c r="M220" s="1" t="s">
        <v>614</v>
      </c>
    </row>
    <row r="221" spans="1:13" x14ac:dyDescent="0.25">
      <c r="A221" s="1" t="s">
        <v>494</v>
      </c>
      <c r="B221" s="1" t="s">
        <v>101</v>
      </c>
      <c r="C221" s="1" t="s">
        <v>69</v>
      </c>
      <c r="D221" s="1" t="s">
        <v>33</v>
      </c>
      <c r="E221" s="4">
        <v>41737</v>
      </c>
      <c r="F221" s="1" t="s">
        <v>59</v>
      </c>
      <c r="G221" s="1" t="s">
        <v>495</v>
      </c>
      <c r="H221" s="26">
        <v>1000</v>
      </c>
      <c r="I221" s="37">
        <v>0.5</v>
      </c>
      <c r="J221" t="str">
        <f t="shared" si="9"/>
        <v>1220-APAC-SS</v>
      </c>
      <c r="K221" s="39">
        <f t="shared" si="10"/>
        <v>500</v>
      </c>
      <c r="L221" s="3">
        <f t="shared" si="11"/>
        <v>2014</v>
      </c>
      <c r="M221" s="1" t="s">
        <v>616</v>
      </c>
    </row>
    <row r="222" spans="1:13" x14ac:dyDescent="0.25">
      <c r="A222" s="1" t="s">
        <v>496</v>
      </c>
      <c r="B222" s="1" t="s">
        <v>152</v>
      </c>
      <c r="C222" s="1" t="s">
        <v>106</v>
      </c>
      <c r="D222" s="1" t="s">
        <v>17</v>
      </c>
      <c r="E222" s="4">
        <v>43325</v>
      </c>
      <c r="F222" s="1" t="s">
        <v>70</v>
      </c>
      <c r="G222" s="1" t="s">
        <v>488</v>
      </c>
      <c r="H222" s="26">
        <v>500</v>
      </c>
      <c r="I222" s="37">
        <v>0.01</v>
      </c>
      <c r="J222" t="str">
        <f t="shared" si="9"/>
        <v>1221-NA-CK</v>
      </c>
      <c r="K222" s="39">
        <f t="shared" si="10"/>
        <v>495</v>
      </c>
      <c r="L222" s="3">
        <f t="shared" si="11"/>
        <v>2018</v>
      </c>
      <c r="M222" s="1" t="s">
        <v>619</v>
      </c>
    </row>
    <row r="223" spans="1:13" x14ac:dyDescent="0.25">
      <c r="A223" s="1" t="s">
        <v>497</v>
      </c>
      <c r="B223" s="1" t="s">
        <v>287</v>
      </c>
      <c r="C223" s="1" t="s">
        <v>106</v>
      </c>
      <c r="D223" s="1" t="s">
        <v>17</v>
      </c>
      <c r="E223" s="4">
        <v>42470</v>
      </c>
      <c r="F223" s="1" t="s">
        <v>39</v>
      </c>
      <c r="G223" s="1" t="s">
        <v>498</v>
      </c>
      <c r="H223" s="26">
        <v>30</v>
      </c>
      <c r="I223" s="37">
        <v>3.3300000000000003E-2</v>
      </c>
      <c r="J223" t="str">
        <f t="shared" si="9"/>
        <v>1222-NA-MF</v>
      </c>
      <c r="K223" s="39">
        <f t="shared" si="10"/>
        <v>29.001000000000001</v>
      </c>
      <c r="L223" s="3">
        <f t="shared" si="11"/>
        <v>2016</v>
      </c>
      <c r="M223" s="1" t="s">
        <v>622</v>
      </c>
    </row>
    <row r="224" spans="1:13" x14ac:dyDescent="0.25">
      <c r="A224" s="1" t="s">
        <v>499</v>
      </c>
      <c r="B224" s="1" t="s">
        <v>180</v>
      </c>
      <c r="C224" s="1" t="s">
        <v>106</v>
      </c>
      <c r="D224" s="1" t="s">
        <v>17</v>
      </c>
      <c r="E224" s="4">
        <v>41797</v>
      </c>
      <c r="F224" s="1" t="s">
        <v>120</v>
      </c>
      <c r="G224" s="1" t="s">
        <v>500</v>
      </c>
      <c r="H224" s="26">
        <v>50</v>
      </c>
      <c r="I224" s="37">
        <v>0.12</v>
      </c>
      <c r="J224" t="str">
        <f t="shared" si="9"/>
        <v>1223-NA-GA</v>
      </c>
      <c r="K224" s="39">
        <f t="shared" si="10"/>
        <v>44</v>
      </c>
      <c r="L224" s="3">
        <f t="shared" si="11"/>
        <v>2014</v>
      </c>
      <c r="M224" s="1" t="s">
        <v>624</v>
      </c>
    </row>
    <row r="225" spans="1:13" x14ac:dyDescent="0.25">
      <c r="A225" s="1" t="s">
        <v>501</v>
      </c>
      <c r="B225" s="1" t="s">
        <v>109</v>
      </c>
      <c r="C225" s="1" t="s">
        <v>80</v>
      </c>
      <c r="D225" s="1" t="s">
        <v>11</v>
      </c>
      <c r="E225" s="4">
        <v>41707</v>
      </c>
      <c r="F225" s="1" t="s">
        <v>59</v>
      </c>
      <c r="G225" s="1" t="s">
        <v>370</v>
      </c>
      <c r="H225" s="26">
        <v>1000</v>
      </c>
      <c r="I225" s="37">
        <v>0.28999999999999998</v>
      </c>
      <c r="J225" t="str">
        <f t="shared" si="9"/>
        <v>1224-EMEA-JB</v>
      </c>
      <c r="K225" s="39">
        <f t="shared" si="10"/>
        <v>710</v>
      </c>
      <c r="L225" s="3">
        <f t="shared" si="11"/>
        <v>2014</v>
      </c>
      <c r="M225" s="1" t="s">
        <v>626</v>
      </c>
    </row>
    <row r="226" spans="1:13" x14ac:dyDescent="0.25">
      <c r="A226" s="1" t="s">
        <v>502</v>
      </c>
      <c r="B226" s="1" t="s">
        <v>180</v>
      </c>
      <c r="C226" s="1" t="s">
        <v>106</v>
      </c>
      <c r="D226" s="1" t="s">
        <v>17</v>
      </c>
      <c r="E226" s="4">
        <v>42476</v>
      </c>
      <c r="F226" s="1" t="s">
        <v>28</v>
      </c>
      <c r="G226" s="1" t="s">
        <v>503</v>
      </c>
      <c r="H226" s="26">
        <v>150</v>
      </c>
      <c r="I226" s="37">
        <v>0</v>
      </c>
      <c r="J226" t="str">
        <f t="shared" si="9"/>
        <v>1225-NA-JO</v>
      </c>
      <c r="K226" s="39">
        <f t="shared" si="10"/>
        <v>150</v>
      </c>
      <c r="L226" s="3">
        <f t="shared" si="11"/>
        <v>2016</v>
      </c>
      <c r="M226" s="1" t="s">
        <v>629</v>
      </c>
    </row>
    <row r="227" spans="1:13" x14ac:dyDescent="0.25">
      <c r="A227" s="1" t="s">
        <v>504</v>
      </c>
      <c r="B227" s="1" t="s">
        <v>89</v>
      </c>
      <c r="C227" s="1" t="s">
        <v>90</v>
      </c>
      <c r="D227" s="1" t="s">
        <v>33</v>
      </c>
      <c r="E227" s="4">
        <v>42666</v>
      </c>
      <c r="F227" s="1" t="s">
        <v>34</v>
      </c>
      <c r="G227" s="1" t="s">
        <v>505</v>
      </c>
      <c r="H227" s="26">
        <v>50</v>
      </c>
      <c r="I227" s="37">
        <v>0.12</v>
      </c>
      <c r="J227" t="str">
        <f t="shared" si="9"/>
        <v>1226-APAC-PA</v>
      </c>
      <c r="K227" s="39">
        <f t="shared" si="10"/>
        <v>44</v>
      </c>
      <c r="L227" s="3">
        <f t="shared" si="11"/>
        <v>2016</v>
      </c>
      <c r="M227" s="1" t="s">
        <v>631</v>
      </c>
    </row>
    <row r="228" spans="1:13" x14ac:dyDescent="0.25">
      <c r="A228" s="1" t="s">
        <v>506</v>
      </c>
      <c r="B228" s="1" t="s">
        <v>222</v>
      </c>
      <c r="C228" s="1" t="s">
        <v>48</v>
      </c>
      <c r="D228" s="1" t="s">
        <v>22</v>
      </c>
      <c r="E228" s="4">
        <v>42127</v>
      </c>
      <c r="F228" s="1" t="s">
        <v>39</v>
      </c>
      <c r="G228" s="1" t="s">
        <v>507</v>
      </c>
      <c r="H228" s="26">
        <v>30</v>
      </c>
      <c r="I228" s="37">
        <v>0.2</v>
      </c>
      <c r="J228" t="str">
        <f t="shared" si="9"/>
        <v>1227-LATAM-DR</v>
      </c>
      <c r="K228" s="39">
        <f t="shared" si="10"/>
        <v>24</v>
      </c>
      <c r="L228" s="3">
        <f t="shared" si="11"/>
        <v>2015</v>
      </c>
      <c r="M228" s="1" t="s">
        <v>633</v>
      </c>
    </row>
    <row r="229" spans="1:13" x14ac:dyDescent="0.25">
      <c r="A229" s="1" t="s">
        <v>508</v>
      </c>
      <c r="B229" s="1" t="s">
        <v>432</v>
      </c>
      <c r="C229" s="1" t="s">
        <v>433</v>
      </c>
      <c r="D229" s="1" t="s">
        <v>22</v>
      </c>
      <c r="E229" s="4">
        <v>42216</v>
      </c>
      <c r="F229" s="1" t="s">
        <v>113</v>
      </c>
      <c r="G229" s="1" t="s">
        <v>460</v>
      </c>
      <c r="H229" s="26">
        <v>250</v>
      </c>
      <c r="I229" s="37">
        <v>0.34799999999999998</v>
      </c>
      <c r="J229" t="str">
        <f t="shared" si="9"/>
        <v>1228-LATAM-JH</v>
      </c>
      <c r="K229" s="39">
        <f t="shared" si="10"/>
        <v>163</v>
      </c>
      <c r="L229" s="3">
        <f t="shared" si="11"/>
        <v>2015</v>
      </c>
      <c r="M229" s="1" t="s">
        <v>641</v>
      </c>
    </row>
    <row r="230" spans="1:13" x14ac:dyDescent="0.25">
      <c r="A230" s="1" t="s">
        <v>509</v>
      </c>
      <c r="B230" s="1" t="s">
        <v>62</v>
      </c>
      <c r="C230" s="1" t="s">
        <v>63</v>
      </c>
      <c r="D230" s="1" t="s">
        <v>33</v>
      </c>
      <c r="E230" s="4">
        <v>43322</v>
      </c>
      <c r="F230" s="1" t="s">
        <v>12</v>
      </c>
      <c r="G230" s="1" t="s">
        <v>510</v>
      </c>
      <c r="H230" s="26">
        <v>80</v>
      </c>
      <c r="I230" s="37">
        <v>2.5000000000000001E-2</v>
      </c>
      <c r="J230" t="str">
        <f t="shared" si="9"/>
        <v>1229-APAC-AM</v>
      </c>
      <c r="K230" s="39">
        <f t="shared" si="10"/>
        <v>78</v>
      </c>
      <c r="L230" s="3">
        <f t="shared" si="11"/>
        <v>2018</v>
      </c>
      <c r="M230" s="1" t="s">
        <v>643</v>
      </c>
    </row>
    <row r="231" spans="1:13" x14ac:dyDescent="0.25">
      <c r="A231" s="1" t="s">
        <v>511</v>
      </c>
      <c r="B231" s="1" t="s">
        <v>185</v>
      </c>
      <c r="C231" s="1" t="s">
        <v>186</v>
      </c>
      <c r="D231" s="1" t="s">
        <v>11</v>
      </c>
      <c r="E231" s="4">
        <v>43303</v>
      </c>
      <c r="F231" s="1" t="s">
        <v>12</v>
      </c>
      <c r="G231" s="1" t="s">
        <v>413</v>
      </c>
      <c r="H231" s="26">
        <v>80</v>
      </c>
      <c r="I231" s="37">
        <v>2.5000000000000001E-2</v>
      </c>
      <c r="J231" t="str">
        <f t="shared" si="9"/>
        <v>1230-EMEA-AY</v>
      </c>
      <c r="K231" s="39">
        <f t="shared" si="10"/>
        <v>78</v>
      </c>
      <c r="L231" s="3">
        <f t="shared" si="11"/>
        <v>2018</v>
      </c>
      <c r="M231" s="1" t="s">
        <v>645</v>
      </c>
    </row>
    <row r="232" spans="1:13" x14ac:dyDescent="0.25">
      <c r="A232" s="1" t="s">
        <v>512</v>
      </c>
      <c r="B232" s="1" t="s">
        <v>219</v>
      </c>
      <c r="C232" s="1" t="s">
        <v>38</v>
      </c>
      <c r="D232" s="1" t="s">
        <v>33</v>
      </c>
      <c r="E232" s="4">
        <v>42892</v>
      </c>
      <c r="F232" s="1" t="s">
        <v>23</v>
      </c>
      <c r="G232" s="1" t="s">
        <v>229</v>
      </c>
      <c r="H232" s="26">
        <v>700</v>
      </c>
      <c r="I232" s="37">
        <v>7.0000000000000007E-2</v>
      </c>
      <c r="J232" t="str">
        <f t="shared" si="9"/>
        <v>1231-APAC-AD</v>
      </c>
      <c r="K232" s="39">
        <f t="shared" si="10"/>
        <v>651</v>
      </c>
      <c r="L232" s="3">
        <f t="shared" si="11"/>
        <v>2017</v>
      </c>
      <c r="M232" s="1" t="s">
        <v>656</v>
      </c>
    </row>
    <row r="233" spans="1:13" x14ac:dyDescent="0.25">
      <c r="A233" s="1" t="s">
        <v>513</v>
      </c>
      <c r="B233" s="1" t="s">
        <v>83</v>
      </c>
      <c r="C233" s="1" t="s">
        <v>84</v>
      </c>
      <c r="D233" s="1" t="s">
        <v>11</v>
      </c>
      <c r="E233" s="4">
        <v>42199</v>
      </c>
      <c r="F233" s="1" t="s">
        <v>34</v>
      </c>
      <c r="G233" s="1" t="s">
        <v>514</v>
      </c>
      <c r="H233" s="26">
        <v>50</v>
      </c>
      <c r="I233" s="37">
        <v>0.28000000000000003</v>
      </c>
      <c r="J233" t="str">
        <f t="shared" si="9"/>
        <v>1232-EMEA-AP</v>
      </c>
      <c r="K233" s="39">
        <f t="shared" si="10"/>
        <v>36</v>
      </c>
      <c r="L233" s="3">
        <f t="shared" si="11"/>
        <v>2015</v>
      </c>
      <c r="M233" s="1" t="s">
        <v>658</v>
      </c>
    </row>
    <row r="234" spans="1:13" x14ac:dyDescent="0.25">
      <c r="A234" s="1" t="s">
        <v>515</v>
      </c>
      <c r="B234" s="1" t="s">
        <v>168</v>
      </c>
      <c r="C234" s="1" t="s">
        <v>169</v>
      </c>
      <c r="D234" s="1" t="s">
        <v>11</v>
      </c>
      <c r="E234" s="4">
        <v>41750</v>
      </c>
      <c r="F234" s="1" t="s">
        <v>70</v>
      </c>
      <c r="G234" s="1" t="s">
        <v>516</v>
      </c>
      <c r="H234" s="26">
        <v>500</v>
      </c>
      <c r="I234" s="37">
        <v>0</v>
      </c>
      <c r="J234" t="str">
        <f t="shared" si="9"/>
        <v>1233-EMEA-AW</v>
      </c>
      <c r="K234" s="39">
        <f t="shared" si="10"/>
        <v>500</v>
      </c>
      <c r="L234" s="3">
        <f t="shared" si="11"/>
        <v>2014</v>
      </c>
      <c r="M234" s="1" t="s">
        <v>666</v>
      </c>
    </row>
    <row r="235" spans="1:13" x14ac:dyDescent="0.25">
      <c r="A235" s="1" t="s">
        <v>517</v>
      </c>
      <c r="B235" s="1" t="s">
        <v>239</v>
      </c>
      <c r="C235" s="1" t="s">
        <v>240</v>
      </c>
      <c r="D235" s="1" t="s">
        <v>11</v>
      </c>
      <c r="E235" s="4">
        <v>42211</v>
      </c>
      <c r="F235" s="1" t="s">
        <v>28</v>
      </c>
      <c r="G235" s="1" t="s">
        <v>518</v>
      </c>
      <c r="H235" s="26">
        <v>150</v>
      </c>
      <c r="I235" s="37">
        <v>6.6699999999999995E-2</v>
      </c>
      <c r="J235" t="str">
        <f t="shared" si="9"/>
        <v>1234-EMEA-ZW</v>
      </c>
      <c r="K235" s="39">
        <f t="shared" si="10"/>
        <v>139.995</v>
      </c>
      <c r="L235" s="3">
        <f t="shared" si="11"/>
        <v>2015</v>
      </c>
      <c r="M235" s="1" t="s">
        <v>668</v>
      </c>
    </row>
    <row r="236" spans="1:13" x14ac:dyDescent="0.25">
      <c r="A236" s="1" t="s">
        <v>519</v>
      </c>
      <c r="B236" s="1" t="s">
        <v>253</v>
      </c>
      <c r="C236" s="1" t="s">
        <v>254</v>
      </c>
      <c r="D236" s="1" t="s">
        <v>11</v>
      </c>
      <c r="E236" s="4">
        <v>42837</v>
      </c>
      <c r="F236" s="1" t="s">
        <v>23</v>
      </c>
      <c r="G236" s="1" t="s">
        <v>520</v>
      </c>
      <c r="H236" s="26">
        <v>700</v>
      </c>
      <c r="I236" s="37">
        <v>0</v>
      </c>
      <c r="J236" t="str">
        <f t="shared" si="9"/>
        <v>1235-EMEA-DH</v>
      </c>
      <c r="K236" s="39">
        <f t="shared" si="10"/>
        <v>700</v>
      </c>
      <c r="L236" s="3">
        <f t="shared" si="11"/>
        <v>2017</v>
      </c>
      <c r="M236" s="1" t="s">
        <v>671</v>
      </c>
    </row>
    <row r="237" spans="1:13" x14ac:dyDescent="0.25">
      <c r="A237" s="1" t="s">
        <v>521</v>
      </c>
      <c r="B237" s="1" t="s">
        <v>75</v>
      </c>
      <c r="C237" s="1" t="s">
        <v>76</v>
      </c>
      <c r="D237" s="1" t="s">
        <v>33</v>
      </c>
      <c r="E237" s="4">
        <v>43073</v>
      </c>
      <c r="F237" s="1" t="s">
        <v>28</v>
      </c>
      <c r="G237" s="1" t="s">
        <v>522</v>
      </c>
      <c r="H237" s="26">
        <v>150</v>
      </c>
      <c r="I237" s="37">
        <v>0.04</v>
      </c>
      <c r="J237" t="str">
        <f t="shared" si="9"/>
        <v>1236-APAC-BL</v>
      </c>
      <c r="K237" s="39">
        <f t="shared" si="10"/>
        <v>144</v>
      </c>
      <c r="L237" s="3">
        <f t="shared" si="11"/>
        <v>2017</v>
      </c>
      <c r="M237" s="1" t="s">
        <v>676</v>
      </c>
    </row>
    <row r="238" spans="1:13" x14ac:dyDescent="0.25">
      <c r="A238" s="1" t="s">
        <v>523</v>
      </c>
      <c r="B238" s="1" t="s">
        <v>125</v>
      </c>
      <c r="C238" s="1" t="s">
        <v>126</v>
      </c>
      <c r="D238" s="1" t="s">
        <v>11</v>
      </c>
      <c r="E238" s="4">
        <v>43001</v>
      </c>
      <c r="F238" s="1" t="s">
        <v>44</v>
      </c>
      <c r="G238" s="1" t="s">
        <v>524</v>
      </c>
      <c r="H238" s="26">
        <v>500</v>
      </c>
      <c r="I238" s="37">
        <v>7.0000000000000007E-2</v>
      </c>
      <c r="J238" t="str">
        <f t="shared" si="9"/>
        <v>1237-EMEA-PS</v>
      </c>
      <c r="K238" s="39">
        <f t="shared" si="10"/>
        <v>465</v>
      </c>
      <c r="L238" s="3">
        <f t="shared" si="11"/>
        <v>2017</v>
      </c>
      <c r="M238" s="1" t="s">
        <v>679</v>
      </c>
    </row>
    <row r="239" spans="1:13" x14ac:dyDescent="0.25">
      <c r="A239" s="1" t="s">
        <v>525</v>
      </c>
      <c r="B239" s="1" t="s">
        <v>268</v>
      </c>
      <c r="C239" s="1" t="s">
        <v>269</v>
      </c>
      <c r="D239" s="1" t="s">
        <v>33</v>
      </c>
      <c r="E239" s="4">
        <v>42493</v>
      </c>
      <c r="F239" s="1" t="s">
        <v>34</v>
      </c>
      <c r="G239" s="1" t="s">
        <v>335</v>
      </c>
      <c r="H239" s="26">
        <v>50</v>
      </c>
      <c r="I239" s="37">
        <v>0</v>
      </c>
      <c r="J239" t="str">
        <f t="shared" si="9"/>
        <v>1238-APAC-IB</v>
      </c>
      <c r="K239" s="39">
        <f t="shared" si="10"/>
        <v>50</v>
      </c>
      <c r="L239" s="3">
        <f t="shared" si="11"/>
        <v>2016</v>
      </c>
      <c r="M239" s="1" t="s">
        <v>681</v>
      </c>
    </row>
    <row r="240" spans="1:13" x14ac:dyDescent="0.25">
      <c r="A240" s="1" t="s">
        <v>526</v>
      </c>
      <c r="B240" s="1" t="s">
        <v>62</v>
      </c>
      <c r="C240" s="1" t="s">
        <v>63</v>
      </c>
      <c r="D240" s="1" t="s">
        <v>33</v>
      </c>
      <c r="E240" s="4">
        <v>42311</v>
      </c>
      <c r="F240" s="1" t="s">
        <v>120</v>
      </c>
      <c r="G240" s="1" t="s">
        <v>527</v>
      </c>
      <c r="H240" s="26">
        <v>50</v>
      </c>
      <c r="I240" s="37">
        <v>0.02</v>
      </c>
      <c r="J240" t="str">
        <f t="shared" si="9"/>
        <v>1239-APAC-NM</v>
      </c>
      <c r="K240" s="39">
        <f t="shared" si="10"/>
        <v>49</v>
      </c>
      <c r="L240" s="3">
        <f t="shared" si="11"/>
        <v>2015</v>
      </c>
      <c r="M240" s="1" t="s">
        <v>683</v>
      </c>
    </row>
    <row r="241" spans="1:13" x14ac:dyDescent="0.25">
      <c r="A241" s="1" t="s">
        <v>528</v>
      </c>
      <c r="B241" s="1" t="s">
        <v>105</v>
      </c>
      <c r="C241" s="1" t="s">
        <v>106</v>
      </c>
      <c r="D241" s="1" t="s">
        <v>17</v>
      </c>
      <c r="E241" s="4">
        <v>41868</v>
      </c>
      <c r="F241" s="1" t="s">
        <v>34</v>
      </c>
      <c r="G241" s="1" t="s">
        <v>529</v>
      </c>
      <c r="H241" s="26">
        <v>50</v>
      </c>
      <c r="I241" s="37">
        <v>0.12</v>
      </c>
      <c r="J241" t="str">
        <f t="shared" si="9"/>
        <v>1240-NA-ST</v>
      </c>
      <c r="K241" s="39">
        <f t="shared" si="10"/>
        <v>44</v>
      </c>
      <c r="L241" s="3">
        <f t="shared" si="11"/>
        <v>2014</v>
      </c>
      <c r="M241" s="1" t="s">
        <v>686</v>
      </c>
    </row>
    <row r="242" spans="1:13" x14ac:dyDescent="0.25">
      <c r="A242" s="1" t="s">
        <v>530</v>
      </c>
      <c r="B242" s="1" t="s">
        <v>125</v>
      </c>
      <c r="C242" s="1" t="s">
        <v>126</v>
      </c>
      <c r="D242" s="1" t="s">
        <v>11</v>
      </c>
      <c r="E242" s="4">
        <v>42664</v>
      </c>
      <c r="F242" s="1" t="s">
        <v>70</v>
      </c>
      <c r="G242" s="1" t="s">
        <v>383</v>
      </c>
      <c r="H242" s="26">
        <v>500</v>
      </c>
      <c r="I242" s="37">
        <v>0.02</v>
      </c>
      <c r="J242" t="str">
        <f t="shared" si="9"/>
        <v>1241-EMEA-PM</v>
      </c>
      <c r="K242" s="39">
        <f t="shared" si="10"/>
        <v>490</v>
      </c>
      <c r="L242" s="3">
        <f t="shared" si="11"/>
        <v>2016</v>
      </c>
      <c r="M242" s="1" t="s">
        <v>691</v>
      </c>
    </row>
    <row r="243" spans="1:13" x14ac:dyDescent="0.25">
      <c r="A243" s="1" t="s">
        <v>531</v>
      </c>
      <c r="B243" s="1" t="s">
        <v>125</v>
      </c>
      <c r="C243" s="1" t="s">
        <v>126</v>
      </c>
      <c r="D243" s="1" t="s">
        <v>11</v>
      </c>
      <c r="E243" s="4">
        <v>43107</v>
      </c>
      <c r="F243" s="1" t="s">
        <v>23</v>
      </c>
      <c r="G243" s="1" t="s">
        <v>532</v>
      </c>
      <c r="H243" s="26">
        <v>700</v>
      </c>
      <c r="I243" s="37">
        <v>0.11</v>
      </c>
      <c r="J243" t="str">
        <f t="shared" si="9"/>
        <v>1242-EMEA-NC</v>
      </c>
      <c r="K243" s="39">
        <f t="shared" si="10"/>
        <v>623</v>
      </c>
      <c r="L243" s="3">
        <f t="shared" si="11"/>
        <v>2018</v>
      </c>
      <c r="M243" s="1" t="s">
        <v>693</v>
      </c>
    </row>
    <row r="244" spans="1:13" x14ac:dyDescent="0.25">
      <c r="A244" s="1" t="s">
        <v>533</v>
      </c>
      <c r="B244" s="1" t="s">
        <v>129</v>
      </c>
      <c r="C244" s="1" t="s">
        <v>106</v>
      </c>
      <c r="D244" s="1" t="s">
        <v>17</v>
      </c>
      <c r="E244" s="4">
        <v>41949</v>
      </c>
      <c r="F244" s="1" t="s">
        <v>23</v>
      </c>
      <c r="G244" s="1" t="s">
        <v>534</v>
      </c>
      <c r="H244" s="26">
        <v>700</v>
      </c>
      <c r="I244" s="37">
        <v>0.18</v>
      </c>
      <c r="J244" t="str">
        <f t="shared" si="9"/>
        <v>1243-NA-RS</v>
      </c>
      <c r="K244" s="39">
        <f t="shared" si="10"/>
        <v>574</v>
      </c>
      <c r="L244" s="3">
        <f t="shared" si="11"/>
        <v>2014</v>
      </c>
      <c r="M244" s="1" t="s">
        <v>695</v>
      </c>
    </row>
    <row r="245" spans="1:13" x14ac:dyDescent="0.25">
      <c r="A245" s="1" t="s">
        <v>535</v>
      </c>
      <c r="B245" s="1" t="s">
        <v>132</v>
      </c>
      <c r="C245" s="1" t="s">
        <v>90</v>
      </c>
      <c r="D245" s="1" t="s">
        <v>33</v>
      </c>
      <c r="E245" s="4">
        <v>42396</v>
      </c>
      <c r="F245" s="1" t="s">
        <v>102</v>
      </c>
      <c r="G245" s="1" t="s">
        <v>536</v>
      </c>
      <c r="H245" s="26">
        <v>70</v>
      </c>
      <c r="I245" s="37">
        <v>2.86E-2</v>
      </c>
      <c r="J245" t="str">
        <f t="shared" si="9"/>
        <v>1244-APAC-PP</v>
      </c>
      <c r="K245" s="39">
        <f t="shared" si="10"/>
        <v>67.998000000000005</v>
      </c>
      <c r="L245" s="3">
        <f t="shared" si="11"/>
        <v>2016</v>
      </c>
      <c r="M245" s="1" t="s">
        <v>697</v>
      </c>
    </row>
    <row r="246" spans="1:13" x14ac:dyDescent="0.25">
      <c r="A246" s="1" t="s">
        <v>537</v>
      </c>
      <c r="B246" s="1" t="s">
        <v>116</v>
      </c>
      <c r="C246" s="1" t="s">
        <v>117</v>
      </c>
      <c r="D246" s="1" t="s">
        <v>33</v>
      </c>
      <c r="E246" s="4">
        <v>43369</v>
      </c>
      <c r="F246" s="1" t="s">
        <v>102</v>
      </c>
      <c r="G246" s="1" t="s">
        <v>538</v>
      </c>
      <c r="H246" s="26">
        <v>70</v>
      </c>
      <c r="I246" s="37">
        <v>1.43E-2</v>
      </c>
      <c r="J246" t="str">
        <f t="shared" si="9"/>
        <v>1245-APAC-RS</v>
      </c>
      <c r="K246" s="39">
        <f t="shared" si="10"/>
        <v>68.998999999999995</v>
      </c>
      <c r="L246" s="3">
        <f t="shared" si="11"/>
        <v>2018</v>
      </c>
      <c r="M246" s="1" t="s">
        <v>700</v>
      </c>
    </row>
    <row r="247" spans="1:13" x14ac:dyDescent="0.25">
      <c r="A247" s="1" t="s">
        <v>539</v>
      </c>
      <c r="B247" s="1" t="s">
        <v>432</v>
      </c>
      <c r="C247" s="1" t="s">
        <v>433</v>
      </c>
      <c r="D247" s="1" t="s">
        <v>22</v>
      </c>
      <c r="E247" s="4">
        <v>42677</v>
      </c>
      <c r="F247" s="1" t="s">
        <v>39</v>
      </c>
      <c r="G247" s="1" t="s">
        <v>434</v>
      </c>
      <c r="H247" s="26">
        <v>30</v>
      </c>
      <c r="I247" s="37">
        <v>3.3300000000000003E-2</v>
      </c>
      <c r="J247" t="str">
        <f t="shared" si="9"/>
        <v>1246-LATAM-RM</v>
      </c>
      <c r="K247" s="39">
        <f t="shared" si="10"/>
        <v>29.001000000000001</v>
      </c>
      <c r="L247" s="3">
        <f t="shared" si="11"/>
        <v>2016</v>
      </c>
      <c r="M247" s="1" t="s">
        <v>707</v>
      </c>
    </row>
    <row r="248" spans="1:13" x14ac:dyDescent="0.25">
      <c r="A248" s="1" t="s">
        <v>540</v>
      </c>
      <c r="B248" s="1" t="s">
        <v>15</v>
      </c>
      <c r="C248" s="1" t="s">
        <v>16</v>
      </c>
      <c r="D248" s="1" t="s">
        <v>17</v>
      </c>
      <c r="E248" s="4">
        <v>43359</v>
      </c>
      <c r="F248" s="1" t="s">
        <v>53</v>
      </c>
      <c r="G248" s="1" t="s">
        <v>541</v>
      </c>
      <c r="H248" s="26">
        <v>800</v>
      </c>
      <c r="I248" s="37">
        <v>0.13</v>
      </c>
      <c r="J248" t="str">
        <f t="shared" si="9"/>
        <v>1247-NA-AS</v>
      </c>
      <c r="K248" s="39">
        <f t="shared" si="10"/>
        <v>696</v>
      </c>
      <c r="L248" s="3">
        <f t="shared" si="11"/>
        <v>2018</v>
      </c>
      <c r="M248" s="1" t="s">
        <v>709</v>
      </c>
    </row>
    <row r="249" spans="1:13" x14ac:dyDescent="0.25">
      <c r="A249" s="1" t="s">
        <v>542</v>
      </c>
      <c r="B249" s="1" t="s">
        <v>26</v>
      </c>
      <c r="C249" s="1" t="s">
        <v>27</v>
      </c>
      <c r="D249" s="1" t="s">
        <v>11</v>
      </c>
      <c r="E249" s="4">
        <v>42474</v>
      </c>
      <c r="F249" s="1" t="s">
        <v>23</v>
      </c>
      <c r="G249" s="1" t="s">
        <v>422</v>
      </c>
      <c r="H249" s="26">
        <v>700</v>
      </c>
      <c r="I249" s="37">
        <v>0.14000000000000001</v>
      </c>
      <c r="J249" t="str">
        <f t="shared" si="9"/>
        <v>1248-EMEA-DP</v>
      </c>
      <c r="K249" s="39">
        <f t="shared" si="10"/>
        <v>602</v>
      </c>
      <c r="L249" s="3">
        <f t="shared" si="11"/>
        <v>2016</v>
      </c>
      <c r="M249" s="1" t="s">
        <v>711</v>
      </c>
    </row>
    <row r="250" spans="1:13" x14ac:dyDescent="0.25">
      <c r="A250" s="1" t="s">
        <v>543</v>
      </c>
      <c r="B250" s="1" t="s">
        <v>129</v>
      </c>
      <c r="C250" s="1" t="s">
        <v>106</v>
      </c>
      <c r="D250" s="1" t="s">
        <v>17</v>
      </c>
      <c r="E250" s="4">
        <v>41855</v>
      </c>
      <c r="F250" s="1" t="s">
        <v>34</v>
      </c>
      <c r="G250" s="1" t="s">
        <v>544</v>
      </c>
      <c r="H250" s="26">
        <v>50</v>
      </c>
      <c r="I250" s="37">
        <v>0.2</v>
      </c>
      <c r="J250" t="str">
        <f t="shared" si="9"/>
        <v>1249-NA-DD</v>
      </c>
      <c r="K250" s="39">
        <f t="shared" si="10"/>
        <v>40</v>
      </c>
      <c r="L250" s="3">
        <f t="shared" si="11"/>
        <v>2014</v>
      </c>
      <c r="M250" s="1" t="s">
        <v>713</v>
      </c>
    </row>
    <row r="251" spans="1:13" x14ac:dyDescent="0.25">
      <c r="A251" s="1" t="s">
        <v>545</v>
      </c>
      <c r="B251" s="1" t="s">
        <v>75</v>
      </c>
      <c r="C251" s="1" t="s">
        <v>76</v>
      </c>
      <c r="D251" s="1" t="s">
        <v>33</v>
      </c>
      <c r="E251" s="4">
        <v>42859</v>
      </c>
      <c r="F251" s="1" t="s">
        <v>120</v>
      </c>
      <c r="G251" s="1" t="s">
        <v>546</v>
      </c>
      <c r="H251" s="26">
        <v>50</v>
      </c>
      <c r="I251" s="37">
        <v>0</v>
      </c>
      <c r="J251" t="str">
        <f t="shared" si="9"/>
        <v>1250-APAC-SP</v>
      </c>
      <c r="K251" s="39">
        <f t="shared" si="10"/>
        <v>50</v>
      </c>
      <c r="L251" s="3">
        <f t="shared" si="11"/>
        <v>2017</v>
      </c>
      <c r="M251" s="1" t="s">
        <v>718</v>
      </c>
    </row>
    <row r="252" spans="1:13" x14ac:dyDescent="0.25">
      <c r="A252" s="1" t="s">
        <v>547</v>
      </c>
      <c r="B252" s="1" t="s">
        <v>432</v>
      </c>
      <c r="C252" s="1" t="s">
        <v>433</v>
      </c>
      <c r="D252" s="1" t="s">
        <v>22</v>
      </c>
      <c r="E252" s="4">
        <v>43061</v>
      </c>
      <c r="F252" s="1" t="s">
        <v>34</v>
      </c>
      <c r="G252" s="1" t="s">
        <v>548</v>
      </c>
      <c r="H252" s="26">
        <v>50</v>
      </c>
      <c r="I252" s="37">
        <v>0.02</v>
      </c>
      <c r="J252" t="str">
        <f t="shared" si="9"/>
        <v>1251-LATAM-BM</v>
      </c>
      <c r="K252" s="39">
        <f t="shared" si="10"/>
        <v>49</v>
      </c>
      <c r="L252" s="3">
        <f t="shared" si="11"/>
        <v>2017</v>
      </c>
      <c r="M252" s="1" t="s">
        <v>720</v>
      </c>
    </row>
    <row r="253" spans="1:13" x14ac:dyDescent="0.25">
      <c r="A253" s="1" t="s">
        <v>549</v>
      </c>
      <c r="B253" s="1" t="s">
        <v>57</v>
      </c>
      <c r="C253" s="1" t="s">
        <v>58</v>
      </c>
      <c r="D253" s="1" t="s">
        <v>11</v>
      </c>
      <c r="E253" s="4">
        <v>41839</v>
      </c>
      <c r="F253" s="1" t="s">
        <v>44</v>
      </c>
      <c r="G253" s="1" t="s">
        <v>310</v>
      </c>
      <c r="H253" s="26">
        <v>500</v>
      </c>
      <c r="I253" s="37">
        <v>0.15</v>
      </c>
      <c r="J253" t="str">
        <f t="shared" si="9"/>
        <v>1252-EMEA-VS</v>
      </c>
      <c r="K253" s="39">
        <f t="shared" si="10"/>
        <v>425</v>
      </c>
      <c r="L253" s="3">
        <f t="shared" si="11"/>
        <v>2014</v>
      </c>
      <c r="M253" s="1" t="s">
        <v>723</v>
      </c>
    </row>
    <row r="254" spans="1:13" x14ac:dyDescent="0.25">
      <c r="A254" s="1" t="s">
        <v>550</v>
      </c>
      <c r="B254" s="1" t="s">
        <v>168</v>
      </c>
      <c r="C254" s="1" t="s">
        <v>169</v>
      </c>
      <c r="D254" s="1" t="s">
        <v>11</v>
      </c>
      <c r="E254" s="4">
        <v>43364</v>
      </c>
      <c r="F254" s="1" t="s">
        <v>70</v>
      </c>
      <c r="G254" s="1" t="s">
        <v>516</v>
      </c>
      <c r="H254" s="26">
        <v>500</v>
      </c>
      <c r="I254" s="37">
        <v>0</v>
      </c>
      <c r="J254" t="str">
        <f t="shared" si="9"/>
        <v>1253-EMEA-AW</v>
      </c>
      <c r="K254" s="39">
        <f t="shared" si="10"/>
        <v>500</v>
      </c>
      <c r="L254" s="3">
        <f t="shared" si="11"/>
        <v>2018</v>
      </c>
      <c r="M254" s="1" t="s">
        <v>725</v>
      </c>
    </row>
    <row r="255" spans="1:13" x14ac:dyDescent="0.25">
      <c r="A255" s="1" t="s">
        <v>551</v>
      </c>
      <c r="B255" s="1" t="s">
        <v>26</v>
      </c>
      <c r="C255" s="1" t="s">
        <v>27</v>
      </c>
      <c r="D255" s="1" t="s">
        <v>11</v>
      </c>
      <c r="E255" s="4">
        <v>42277</v>
      </c>
      <c r="F255" s="1" t="s">
        <v>53</v>
      </c>
      <c r="G255" s="1" t="s">
        <v>552</v>
      </c>
      <c r="H255" s="26">
        <v>800</v>
      </c>
      <c r="I255" s="37">
        <v>0.15</v>
      </c>
      <c r="J255" t="str">
        <f t="shared" si="9"/>
        <v>1254-EMEA-BM</v>
      </c>
      <c r="K255" s="39">
        <f t="shared" si="10"/>
        <v>680</v>
      </c>
      <c r="L255" s="3">
        <f t="shared" si="11"/>
        <v>2015</v>
      </c>
      <c r="M255" s="1" t="s">
        <v>727</v>
      </c>
    </row>
    <row r="256" spans="1:13" x14ac:dyDescent="0.25">
      <c r="A256" s="1" t="s">
        <v>553</v>
      </c>
      <c r="B256" s="1" t="s">
        <v>79</v>
      </c>
      <c r="C256" s="1" t="s">
        <v>80</v>
      </c>
      <c r="D256" s="1" t="s">
        <v>11</v>
      </c>
      <c r="E256" s="4">
        <v>43081</v>
      </c>
      <c r="F256" s="1" t="s">
        <v>28</v>
      </c>
      <c r="G256" s="1" t="s">
        <v>554</v>
      </c>
      <c r="H256" s="26">
        <v>150</v>
      </c>
      <c r="I256" s="37">
        <v>0.04</v>
      </c>
      <c r="J256" t="str">
        <f t="shared" si="9"/>
        <v>1255-EMEA-RD</v>
      </c>
      <c r="K256" s="39">
        <f t="shared" si="10"/>
        <v>144</v>
      </c>
      <c r="L256" s="3">
        <f t="shared" si="11"/>
        <v>2017</v>
      </c>
      <c r="M256" s="1" t="s">
        <v>729</v>
      </c>
    </row>
    <row r="257" spans="1:13" x14ac:dyDescent="0.25">
      <c r="A257" s="1" t="s">
        <v>555</v>
      </c>
      <c r="B257" s="1" t="s">
        <v>253</v>
      </c>
      <c r="C257" s="1" t="s">
        <v>254</v>
      </c>
      <c r="D257" s="1" t="s">
        <v>11</v>
      </c>
      <c r="E257" s="4">
        <v>42523</v>
      </c>
      <c r="F257" s="1" t="s">
        <v>59</v>
      </c>
      <c r="G257" s="1" t="s">
        <v>374</v>
      </c>
      <c r="H257" s="26">
        <v>1000</v>
      </c>
      <c r="I257" s="37">
        <v>0.32</v>
      </c>
      <c r="J257" t="str">
        <f t="shared" si="9"/>
        <v>1256-EMEA-PT</v>
      </c>
      <c r="K257" s="39">
        <f t="shared" si="10"/>
        <v>680</v>
      </c>
      <c r="L257" s="3">
        <f t="shared" si="11"/>
        <v>2016</v>
      </c>
      <c r="M257" s="1" t="s">
        <v>732</v>
      </c>
    </row>
    <row r="258" spans="1:13" x14ac:dyDescent="0.25">
      <c r="A258" s="1" t="s">
        <v>556</v>
      </c>
      <c r="B258" s="1" t="s">
        <v>20</v>
      </c>
      <c r="C258" s="1" t="s">
        <v>21</v>
      </c>
      <c r="D258" s="1" t="s">
        <v>22</v>
      </c>
      <c r="E258" s="4">
        <v>43099</v>
      </c>
      <c r="F258" s="1" t="s">
        <v>28</v>
      </c>
      <c r="G258" s="1" t="s">
        <v>308</v>
      </c>
      <c r="H258" s="26">
        <v>150</v>
      </c>
      <c r="I258" s="37">
        <v>6.6699999999999995E-2</v>
      </c>
      <c r="J258" t="str">
        <f t="shared" si="9"/>
        <v>1257-LATAM-CT</v>
      </c>
      <c r="K258" s="39">
        <f t="shared" si="10"/>
        <v>139.995</v>
      </c>
      <c r="L258" s="3">
        <f t="shared" si="11"/>
        <v>2017</v>
      </c>
      <c r="M258" s="1" t="s">
        <v>735</v>
      </c>
    </row>
    <row r="259" spans="1:13" x14ac:dyDescent="0.25">
      <c r="A259" s="1" t="s">
        <v>557</v>
      </c>
      <c r="B259" s="1" t="s">
        <v>109</v>
      </c>
      <c r="C259" s="1" t="s">
        <v>80</v>
      </c>
      <c r="D259" s="1" t="s">
        <v>11</v>
      </c>
      <c r="E259" s="4">
        <v>42875</v>
      </c>
      <c r="F259" s="1" t="s">
        <v>39</v>
      </c>
      <c r="G259" s="1" t="s">
        <v>558</v>
      </c>
      <c r="H259" s="26">
        <v>30</v>
      </c>
      <c r="I259" s="37">
        <v>6.6699999999999995E-2</v>
      </c>
      <c r="J259" t="str">
        <f t="shared" ref="J259:J322" si="12">_xlfn.CONCAT(RIGHT(A259,4),"-",D259,"-",LEFT(G259,1),MID(G259,FIND(" ",G259)+1,1))</f>
        <v>1258-EMEA-AM</v>
      </c>
      <c r="K259" s="39">
        <f t="shared" ref="K259:K322" si="13">H259-(H259*I259)</f>
        <v>27.998999999999999</v>
      </c>
      <c r="L259" s="3">
        <f t="shared" ref="L259:L322" si="14">YEAR(E259)</f>
        <v>2017</v>
      </c>
      <c r="M259" s="1" t="s">
        <v>739</v>
      </c>
    </row>
    <row r="260" spans="1:13" x14ac:dyDescent="0.25">
      <c r="A260" s="1" t="s">
        <v>559</v>
      </c>
      <c r="B260" s="1" t="s">
        <v>203</v>
      </c>
      <c r="C260" s="1" t="s">
        <v>204</v>
      </c>
      <c r="D260" s="1" t="s">
        <v>22</v>
      </c>
      <c r="E260" s="4">
        <v>41662</v>
      </c>
      <c r="F260" s="1" t="s">
        <v>53</v>
      </c>
      <c r="G260" s="1" t="s">
        <v>205</v>
      </c>
      <c r="H260" s="26">
        <v>800</v>
      </c>
      <c r="I260" s="37">
        <v>0.32</v>
      </c>
      <c r="J260" t="str">
        <f t="shared" si="12"/>
        <v>1259-LATAM-AW</v>
      </c>
      <c r="K260" s="39">
        <f t="shared" si="13"/>
        <v>544</v>
      </c>
      <c r="L260" s="3">
        <f t="shared" si="14"/>
        <v>2014</v>
      </c>
      <c r="M260" s="1" t="s">
        <v>745</v>
      </c>
    </row>
    <row r="261" spans="1:13" x14ac:dyDescent="0.25">
      <c r="A261" s="1" t="s">
        <v>560</v>
      </c>
      <c r="B261" s="1" t="s">
        <v>15</v>
      </c>
      <c r="C261" s="1" t="s">
        <v>16</v>
      </c>
      <c r="D261" s="1" t="s">
        <v>17</v>
      </c>
      <c r="E261" s="4">
        <v>42447</v>
      </c>
      <c r="F261" s="1" t="s">
        <v>34</v>
      </c>
      <c r="G261" s="1" t="s">
        <v>87</v>
      </c>
      <c r="H261" s="26">
        <v>50</v>
      </c>
      <c r="I261" s="37">
        <v>0.06</v>
      </c>
      <c r="J261" t="str">
        <f t="shared" si="12"/>
        <v>1260-NA-RH</v>
      </c>
      <c r="K261" s="39">
        <f t="shared" si="13"/>
        <v>47</v>
      </c>
      <c r="L261" s="3">
        <f t="shared" si="14"/>
        <v>2016</v>
      </c>
      <c r="M261" s="1" t="s">
        <v>750</v>
      </c>
    </row>
    <row r="262" spans="1:13" x14ac:dyDescent="0.25">
      <c r="A262" s="1" t="s">
        <v>561</v>
      </c>
      <c r="B262" s="1" t="s">
        <v>109</v>
      </c>
      <c r="C262" s="1" t="s">
        <v>80</v>
      </c>
      <c r="D262" s="1" t="s">
        <v>11</v>
      </c>
      <c r="E262" s="4">
        <v>41840</v>
      </c>
      <c r="F262" s="1" t="s">
        <v>12</v>
      </c>
      <c r="G262" s="1" t="s">
        <v>562</v>
      </c>
      <c r="H262" s="26">
        <v>80</v>
      </c>
      <c r="I262" s="37">
        <v>0.25</v>
      </c>
      <c r="J262" t="str">
        <f t="shared" si="12"/>
        <v>1261-EMEA-CO</v>
      </c>
      <c r="K262" s="39">
        <f t="shared" si="13"/>
        <v>60</v>
      </c>
      <c r="L262" s="3">
        <f t="shared" si="14"/>
        <v>2014</v>
      </c>
      <c r="M262" s="1" t="s">
        <v>757</v>
      </c>
    </row>
    <row r="263" spans="1:13" x14ac:dyDescent="0.25">
      <c r="A263" s="1" t="s">
        <v>563</v>
      </c>
      <c r="B263" s="1" t="s">
        <v>268</v>
      </c>
      <c r="C263" s="1" t="s">
        <v>269</v>
      </c>
      <c r="D263" s="1" t="s">
        <v>33</v>
      </c>
      <c r="E263" s="4">
        <v>43268</v>
      </c>
      <c r="F263" s="1" t="s">
        <v>39</v>
      </c>
      <c r="G263" s="1" t="s">
        <v>564</v>
      </c>
      <c r="H263" s="26">
        <v>30</v>
      </c>
      <c r="I263" s="37">
        <v>0.1333</v>
      </c>
      <c r="J263" t="str">
        <f t="shared" si="12"/>
        <v>1262-APAC-RO</v>
      </c>
      <c r="K263" s="39">
        <f t="shared" si="13"/>
        <v>26.001000000000001</v>
      </c>
      <c r="L263" s="3">
        <f t="shared" si="14"/>
        <v>2018</v>
      </c>
      <c r="M263" s="1" t="s">
        <v>760</v>
      </c>
    </row>
    <row r="264" spans="1:13" x14ac:dyDescent="0.25">
      <c r="A264" s="1" t="s">
        <v>565</v>
      </c>
      <c r="B264" s="1" t="s">
        <v>129</v>
      </c>
      <c r="C264" s="1" t="s">
        <v>106</v>
      </c>
      <c r="D264" s="1" t="s">
        <v>17</v>
      </c>
      <c r="E264" s="4">
        <v>42636</v>
      </c>
      <c r="F264" s="1" t="s">
        <v>70</v>
      </c>
      <c r="G264" s="1" t="s">
        <v>534</v>
      </c>
      <c r="H264" s="26">
        <v>500</v>
      </c>
      <c r="I264" s="37">
        <v>0.01</v>
      </c>
      <c r="J264" t="str">
        <f t="shared" si="12"/>
        <v>1263-NA-RS</v>
      </c>
      <c r="K264" s="39">
        <f t="shared" si="13"/>
        <v>495</v>
      </c>
      <c r="L264" s="3">
        <f t="shared" si="14"/>
        <v>2016</v>
      </c>
      <c r="M264" s="1" t="s">
        <v>762</v>
      </c>
    </row>
    <row r="265" spans="1:13" x14ac:dyDescent="0.25">
      <c r="A265" s="1" t="s">
        <v>566</v>
      </c>
      <c r="B265" s="1" t="s">
        <v>122</v>
      </c>
      <c r="C265" s="1" t="s">
        <v>38</v>
      </c>
      <c r="D265" s="1" t="s">
        <v>33</v>
      </c>
      <c r="E265" s="4">
        <v>41887</v>
      </c>
      <c r="F265" s="1" t="s">
        <v>59</v>
      </c>
      <c r="G265" s="1" t="s">
        <v>567</v>
      </c>
      <c r="H265" s="26">
        <v>1000</v>
      </c>
      <c r="I265" s="37">
        <v>0.38</v>
      </c>
      <c r="J265" t="str">
        <f t="shared" si="12"/>
        <v>1264-APAC-CS</v>
      </c>
      <c r="K265" s="39">
        <f t="shared" si="13"/>
        <v>620</v>
      </c>
      <c r="L265" s="3">
        <f t="shared" si="14"/>
        <v>2014</v>
      </c>
      <c r="M265" s="1" t="s">
        <v>767</v>
      </c>
    </row>
    <row r="266" spans="1:13" x14ac:dyDescent="0.25">
      <c r="A266" s="1" t="s">
        <v>568</v>
      </c>
      <c r="B266" s="1" t="s">
        <v>155</v>
      </c>
      <c r="C266" s="1" t="s">
        <v>106</v>
      </c>
      <c r="D266" s="1" t="s">
        <v>17</v>
      </c>
      <c r="E266" s="4">
        <v>43173</v>
      </c>
      <c r="F266" s="1" t="s">
        <v>70</v>
      </c>
      <c r="G266" s="1" t="s">
        <v>569</v>
      </c>
      <c r="H266" s="26">
        <v>500</v>
      </c>
      <c r="I266" s="37">
        <v>0.02</v>
      </c>
      <c r="J266" t="str">
        <f t="shared" si="12"/>
        <v>1265-NA-JB</v>
      </c>
      <c r="K266" s="39">
        <f t="shared" si="13"/>
        <v>490</v>
      </c>
      <c r="L266" s="3">
        <f t="shared" si="14"/>
        <v>2018</v>
      </c>
      <c r="M266" s="1" t="s">
        <v>769</v>
      </c>
    </row>
    <row r="267" spans="1:13" x14ac:dyDescent="0.25">
      <c r="A267" s="1" t="s">
        <v>570</v>
      </c>
      <c r="B267" s="1" t="s">
        <v>83</v>
      </c>
      <c r="C267" s="1" t="s">
        <v>84</v>
      </c>
      <c r="D267" s="1" t="s">
        <v>11</v>
      </c>
      <c r="E267" s="4">
        <v>41951</v>
      </c>
      <c r="F267" s="1" t="s">
        <v>39</v>
      </c>
      <c r="G267" s="1" t="s">
        <v>571</v>
      </c>
      <c r="H267" s="26">
        <v>30</v>
      </c>
      <c r="I267" s="37">
        <v>0.3</v>
      </c>
      <c r="J267" t="str">
        <f t="shared" si="12"/>
        <v>1266-EMEA-CA</v>
      </c>
      <c r="K267" s="39">
        <f t="shared" si="13"/>
        <v>21</v>
      </c>
      <c r="L267" s="3">
        <f t="shared" si="14"/>
        <v>2014</v>
      </c>
      <c r="M267" s="1" t="s">
        <v>772</v>
      </c>
    </row>
    <row r="268" spans="1:13" x14ac:dyDescent="0.25">
      <c r="A268" s="1" t="s">
        <v>572</v>
      </c>
      <c r="B268" s="1" t="s">
        <v>122</v>
      </c>
      <c r="C268" s="1" t="s">
        <v>38</v>
      </c>
      <c r="D268" s="1" t="s">
        <v>33</v>
      </c>
      <c r="E268" s="4">
        <v>42152</v>
      </c>
      <c r="F268" s="1" t="s">
        <v>39</v>
      </c>
      <c r="G268" s="1" t="s">
        <v>573</v>
      </c>
      <c r="H268" s="26">
        <v>30</v>
      </c>
      <c r="I268" s="37">
        <v>0.33329999999999999</v>
      </c>
      <c r="J268" t="str">
        <f t="shared" si="12"/>
        <v>1267-APAC-WC</v>
      </c>
      <c r="K268" s="39">
        <f t="shared" si="13"/>
        <v>20.001000000000001</v>
      </c>
      <c r="L268" s="3">
        <f t="shared" si="14"/>
        <v>2015</v>
      </c>
      <c r="M268" s="1" t="s">
        <v>774</v>
      </c>
    </row>
    <row r="269" spans="1:13" x14ac:dyDescent="0.25">
      <c r="A269" s="1" t="s">
        <v>574</v>
      </c>
      <c r="B269" s="1" t="s">
        <v>219</v>
      </c>
      <c r="C269" s="1" t="s">
        <v>38</v>
      </c>
      <c r="D269" s="1" t="s">
        <v>33</v>
      </c>
      <c r="E269" s="4">
        <v>42174</v>
      </c>
      <c r="F269" s="1" t="s">
        <v>59</v>
      </c>
      <c r="G269" s="1" t="s">
        <v>243</v>
      </c>
      <c r="H269" s="26">
        <v>1000</v>
      </c>
      <c r="I269" s="37">
        <v>0.09</v>
      </c>
      <c r="J269" t="str">
        <f t="shared" si="12"/>
        <v>1268-APAC-MM</v>
      </c>
      <c r="K269" s="39">
        <f t="shared" si="13"/>
        <v>910</v>
      </c>
      <c r="L269" s="3">
        <f t="shared" si="14"/>
        <v>2015</v>
      </c>
      <c r="M269" s="1" t="s">
        <v>777</v>
      </c>
    </row>
    <row r="270" spans="1:13" x14ac:dyDescent="0.25">
      <c r="A270" s="1" t="s">
        <v>575</v>
      </c>
      <c r="B270" s="1" t="s">
        <v>62</v>
      </c>
      <c r="C270" s="1" t="s">
        <v>63</v>
      </c>
      <c r="D270" s="1" t="s">
        <v>33</v>
      </c>
      <c r="E270" s="4">
        <v>42666</v>
      </c>
      <c r="F270" s="1" t="s">
        <v>102</v>
      </c>
      <c r="G270" s="1" t="s">
        <v>527</v>
      </c>
      <c r="H270" s="26">
        <v>70</v>
      </c>
      <c r="I270" s="37">
        <v>2.86E-2</v>
      </c>
      <c r="J270" t="str">
        <f t="shared" si="12"/>
        <v>1269-APAC-NM</v>
      </c>
      <c r="K270" s="39">
        <f t="shared" si="13"/>
        <v>67.998000000000005</v>
      </c>
      <c r="L270" s="3">
        <f t="shared" si="14"/>
        <v>2016</v>
      </c>
      <c r="M270" s="1" t="s">
        <v>779</v>
      </c>
    </row>
    <row r="271" spans="1:13" x14ac:dyDescent="0.25">
      <c r="A271" s="1" t="s">
        <v>576</v>
      </c>
      <c r="B271" s="1" t="s">
        <v>203</v>
      </c>
      <c r="C271" s="1" t="s">
        <v>204</v>
      </c>
      <c r="D271" s="1" t="s">
        <v>22</v>
      </c>
      <c r="E271" s="4">
        <v>42456</v>
      </c>
      <c r="F271" s="1" t="s">
        <v>23</v>
      </c>
      <c r="G271" s="1" t="s">
        <v>577</v>
      </c>
      <c r="H271" s="26">
        <v>700</v>
      </c>
      <c r="I271" s="37">
        <v>0.11</v>
      </c>
      <c r="J271" t="str">
        <f t="shared" si="12"/>
        <v>1270-LATAM-GP</v>
      </c>
      <c r="K271" s="39">
        <f t="shared" si="13"/>
        <v>623</v>
      </c>
      <c r="L271" s="3">
        <f t="shared" si="14"/>
        <v>2016</v>
      </c>
      <c r="M271" s="1" t="s">
        <v>781</v>
      </c>
    </row>
    <row r="272" spans="1:13" x14ac:dyDescent="0.25">
      <c r="A272" s="1" t="s">
        <v>578</v>
      </c>
      <c r="B272" s="1" t="s">
        <v>83</v>
      </c>
      <c r="C272" s="1" t="s">
        <v>84</v>
      </c>
      <c r="D272" s="1" t="s">
        <v>11</v>
      </c>
      <c r="E272" s="4">
        <v>41698</v>
      </c>
      <c r="F272" s="1" t="s">
        <v>70</v>
      </c>
      <c r="G272" s="1" t="s">
        <v>579</v>
      </c>
      <c r="H272" s="26">
        <v>500</v>
      </c>
      <c r="I272" s="37">
        <v>0.02</v>
      </c>
      <c r="J272" t="str">
        <f t="shared" si="12"/>
        <v>1271-EMEA-GR</v>
      </c>
      <c r="K272" s="39">
        <f t="shared" si="13"/>
        <v>490</v>
      </c>
      <c r="L272" s="3">
        <f t="shared" si="14"/>
        <v>2014</v>
      </c>
      <c r="M272" s="1" t="s">
        <v>786</v>
      </c>
    </row>
    <row r="273" spans="1:13" x14ac:dyDescent="0.25">
      <c r="A273" s="1" t="s">
        <v>580</v>
      </c>
      <c r="B273" s="1" t="s">
        <v>116</v>
      </c>
      <c r="C273" s="1" t="s">
        <v>117</v>
      </c>
      <c r="D273" s="1" t="s">
        <v>33</v>
      </c>
      <c r="E273" s="4">
        <v>42471</v>
      </c>
      <c r="F273" s="1" t="s">
        <v>34</v>
      </c>
      <c r="G273" s="1" t="s">
        <v>581</v>
      </c>
      <c r="H273" s="26">
        <v>50</v>
      </c>
      <c r="I273" s="37">
        <v>0</v>
      </c>
      <c r="J273" t="str">
        <f t="shared" si="12"/>
        <v>1272-APAC-LG</v>
      </c>
      <c r="K273" s="39">
        <f t="shared" si="13"/>
        <v>50</v>
      </c>
      <c r="L273" s="3">
        <f t="shared" si="14"/>
        <v>2016</v>
      </c>
      <c r="M273" s="1" t="s">
        <v>789</v>
      </c>
    </row>
    <row r="274" spans="1:13" x14ac:dyDescent="0.25">
      <c r="A274" s="1" t="s">
        <v>582</v>
      </c>
      <c r="B274" s="1" t="s">
        <v>432</v>
      </c>
      <c r="C274" s="1" t="s">
        <v>433</v>
      </c>
      <c r="D274" s="1" t="s">
        <v>22</v>
      </c>
      <c r="E274" s="4">
        <v>42181</v>
      </c>
      <c r="F274" s="1" t="s">
        <v>59</v>
      </c>
      <c r="G274" s="1" t="s">
        <v>583</v>
      </c>
      <c r="H274" s="26">
        <v>1000</v>
      </c>
      <c r="I274" s="37">
        <v>0.21</v>
      </c>
      <c r="J274" t="str">
        <f t="shared" si="12"/>
        <v>1273-LATAM-RJ</v>
      </c>
      <c r="K274" s="39">
        <f t="shared" si="13"/>
        <v>790</v>
      </c>
      <c r="L274" s="3">
        <f t="shared" si="14"/>
        <v>2015</v>
      </c>
      <c r="M274" s="1" t="s">
        <v>791</v>
      </c>
    </row>
    <row r="275" spans="1:13" x14ac:dyDescent="0.25">
      <c r="A275" s="1" t="s">
        <v>584</v>
      </c>
      <c r="B275" s="1" t="s">
        <v>31</v>
      </c>
      <c r="C275" s="1" t="s">
        <v>32</v>
      </c>
      <c r="D275" s="1" t="s">
        <v>33</v>
      </c>
      <c r="E275" s="4">
        <v>41901</v>
      </c>
      <c r="F275" s="1" t="s">
        <v>28</v>
      </c>
      <c r="G275" s="1" t="s">
        <v>35</v>
      </c>
      <c r="H275" s="26">
        <v>150</v>
      </c>
      <c r="I275" s="37">
        <v>0.04</v>
      </c>
      <c r="J275" t="str">
        <f t="shared" si="12"/>
        <v>1274-APAC-CD</v>
      </c>
      <c r="K275" s="39">
        <f t="shared" si="13"/>
        <v>144</v>
      </c>
      <c r="L275" s="3">
        <f t="shared" si="14"/>
        <v>2014</v>
      </c>
      <c r="M275" s="1" t="s">
        <v>793</v>
      </c>
    </row>
    <row r="276" spans="1:13" x14ac:dyDescent="0.25">
      <c r="A276" s="1" t="s">
        <v>585</v>
      </c>
      <c r="B276" s="1" t="s">
        <v>322</v>
      </c>
      <c r="C276" s="1" t="s">
        <v>323</v>
      </c>
      <c r="D276" s="1" t="s">
        <v>11</v>
      </c>
      <c r="E276" s="4">
        <v>42199</v>
      </c>
      <c r="F276" s="1" t="s">
        <v>59</v>
      </c>
      <c r="G276" s="1" t="s">
        <v>586</v>
      </c>
      <c r="H276" s="26">
        <v>1000</v>
      </c>
      <c r="I276" s="37">
        <v>0.04</v>
      </c>
      <c r="J276" t="str">
        <f t="shared" si="12"/>
        <v>1275-EMEA-RR</v>
      </c>
      <c r="K276" s="39">
        <f t="shared" si="13"/>
        <v>960</v>
      </c>
      <c r="L276" s="3">
        <f t="shared" si="14"/>
        <v>2015</v>
      </c>
      <c r="M276" s="1" t="s">
        <v>795</v>
      </c>
    </row>
    <row r="277" spans="1:13" x14ac:dyDescent="0.25">
      <c r="A277" s="1" t="s">
        <v>587</v>
      </c>
      <c r="B277" s="1" t="s">
        <v>253</v>
      </c>
      <c r="C277" s="1" t="s">
        <v>254</v>
      </c>
      <c r="D277" s="1" t="s">
        <v>11</v>
      </c>
      <c r="E277" s="4">
        <v>43117</v>
      </c>
      <c r="F277" s="1" t="s">
        <v>44</v>
      </c>
      <c r="G277" s="1" t="s">
        <v>588</v>
      </c>
      <c r="H277" s="26">
        <v>500</v>
      </c>
      <c r="I277" s="37">
        <v>0.11</v>
      </c>
      <c r="J277" t="str">
        <f t="shared" si="12"/>
        <v>1276-EMEA-BC</v>
      </c>
      <c r="K277" s="39">
        <f t="shared" si="13"/>
        <v>445</v>
      </c>
      <c r="L277" s="3">
        <f t="shared" si="14"/>
        <v>2018</v>
      </c>
      <c r="M277" s="1" t="s">
        <v>798</v>
      </c>
    </row>
    <row r="278" spans="1:13" x14ac:dyDescent="0.25">
      <c r="A278" s="1" t="s">
        <v>589</v>
      </c>
      <c r="B278" s="1" t="s">
        <v>101</v>
      </c>
      <c r="C278" s="1" t="s">
        <v>69</v>
      </c>
      <c r="D278" s="1" t="s">
        <v>33</v>
      </c>
      <c r="E278" s="4">
        <v>43396</v>
      </c>
      <c r="F278" s="1" t="s">
        <v>44</v>
      </c>
      <c r="G278" s="1" t="s">
        <v>590</v>
      </c>
      <c r="H278" s="26">
        <v>500</v>
      </c>
      <c r="I278" s="37">
        <v>0.13</v>
      </c>
      <c r="J278" t="str">
        <f t="shared" si="12"/>
        <v>1277-APAC-PM</v>
      </c>
      <c r="K278" s="39">
        <f t="shared" si="13"/>
        <v>435</v>
      </c>
      <c r="L278" s="3">
        <f t="shared" si="14"/>
        <v>2018</v>
      </c>
      <c r="M278" s="1" t="s">
        <v>800</v>
      </c>
    </row>
    <row r="279" spans="1:13" x14ac:dyDescent="0.25">
      <c r="A279" s="1" t="s">
        <v>591</v>
      </c>
      <c r="B279" s="1" t="s">
        <v>97</v>
      </c>
      <c r="C279" s="1" t="s">
        <v>98</v>
      </c>
      <c r="D279" s="1" t="s">
        <v>11</v>
      </c>
      <c r="E279" s="4">
        <v>41878</v>
      </c>
      <c r="F279" s="1" t="s">
        <v>70</v>
      </c>
      <c r="G279" s="1" t="s">
        <v>592</v>
      </c>
      <c r="H279" s="26">
        <v>500</v>
      </c>
      <c r="I279" s="37">
        <v>0.02</v>
      </c>
      <c r="J279" t="str">
        <f t="shared" si="12"/>
        <v>1278-EMEA-TD</v>
      </c>
      <c r="K279" s="39">
        <f t="shared" si="13"/>
        <v>490</v>
      </c>
      <c r="L279" s="3">
        <f t="shared" si="14"/>
        <v>2014</v>
      </c>
      <c r="M279" s="1" t="s">
        <v>803</v>
      </c>
    </row>
    <row r="280" spans="1:13" x14ac:dyDescent="0.25">
      <c r="A280" s="1" t="s">
        <v>593</v>
      </c>
      <c r="B280" s="1" t="s">
        <v>203</v>
      </c>
      <c r="C280" s="1" t="s">
        <v>204</v>
      </c>
      <c r="D280" s="1" t="s">
        <v>22</v>
      </c>
      <c r="E280" s="4">
        <v>43022</v>
      </c>
      <c r="F280" s="1" t="s">
        <v>113</v>
      </c>
      <c r="G280" s="1" t="s">
        <v>594</v>
      </c>
      <c r="H280" s="26">
        <v>250</v>
      </c>
      <c r="I280" s="37">
        <v>0.08</v>
      </c>
      <c r="J280" t="str">
        <f t="shared" si="12"/>
        <v>1279-LATAM-RC</v>
      </c>
      <c r="K280" s="39">
        <f t="shared" si="13"/>
        <v>230</v>
      </c>
      <c r="L280" s="3">
        <f t="shared" si="14"/>
        <v>2017</v>
      </c>
      <c r="M280" s="1" t="s">
        <v>805</v>
      </c>
    </row>
    <row r="281" spans="1:13" x14ac:dyDescent="0.25">
      <c r="A281" s="1" t="s">
        <v>595</v>
      </c>
      <c r="B281" s="1" t="s">
        <v>432</v>
      </c>
      <c r="C281" s="1" t="s">
        <v>433</v>
      </c>
      <c r="D281" s="1" t="s">
        <v>22</v>
      </c>
      <c r="E281" s="4">
        <v>42350</v>
      </c>
      <c r="F281" s="1" t="s">
        <v>53</v>
      </c>
      <c r="G281" s="1" t="s">
        <v>434</v>
      </c>
      <c r="H281" s="26">
        <v>800</v>
      </c>
      <c r="I281" s="37">
        <v>0.41</v>
      </c>
      <c r="J281" t="str">
        <f t="shared" si="12"/>
        <v>1280-LATAM-RM</v>
      </c>
      <c r="K281" s="39">
        <f t="shared" si="13"/>
        <v>472</v>
      </c>
      <c r="L281" s="3">
        <f t="shared" si="14"/>
        <v>2015</v>
      </c>
      <c r="M281" s="1" t="s">
        <v>807</v>
      </c>
    </row>
    <row r="282" spans="1:13" x14ac:dyDescent="0.25">
      <c r="A282" s="1" t="s">
        <v>596</v>
      </c>
      <c r="B282" s="1" t="s">
        <v>262</v>
      </c>
      <c r="C282" s="1" t="s">
        <v>263</v>
      </c>
      <c r="D282" s="1" t="s">
        <v>11</v>
      </c>
      <c r="E282" s="4">
        <v>42676</v>
      </c>
      <c r="F282" s="1" t="s">
        <v>59</v>
      </c>
      <c r="G282" s="1" t="s">
        <v>597</v>
      </c>
      <c r="H282" s="26">
        <v>1000</v>
      </c>
      <c r="I282" s="37">
        <v>0.49</v>
      </c>
      <c r="J282" t="str">
        <f t="shared" si="12"/>
        <v>1281-EMEA-DA</v>
      </c>
      <c r="K282" s="39">
        <f t="shared" si="13"/>
        <v>510</v>
      </c>
      <c r="L282" s="3">
        <f t="shared" si="14"/>
        <v>2016</v>
      </c>
      <c r="M282" s="1" t="s">
        <v>812</v>
      </c>
    </row>
    <row r="283" spans="1:13" x14ac:dyDescent="0.25">
      <c r="A283" s="1" t="s">
        <v>598</v>
      </c>
      <c r="B283" s="1" t="s">
        <v>57</v>
      </c>
      <c r="C283" s="1" t="s">
        <v>58</v>
      </c>
      <c r="D283" s="1" t="s">
        <v>11</v>
      </c>
      <c r="E283" s="4">
        <v>42635</v>
      </c>
      <c r="F283" s="1" t="s">
        <v>113</v>
      </c>
      <c r="G283" s="1" t="s">
        <v>60</v>
      </c>
      <c r="H283" s="26">
        <v>250</v>
      </c>
      <c r="I283" s="37">
        <v>0.08</v>
      </c>
      <c r="J283" t="str">
        <f t="shared" si="12"/>
        <v>1282-EMEA-DB</v>
      </c>
      <c r="K283" s="39">
        <f t="shared" si="13"/>
        <v>230</v>
      </c>
      <c r="L283" s="3">
        <f t="shared" si="14"/>
        <v>2016</v>
      </c>
      <c r="M283" s="1" t="s">
        <v>815</v>
      </c>
    </row>
    <row r="284" spans="1:13" x14ac:dyDescent="0.25">
      <c r="A284" s="1" t="s">
        <v>599</v>
      </c>
      <c r="B284" s="1" t="s">
        <v>262</v>
      </c>
      <c r="C284" s="1" t="s">
        <v>263</v>
      </c>
      <c r="D284" s="1" t="s">
        <v>11</v>
      </c>
      <c r="E284" s="4">
        <v>43104</v>
      </c>
      <c r="F284" s="1" t="s">
        <v>120</v>
      </c>
      <c r="G284" s="1" t="s">
        <v>264</v>
      </c>
      <c r="H284" s="26">
        <v>50</v>
      </c>
      <c r="I284" s="37">
        <v>0.04</v>
      </c>
      <c r="J284" t="str">
        <f t="shared" si="12"/>
        <v>1283-EMEA-JB</v>
      </c>
      <c r="K284" s="39">
        <f t="shared" si="13"/>
        <v>48</v>
      </c>
      <c r="L284" s="3">
        <f t="shared" si="14"/>
        <v>2018</v>
      </c>
      <c r="M284" s="1" t="s">
        <v>818</v>
      </c>
    </row>
    <row r="285" spans="1:13" x14ac:dyDescent="0.25">
      <c r="A285" s="1" t="s">
        <v>600</v>
      </c>
      <c r="B285" s="1" t="s">
        <v>101</v>
      </c>
      <c r="C285" s="1" t="s">
        <v>69</v>
      </c>
      <c r="D285" s="1" t="s">
        <v>33</v>
      </c>
      <c r="E285" s="4">
        <v>42038</v>
      </c>
      <c r="F285" s="1" t="s">
        <v>12</v>
      </c>
      <c r="G285" s="1" t="s">
        <v>601</v>
      </c>
      <c r="H285" s="26">
        <v>80</v>
      </c>
      <c r="I285" s="37">
        <v>0.38750000000000001</v>
      </c>
      <c r="J285" t="str">
        <f t="shared" si="12"/>
        <v>1284-APAC-CL</v>
      </c>
      <c r="K285" s="39">
        <f t="shared" si="13"/>
        <v>49</v>
      </c>
      <c r="L285" s="3">
        <f t="shared" si="14"/>
        <v>2015</v>
      </c>
      <c r="M285" s="1" t="s">
        <v>820</v>
      </c>
    </row>
    <row r="286" spans="1:13" x14ac:dyDescent="0.25">
      <c r="A286" s="1" t="s">
        <v>602</v>
      </c>
      <c r="B286" s="1" t="s">
        <v>262</v>
      </c>
      <c r="C286" s="1" t="s">
        <v>263</v>
      </c>
      <c r="D286" s="1" t="s">
        <v>11</v>
      </c>
      <c r="E286" s="4">
        <v>42326</v>
      </c>
      <c r="F286" s="1" t="s">
        <v>70</v>
      </c>
      <c r="G286" s="1" t="s">
        <v>312</v>
      </c>
      <c r="H286" s="26">
        <v>500</v>
      </c>
      <c r="I286" s="37">
        <v>0.02</v>
      </c>
      <c r="J286" t="str">
        <f t="shared" si="12"/>
        <v>1285-EMEA-MK</v>
      </c>
      <c r="K286" s="39">
        <f t="shared" si="13"/>
        <v>490</v>
      </c>
      <c r="L286" s="3">
        <f t="shared" si="14"/>
        <v>2015</v>
      </c>
      <c r="M286" s="1" t="s">
        <v>822</v>
      </c>
    </row>
    <row r="287" spans="1:13" x14ac:dyDescent="0.25">
      <c r="A287" s="1" t="s">
        <v>603</v>
      </c>
      <c r="B287" s="1" t="s">
        <v>225</v>
      </c>
      <c r="C287" s="1" t="s">
        <v>226</v>
      </c>
      <c r="D287" s="1" t="s">
        <v>22</v>
      </c>
      <c r="E287" s="4">
        <v>43223</v>
      </c>
      <c r="F287" s="1" t="s">
        <v>113</v>
      </c>
      <c r="G287" s="1" t="s">
        <v>227</v>
      </c>
      <c r="H287" s="26">
        <v>250</v>
      </c>
      <c r="I287" s="37">
        <v>8.0000000000000002E-3</v>
      </c>
      <c r="J287" t="str">
        <f t="shared" si="12"/>
        <v>1286-LATAM-SB</v>
      </c>
      <c r="K287" s="39">
        <f t="shared" si="13"/>
        <v>248</v>
      </c>
      <c r="L287" s="3">
        <f t="shared" si="14"/>
        <v>2018</v>
      </c>
      <c r="M287" s="1" t="s">
        <v>824</v>
      </c>
    </row>
    <row r="288" spans="1:13" x14ac:dyDescent="0.25">
      <c r="A288" s="1" t="s">
        <v>604</v>
      </c>
      <c r="B288" s="1" t="s">
        <v>172</v>
      </c>
      <c r="C288" s="1" t="s">
        <v>173</v>
      </c>
      <c r="D288" s="1" t="s">
        <v>11</v>
      </c>
      <c r="E288" s="4">
        <v>42365</v>
      </c>
      <c r="F288" s="1" t="s">
        <v>59</v>
      </c>
      <c r="G288" s="1" t="s">
        <v>605</v>
      </c>
      <c r="H288" s="26">
        <v>1000</v>
      </c>
      <c r="I288" s="37">
        <v>0.1</v>
      </c>
      <c r="J288" t="str">
        <f t="shared" si="12"/>
        <v>1287-EMEA-CH</v>
      </c>
      <c r="K288" s="39">
        <f t="shared" si="13"/>
        <v>900</v>
      </c>
      <c r="L288" s="3">
        <f t="shared" si="14"/>
        <v>2015</v>
      </c>
      <c r="M288" s="1" t="s">
        <v>826</v>
      </c>
    </row>
    <row r="289" spans="1:13" x14ac:dyDescent="0.25">
      <c r="A289" s="1" t="s">
        <v>606</v>
      </c>
      <c r="B289" s="1" t="s">
        <v>57</v>
      </c>
      <c r="C289" s="1" t="s">
        <v>58</v>
      </c>
      <c r="D289" s="1" t="s">
        <v>11</v>
      </c>
      <c r="E289" s="4">
        <v>43374</v>
      </c>
      <c r="F289" s="1" t="s">
        <v>120</v>
      </c>
      <c r="G289" s="1" t="s">
        <v>60</v>
      </c>
      <c r="H289" s="26">
        <v>50</v>
      </c>
      <c r="I289" s="37">
        <v>0.1</v>
      </c>
      <c r="J289" t="str">
        <f t="shared" si="12"/>
        <v>1288-EMEA-DB</v>
      </c>
      <c r="K289" s="39">
        <f t="shared" si="13"/>
        <v>45</v>
      </c>
      <c r="L289" s="3">
        <f t="shared" si="14"/>
        <v>2018</v>
      </c>
      <c r="M289" s="1" t="s">
        <v>828</v>
      </c>
    </row>
    <row r="290" spans="1:13" x14ac:dyDescent="0.25">
      <c r="A290" s="1" t="s">
        <v>607</v>
      </c>
      <c r="B290" s="1" t="s">
        <v>109</v>
      </c>
      <c r="C290" s="1" t="s">
        <v>80</v>
      </c>
      <c r="D290" s="1" t="s">
        <v>11</v>
      </c>
      <c r="E290" s="4">
        <v>42888</v>
      </c>
      <c r="F290" s="1" t="s">
        <v>28</v>
      </c>
      <c r="G290" s="1" t="s">
        <v>608</v>
      </c>
      <c r="H290" s="26">
        <v>150</v>
      </c>
      <c r="I290" s="37">
        <v>0.04</v>
      </c>
      <c r="J290" t="str">
        <f t="shared" si="12"/>
        <v>1289-EMEA-NT</v>
      </c>
      <c r="K290" s="39">
        <f t="shared" si="13"/>
        <v>144</v>
      </c>
      <c r="L290" s="3">
        <f t="shared" si="14"/>
        <v>2017</v>
      </c>
      <c r="M290" s="1" t="s">
        <v>834</v>
      </c>
    </row>
    <row r="291" spans="1:13" x14ac:dyDescent="0.25">
      <c r="A291" s="1" t="s">
        <v>609</v>
      </c>
      <c r="B291" s="1" t="s">
        <v>132</v>
      </c>
      <c r="C291" s="1" t="s">
        <v>90</v>
      </c>
      <c r="D291" s="1" t="s">
        <v>33</v>
      </c>
      <c r="E291" s="4">
        <v>43405</v>
      </c>
      <c r="F291" s="1" t="s">
        <v>70</v>
      </c>
      <c r="G291" s="1" t="s">
        <v>133</v>
      </c>
      <c r="H291" s="26">
        <v>500</v>
      </c>
      <c r="I291" s="37">
        <v>0.01</v>
      </c>
      <c r="J291" t="str">
        <f t="shared" si="12"/>
        <v>1290-APAC-DG</v>
      </c>
      <c r="K291" s="39">
        <f t="shared" si="13"/>
        <v>495</v>
      </c>
      <c r="L291" s="3">
        <f t="shared" si="14"/>
        <v>2018</v>
      </c>
      <c r="M291" s="1" t="s">
        <v>839</v>
      </c>
    </row>
    <row r="292" spans="1:13" x14ac:dyDescent="0.25">
      <c r="A292" s="1" t="s">
        <v>610</v>
      </c>
      <c r="B292" s="1" t="s">
        <v>93</v>
      </c>
      <c r="C292" s="1" t="s">
        <v>94</v>
      </c>
      <c r="D292" s="1" t="s">
        <v>11</v>
      </c>
      <c r="E292" s="4">
        <v>41902</v>
      </c>
      <c r="F292" s="1" t="s">
        <v>44</v>
      </c>
      <c r="G292" s="1" t="s">
        <v>214</v>
      </c>
      <c r="H292" s="26">
        <v>500</v>
      </c>
      <c r="I292" s="37">
        <v>0.15</v>
      </c>
      <c r="J292" t="str">
        <f t="shared" si="12"/>
        <v>1291-EMEA-DS</v>
      </c>
      <c r="K292" s="39">
        <f t="shared" si="13"/>
        <v>425</v>
      </c>
      <c r="L292" s="3">
        <f t="shared" si="14"/>
        <v>2014</v>
      </c>
      <c r="M292" s="1" t="s">
        <v>842</v>
      </c>
    </row>
    <row r="293" spans="1:13" x14ac:dyDescent="0.25">
      <c r="A293" s="1" t="s">
        <v>611</v>
      </c>
      <c r="B293" s="1" t="s">
        <v>57</v>
      </c>
      <c r="C293" s="1" t="s">
        <v>58</v>
      </c>
      <c r="D293" s="1" t="s">
        <v>11</v>
      </c>
      <c r="E293" s="4">
        <v>43279</v>
      </c>
      <c r="F293" s="1" t="s">
        <v>102</v>
      </c>
      <c r="G293" s="1" t="s">
        <v>612</v>
      </c>
      <c r="H293" s="26">
        <v>70</v>
      </c>
      <c r="I293" s="37">
        <v>0.1429</v>
      </c>
      <c r="J293" t="str">
        <f t="shared" si="12"/>
        <v>1292-EMEA-JC</v>
      </c>
      <c r="K293" s="39">
        <f t="shared" si="13"/>
        <v>59.997</v>
      </c>
      <c r="L293" s="3">
        <f t="shared" si="14"/>
        <v>2018</v>
      </c>
      <c r="M293" s="1" t="s">
        <v>845</v>
      </c>
    </row>
    <row r="294" spans="1:13" x14ac:dyDescent="0.25">
      <c r="A294" s="1" t="s">
        <v>613</v>
      </c>
      <c r="B294" s="1" t="s">
        <v>15</v>
      </c>
      <c r="C294" s="1" t="s">
        <v>16</v>
      </c>
      <c r="D294" s="1" t="s">
        <v>17</v>
      </c>
      <c r="E294" s="4">
        <v>41970</v>
      </c>
      <c r="F294" s="1" t="s">
        <v>53</v>
      </c>
      <c r="G294" s="1" t="s">
        <v>614</v>
      </c>
      <c r="H294" s="26">
        <v>800</v>
      </c>
      <c r="I294" s="37">
        <v>0.22</v>
      </c>
      <c r="J294" t="str">
        <f t="shared" si="12"/>
        <v>1293-NA-RO</v>
      </c>
      <c r="K294" s="39">
        <f t="shared" si="13"/>
        <v>624</v>
      </c>
      <c r="L294" s="3">
        <f t="shared" si="14"/>
        <v>2014</v>
      </c>
      <c r="M294" s="1" t="s">
        <v>847</v>
      </c>
    </row>
    <row r="295" spans="1:13" x14ac:dyDescent="0.25">
      <c r="A295" s="1" t="s">
        <v>615</v>
      </c>
      <c r="B295" s="1" t="s">
        <v>398</v>
      </c>
      <c r="C295" s="1" t="s">
        <v>399</v>
      </c>
      <c r="D295" s="1" t="s">
        <v>11</v>
      </c>
      <c r="E295" s="4">
        <v>43108</v>
      </c>
      <c r="F295" s="1" t="s">
        <v>34</v>
      </c>
      <c r="G295" s="1" t="s">
        <v>616</v>
      </c>
      <c r="H295" s="26">
        <v>50</v>
      </c>
      <c r="I295" s="37">
        <v>0.06</v>
      </c>
      <c r="J295" t="str">
        <f t="shared" si="12"/>
        <v>1294-EMEA-NT</v>
      </c>
      <c r="K295" s="39">
        <f t="shared" si="13"/>
        <v>47</v>
      </c>
      <c r="L295" s="3">
        <f t="shared" si="14"/>
        <v>2018</v>
      </c>
      <c r="M295" s="1" t="s">
        <v>851</v>
      </c>
    </row>
    <row r="296" spans="1:13" x14ac:dyDescent="0.25">
      <c r="A296" s="1" t="s">
        <v>617</v>
      </c>
      <c r="B296" s="1" t="s">
        <v>101</v>
      </c>
      <c r="C296" s="1" t="s">
        <v>69</v>
      </c>
      <c r="D296" s="1" t="s">
        <v>33</v>
      </c>
      <c r="E296" s="4">
        <v>42897</v>
      </c>
      <c r="F296" s="1" t="s">
        <v>39</v>
      </c>
      <c r="G296" s="1" t="s">
        <v>189</v>
      </c>
      <c r="H296" s="26">
        <v>30</v>
      </c>
      <c r="I296" s="37">
        <v>3.3300000000000003E-2</v>
      </c>
      <c r="J296" t="str">
        <f t="shared" si="12"/>
        <v>1295-APAC-FW</v>
      </c>
      <c r="K296" s="39">
        <f t="shared" si="13"/>
        <v>29.001000000000001</v>
      </c>
      <c r="L296" s="3">
        <f t="shared" si="14"/>
        <v>2017</v>
      </c>
      <c r="M296" s="1" t="s">
        <v>854</v>
      </c>
    </row>
    <row r="297" spans="1:13" x14ac:dyDescent="0.25">
      <c r="A297" s="1" t="s">
        <v>618</v>
      </c>
      <c r="B297" s="1" t="s">
        <v>225</v>
      </c>
      <c r="C297" s="1" t="s">
        <v>226</v>
      </c>
      <c r="D297" s="1" t="s">
        <v>22</v>
      </c>
      <c r="E297" s="4">
        <v>42686</v>
      </c>
      <c r="F297" s="1" t="s">
        <v>120</v>
      </c>
      <c r="G297" s="1" t="s">
        <v>619</v>
      </c>
      <c r="H297" s="26">
        <v>50</v>
      </c>
      <c r="I297" s="37">
        <v>0</v>
      </c>
      <c r="J297" t="str">
        <f t="shared" si="12"/>
        <v>1296-LATAM-NN</v>
      </c>
      <c r="K297" s="39">
        <f t="shared" si="13"/>
        <v>50</v>
      </c>
      <c r="L297" s="3">
        <f t="shared" si="14"/>
        <v>2016</v>
      </c>
      <c r="M297" s="1" t="s">
        <v>856</v>
      </c>
    </row>
    <row r="298" spans="1:13" x14ac:dyDescent="0.25">
      <c r="A298" s="1" t="s">
        <v>620</v>
      </c>
      <c r="B298" s="1" t="s">
        <v>185</v>
      </c>
      <c r="C298" s="1" t="s">
        <v>186</v>
      </c>
      <c r="D298" s="1" t="s">
        <v>11</v>
      </c>
      <c r="E298" s="4">
        <v>42994</v>
      </c>
      <c r="F298" s="1" t="s">
        <v>12</v>
      </c>
      <c r="G298" s="1" t="s">
        <v>413</v>
      </c>
      <c r="H298" s="26">
        <v>80</v>
      </c>
      <c r="I298" s="37">
        <v>0.1</v>
      </c>
      <c r="J298" t="str">
        <f t="shared" si="12"/>
        <v>1297-EMEA-AY</v>
      </c>
      <c r="K298" s="39">
        <f t="shared" si="13"/>
        <v>72</v>
      </c>
      <c r="L298" s="3">
        <f t="shared" si="14"/>
        <v>2017</v>
      </c>
      <c r="M298" s="1" t="s">
        <v>859</v>
      </c>
    </row>
    <row r="299" spans="1:13" x14ac:dyDescent="0.25">
      <c r="A299" s="1" t="s">
        <v>621</v>
      </c>
      <c r="B299" s="1" t="s">
        <v>20</v>
      </c>
      <c r="C299" s="1" t="s">
        <v>21</v>
      </c>
      <c r="D299" s="1" t="s">
        <v>22</v>
      </c>
      <c r="E299" s="4">
        <v>42006</v>
      </c>
      <c r="F299" s="1" t="s">
        <v>59</v>
      </c>
      <c r="G299" s="1" t="s">
        <v>622</v>
      </c>
      <c r="H299" s="26">
        <v>1000</v>
      </c>
      <c r="I299" s="37">
        <v>0.42</v>
      </c>
      <c r="J299" t="str">
        <f t="shared" si="12"/>
        <v>1298-LATAM-ZM</v>
      </c>
      <c r="K299" s="39">
        <f t="shared" si="13"/>
        <v>580</v>
      </c>
      <c r="L299" s="3">
        <f t="shared" si="14"/>
        <v>2015</v>
      </c>
      <c r="M299" s="1" t="s">
        <v>861</v>
      </c>
    </row>
    <row r="300" spans="1:13" x14ac:dyDescent="0.25">
      <c r="A300" s="1" t="s">
        <v>623</v>
      </c>
      <c r="B300" s="1" t="s">
        <v>239</v>
      </c>
      <c r="C300" s="1" t="s">
        <v>240</v>
      </c>
      <c r="D300" s="1" t="s">
        <v>11</v>
      </c>
      <c r="E300" s="4">
        <v>42709</v>
      </c>
      <c r="F300" s="1" t="s">
        <v>53</v>
      </c>
      <c r="G300" s="1" t="s">
        <v>624</v>
      </c>
      <c r="H300" s="26">
        <v>800</v>
      </c>
      <c r="I300" s="37">
        <v>0.31</v>
      </c>
      <c r="J300" t="str">
        <f t="shared" si="12"/>
        <v>1299-EMEA-PL</v>
      </c>
      <c r="K300" s="39">
        <f t="shared" si="13"/>
        <v>552</v>
      </c>
      <c r="L300" s="3">
        <f t="shared" si="14"/>
        <v>2016</v>
      </c>
      <c r="M300" s="1" t="s">
        <v>865</v>
      </c>
    </row>
    <row r="301" spans="1:13" x14ac:dyDescent="0.25">
      <c r="A301" s="1" t="s">
        <v>625</v>
      </c>
      <c r="B301" s="1" t="s">
        <v>83</v>
      </c>
      <c r="C301" s="1" t="s">
        <v>84</v>
      </c>
      <c r="D301" s="1" t="s">
        <v>11</v>
      </c>
      <c r="E301" s="4">
        <v>42343</v>
      </c>
      <c r="F301" s="1" t="s">
        <v>102</v>
      </c>
      <c r="G301" s="1" t="s">
        <v>626</v>
      </c>
      <c r="H301" s="26">
        <v>70</v>
      </c>
      <c r="I301" s="37">
        <v>4.2900000000000001E-2</v>
      </c>
      <c r="J301" t="str">
        <f t="shared" si="12"/>
        <v>1300-EMEA-OR</v>
      </c>
      <c r="K301" s="39">
        <f t="shared" si="13"/>
        <v>66.997</v>
      </c>
      <c r="L301" s="3">
        <f t="shared" si="14"/>
        <v>2015</v>
      </c>
      <c r="M301" s="1" t="s">
        <v>868</v>
      </c>
    </row>
    <row r="302" spans="1:13" x14ac:dyDescent="0.25">
      <c r="A302" s="1" t="s">
        <v>627</v>
      </c>
      <c r="B302" s="1" t="s">
        <v>47</v>
      </c>
      <c r="C302" s="1" t="s">
        <v>48</v>
      </c>
      <c r="D302" s="1" t="s">
        <v>22</v>
      </c>
      <c r="E302" s="4">
        <v>43275</v>
      </c>
      <c r="F302" s="1" t="s">
        <v>53</v>
      </c>
      <c r="G302" s="1" t="s">
        <v>49</v>
      </c>
      <c r="H302" s="26">
        <v>800</v>
      </c>
      <c r="I302" s="37">
        <v>0.12</v>
      </c>
      <c r="J302" t="str">
        <f t="shared" si="12"/>
        <v>1301-LATAM-GA</v>
      </c>
      <c r="K302" s="39">
        <f t="shared" si="13"/>
        <v>704</v>
      </c>
      <c r="L302" s="3">
        <f t="shared" si="14"/>
        <v>2018</v>
      </c>
      <c r="M302" s="1" t="s">
        <v>870</v>
      </c>
    </row>
    <row r="303" spans="1:13" x14ac:dyDescent="0.25">
      <c r="A303" s="1" t="s">
        <v>628</v>
      </c>
      <c r="B303" s="1" t="s">
        <v>222</v>
      </c>
      <c r="C303" s="1" t="s">
        <v>48</v>
      </c>
      <c r="D303" s="1" t="s">
        <v>22</v>
      </c>
      <c r="E303" s="4">
        <v>42144</v>
      </c>
      <c r="F303" s="1" t="s">
        <v>59</v>
      </c>
      <c r="G303" s="1" t="s">
        <v>629</v>
      </c>
      <c r="H303" s="26">
        <v>1000</v>
      </c>
      <c r="I303" s="37">
        <v>0.41</v>
      </c>
      <c r="J303" t="str">
        <f t="shared" si="12"/>
        <v>1302-LATAM-EW</v>
      </c>
      <c r="K303" s="39">
        <f t="shared" si="13"/>
        <v>590</v>
      </c>
      <c r="L303" s="3">
        <f t="shared" si="14"/>
        <v>2015</v>
      </c>
      <c r="M303" s="1" t="s">
        <v>875</v>
      </c>
    </row>
    <row r="304" spans="1:13" x14ac:dyDescent="0.25">
      <c r="A304" s="1" t="s">
        <v>630</v>
      </c>
      <c r="B304" s="1" t="s">
        <v>155</v>
      </c>
      <c r="C304" s="1" t="s">
        <v>106</v>
      </c>
      <c r="D304" s="1" t="s">
        <v>17</v>
      </c>
      <c r="E304" s="4">
        <v>41775</v>
      </c>
      <c r="F304" s="1" t="s">
        <v>39</v>
      </c>
      <c r="G304" s="1" t="s">
        <v>631</v>
      </c>
      <c r="H304" s="26">
        <v>30</v>
      </c>
      <c r="I304" s="37">
        <v>6.6699999999999995E-2</v>
      </c>
      <c r="J304" t="str">
        <f t="shared" si="12"/>
        <v>1303-NA-AJ</v>
      </c>
      <c r="K304" s="39">
        <f t="shared" si="13"/>
        <v>27.998999999999999</v>
      </c>
      <c r="L304" s="3">
        <f t="shared" si="14"/>
        <v>2014</v>
      </c>
      <c r="M304" s="1" t="s">
        <v>881</v>
      </c>
    </row>
    <row r="305" spans="1:13" x14ac:dyDescent="0.25">
      <c r="A305" s="1" t="s">
        <v>632</v>
      </c>
      <c r="B305" s="1" t="s">
        <v>203</v>
      </c>
      <c r="C305" s="1" t="s">
        <v>204</v>
      </c>
      <c r="D305" s="1" t="s">
        <v>22</v>
      </c>
      <c r="E305" s="4">
        <v>43099</v>
      </c>
      <c r="F305" s="1" t="s">
        <v>53</v>
      </c>
      <c r="G305" s="1" t="s">
        <v>633</v>
      </c>
      <c r="H305" s="26">
        <v>800</v>
      </c>
      <c r="I305" s="37">
        <v>0.39</v>
      </c>
      <c r="J305" t="str">
        <f t="shared" si="12"/>
        <v>1304-LATAM-BN</v>
      </c>
      <c r="K305" s="39">
        <f t="shared" si="13"/>
        <v>488</v>
      </c>
      <c r="L305" s="3">
        <f t="shared" si="14"/>
        <v>2017</v>
      </c>
      <c r="M305" s="1" t="s">
        <v>883</v>
      </c>
    </row>
    <row r="306" spans="1:13" x14ac:dyDescent="0.25">
      <c r="A306" s="1" t="s">
        <v>634</v>
      </c>
      <c r="B306" s="1" t="s">
        <v>15</v>
      </c>
      <c r="C306" s="1" t="s">
        <v>16</v>
      </c>
      <c r="D306" s="1" t="s">
        <v>17</v>
      </c>
      <c r="E306" s="4">
        <v>42109</v>
      </c>
      <c r="F306" s="1" t="s">
        <v>28</v>
      </c>
      <c r="G306" s="1" t="s">
        <v>614</v>
      </c>
      <c r="H306" s="26">
        <v>150</v>
      </c>
      <c r="I306" s="37">
        <v>0.1067</v>
      </c>
      <c r="J306" t="str">
        <f t="shared" si="12"/>
        <v>1305-NA-RO</v>
      </c>
      <c r="K306" s="39">
        <f t="shared" si="13"/>
        <v>133.995</v>
      </c>
      <c r="L306" s="3">
        <f t="shared" si="14"/>
        <v>2015</v>
      </c>
      <c r="M306" s="1" t="s">
        <v>885</v>
      </c>
    </row>
    <row r="307" spans="1:13" x14ac:dyDescent="0.25">
      <c r="A307" s="1" t="s">
        <v>635</v>
      </c>
      <c r="B307" s="1" t="s">
        <v>75</v>
      </c>
      <c r="C307" s="1" t="s">
        <v>76</v>
      </c>
      <c r="D307" s="1" t="s">
        <v>33</v>
      </c>
      <c r="E307" s="4">
        <v>42883</v>
      </c>
      <c r="F307" s="1" t="s">
        <v>120</v>
      </c>
      <c r="G307" s="1" t="s">
        <v>392</v>
      </c>
      <c r="H307" s="26">
        <v>50</v>
      </c>
      <c r="I307" s="37">
        <v>0</v>
      </c>
      <c r="J307" t="str">
        <f t="shared" si="12"/>
        <v>1306-APAC-RA</v>
      </c>
      <c r="K307" s="39">
        <f t="shared" si="13"/>
        <v>50</v>
      </c>
      <c r="L307" s="3">
        <f t="shared" si="14"/>
        <v>2017</v>
      </c>
      <c r="M307" s="1" t="s">
        <v>892</v>
      </c>
    </row>
    <row r="308" spans="1:13" x14ac:dyDescent="0.25">
      <c r="A308" s="1" t="s">
        <v>636</v>
      </c>
      <c r="B308" s="1" t="s">
        <v>155</v>
      </c>
      <c r="C308" s="1" t="s">
        <v>106</v>
      </c>
      <c r="D308" s="1" t="s">
        <v>17</v>
      </c>
      <c r="E308" s="4">
        <v>42825</v>
      </c>
      <c r="F308" s="1" t="s">
        <v>59</v>
      </c>
      <c r="G308" s="1" t="s">
        <v>631</v>
      </c>
      <c r="H308" s="26">
        <v>1000</v>
      </c>
      <c r="I308" s="37">
        <v>0.33</v>
      </c>
      <c r="J308" t="str">
        <f t="shared" si="12"/>
        <v>1307-NA-AJ</v>
      </c>
      <c r="K308" s="39">
        <f t="shared" si="13"/>
        <v>670</v>
      </c>
      <c r="L308" s="3">
        <f t="shared" si="14"/>
        <v>2017</v>
      </c>
      <c r="M308" s="1" t="s">
        <v>894</v>
      </c>
    </row>
    <row r="309" spans="1:13" x14ac:dyDescent="0.25">
      <c r="A309" s="1" t="s">
        <v>637</v>
      </c>
      <c r="B309" s="1" t="s">
        <v>101</v>
      </c>
      <c r="C309" s="1" t="s">
        <v>69</v>
      </c>
      <c r="D309" s="1" t="s">
        <v>33</v>
      </c>
      <c r="E309" s="4">
        <v>41714</v>
      </c>
      <c r="F309" s="1" t="s">
        <v>28</v>
      </c>
      <c r="G309" s="1" t="s">
        <v>495</v>
      </c>
      <c r="H309" s="26">
        <v>150</v>
      </c>
      <c r="I309" s="37">
        <v>6.7000000000000002E-3</v>
      </c>
      <c r="J309" t="str">
        <f t="shared" si="12"/>
        <v>1308-APAC-SS</v>
      </c>
      <c r="K309" s="39">
        <f t="shared" si="13"/>
        <v>148.995</v>
      </c>
      <c r="L309" s="3">
        <f t="shared" si="14"/>
        <v>2014</v>
      </c>
      <c r="M309" s="1" t="s">
        <v>898</v>
      </c>
    </row>
    <row r="310" spans="1:13" x14ac:dyDescent="0.25">
      <c r="A310" s="1" t="s">
        <v>638</v>
      </c>
      <c r="B310" s="1" t="s">
        <v>79</v>
      </c>
      <c r="C310" s="1" t="s">
        <v>80</v>
      </c>
      <c r="D310" s="1" t="s">
        <v>11</v>
      </c>
      <c r="E310" s="4">
        <v>43360</v>
      </c>
      <c r="F310" s="1" t="s">
        <v>70</v>
      </c>
      <c r="G310" s="1" t="s">
        <v>81</v>
      </c>
      <c r="H310" s="26">
        <v>500</v>
      </c>
      <c r="I310" s="37">
        <v>0</v>
      </c>
      <c r="J310" t="str">
        <f t="shared" si="12"/>
        <v>1309-EMEA-TG</v>
      </c>
      <c r="K310" s="39">
        <f t="shared" si="13"/>
        <v>500</v>
      </c>
      <c r="L310" s="3">
        <f t="shared" si="14"/>
        <v>2018</v>
      </c>
      <c r="M310" s="1" t="s">
        <v>901</v>
      </c>
    </row>
    <row r="311" spans="1:13" x14ac:dyDescent="0.25">
      <c r="A311" s="1" t="s">
        <v>639</v>
      </c>
      <c r="B311" s="1" t="s">
        <v>79</v>
      </c>
      <c r="C311" s="1" t="s">
        <v>80</v>
      </c>
      <c r="D311" s="1" t="s">
        <v>11</v>
      </c>
      <c r="E311" s="4">
        <v>42938</v>
      </c>
      <c r="F311" s="1" t="s">
        <v>28</v>
      </c>
      <c r="G311" s="1" t="s">
        <v>81</v>
      </c>
      <c r="H311" s="26">
        <v>150</v>
      </c>
      <c r="I311" s="37">
        <v>2.6700000000000002E-2</v>
      </c>
      <c r="J311" t="str">
        <f t="shared" si="12"/>
        <v>1310-EMEA-TG</v>
      </c>
      <c r="K311" s="39">
        <f t="shared" si="13"/>
        <v>145.995</v>
      </c>
      <c r="L311" s="3">
        <f t="shared" si="14"/>
        <v>2017</v>
      </c>
      <c r="M311" s="1" t="s">
        <v>904</v>
      </c>
    </row>
    <row r="312" spans="1:13" x14ac:dyDescent="0.25">
      <c r="A312" s="1" t="s">
        <v>640</v>
      </c>
      <c r="B312" s="1" t="s">
        <v>51</v>
      </c>
      <c r="C312" s="1" t="s">
        <v>52</v>
      </c>
      <c r="D312" s="1" t="s">
        <v>11</v>
      </c>
      <c r="E312" s="4">
        <v>43263</v>
      </c>
      <c r="F312" s="1" t="s">
        <v>59</v>
      </c>
      <c r="G312" s="1" t="s">
        <v>641</v>
      </c>
      <c r="H312" s="26">
        <v>1000</v>
      </c>
      <c r="I312" s="37">
        <v>0.19</v>
      </c>
      <c r="J312" t="str">
        <f t="shared" si="12"/>
        <v>1311-EMEA-DR</v>
      </c>
      <c r="K312" s="39">
        <f t="shared" si="13"/>
        <v>810</v>
      </c>
      <c r="L312" s="3">
        <f t="shared" si="14"/>
        <v>2018</v>
      </c>
      <c r="M312" s="1" t="s">
        <v>907</v>
      </c>
    </row>
    <row r="313" spans="1:13" x14ac:dyDescent="0.25">
      <c r="A313" s="1" t="s">
        <v>642</v>
      </c>
      <c r="B313" s="1" t="s">
        <v>93</v>
      </c>
      <c r="C313" s="1" t="s">
        <v>94</v>
      </c>
      <c r="D313" s="1" t="s">
        <v>11</v>
      </c>
      <c r="E313" s="4">
        <v>42179</v>
      </c>
      <c r="F313" s="1" t="s">
        <v>28</v>
      </c>
      <c r="G313" s="1" t="s">
        <v>643</v>
      </c>
      <c r="H313" s="26">
        <v>150</v>
      </c>
      <c r="I313" s="37">
        <v>0.02</v>
      </c>
      <c r="J313" t="str">
        <f t="shared" si="12"/>
        <v>1312-EMEA-CL</v>
      </c>
      <c r="K313" s="39">
        <f t="shared" si="13"/>
        <v>147</v>
      </c>
      <c r="L313" s="3">
        <f t="shared" si="14"/>
        <v>2015</v>
      </c>
      <c r="M313" s="1" t="s">
        <v>909</v>
      </c>
    </row>
    <row r="314" spans="1:13" x14ac:dyDescent="0.25">
      <c r="A314" s="1" t="s">
        <v>644</v>
      </c>
      <c r="B314" s="1" t="s">
        <v>51</v>
      </c>
      <c r="C314" s="1" t="s">
        <v>52</v>
      </c>
      <c r="D314" s="1" t="s">
        <v>11</v>
      </c>
      <c r="E314" s="4">
        <v>43447</v>
      </c>
      <c r="F314" s="1" t="s">
        <v>59</v>
      </c>
      <c r="G314" s="1" t="s">
        <v>645</v>
      </c>
      <c r="H314" s="26">
        <v>1000</v>
      </c>
      <c r="I314" s="37">
        <v>0.27</v>
      </c>
      <c r="J314" t="str">
        <f t="shared" si="12"/>
        <v>1313-EMEA-JN</v>
      </c>
      <c r="K314" s="39">
        <f t="shared" si="13"/>
        <v>730</v>
      </c>
      <c r="L314" s="3">
        <f t="shared" si="14"/>
        <v>2018</v>
      </c>
      <c r="M314" s="1" t="s">
        <v>911</v>
      </c>
    </row>
    <row r="315" spans="1:13" x14ac:dyDescent="0.25">
      <c r="A315" s="1" t="s">
        <v>646</v>
      </c>
      <c r="B315" s="1" t="s">
        <v>62</v>
      </c>
      <c r="C315" s="1" t="s">
        <v>63</v>
      </c>
      <c r="D315" s="1" t="s">
        <v>33</v>
      </c>
      <c r="E315" s="4">
        <v>42497</v>
      </c>
      <c r="F315" s="1" t="s">
        <v>113</v>
      </c>
      <c r="G315" s="1" t="s">
        <v>278</v>
      </c>
      <c r="H315" s="26">
        <v>250</v>
      </c>
      <c r="I315" s="37">
        <v>8.0000000000000002E-3</v>
      </c>
      <c r="J315" t="str">
        <f t="shared" si="12"/>
        <v>1314-APAC-MM</v>
      </c>
      <c r="K315" s="39">
        <f t="shared" si="13"/>
        <v>248</v>
      </c>
      <c r="L315" s="3">
        <f t="shared" si="14"/>
        <v>2016</v>
      </c>
      <c r="M315" s="1" t="s">
        <v>914</v>
      </c>
    </row>
    <row r="316" spans="1:13" x14ac:dyDescent="0.25">
      <c r="A316" s="1" t="s">
        <v>647</v>
      </c>
      <c r="B316" s="1" t="s">
        <v>185</v>
      </c>
      <c r="C316" s="1" t="s">
        <v>186</v>
      </c>
      <c r="D316" s="1" t="s">
        <v>11</v>
      </c>
      <c r="E316" s="4">
        <v>43416</v>
      </c>
      <c r="F316" s="1" t="s">
        <v>23</v>
      </c>
      <c r="G316" s="1" t="s">
        <v>413</v>
      </c>
      <c r="H316" s="26">
        <v>700</v>
      </c>
      <c r="I316" s="37">
        <v>0.13</v>
      </c>
      <c r="J316" t="str">
        <f t="shared" si="12"/>
        <v>1315-EMEA-AY</v>
      </c>
      <c r="K316" s="39">
        <f t="shared" si="13"/>
        <v>609</v>
      </c>
      <c r="L316" s="3">
        <f t="shared" si="14"/>
        <v>2018</v>
      </c>
      <c r="M316" s="1" t="s">
        <v>916</v>
      </c>
    </row>
    <row r="317" spans="1:13" x14ac:dyDescent="0.25">
      <c r="A317" s="1" t="s">
        <v>648</v>
      </c>
      <c r="B317" s="1" t="s">
        <v>26</v>
      </c>
      <c r="C317" s="1" t="s">
        <v>27</v>
      </c>
      <c r="D317" s="1" t="s">
        <v>11</v>
      </c>
      <c r="E317" s="4">
        <v>42699</v>
      </c>
      <c r="F317" s="1" t="s">
        <v>28</v>
      </c>
      <c r="G317" s="1" t="s">
        <v>443</v>
      </c>
      <c r="H317" s="26">
        <v>150</v>
      </c>
      <c r="I317" s="37">
        <v>6.6699999999999995E-2</v>
      </c>
      <c r="J317" t="str">
        <f t="shared" si="12"/>
        <v>1316-EMEA-CL</v>
      </c>
      <c r="K317" s="39">
        <f t="shared" si="13"/>
        <v>139.995</v>
      </c>
      <c r="L317" s="3">
        <f t="shared" si="14"/>
        <v>2016</v>
      </c>
      <c r="M317" s="1" t="s">
        <v>918</v>
      </c>
    </row>
    <row r="318" spans="1:13" x14ac:dyDescent="0.25">
      <c r="A318" s="1" t="s">
        <v>649</v>
      </c>
      <c r="B318" s="1" t="s">
        <v>101</v>
      </c>
      <c r="C318" s="1" t="s">
        <v>69</v>
      </c>
      <c r="D318" s="1" t="s">
        <v>33</v>
      </c>
      <c r="E318" s="4">
        <v>41690</v>
      </c>
      <c r="F318" s="1" t="s">
        <v>70</v>
      </c>
      <c r="G318" s="1" t="s">
        <v>189</v>
      </c>
      <c r="H318" s="26">
        <v>500</v>
      </c>
      <c r="I318" s="37">
        <v>0</v>
      </c>
      <c r="J318" t="str">
        <f t="shared" si="12"/>
        <v>1317-APAC-FW</v>
      </c>
      <c r="K318" s="39">
        <f t="shared" si="13"/>
        <v>500</v>
      </c>
      <c r="L318" s="3">
        <f t="shared" si="14"/>
        <v>2014</v>
      </c>
      <c r="M318" s="1" t="s">
        <v>920</v>
      </c>
    </row>
    <row r="319" spans="1:13" x14ac:dyDescent="0.25">
      <c r="A319" s="1" t="s">
        <v>650</v>
      </c>
      <c r="B319" s="1" t="s">
        <v>262</v>
      </c>
      <c r="C319" s="1" t="s">
        <v>263</v>
      </c>
      <c r="D319" s="1" t="s">
        <v>11</v>
      </c>
      <c r="E319" s="4">
        <v>43168</v>
      </c>
      <c r="F319" s="1" t="s">
        <v>59</v>
      </c>
      <c r="G319" s="1" t="s">
        <v>264</v>
      </c>
      <c r="H319" s="26">
        <v>1000</v>
      </c>
      <c r="I319" s="37">
        <v>0.04</v>
      </c>
      <c r="J319" t="str">
        <f t="shared" si="12"/>
        <v>1318-EMEA-JB</v>
      </c>
      <c r="K319" s="39">
        <f t="shared" si="13"/>
        <v>960</v>
      </c>
      <c r="L319" s="3">
        <f t="shared" si="14"/>
        <v>2018</v>
      </c>
      <c r="M319" s="1" t="s">
        <v>923</v>
      </c>
    </row>
    <row r="320" spans="1:13" x14ac:dyDescent="0.25">
      <c r="A320" s="1" t="s">
        <v>651</v>
      </c>
      <c r="B320" s="1" t="s">
        <v>222</v>
      </c>
      <c r="C320" s="1" t="s">
        <v>48</v>
      </c>
      <c r="D320" s="1" t="s">
        <v>22</v>
      </c>
      <c r="E320" s="4">
        <v>41919</v>
      </c>
      <c r="F320" s="1" t="s">
        <v>12</v>
      </c>
      <c r="G320" s="1" t="s">
        <v>507</v>
      </c>
      <c r="H320" s="26">
        <v>80</v>
      </c>
      <c r="I320" s="37">
        <v>8.7499999999999994E-2</v>
      </c>
      <c r="J320" t="str">
        <f t="shared" si="12"/>
        <v>1319-LATAM-DR</v>
      </c>
      <c r="K320" s="39">
        <f t="shared" si="13"/>
        <v>73</v>
      </c>
      <c r="L320" s="3">
        <f t="shared" si="14"/>
        <v>2014</v>
      </c>
      <c r="M320" s="1" t="s">
        <v>935</v>
      </c>
    </row>
    <row r="321" spans="1:13" x14ac:dyDescent="0.25">
      <c r="A321" s="1" t="s">
        <v>652</v>
      </c>
      <c r="B321" s="1" t="s">
        <v>62</v>
      </c>
      <c r="C321" s="1" t="s">
        <v>63</v>
      </c>
      <c r="D321" s="1" t="s">
        <v>33</v>
      </c>
      <c r="E321" s="4">
        <v>42652</v>
      </c>
      <c r="F321" s="1" t="s">
        <v>23</v>
      </c>
      <c r="G321" s="1" t="s">
        <v>527</v>
      </c>
      <c r="H321" s="26">
        <v>700</v>
      </c>
      <c r="I321" s="37">
        <v>0</v>
      </c>
      <c r="J321" t="str">
        <f t="shared" si="12"/>
        <v>1320-APAC-NM</v>
      </c>
      <c r="K321" s="39">
        <f t="shared" si="13"/>
        <v>700</v>
      </c>
      <c r="L321" s="3">
        <f t="shared" si="14"/>
        <v>2016</v>
      </c>
      <c r="M321" s="1" t="s">
        <v>937</v>
      </c>
    </row>
    <row r="322" spans="1:13" x14ac:dyDescent="0.25">
      <c r="A322" s="1" t="s">
        <v>653</v>
      </c>
      <c r="B322" s="1" t="s">
        <v>125</v>
      </c>
      <c r="C322" s="1" t="s">
        <v>126</v>
      </c>
      <c r="D322" s="1" t="s">
        <v>11</v>
      </c>
      <c r="E322" s="4">
        <v>42793</v>
      </c>
      <c r="F322" s="1" t="s">
        <v>23</v>
      </c>
      <c r="G322" s="1" t="s">
        <v>231</v>
      </c>
      <c r="H322" s="26">
        <v>700</v>
      </c>
      <c r="I322" s="37">
        <v>0.04</v>
      </c>
      <c r="J322" t="str">
        <f t="shared" si="12"/>
        <v>1321-EMEA-JC</v>
      </c>
      <c r="K322" s="39">
        <f t="shared" si="13"/>
        <v>672</v>
      </c>
      <c r="L322" s="3">
        <f t="shared" si="14"/>
        <v>2017</v>
      </c>
      <c r="M322" s="1" t="s">
        <v>939</v>
      </c>
    </row>
    <row r="323" spans="1:13" x14ac:dyDescent="0.25">
      <c r="A323" s="1" t="s">
        <v>654</v>
      </c>
      <c r="B323" s="1" t="s">
        <v>268</v>
      </c>
      <c r="C323" s="1" t="s">
        <v>269</v>
      </c>
      <c r="D323" s="1" t="s">
        <v>33</v>
      </c>
      <c r="E323" s="4">
        <v>42877</v>
      </c>
      <c r="F323" s="1" t="s">
        <v>23</v>
      </c>
      <c r="G323" s="1" t="s">
        <v>270</v>
      </c>
      <c r="H323" s="26">
        <v>700</v>
      </c>
      <c r="I323" s="37">
        <v>7.0000000000000007E-2</v>
      </c>
      <c r="J323" t="str">
        <f t="shared" ref="J323:J386" si="15">_xlfn.CONCAT(RIGHT(A323,4),"-",D323,"-",LEFT(G323,1),MID(G323,FIND(" ",G323)+1,1))</f>
        <v>1322-APAC-TG</v>
      </c>
      <c r="K323" s="39">
        <f t="shared" ref="K323:K386" si="16">H323-(H323*I323)</f>
        <v>651</v>
      </c>
      <c r="L323" s="3">
        <f t="shared" ref="L323:L386" si="17">YEAR(E323)</f>
        <v>2017</v>
      </c>
      <c r="M323" s="1" t="s">
        <v>944</v>
      </c>
    </row>
    <row r="324" spans="1:13" x14ac:dyDescent="0.25">
      <c r="A324" s="1" t="s">
        <v>655</v>
      </c>
      <c r="B324" s="1" t="s">
        <v>47</v>
      </c>
      <c r="C324" s="1" t="s">
        <v>48</v>
      </c>
      <c r="D324" s="1" t="s">
        <v>22</v>
      </c>
      <c r="E324" s="4">
        <v>41896</v>
      </c>
      <c r="F324" s="1" t="s">
        <v>28</v>
      </c>
      <c r="G324" s="1" t="s">
        <v>656</v>
      </c>
      <c r="H324" s="26">
        <v>150</v>
      </c>
      <c r="I324" s="37">
        <v>8.6699999999999999E-2</v>
      </c>
      <c r="J324" t="str">
        <f t="shared" si="15"/>
        <v>1323-LATAM-TY</v>
      </c>
      <c r="K324" s="39">
        <f t="shared" si="16"/>
        <v>136.995</v>
      </c>
      <c r="L324" s="3">
        <f t="shared" si="17"/>
        <v>2014</v>
      </c>
      <c r="M324" s="1" t="s">
        <v>946</v>
      </c>
    </row>
    <row r="325" spans="1:13" x14ac:dyDescent="0.25">
      <c r="A325" s="1" t="s">
        <v>657</v>
      </c>
      <c r="B325" s="1" t="s">
        <v>203</v>
      </c>
      <c r="C325" s="1" t="s">
        <v>204</v>
      </c>
      <c r="D325" s="1" t="s">
        <v>22</v>
      </c>
      <c r="E325" s="4">
        <v>43264</v>
      </c>
      <c r="F325" s="1" t="s">
        <v>23</v>
      </c>
      <c r="G325" s="1" t="s">
        <v>658</v>
      </c>
      <c r="H325" s="26">
        <v>700</v>
      </c>
      <c r="I325" s="37">
        <v>7.0000000000000007E-2</v>
      </c>
      <c r="J325" t="str">
        <f t="shared" si="15"/>
        <v>1324-LATAM-PM</v>
      </c>
      <c r="K325" s="39">
        <f t="shared" si="16"/>
        <v>651</v>
      </c>
      <c r="L325" s="3">
        <f t="shared" si="17"/>
        <v>2018</v>
      </c>
      <c r="M325" s="1" t="s">
        <v>951</v>
      </c>
    </row>
    <row r="326" spans="1:13" x14ac:dyDescent="0.25">
      <c r="A326" s="1" t="s">
        <v>659</v>
      </c>
      <c r="B326" s="1" t="s">
        <v>37</v>
      </c>
      <c r="C326" s="1" t="s">
        <v>38</v>
      </c>
      <c r="D326" s="1" t="s">
        <v>33</v>
      </c>
      <c r="E326" s="4">
        <v>43194</v>
      </c>
      <c r="F326" s="1" t="s">
        <v>113</v>
      </c>
      <c r="G326" s="1" t="s">
        <v>40</v>
      </c>
      <c r="H326" s="26">
        <v>250</v>
      </c>
      <c r="I326" s="37">
        <v>4.8000000000000001E-2</v>
      </c>
      <c r="J326" t="str">
        <f t="shared" si="15"/>
        <v>1325-APAC-GS</v>
      </c>
      <c r="K326" s="39">
        <f t="shared" si="16"/>
        <v>238</v>
      </c>
      <c r="L326" s="3">
        <f t="shared" si="17"/>
        <v>2018</v>
      </c>
      <c r="M326" s="1" t="s">
        <v>956</v>
      </c>
    </row>
    <row r="327" spans="1:13" x14ac:dyDescent="0.25">
      <c r="A327" s="1" t="s">
        <v>660</v>
      </c>
      <c r="B327" s="1" t="s">
        <v>20</v>
      </c>
      <c r="C327" s="1" t="s">
        <v>21</v>
      </c>
      <c r="D327" s="1" t="s">
        <v>22</v>
      </c>
      <c r="E327" s="4">
        <v>41897</v>
      </c>
      <c r="F327" s="1" t="s">
        <v>53</v>
      </c>
      <c r="G327" s="1" t="s">
        <v>24</v>
      </c>
      <c r="H327" s="26">
        <v>800</v>
      </c>
      <c r="I327" s="37">
        <v>0.13</v>
      </c>
      <c r="J327" t="str">
        <f t="shared" si="15"/>
        <v>1326-LATAM-GR</v>
      </c>
      <c r="K327" s="39">
        <f t="shared" si="16"/>
        <v>696</v>
      </c>
      <c r="L327" s="3">
        <f t="shared" si="17"/>
        <v>2014</v>
      </c>
      <c r="M327" s="1" t="s">
        <v>960</v>
      </c>
    </row>
    <row r="328" spans="1:13" x14ac:dyDescent="0.25">
      <c r="A328" s="1" t="s">
        <v>661</v>
      </c>
      <c r="B328" s="1" t="s">
        <v>47</v>
      </c>
      <c r="C328" s="1" t="s">
        <v>48</v>
      </c>
      <c r="D328" s="1" t="s">
        <v>22</v>
      </c>
      <c r="E328" s="4">
        <v>41979</v>
      </c>
      <c r="F328" s="1" t="s">
        <v>39</v>
      </c>
      <c r="G328" s="1" t="s">
        <v>396</v>
      </c>
      <c r="H328" s="26">
        <v>30</v>
      </c>
      <c r="I328" s="37">
        <v>0.3</v>
      </c>
      <c r="J328" t="str">
        <f t="shared" si="15"/>
        <v>1327-LATAM-KM</v>
      </c>
      <c r="K328" s="39">
        <f t="shared" si="16"/>
        <v>21</v>
      </c>
      <c r="L328" s="3">
        <f t="shared" si="17"/>
        <v>2014</v>
      </c>
      <c r="M328" s="1" t="s">
        <v>968</v>
      </c>
    </row>
    <row r="329" spans="1:13" x14ac:dyDescent="0.25">
      <c r="A329" s="1" t="s">
        <v>662</v>
      </c>
      <c r="B329" s="1" t="s">
        <v>125</v>
      </c>
      <c r="C329" s="1" t="s">
        <v>126</v>
      </c>
      <c r="D329" s="1" t="s">
        <v>11</v>
      </c>
      <c r="E329" s="4">
        <v>43065</v>
      </c>
      <c r="F329" s="1" t="s">
        <v>12</v>
      </c>
      <c r="G329" s="1" t="s">
        <v>231</v>
      </c>
      <c r="H329" s="26">
        <v>80</v>
      </c>
      <c r="I329" s="37">
        <v>7.4999999999999997E-2</v>
      </c>
      <c r="J329" t="str">
        <f t="shared" si="15"/>
        <v>1328-EMEA-JC</v>
      </c>
      <c r="K329" s="39">
        <f t="shared" si="16"/>
        <v>74</v>
      </c>
      <c r="L329" s="3">
        <f t="shared" si="17"/>
        <v>2017</v>
      </c>
      <c r="M329" s="1" t="s">
        <v>970</v>
      </c>
    </row>
    <row r="330" spans="1:13" x14ac:dyDescent="0.25">
      <c r="A330" s="1" t="s">
        <v>663</v>
      </c>
      <c r="B330" s="1" t="s">
        <v>20</v>
      </c>
      <c r="C330" s="1" t="s">
        <v>21</v>
      </c>
      <c r="D330" s="1" t="s">
        <v>22</v>
      </c>
      <c r="E330" s="4">
        <v>42859</v>
      </c>
      <c r="F330" s="1" t="s">
        <v>113</v>
      </c>
      <c r="G330" s="1" t="s">
        <v>142</v>
      </c>
      <c r="H330" s="26">
        <v>250</v>
      </c>
      <c r="I330" s="37">
        <v>8.7999999999999995E-2</v>
      </c>
      <c r="J330" t="str">
        <f t="shared" si="15"/>
        <v>1329-LATAM-SS</v>
      </c>
      <c r="K330" s="39">
        <f t="shared" si="16"/>
        <v>228</v>
      </c>
      <c r="L330" s="3">
        <f t="shared" si="17"/>
        <v>2017</v>
      </c>
      <c r="M330" s="1" t="s">
        <v>979</v>
      </c>
    </row>
    <row r="331" spans="1:13" x14ac:dyDescent="0.25">
      <c r="A331" s="1" t="s">
        <v>664</v>
      </c>
      <c r="B331" s="1" t="s">
        <v>172</v>
      </c>
      <c r="C331" s="1" t="s">
        <v>173</v>
      </c>
      <c r="D331" s="1" t="s">
        <v>11</v>
      </c>
      <c r="E331" s="4">
        <v>42567</v>
      </c>
      <c r="F331" s="1" t="s">
        <v>23</v>
      </c>
      <c r="G331" s="1" t="s">
        <v>605</v>
      </c>
      <c r="H331" s="26">
        <v>700</v>
      </c>
      <c r="I331" s="37">
        <v>0.08</v>
      </c>
      <c r="J331" t="str">
        <f t="shared" si="15"/>
        <v>1330-EMEA-CH</v>
      </c>
      <c r="K331" s="39">
        <f t="shared" si="16"/>
        <v>644</v>
      </c>
      <c r="L331" s="3">
        <f t="shared" si="17"/>
        <v>2016</v>
      </c>
      <c r="M331" s="1" t="s">
        <v>982</v>
      </c>
    </row>
    <row r="332" spans="1:13" x14ac:dyDescent="0.25">
      <c r="A332" s="1" t="s">
        <v>665</v>
      </c>
      <c r="B332" s="1" t="s">
        <v>75</v>
      </c>
      <c r="C332" s="1" t="s">
        <v>76</v>
      </c>
      <c r="D332" s="1" t="s">
        <v>33</v>
      </c>
      <c r="E332" s="4">
        <v>41666</v>
      </c>
      <c r="F332" s="1" t="s">
        <v>39</v>
      </c>
      <c r="G332" s="1" t="s">
        <v>666</v>
      </c>
      <c r="H332" s="26">
        <v>30</v>
      </c>
      <c r="I332" s="37">
        <v>3.3300000000000003E-2</v>
      </c>
      <c r="J332" t="str">
        <f t="shared" si="15"/>
        <v>1331-APAC-IS</v>
      </c>
      <c r="K332" s="39">
        <f t="shared" si="16"/>
        <v>29.001000000000001</v>
      </c>
      <c r="L332" s="3">
        <f t="shared" si="17"/>
        <v>2014</v>
      </c>
      <c r="M332" s="1" t="s">
        <v>991</v>
      </c>
    </row>
    <row r="333" spans="1:13" x14ac:dyDescent="0.25">
      <c r="A333" s="1" t="s">
        <v>667</v>
      </c>
      <c r="B333" s="1" t="s">
        <v>68</v>
      </c>
      <c r="C333" s="1" t="s">
        <v>69</v>
      </c>
      <c r="D333" s="1" t="s">
        <v>33</v>
      </c>
      <c r="E333" s="4">
        <v>41797</v>
      </c>
      <c r="F333" s="1" t="s">
        <v>53</v>
      </c>
      <c r="G333" s="1" t="s">
        <v>668</v>
      </c>
      <c r="H333" s="26">
        <v>800</v>
      </c>
      <c r="I333" s="37">
        <v>0.18</v>
      </c>
      <c r="J333" t="str">
        <f t="shared" si="15"/>
        <v>1332-APAC-FH</v>
      </c>
      <c r="K333" s="39">
        <f t="shared" si="16"/>
        <v>656</v>
      </c>
      <c r="L333" s="3">
        <f t="shared" si="17"/>
        <v>2014</v>
      </c>
      <c r="M333" s="1" t="s">
        <v>998</v>
      </c>
    </row>
    <row r="334" spans="1:13" x14ac:dyDescent="0.25">
      <c r="A334" s="1" t="s">
        <v>669</v>
      </c>
      <c r="B334" s="1" t="s">
        <v>148</v>
      </c>
      <c r="C334" s="1" t="s">
        <v>149</v>
      </c>
      <c r="D334" s="1" t="s">
        <v>11</v>
      </c>
      <c r="E334" s="4">
        <v>42926</v>
      </c>
      <c r="F334" s="1" t="s">
        <v>28</v>
      </c>
      <c r="G334" s="1" t="s">
        <v>183</v>
      </c>
      <c r="H334" s="26">
        <v>150</v>
      </c>
      <c r="I334" s="37">
        <v>6.7000000000000002E-3</v>
      </c>
      <c r="J334" t="str">
        <f t="shared" si="15"/>
        <v>1333-EMEA-EW</v>
      </c>
      <c r="K334" s="39">
        <f t="shared" si="16"/>
        <v>148.995</v>
      </c>
      <c r="L334" s="3">
        <f t="shared" si="17"/>
        <v>2017</v>
      </c>
      <c r="M334" s="1" t="s">
        <v>1002</v>
      </c>
    </row>
    <row r="335" spans="1:13" x14ac:dyDescent="0.25">
      <c r="A335" s="1" t="s">
        <v>670</v>
      </c>
      <c r="B335" s="1" t="s">
        <v>180</v>
      </c>
      <c r="C335" s="1" t="s">
        <v>106</v>
      </c>
      <c r="D335" s="1" t="s">
        <v>17</v>
      </c>
      <c r="E335" s="4">
        <v>43380</v>
      </c>
      <c r="F335" s="1" t="s">
        <v>28</v>
      </c>
      <c r="G335" s="1" t="s">
        <v>671</v>
      </c>
      <c r="H335" s="26">
        <v>150</v>
      </c>
      <c r="I335" s="37">
        <v>0.02</v>
      </c>
      <c r="J335" t="str">
        <f t="shared" si="15"/>
        <v>1334-NA-PS</v>
      </c>
      <c r="K335" s="39">
        <f t="shared" si="16"/>
        <v>147</v>
      </c>
      <c r="L335" s="3">
        <f t="shared" si="17"/>
        <v>2018</v>
      </c>
      <c r="M335" s="1" t="s">
        <v>1004</v>
      </c>
    </row>
    <row r="336" spans="1:13" x14ac:dyDescent="0.25">
      <c r="A336" s="1" t="s">
        <v>672</v>
      </c>
      <c r="B336" s="1" t="s">
        <v>109</v>
      </c>
      <c r="C336" s="1" t="s">
        <v>80</v>
      </c>
      <c r="D336" s="1" t="s">
        <v>11</v>
      </c>
      <c r="E336" s="4">
        <v>42289</v>
      </c>
      <c r="F336" s="1" t="s">
        <v>12</v>
      </c>
      <c r="G336" s="1" t="s">
        <v>110</v>
      </c>
      <c r="H336" s="26">
        <v>80</v>
      </c>
      <c r="I336" s="37">
        <v>2.5000000000000001E-2</v>
      </c>
      <c r="J336" t="str">
        <f t="shared" si="15"/>
        <v>1335-EMEA-SC</v>
      </c>
      <c r="K336" s="39">
        <f t="shared" si="16"/>
        <v>78</v>
      </c>
      <c r="L336" s="3">
        <f t="shared" si="17"/>
        <v>2015</v>
      </c>
      <c r="M336" s="1" t="s">
        <v>1007</v>
      </c>
    </row>
    <row r="337" spans="1:13" x14ac:dyDescent="0.25">
      <c r="A337" s="1" t="s">
        <v>673</v>
      </c>
      <c r="B337" s="1" t="s">
        <v>322</v>
      </c>
      <c r="C337" s="1" t="s">
        <v>323</v>
      </c>
      <c r="D337" s="1" t="s">
        <v>11</v>
      </c>
      <c r="E337" s="4">
        <v>42245</v>
      </c>
      <c r="F337" s="1" t="s">
        <v>28</v>
      </c>
      <c r="G337" s="1" t="s">
        <v>363</v>
      </c>
      <c r="H337" s="26">
        <v>150</v>
      </c>
      <c r="I337" s="37">
        <v>0.02</v>
      </c>
      <c r="J337" t="str">
        <f t="shared" si="15"/>
        <v>1336-EMEA-JT</v>
      </c>
      <c r="K337" s="39">
        <f t="shared" si="16"/>
        <v>147</v>
      </c>
      <c r="L337" s="3">
        <f t="shared" si="17"/>
        <v>2015</v>
      </c>
      <c r="M337" s="1" t="s">
        <v>1012</v>
      </c>
    </row>
    <row r="338" spans="1:13" x14ac:dyDescent="0.25">
      <c r="A338" s="1" t="s">
        <v>674</v>
      </c>
      <c r="B338" s="1" t="s">
        <v>75</v>
      </c>
      <c r="C338" s="1" t="s">
        <v>76</v>
      </c>
      <c r="D338" s="1" t="s">
        <v>33</v>
      </c>
      <c r="E338" s="4">
        <v>42101</v>
      </c>
      <c r="F338" s="1" t="s">
        <v>44</v>
      </c>
      <c r="G338" s="1" t="s">
        <v>546</v>
      </c>
      <c r="H338" s="26">
        <v>500</v>
      </c>
      <c r="I338" s="37">
        <v>0.28000000000000003</v>
      </c>
      <c r="J338" t="str">
        <f t="shared" si="15"/>
        <v>1337-APAC-SP</v>
      </c>
      <c r="K338" s="39">
        <f t="shared" si="16"/>
        <v>360</v>
      </c>
      <c r="L338" s="3">
        <f t="shared" si="17"/>
        <v>2015</v>
      </c>
      <c r="M338" s="1" t="s">
        <v>1015</v>
      </c>
    </row>
    <row r="339" spans="1:13" x14ac:dyDescent="0.25">
      <c r="A339" s="1" t="s">
        <v>675</v>
      </c>
      <c r="B339" s="1" t="s">
        <v>132</v>
      </c>
      <c r="C339" s="1" t="s">
        <v>90</v>
      </c>
      <c r="D339" s="1" t="s">
        <v>33</v>
      </c>
      <c r="E339" s="4">
        <v>43338</v>
      </c>
      <c r="F339" s="1" t="s">
        <v>120</v>
      </c>
      <c r="G339" s="1" t="s">
        <v>676</v>
      </c>
      <c r="H339" s="26">
        <v>50</v>
      </c>
      <c r="I339" s="37">
        <v>0.1</v>
      </c>
      <c r="J339" t="str">
        <f t="shared" si="15"/>
        <v>1338-APAC-MH</v>
      </c>
      <c r="K339" s="39">
        <f t="shared" si="16"/>
        <v>45</v>
      </c>
      <c r="L339" s="3">
        <f t="shared" si="17"/>
        <v>2018</v>
      </c>
      <c r="M339" s="1" t="s">
        <v>1017</v>
      </c>
    </row>
    <row r="340" spans="1:13" x14ac:dyDescent="0.25">
      <c r="A340" s="1" t="s">
        <v>677</v>
      </c>
      <c r="B340" s="1" t="s">
        <v>68</v>
      </c>
      <c r="C340" s="1" t="s">
        <v>69</v>
      </c>
      <c r="D340" s="1" t="s">
        <v>33</v>
      </c>
      <c r="E340" s="4">
        <v>43180</v>
      </c>
      <c r="F340" s="1" t="s">
        <v>120</v>
      </c>
      <c r="G340" s="1" t="s">
        <v>326</v>
      </c>
      <c r="H340" s="26">
        <v>50</v>
      </c>
      <c r="I340" s="37">
        <v>0.14000000000000001</v>
      </c>
      <c r="J340" t="str">
        <f t="shared" si="15"/>
        <v>1339-APAC-RJ</v>
      </c>
      <c r="K340" s="39">
        <f t="shared" si="16"/>
        <v>43</v>
      </c>
      <c r="L340" s="3">
        <f t="shared" si="17"/>
        <v>2018</v>
      </c>
      <c r="M340" s="1" t="s">
        <v>1020</v>
      </c>
    </row>
    <row r="341" spans="1:13" x14ac:dyDescent="0.25">
      <c r="A341" s="1" t="s">
        <v>678</v>
      </c>
      <c r="B341" s="1" t="s">
        <v>203</v>
      </c>
      <c r="C341" s="1" t="s">
        <v>204</v>
      </c>
      <c r="D341" s="1" t="s">
        <v>22</v>
      </c>
      <c r="E341" s="4">
        <v>41964</v>
      </c>
      <c r="F341" s="1" t="s">
        <v>12</v>
      </c>
      <c r="G341" s="1" t="s">
        <v>679</v>
      </c>
      <c r="H341" s="26">
        <v>80</v>
      </c>
      <c r="I341" s="37">
        <v>6.25E-2</v>
      </c>
      <c r="J341" t="str">
        <f t="shared" si="15"/>
        <v>1340-LATAM-MB</v>
      </c>
      <c r="K341" s="39">
        <f t="shared" si="16"/>
        <v>75</v>
      </c>
      <c r="L341" s="3">
        <f t="shared" si="17"/>
        <v>2014</v>
      </c>
      <c r="M341" s="1" t="s">
        <v>1022</v>
      </c>
    </row>
    <row r="342" spans="1:13" x14ac:dyDescent="0.25">
      <c r="A342" s="1" t="s">
        <v>680</v>
      </c>
      <c r="B342" s="1" t="s">
        <v>185</v>
      </c>
      <c r="C342" s="1" t="s">
        <v>186</v>
      </c>
      <c r="D342" s="1" t="s">
        <v>11</v>
      </c>
      <c r="E342" s="4">
        <v>42071</v>
      </c>
      <c r="F342" s="1" t="s">
        <v>120</v>
      </c>
      <c r="G342" s="1" t="s">
        <v>681</v>
      </c>
      <c r="H342" s="26">
        <v>50</v>
      </c>
      <c r="I342" s="37">
        <v>0.28000000000000003</v>
      </c>
      <c r="J342" t="str">
        <f t="shared" si="15"/>
        <v>1341-EMEA-GT</v>
      </c>
      <c r="K342" s="39">
        <f t="shared" si="16"/>
        <v>36</v>
      </c>
      <c r="L342" s="3">
        <f t="shared" si="17"/>
        <v>2015</v>
      </c>
      <c r="M342" s="1" t="s">
        <v>1027</v>
      </c>
    </row>
    <row r="343" spans="1:13" x14ac:dyDescent="0.25">
      <c r="A343" s="1" t="s">
        <v>682</v>
      </c>
      <c r="B343" s="1" t="s">
        <v>225</v>
      </c>
      <c r="C343" s="1" t="s">
        <v>226</v>
      </c>
      <c r="D343" s="1" t="s">
        <v>22</v>
      </c>
      <c r="E343" s="4">
        <v>42487</v>
      </c>
      <c r="F343" s="1" t="s">
        <v>53</v>
      </c>
      <c r="G343" s="1" t="s">
        <v>683</v>
      </c>
      <c r="H343" s="26">
        <v>800</v>
      </c>
      <c r="I343" s="37">
        <v>0.44</v>
      </c>
      <c r="J343" t="str">
        <f t="shared" si="15"/>
        <v>1342-LATAM-RR</v>
      </c>
      <c r="K343" s="39">
        <f t="shared" si="16"/>
        <v>448</v>
      </c>
      <c r="L343" s="3">
        <f t="shared" si="17"/>
        <v>2016</v>
      </c>
      <c r="M343" s="1" t="s">
        <v>1031</v>
      </c>
    </row>
    <row r="344" spans="1:13" x14ac:dyDescent="0.25">
      <c r="A344" s="1" t="s">
        <v>684</v>
      </c>
      <c r="B344" s="1" t="s">
        <v>239</v>
      </c>
      <c r="C344" s="1" t="s">
        <v>240</v>
      </c>
      <c r="D344" s="1" t="s">
        <v>11</v>
      </c>
      <c r="E344" s="4">
        <v>42826</v>
      </c>
      <c r="F344" s="1" t="s">
        <v>28</v>
      </c>
      <c r="G344" s="1" t="s">
        <v>378</v>
      </c>
      <c r="H344" s="26">
        <v>150</v>
      </c>
      <c r="I344" s="37">
        <v>0.08</v>
      </c>
      <c r="J344" t="str">
        <f t="shared" si="15"/>
        <v>1343-EMEA-RL</v>
      </c>
      <c r="K344" s="39">
        <f t="shared" si="16"/>
        <v>138</v>
      </c>
      <c r="L344" s="3">
        <f t="shared" si="17"/>
        <v>2017</v>
      </c>
      <c r="M344" s="1" t="s">
        <v>1033</v>
      </c>
    </row>
    <row r="345" spans="1:13" x14ac:dyDescent="0.25">
      <c r="A345" s="1" t="s">
        <v>685</v>
      </c>
      <c r="B345" s="1" t="s">
        <v>129</v>
      </c>
      <c r="C345" s="1" t="s">
        <v>106</v>
      </c>
      <c r="D345" s="1" t="s">
        <v>17</v>
      </c>
      <c r="E345" s="4">
        <v>42875</v>
      </c>
      <c r="F345" s="1" t="s">
        <v>70</v>
      </c>
      <c r="G345" s="1" t="s">
        <v>686</v>
      </c>
      <c r="H345" s="26">
        <v>500</v>
      </c>
      <c r="I345" s="37">
        <v>0</v>
      </c>
      <c r="J345" t="str">
        <f t="shared" si="15"/>
        <v>1344-NA-KA</v>
      </c>
      <c r="K345" s="39">
        <f t="shared" si="16"/>
        <v>500</v>
      </c>
      <c r="L345" s="3">
        <f t="shared" si="17"/>
        <v>2017</v>
      </c>
      <c r="M345" s="1" t="s">
        <v>1036</v>
      </c>
    </row>
    <row r="346" spans="1:13" x14ac:dyDescent="0.25">
      <c r="A346" s="1" t="s">
        <v>687</v>
      </c>
      <c r="B346" s="1" t="s">
        <v>26</v>
      </c>
      <c r="C346" s="1" t="s">
        <v>27</v>
      </c>
      <c r="D346" s="1" t="s">
        <v>11</v>
      </c>
      <c r="E346" s="4">
        <v>42026</v>
      </c>
      <c r="F346" s="1" t="s">
        <v>70</v>
      </c>
      <c r="G346" s="1" t="s">
        <v>394</v>
      </c>
      <c r="H346" s="26">
        <v>500</v>
      </c>
      <c r="I346" s="37">
        <v>0.01</v>
      </c>
      <c r="J346" t="str">
        <f t="shared" si="15"/>
        <v>1345-EMEA-CA</v>
      </c>
      <c r="K346" s="39">
        <f t="shared" si="16"/>
        <v>495</v>
      </c>
      <c r="L346" s="3">
        <f t="shared" si="17"/>
        <v>2015</v>
      </c>
      <c r="M346" s="1" t="s">
        <v>1039</v>
      </c>
    </row>
    <row r="347" spans="1:13" x14ac:dyDescent="0.25">
      <c r="A347" s="1" t="s">
        <v>688</v>
      </c>
      <c r="B347" s="1" t="s">
        <v>172</v>
      </c>
      <c r="C347" s="1" t="s">
        <v>173</v>
      </c>
      <c r="D347" s="1" t="s">
        <v>11</v>
      </c>
      <c r="E347" s="4">
        <v>41700</v>
      </c>
      <c r="F347" s="1" t="s">
        <v>28</v>
      </c>
      <c r="G347" s="1" t="s">
        <v>605</v>
      </c>
      <c r="H347" s="26">
        <v>150</v>
      </c>
      <c r="I347" s="37">
        <v>0.1467</v>
      </c>
      <c r="J347" t="str">
        <f t="shared" si="15"/>
        <v>1346-EMEA-CH</v>
      </c>
      <c r="K347" s="39">
        <f t="shared" si="16"/>
        <v>127.995</v>
      </c>
      <c r="L347" s="3">
        <f t="shared" si="17"/>
        <v>2014</v>
      </c>
      <c r="M347" s="1" t="s">
        <v>1041</v>
      </c>
    </row>
    <row r="348" spans="1:13" x14ac:dyDescent="0.25">
      <c r="A348" s="1" t="s">
        <v>689</v>
      </c>
      <c r="B348" s="1" t="s">
        <v>68</v>
      </c>
      <c r="C348" s="1" t="s">
        <v>69</v>
      </c>
      <c r="D348" s="1" t="s">
        <v>33</v>
      </c>
      <c r="E348" s="4">
        <v>41817</v>
      </c>
      <c r="F348" s="1" t="s">
        <v>120</v>
      </c>
      <c r="G348" s="1" t="s">
        <v>415</v>
      </c>
      <c r="H348" s="26">
        <v>50</v>
      </c>
      <c r="I348" s="37">
        <v>0.16</v>
      </c>
      <c r="J348" t="str">
        <f t="shared" si="15"/>
        <v>1347-APAC-SB</v>
      </c>
      <c r="K348" s="39">
        <f t="shared" si="16"/>
        <v>42</v>
      </c>
      <c r="L348" s="3">
        <f t="shared" si="17"/>
        <v>2014</v>
      </c>
      <c r="M348" s="1" t="s">
        <v>1045</v>
      </c>
    </row>
    <row r="349" spans="1:13" x14ac:dyDescent="0.25">
      <c r="A349" s="1" t="s">
        <v>690</v>
      </c>
      <c r="B349" s="1" t="s">
        <v>398</v>
      </c>
      <c r="C349" s="1" t="s">
        <v>399</v>
      </c>
      <c r="D349" s="1" t="s">
        <v>11</v>
      </c>
      <c r="E349" s="4">
        <v>41642</v>
      </c>
      <c r="F349" s="1" t="s">
        <v>12</v>
      </c>
      <c r="G349" s="1" t="s">
        <v>691</v>
      </c>
      <c r="H349" s="26">
        <v>80</v>
      </c>
      <c r="I349" s="37">
        <v>0</v>
      </c>
      <c r="J349" t="str">
        <f t="shared" si="15"/>
        <v>1348-EMEA-RC</v>
      </c>
      <c r="K349" s="39">
        <f t="shared" si="16"/>
        <v>80</v>
      </c>
      <c r="L349" s="3">
        <f t="shared" si="17"/>
        <v>2014</v>
      </c>
      <c r="M349" s="1" t="s">
        <v>1055</v>
      </c>
    </row>
    <row r="350" spans="1:13" x14ac:dyDescent="0.25">
      <c r="A350" s="1" t="s">
        <v>692</v>
      </c>
      <c r="B350" s="1" t="s">
        <v>116</v>
      </c>
      <c r="C350" s="1" t="s">
        <v>117</v>
      </c>
      <c r="D350" s="1" t="s">
        <v>33</v>
      </c>
      <c r="E350" s="4">
        <v>43211</v>
      </c>
      <c r="F350" s="1" t="s">
        <v>28</v>
      </c>
      <c r="G350" s="1" t="s">
        <v>693</v>
      </c>
      <c r="H350" s="26">
        <v>150</v>
      </c>
      <c r="I350" s="37">
        <v>0.02</v>
      </c>
      <c r="J350" t="str">
        <f t="shared" si="15"/>
        <v>1349-APAC-RC</v>
      </c>
      <c r="K350" s="39">
        <f t="shared" si="16"/>
        <v>147</v>
      </c>
      <c r="L350" s="3">
        <f t="shared" si="17"/>
        <v>2018</v>
      </c>
      <c r="M350" s="1" t="s">
        <v>1057</v>
      </c>
    </row>
    <row r="351" spans="1:13" x14ac:dyDescent="0.25">
      <c r="A351" s="1" t="s">
        <v>694</v>
      </c>
      <c r="B351" s="1" t="s">
        <v>57</v>
      </c>
      <c r="C351" s="1" t="s">
        <v>58</v>
      </c>
      <c r="D351" s="1" t="s">
        <v>11</v>
      </c>
      <c r="E351" s="4">
        <v>41692</v>
      </c>
      <c r="F351" s="1" t="s">
        <v>34</v>
      </c>
      <c r="G351" s="1" t="s">
        <v>695</v>
      </c>
      <c r="H351" s="26">
        <v>50</v>
      </c>
      <c r="I351" s="37">
        <v>0.12</v>
      </c>
      <c r="J351" t="str">
        <f t="shared" si="15"/>
        <v>1350-EMEA-KO</v>
      </c>
      <c r="K351" s="39">
        <f t="shared" si="16"/>
        <v>44</v>
      </c>
      <c r="L351" s="3">
        <f t="shared" si="17"/>
        <v>2014</v>
      </c>
      <c r="M351" s="1" t="s">
        <v>1060</v>
      </c>
    </row>
    <row r="352" spans="1:13" x14ac:dyDescent="0.25">
      <c r="A352" s="1" t="s">
        <v>696</v>
      </c>
      <c r="B352" s="1" t="s">
        <v>47</v>
      </c>
      <c r="C352" s="1" t="s">
        <v>48</v>
      </c>
      <c r="D352" s="1" t="s">
        <v>22</v>
      </c>
      <c r="E352" s="4">
        <v>43233</v>
      </c>
      <c r="F352" s="1" t="s">
        <v>102</v>
      </c>
      <c r="G352" s="1" t="s">
        <v>697</v>
      </c>
      <c r="H352" s="26">
        <v>70</v>
      </c>
      <c r="I352" s="37">
        <v>4.2900000000000001E-2</v>
      </c>
      <c r="J352" t="str">
        <f t="shared" si="15"/>
        <v>1351-LATAM-EB</v>
      </c>
      <c r="K352" s="39">
        <f t="shared" si="16"/>
        <v>66.997</v>
      </c>
      <c r="L352" s="3">
        <f t="shared" si="17"/>
        <v>2018</v>
      </c>
      <c r="M352" s="1" t="s">
        <v>1066</v>
      </c>
    </row>
    <row r="353" spans="1:13" x14ac:dyDescent="0.25">
      <c r="A353" s="1" t="s">
        <v>698</v>
      </c>
      <c r="B353" s="1" t="s">
        <v>105</v>
      </c>
      <c r="C353" s="1" t="s">
        <v>106</v>
      </c>
      <c r="D353" s="1" t="s">
        <v>17</v>
      </c>
      <c r="E353" s="4">
        <v>43213</v>
      </c>
      <c r="F353" s="1" t="s">
        <v>102</v>
      </c>
      <c r="G353" s="1" t="s">
        <v>237</v>
      </c>
      <c r="H353" s="26">
        <v>70</v>
      </c>
      <c r="I353" s="37">
        <v>4.2900000000000001E-2</v>
      </c>
      <c r="J353" t="str">
        <f t="shared" si="15"/>
        <v>1352-NA-AD</v>
      </c>
      <c r="K353" s="39">
        <f t="shared" si="16"/>
        <v>66.997</v>
      </c>
      <c r="L353" s="3">
        <f t="shared" si="17"/>
        <v>2018</v>
      </c>
      <c r="M353" s="1" t="s">
        <v>1068</v>
      </c>
    </row>
    <row r="354" spans="1:13" x14ac:dyDescent="0.25">
      <c r="A354" s="1" t="s">
        <v>699</v>
      </c>
      <c r="B354" s="1" t="s">
        <v>132</v>
      </c>
      <c r="C354" s="1" t="s">
        <v>90</v>
      </c>
      <c r="D354" s="1" t="s">
        <v>33</v>
      </c>
      <c r="E354" s="4">
        <v>42671</v>
      </c>
      <c r="F354" s="1" t="s">
        <v>44</v>
      </c>
      <c r="G354" s="1" t="s">
        <v>700</v>
      </c>
      <c r="H354" s="26">
        <v>500</v>
      </c>
      <c r="I354" s="37">
        <v>0.08</v>
      </c>
      <c r="J354" t="str">
        <f t="shared" si="15"/>
        <v>1353-APAC-KB</v>
      </c>
      <c r="K354" s="39">
        <f t="shared" si="16"/>
        <v>460</v>
      </c>
      <c r="L354" s="3">
        <f t="shared" si="17"/>
        <v>2016</v>
      </c>
      <c r="M354" s="1" t="s">
        <v>1070</v>
      </c>
    </row>
    <row r="355" spans="1:13" x14ac:dyDescent="0.25">
      <c r="A355" s="1" t="s">
        <v>701</v>
      </c>
      <c r="B355" s="1" t="s">
        <v>9</v>
      </c>
      <c r="C355" s="1" t="s">
        <v>10</v>
      </c>
      <c r="D355" s="1" t="s">
        <v>11</v>
      </c>
      <c r="E355" s="4">
        <v>42266</v>
      </c>
      <c r="F355" s="1" t="s">
        <v>70</v>
      </c>
      <c r="G355" s="1" t="s">
        <v>13</v>
      </c>
      <c r="H355" s="26">
        <v>500</v>
      </c>
      <c r="I355" s="37">
        <v>0.01</v>
      </c>
      <c r="J355" t="str">
        <f t="shared" si="15"/>
        <v>1354-EMEA-MW</v>
      </c>
      <c r="K355" s="39">
        <f t="shared" si="16"/>
        <v>495</v>
      </c>
      <c r="L355" s="3">
        <f t="shared" si="17"/>
        <v>2015</v>
      </c>
      <c r="M355" s="1" t="s">
        <v>1077</v>
      </c>
    </row>
    <row r="356" spans="1:13" x14ac:dyDescent="0.25">
      <c r="A356" s="1" t="s">
        <v>702</v>
      </c>
      <c r="B356" s="1" t="s">
        <v>93</v>
      </c>
      <c r="C356" s="1" t="s">
        <v>94</v>
      </c>
      <c r="D356" s="1" t="s">
        <v>11</v>
      </c>
      <c r="E356" s="4">
        <v>42529</v>
      </c>
      <c r="F356" s="1" t="s">
        <v>53</v>
      </c>
      <c r="G356" s="1" t="s">
        <v>95</v>
      </c>
      <c r="H356" s="26">
        <v>800</v>
      </c>
      <c r="I356" s="37">
        <v>0.12</v>
      </c>
      <c r="J356" t="str">
        <f t="shared" si="15"/>
        <v>1355-EMEA-EK</v>
      </c>
      <c r="K356" s="39">
        <f t="shared" si="16"/>
        <v>704</v>
      </c>
      <c r="L356" s="3">
        <f t="shared" si="17"/>
        <v>2016</v>
      </c>
      <c r="M356" s="1" t="s">
        <v>1088</v>
      </c>
    </row>
    <row r="357" spans="1:13" x14ac:dyDescent="0.25">
      <c r="A357" s="1" t="s">
        <v>703</v>
      </c>
      <c r="B357" s="1" t="s">
        <v>83</v>
      </c>
      <c r="C357" s="1" t="s">
        <v>84</v>
      </c>
      <c r="D357" s="1" t="s">
        <v>11</v>
      </c>
      <c r="E357" s="4">
        <v>41886</v>
      </c>
      <c r="F357" s="1" t="s">
        <v>12</v>
      </c>
      <c r="G357" s="1" t="s">
        <v>361</v>
      </c>
      <c r="H357" s="26">
        <v>80</v>
      </c>
      <c r="I357" s="37">
        <v>0.25</v>
      </c>
      <c r="J357" t="str">
        <f t="shared" si="15"/>
        <v>1356-EMEA-ML</v>
      </c>
      <c r="K357" s="39">
        <f t="shared" si="16"/>
        <v>60</v>
      </c>
      <c r="L357" s="3">
        <f t="shared" si="17"/>
        <v>2014</v>
      </c>
      <c r="M357" s="1" t="s">
        <v>1091</v>
      </c>
    </row>
    <row r="358" spans="1:13" x14ac:dyDescent="0.25">
      <c r="A358" s="1" t="s">
        <v>704</v>
      </c>
      <c r="B358" s="1" t="s">
        <v>268</v>
      </c>
      <c r="C358" s="1" t="s">
        <v>269</v>
      </c>
      <c r="D358" s="1" t="s">
        <v>33</v>
      </c>
      <c r="E358" s="4">
        <v>43289</v>
      </c>
      <c r="F358" s="1" t="s">
        <v>70</v>
      </c>
      <c r="G358" s="1" t="s">
        <v>270</v>
      </c>
      <c r="H358" s="26">
        <v>500</v>
      </c>
      <c r="I358" s="37">
        <v>0</v>
      </c>
      <c r="J358" t="str">
        <f t="shared" si="15"/>
        <v>1357-APAC-TG</v>
      </c>
      <c r="K358" s="39">
        <f t="shared" si="16"/>
        <v>500</v>
      </c>
      <c r="L358" s="3">
        <f t="shared" si="17"/>
        <v>2018</v>
      </c>
      <c r="M358" s="1" t="s">
        <v>1095</v>
      </c>
    </row>
    <row r="359" spans="1:13" x14ac:dyDescent="0.25">
      <c r="A359" s="1" t="s">
        <v>705</v>
      </c>
      <c r="B359" s="1" t="s">
        <v>152</v>
      </c>
      <c r="C359" s="1" t="s">
        <v>106</v>
      </c>
      <c r="D359" s="1" t="s">
        <v>17</v>
      </c>
      <c r="E359" s="4">
        <v>42391</v>
      </c>
      <c r="F359" s="1" t="s">
        <v>28</v>
      </c>
      <c r="G359" s="1" t="s">
        <v>350</v>
      </c>
      <c r="H359" s="26">
        <v>150</v>
      </c>
      <c r="I359" s="37">
        <v>0</v>
      </c>
      <c r="J359" t="str">
        <f t="shared" si="15"/>
        <v>1358-NA-CA</v>
      </c>
      <c r="K359" s="39">
        <f t="shared" si="16"/>
        <v>150</v>
      </c>
      <c r="L359" s="3">
        <f t="shared" si="17"/>
        <v>2016</v>
      </c>
      <c r="M359" s="1" t="s">
        <v>1098</v>
      </c>
    </row>
    <row r="360" spans="1:13" x14ac:dyDescent="0.25">
      <c r="A360" s="1" t="s">
        <v>706</v>
      </c>
      <c r="B360" s="1" t="s">
        <v>116</v>
      </c>
      <c r="C360" s="1" t="s">
        <v>117</v>
      </c>
      <c r="D360" s="1" t="s">
        <v>33</v>
      </c>
      <c r="E360" s="4">
        <v>42289</v>
      </c>
      <c r="F360" s="1" t="s">
        <v>102</v>
      </c>
      <c r="G360" s="1" t="s">
        <v>707</v>
      </c>
      <c r="H360" s="26">
        <v>70</v>
      </c>
      <c r="I360" s="37">
        <v>2.86E-2</v>
      </c>
      <c r="J360" t="str">
        <f t="shared" si="15"/>
        <v>1359-APAC-MT</v>
      </c>
      <c r="K360" s="39">
        <f t="shared" si="16"/>
        <v>67.998000000000005</v>
      </c>
      <c r="L360" s="3">
        <f t="shared" si="17"/>
        <v>2015</v>
      </c>
      <c r="M360" s="1" t="s">
        <v>1100</v>
      </c>
    </row>
    <row r="361" spans="1:13" x14ac:dyDescent="0.25">
      <c r="A361" s="1" t="s">
        <v>708</v>
      </c>
      <c r="B361" s="1" t="s">
        <v>398</v>
      </c>
      <c r="C361" s="1" t="s">
        <v>399</v>
      </c>
      <c r="D361" s="1" t="s">
        <v>11</v>
      </c>
      <c r="E361" s="4">
        <v>42300</v>
      </c>
      <c r="F361" s="1" t="s">
        <v>102</v>
      </c>
      <c r="G361" s="1" t="s">
        <v>709</v>
      </c>
      <c r="H361" s="26">
        <v>70</v>
      </c>
      <c r="I361" s="37">
        <v>0</v>
      </c>
      <c r="J361" t="str">
        <f t="shared" si="15"/>
        <v>1360-EMEA-ED</v>
      </c>
      <c r="K361" s="39">
        <f t="shared" si="16"/>
        <v>70</v>
      </c>
      <c r="L361" s="3">
        <f t="shared" si="17"/>
        <v>2015</v>
      </c>
      <c r="M361" s="1" t="s">
        <v>1106</v>
      </c>
    </row>
    <row r="362" spans="1:13" x14ac:dyDescent="0.25">
      <c r="A362" s="1" t="s">
        <v>710</v>
      </c>
      <c r="B362" s="1" t="s">
        <v>268</v>
      </c>
      <c r="C362" s="1" t="s">
        <v>269</v>
      </c>
      <c r="D362" s="1" t="s">
        <v>33</v>
      </c>
      <c r="E362" s="4">
        <v>43262</v>
      </c>
      <c r="F362" s="1" t="s">
        <v>39</v>
      </c>
      <c r="G362" s="1" t="s">
        <v>711</v>
      </c>
      <c r="H362" s="26">
        <v>30</v>
      </c>
      <c r="I362" s="37">
        <v>6.6699999999999995E-2</v>
      </c>
      <c r="J362" t="str">
        <f t="shared" si="15"/>
        <v>1361-APAC-SM</v>
      </c>
      <c r="K362" s="39">
        <f t="shared" si="16"/>
        <v>27.998999999999999</v>
      </c>
      <c r="L362" s="3">
        <f t="shared" si="17"/>
        <v>2018</v>
      </c>
      <c r="M362" s="1" t="s">
        <v>1108</v>
      </c>
    </row>
    <row r="363" spans="1:13" x14ac:dyDescent="0.25">
      <c r="A363" s="1" t="s">
        <v>712</v>
      </c>
      <c r="B363" s="1" t="s">
        <v>268</v>
      </c>
      <c r="C363" s="1" t="s">
        <v>269</v>
      </c>
      <c r="D363" s="1" t="s">
        <v>33</v>
      </c>
      <c r="E363" s="4">
        <v>42800</v>
      </c>
      <c r="F363" s="1" t="s">
        <v>102</v>
      </c>
      <c r="G363" s="1" t="s">
        <v>713</v>
      </c>
      <c r="H363" s="26">
        <v>70</v>
      </c>
      <c r="I363" s="37">
        <v>8.5699999999999998E-2</v>
      </c>
      <c r="J363" t="str">
        <f t="shared" si="15"/>
        <v>1362-APAC-HL</v>
      </c>
      <c r="K363" s="39">
        <f t="shared" si="16"/>
        <v>64.001000000000005</v>
      </c>
      <c r="L363" s="3">
        <f t="shared" si="17"/>
        <v>2017</v>
      </c>
      <c r="M363" s="1" t="s">
        <v>1122</v>
      </c>
    </row>
    <row r="364" spans="1:13" x14ac:dyDescent="0.25">
      <c r="A364" s="1" t="s">
        <v>714</v>
      </c>
      <c r="B364" s="1" t="s">
        <v>20</v>
      </c>
      <c r="C364" s="1" t="s">
        <v>21</v>
      </c>
      <c r="D364" s="1" t="s">
        <v>22</v>
      </c>
      <c r="E364" s="4">
        <v>42240</v>
      </c>
      <c r="F364" s="1" t="s">
        <v>120</v>
      </c>
      <c r="G364" s="1" t="s">
        <v>24</v>
      </c>
      <c r="H364" s="26">
        <v>50</v>
      </c>
      <c r="I364" s="37">
        <v>0.24</v>
      </c>
      <c r="J364" t="str">
        <f t="shared" si="15"/>
        <v>1363-LATAM-GR</v>
      </c>
      <c r="K364" s="39">
        <f t="shared" si="16"/>
        <v>38</v>
      </c>
      <c r="L364" s="3">
        <f t="shared" si="17"/>
        <v>2015</v>
      </c>
      <c r="M364" s="1" t="s">
        <v>1125</v>
      </c>
    </row>
    <row r="365" spans="1:13" x14ac:dyDescent="0.25">
      <c r="A365" s="1" t="s">
        <v>715</v>
      </c>
      <c r="B365" s="1" t="s">
        <v>15</v>
      </c>
      <c r="C365" s="1" t="s">
        <v>16</v>
      </c>
      <c r="D365" s="1" t="s">
        <v>17</v>
      </c>
      <c r="E365" s="4">
        <v>43089</v>
      </c>
      <c r="F365" s="1" t="s">
        <v>120</v>
      </c>
      <c r="G365" s="1" t="s">
        <v>541</v>
      </c>
      <c r="H365" s="26">
        <v>50</v>
      </c>
      <c r="I365" s="37">
        <v>0</v>
      </c>
      <c r="J365" t="str">
        <f t="shared" si="15"/>
        <v>1364-NA-AS</v>
      </c>
      <c r="K365" s="39">
        <f t="shared" si="16"/>
        <v>50</v>
      </c>
      <c r="L365" s="3">
        <f t="shared" si="17"/>
        <v>2017</v>
      </c>
      <c r="M365" s="1" t="s">
        <v>1127</v>
      </c>
    </row>
    <row r="366" spans="1:13" x14ac:dyDescent="0.25">
      <c r="A366" s="1" t="s">
        <v>716</v>
      </c>
      <c r="B366" s="1" t="s">
        <v>101</v>
      </c>
      <c r="C366" s="1" t="s">
        <v>69</v>
      </c>
      <c r="D366" s="1" t="s">
        <v>33</v>
      </c>
      <c r="E366" s="4">
        <v>42056</v>
      </c>
      <c r="F366" s="1" t="s">
        <v>44</v>
      </c>
      <c r="G366" s="1" t="s">
        <v>245</v>
      </c>
      <c r="H366" s="26">
        <v>500</v>
      </c>
      <c r="I366" s="37">
        <v>7.0000000000000007E-2</v>
      </c>
      <c r="J366" t="str">
        <f t="shared" si="15"/>
        <v>1365-APAC-PR</v>
      </c>
      <c r="K366" s="39">
        <f t="shared" si="16"/>
        <v>465</v>
      </c>
      <c r="L366" s="3">
        <f t="shared" si="17"/>
        <v>2015</v>
      </c>
      <c r="M366" s="1" t="s">
        <v>1129</v>
      </c>
    </row>
    <row r="367" spans="1:13" x14ac:dyDescent="0.25">
      <c r="A367" s="1" t="s">
        <v>717</v>
      </c>
      <c r="B367" s="1" t="s">
        <v>155</v>
      </c>
      <c r="C367" s="1" t="s">
        <v>106</v>
      </c>
      <c r="D367" s="1" t="s">
        <v>17</v>
      </c>
      <c r="E367" s="4">
        <v>41957</v>
      </c>
      <c r="F367" s="1" t="s">
        <v>34</v>
      </c>
      <c r="G367" s="1" t="s">
        <v>718</v>
      </c>
      <c r="H367" s="26">
        <v>50</v>
      </c>
      <c r="I367" s="37">
        <v>0.12</v>
      </c>
      <c r="J367" t="str">
        <f t="shared" si="15"/>
        <v>1366-NA-RN</v>
      </c>
      <c r="K367" s="39">
        <f t="shared" si="16"/>
        <v>44</v>
      </c>
      <c r="L367" s="3">
        <f t="shared" si="17"/>
        <v>2014</v>
      </c>
      <c r="M367" s="1" t="s">
        <v>1133</v>
      </c>
    </row>
    <row r="368" spans="1:13" x14ac:dyDescent="0.25">
      <c r="A368" s="1" t="s">
        <v>719</v>
      </c>
      <c r="B368" s="1" t="s">
        <v>203</v>
      </c>
      <c r="C368" s="1" t="s">
        <v>204</v>
      </c>
      <c r="D368" s="1" t="s">
        <v>22</v>
      </c>
      <c r="E368" s="4">
        <v>41698</v>
      </c>
      <c r="F368" s="1" t="s">
        <v>34</v>
      </c>
      <c r="G368" s="1" t="s">
        <v>720</v>
      </c>
      <c r="H368" s="26">
        <v>50</v>
      </c>
      <c r="I368" s="37">
        <v>0.06</v>
      </c>
      <c r="J368" t="str">
        <f t="shared" si="15"/>
        <v>1367-LATAM-PP</v>
      </c>
      <c r="K368" s="39">
        <f t="shared" si="16"/>
        <v>47</v>
      </c>
      <c r="L368" s="3">
        <f t="shared" si="17"/>
        <v>2014</v>
      </c>
      <c r="M368" s="1" t="s">
        <v>1141</v>
      </c>
    </row>
    <row r="369" spans="1:13" x14ac:dyDescent="0.25">
      <c r="A369" s="1" t="s">
        <v>721</v>
      </c>
      <c r="B369" s="1" t="s">
        <v>168</v>
      </c>
      <c r="C369" s="1" t="s">
        <v>169</v>
      </c>
      <c r="D369" s="1" t="s">
        <v>11</v>
      </c>
      <c r="E369" s="4">
        <v>42032</v>
      </c>
      <c r="F369" s="1" t="s">
        <v>28</v>
      </c>
      <c r="G369" s="1" t="s">
        <v>516</v>
      </c>
      <c r="H369" s="26">
        <v>150</v>
      </c>
      <c r="I369" s="37">
        <v>0.32669999999999999</v>
      </c>
      <c r="J369" t="str">
        <f t="shared" si="15"/>
        <v>1368-EMEA-AW</v>
      </c>
      <c r="K369" s="39">
        <f t="shared" si="16"/>
        <v>100.995</v>
      </c>
      <c r="L369" s="3">
        <f t="shared" si="17"/>
        <v>2015</v>
      </c>
      <c r="M369" s="1" t="s">
        <v>1144</v>
      </c>
    </row>
    <row r="370" spans="1:13" x14ac:dyDescent="0.25">
      <c r="A370" s="1" t="s">
        <v>722</v>
      </c>
      <c r="B370" s="1" t="s">
        <v>144</v>
      </c>
      <c r="C370" s="1" t="s">
        <v>145</v>
      </c>
      <c r="D370" s="1" t="s">
        <v>11</v>
      </c>
      <c r="E370" s="4">
        <v>41831</v>
      </c>
      <c r="F370" s="1" t="s">
        <v>12</v>
      </c>
      <c r="G370" s="1" t="s">
        <v>723</v>
      </c>
      <c r="H370" s="26">
        <v>80</v>
      </c>
      <c r="I370" s="37">
        <v>2.5000000000000001E-2</v>
      </c>
      <c r="J370" t="str">
        <f t="shared" si="15"/>
        <v>1369-EMEA-RG</v>
      </c>
      <c r="K370" s="39">
        <f t="shared" si="16"/>
        <v>78</v>
      </c>
      <c r="L370" s="3">
        <f t="shared" si="17"/>
        <v>2014</v>
      </c>
      <c r="M370" s="1" t="s">
        <v>1148</v>
      </c>
    </row>
    <row r="371" spans="1:13" x14ac:dyDescent="0.25">
      <c r="A371" s="1" t="s">
        <v>724</v>
      </c>
      <c r="B371" s="1" t="s">
        <v>101</v>
      </c>
      <c r="C371" s="1" t="s">
        <v>69</v>
      </c>
      <c r="D371" s="1" t="s">
        <v>33</v>
      </c>
      <c r="E371" s="4">
        <v>42056</v>
      </c>
      <c r="F371" s="1" t="s">
        <v>70</v>
      </c>
      <c r="G371" s="1" t="s">
        <v>725</v>
      </c>
      <c r="H371" s="26">
        <v>500</v>
      </c>
      <c r="I371" s="37">
        <v>0</v>
      </c>
      <c r="J371" t="str">
        <f t="shared" si="15"/>
        <v>1370-APAC-SH</v>
      </c>
      <c r="K371" s="39">
        <f t="shared" si="16"/>
        <v>500</v>
      </c>
      <c r="L371" s="3">
        <f t="shared" si="17"/>
        <v>2015</v>
      </c>
      <c r="M371" s="1" t="s">
        <v>1150</v>
      </c>
    </row>
    <row r="372" spans="1:13" x14ac:dyDescent="0.25">
      <c r="A372" s="1" t="s">
        <v>726</v>
      </c>
      <c r="B372" s="1" t="s">
        <v>47</v>
      </c>
      <c r="C372" s="1" t="s">
        <v>48</v>
      </c>
      <c r="D372" s="1" t="s">
        <v>22</v>
      </c>
      <c r="E372" s="4">
        <v>42063</v>
      </c>
      <c r="F372" s="1" t="s">
        <v>12</v>
      </c>
      <c r="G372" s="1" t="s">
        <v>727</v>
      </c>
      <c r="H372" s="26">
        <v>80</v>
      </c>
      <c r="I372" s="37">
        <v>7.4999999999999997E-2</v>
      </c>
      <c r="J372" t="str">
        <f t="shared" si="15"/>
        <v>1371-LATAM-PS</v>
      </c>
      <c r="K372" s="39">
        <f t="shared" si="16"/>
        <v>74</v>
      </c>
      <c r="L372" s="3">
        <f t="shared" si="17"/>
        <v>2015</v>
      </c>
      <c r="M372" s="1" t="s">
        <v>1153</v>
      </c>
    </row>
    <row r="373" spans="1:13" x14ac:dyDescent="0.25">
      <c r="A373" s="1" t="s">
        <v>728</v>
      </c>
      <c r="B373" s="1" t="s">
        <v>93</v>
      </c>
      <c r="C373" s="1" t="s">
        <v>94</v>
      </c>
      <c r="D373" s="1" t="s">
        <v>11</v>
      </c>
      <c r="E373" s="4">
        <v>43066</v>
      </c>
      <c r="F373" s="1" t="s">
        <v>102</v>
      </c>
      <c r="G373" s="1" t="s">
        <v>729</v>
      </c>
      <c r="H373" s="26">
        <v>70</v>
      </c>
      <c r="I373" s="37">
        <v>2.86E-2</v>
      </c>
      <c r="J373" t="str">
        <f t="shared" si="15"/>
        <v>1372-EMEA-TM</v>
      </c>
      <c r="K373" s="39">
        <f t="shared" si="16"/>
        <v>67.998000000000005</v>
      </c>
      <c r="L373" s="3">
        <f t="shared" si="17"/>
        <v>2017</v>
      </c>
      <c r="M373" s="1" t="s">
        <v>1155</v>
      </c>
    </row>
    <row r="374" spans="1:13" x14ac:dyDescent="0.25">
      <c r="A374" s="1" t="s">
        <v>730</v>
      </c>
      <c r="B374" s="1" t="s">
        <v>262</v>
      </c>
      <c r="C374" s="1" t="s">
        <v>263</v>
      </c>
      <c r="D374" s="1" t="s">
        <v>11</v>
      </c>
      <c r="E374" s="4">
        <v>41945</v>
      </c>
      <c r="F374" s="1" t="s">
        <v>44</v>
      </c>
      <c r="G374" s="1" t="s">
        <v>312</v>
      </c>
      <c r="H374" s="26">
        <v>500</v>
      </c>
      <c r="I374" s="37">
        <v>0</v>
      </c>
      <c r="J374" t="str">
        <f t="shared" si="15"/>
        <v>1373-EMEA-MK</v>
      </c>
      <c r="K374" s="39">
        <f t="shared" si="16"/>
        <v>500</v>
      </c>
      <c r="L374" s="3">
        <f t="shared" si="17"/>
        <v>2014</v>
      </c>
      <c r="M374" s="1" t="s">
        <v>1157</v>
      </c>
    </row>
    <row r="375" spans="1:13" x14ac:dyDescent="0.25">
      <c r="A375" s="1" t="s">
        <v>731</v>
      </c>
      <c r="B375" s="1" t="s">
        <v>222</v>
      </c>
      <c r="C375" s="1" t="s">
        <v>48</v>
      </c>
      <c r="D375" s="1" t="s">
        <v>22</v>
      </c>
      <c r="E375" s="4">
        <v>43194</v>
      </c>
      <c r="F375" s="1" t="s">
        <v>59</v>
      </c>
      <c r="G375" s="1" t="s">
        <v>732</v>
      </c>
      <c r="H375" s="26">
        <v>1000</v>
      </c>
      <c r="I375" s="37">
        <v>0.28000000000000003</v>
      </c>
      <c r="J375" t="str">
        <f t="shared" si="15"/>
        <v>1374-LATAM-CR</v>
      </c>
      <c r="K375" s="39">
        <f t="shared" si="16"/>
        <v>720</v>
      </c>
      <c r="L375" s="3">
        <f t="shared" si="17"/>
        <v>2018</v>
      </c>
      <c r="M375" s="1" t="s">
        <v>1165</v>
      </c>
    </row>
    <row r="376" spans="1:13" x14ac:dyDescent="0.25">
      <c r="A376" s="1" t="s">
        <v>733</v>
      </c>
      <c r="B376" s="1" t="s">
        <v>15</v>
      </c>
      <c r="C376" s="1" t="s">
        <v>16</v>
      </c>
      <c r="D376" s="1" t="s">
        <v>17</v>
      </c>
      <c r="E376" s="4">
        <v>42790</v>
      </c>
      <c r="F376" s="1" t="s">
        <v>44</v>
      </c>
      <c r="G376" s="1" t="s">
        <v>614</v>
      </c>
      <c r="H376" s="26">
        <v>500</v>
      </c>
      <c r="I376" s="37">
        <v>0.04</v>
      </c>
      <c r="J376" t="str">
        <f t="shared" si="15"/>
        <v>1375-NA-RO</v>
      </c>
      <c r="K376" s="39">
        <f t="shared" si="16"/>
        <v>480</v>
      </c>
      <c r="L376" s="3">
        <f t="shared" si="17"/>
        <v>2017</v>
      </c>
      <c r="M376" s="1" t="s">
        <v>1169</v>
      </c>
    </row>
    <row r="377" spans="1:13" x14ac:dyDescent="0.25">
      <c r="A377" s="1" t="s">
        <v>734</v>
      </c>
      <c r="B377" s="1" t="s">
        <v>152</v>
      </c>
      <c r="C377" s="1" t="s">
        <v>106</v>
      </c>
      <c r="D377" s="1" t="s">
        <v>17</v>
      </c>
      <c r="E377" s="4">
        <v>41686</v>
      </c>
      <c r="F377" s="1" t="s">
        <v>34</v>
      </c>
      <c r="G377" s="1" t="s">
        <v>735</v>
      </c>
      <c r="H377" s="26">
        <v>50</v>
      </c>
      <c r="I377" s="37">
        <v>0.14000000000000001</v>
      </c>
      <c r="J377" t="str">
        <f t="shared" si="15"/>
        <v>1376-NA-EL</v>
      </c>
      <c r="K377" s="39">
        <f t="shared" si="16"/>
        <v>43</v>
      </c>
      <c r="L377" s="3">
        <f t="shared" si="17"/>
        <v>2014</v>
      </c>
      <c r="M377" s="1" t="s">
        <v>1175</v>
      </c>
    </row>
    <row r="378" spans="1:13" x14ac:dyDescent="0.25">
      <c r="A378" s="1" t="s">
        <v>736</v>
      </c>
      <c r="B378" s="1" t="s">
        <v>51</v>
      </c>
      <c r="C378" s="1" t="s">
        <v>52</v>
      </c>
      <c r="D378" s="1" t="s">
        <v>11</v>
      </c>
      <c r="E378" s="4">
        <v>43277</v>
      </c>
      <c r="F378" s="1" t="s">
        <v>28</v>
      </c>
      <c r="G378" s="1" t="s">
        <v>641</v>
      </c>
      <c r="H378" s="26">
        <v>150</v>
      </c>
      <c r="I378" s="37">
        <v>0</v>
      </c>
      <c r="J378" t="str">
        <f t="shared" si="15"/>
        <v>1377-EMEA-DR</v>
      </c>
      <c r="K378" s="39">
        <f t="shared" si="16"/>
        <v>150</v>
      </c>
      <c r="L378" s="3">
        <f t="shared" si="17"/>
        <v>2018</v>
      </c>
      <c r="M378" s="1" t="s">
        <v>1177</v>
      </c>
    </row>
    <row r="379" spans="1:13" x14ac:dyDescent="0.25">
      <c r="A379" s="1" t="s">
        <v>737</v>
      </c>
      <c r="B379" s="1" t="s">
        <v>9</v>
      </c>
      <c r="C379" s="1" t="s">
        <v>10</v>
      </c>
      <c r="D379" s="1" t="s">
        <v>11</v>
      </c>
      <c r="E379" s="4">
        <v>41656</v>
      </c>
      <c r="F379" s="1" t="s">
        <v>53</v>
      </c>
      <c r="G379" s="1" t="s">
        <v>346</v>
      </c>
      <c r="H379" s="26">
        <v>800</v>
      </c>
      <c r="I379" s="37">
        <v>0.34</v>
      </c>
      <c r="J379" t="str">
        <f t="shared" si="15"/>
        <v>1378-EMEA-ZM</v>
      </c>
      <c r="K379" s="39">
        <f t="shared" si="16"/>
        <v>528</v>
      </c>
      <c r="L379" s="3">
        <f t="shared" si="17"/>
        <v>2014</v>
      </c>
      <c r="M379" s="1" t="s">
        <v>1183</v>
      </c>
    </row>
    <row r="380" spans="1:13" x14ac:dyDescent="0.25">
      <c r="A380" s="1" t="s">
        <v>738</v>
      </c>
      <c r="B380" s="1" t="s">
        <v>185</v>
      </c>
      <c r="C380" s="1" t="s">
        <v>186</v>
      </c>
      <c r="D380" s="1" t="s">
        <v>11</v>
      </c>
      <c r="E380" s="4">
        <v>42158</v>
      </c>
      <c r="F380" s="1" t="s">
        <v>34</v>
      </c>
      <c r="G380" s="1" t="s">
        <v>739</v>
      </c>
      <c r="H380" s="26">
        <v>50</v>
      </c>
      <c r="I380" s="37">
        <v>0.22</v>
      </c>
      <c r="J380" t="str">
        <f t="shared" si="15"/>
        <v>1379-EMEA-EG</v>
      </c>
      <c r="K380" s="39">
        <f t="shared" si="16"/>
        <v>39</v>
      </c>
      <c r="L380" s="3">
        <f t="shared" si="17"/>
        <v>2015</v>
      </c>
      <c r="M380" s="1" t="s">
        <v>1190</v>
      </c>
    </row>
    <row r="381" spans="1:13" x14ac:dyDescent="0.25">
      <c r="A381" s="1" t="s">
        <v>740</v>
      </c>
      <c r="B381" s="1" t="s">
        <v>83</v>
      </c>
      <c r="C381" s="1" t="s">
        <v>84</v>
      </c>
      <c r="D381" s="1" t="s">
        <v>11</v>
      </c>
      <c r="E381" s="4">
        <v>43030</v>
      </c>
      <c r="F381" s="1" t="s">
        <v>120</v>
      </c>
      <c r="G381" s="1" t="s">
        <v>85</v>
      </c>
      <c r="H381" s="26">
        <v>50</v>
      </c>
      <c r="I381" s="37">
        <v>0</v>
      </c>
      <c r="J381" t="str">
        <f t="shared" si="15"/>
        <v>1380-EMEA-DW</v>
      </c>
      <c r="K381" s="39">
        <f t="shared" si="16"/>
        <v>50</v>
      </c>
      <c r="L381" s="3">
        <f t="shared" si="17"/>
        <v>2017</v>
      </c>
      <c r="M381" s="1" t="s">
        <v>1204</v>
      </c>
    </row>
    <row r="382" spans="1:13" x14ac:dyDescent="0.25">
      <c r="A382" s="1" t="s">
        <v>741</v>
      </c>
      <c r="B382" s="1" t="s">
        <v>101</v>
      </c>
      <c r="C382" s="1" t="s">
        <v>69</v>
      </c>
      <c r="D382" s="1" t="s">
        <v>33</v>
      </c>
      <c r="E382" s="4">
        <v>42483</v>
      </c>
      <c r="F382" s="1" t="s">
        <v>70</v>
      </c>
      <c r="G382" s="1" t="s">
        <v>601</v>
      </c>
      <c r="H382" s="26">
        <v>500</v>
      </c>
      <c r="I382" s="37">
        <v>0</v>
      </c>
      <c r="J382" t="str">
        <f t="shared" si="15"/>
        <v>1381-APAC-CL</v>
      </c>
      <c r="K382" s="39">
        <f t="shared" si="16"/>
        <v>500</v>
      </c>
      <c r="L382" s="3">
        <f t="shared" si="17"/>
        <v>2016</v>
      </c>
      <c r="M382" s="1" t="s">
        <v>1206</v>
      </c>
    </row>
    <row r="383" spans="1:13" x14ac:dyDescent="0.25">
      <c r="A383" s="1" t="s">
        <v>742</v>
      </c>
      <c r="B383" s="1" t="s">
        <v>93</v>
      </c>
      <c r="C383" s="1" t="s">
        <v>94</v>
      </c>
      <c r="D383" s="1" t="s">
        <v>11</v>
      </c>
      <c r="E383" s="4">
        <v>43111</v>
      </c>
      <c r="F383" s="1" t="s">
        <v>34</v>
      </c>
      <c r="G383" s="1" t="s">
        <v>178</v>
      </c>
      <c r="H383" s="26">
        <v>50</v>
      </c>
      <c r="I383" s="37">
        <v>0.12</v>
      </c>
      <c r="J383" t="str">
        <f t="shared" si="15"/>
        <v>1382-EMEA-CM</v>
      </c>
      <c r="K383" s="39">
        <f t="shared" si="16"/>
        <v>44</v>
      </c>
      <c r="L383" s="3">
        <f t="shared" si="17"/>
        <v>2018</v>
      </c>
      <c r="M383" s="1" t="s">
        <v>1216</v>
      </c>
    </row>
    <row r="384" spans="1:13" x14ac:dyDescent="0.25">
      <c r="A384" s="1" t="s">
        <v>743</v>
      </c>
      <c r="B384" s="1" t="s">
        <v>222</v>
      </c>
      <c r="C384" s="1" t="s">
        <v>48</v>
      </c>
      <c r="D384" s="1" t="s">
        <v>22</v>
      </c>
      <c r="E384" s="4">
        <v>43037</v>
      </c>
      <c r="F384" s="1" t="s">
        <v>120</v>
      </c>
      <c r="G384" s="1" t="s">
        <v>223</v>
      </c>
      <c r="H384" s="26">
        <v>50</v>
      </c>
      <c r="I384" s="37">
        <v>0.04</v>
      </c>
      <c r="J384" t="str">
        <f t="shared" si="15"/>
        <v>1383-LATAM-BD</v>
      </c>
      <c r="K384" s="39">
        <f t="shared" si="16"/>
        <v>48</v>
      </c>
      <c r="L384" s="3">
        <f t="shared" si="17"/>
        <v>2017</v>
      </c>
      <c r="M384" s="1" t="s">
        <v>1219</v>
      </c>
    </row>
    <row r="385" spans="1:13" x14ac:dyDescent="0.25">
      <c r="A385" s="1" t="s">
        <v>744</v>
      </c>
      <c r="B385" s="1" t="s">
        <v>132</v>
      </c>
      <c r="C385" s="1" t="s">
        <v>90</v>
      </c>
      <c r="D385" s="1" t="s">
        <v>33</v>
      </c>
      <c r="E385" s="4">
        <v>42794</v>
      </c>
      <c r="F385" s="1" t="s">
        <v>12</v>
      </c>
      <c r="G385" s="1" t="s">
        <v>745</v>
      </c>
      <c r="H385" s="26">
        <v>80</v>
      </c>
      <c r="I385" s="37">
        <v>0.1</v>
      </c>
      <c r="J385" t="str">
        <f t="shared" si="15"/>
        <v>1384-APAC-SD</v>
      </c>
      <c r="K385" s="39">
        <f t="shared" si="16"/>
        <v>72</v>
      </c>
      <c r="L385" s="3">
        <f t="shared" si="17"/>
        <v>2017</v>
      </c>
      <c r="M385" s="1" t="s">
        <v>1230</v>
      </c>
    </row>
    <row r="386" spans="1:13" x14ac:dyDescent="0.25">
      <c r="A386" s="1" t="s">
        <v>746</v>
      </c>
      <c r="B386" s="1" t="s">
        <v>203</v>
      </c>
      <c r="C386" s="1" t="s">
        <v>204</v>
      </c>
      <c r="D386" s="1" t="s">
        <v>22</v>
      </c>
      <c r="E386" s="4">
        <v>42044</v>
      </c>
      <c r="F386" s="1" t="s">
        <v>120</v>
      </c>
      <c r="G386" s="1" t="s">
        <v>594</v>
      </c>
      <c r="H386" s="26">
        <v>50</v>
      </c>
      <c r="I386" s="37">
        <v>0.36</v>
      </c>
      <c r="J386" t="str">
        <f t="shared" si="15"/>
        <v>1385-LATAM-RC</v>
      </c>
      <c r="K386" s="39">
        <f t="shared" si="16"/>
        <v>32</v>
      </c>
      <c r="L386" s="3">
        <f t="shared" si="17"/>
        <v>2015</v>
      </c>
      <c r="M386" s="1" t="s">
        <v>1233</v>
      </c>
    </row>
    <row r="387" spans="1:13" x14ac:dyDescent="0.25">
      <c r="A387" s="1" t="s">
        <v>747</v>
      </c>
      <c r="B387" s="1" t="s">
        <v>219</v>
      </c>
      <c r="C387" s="1" t="s">
        <v>38</v>
      </c>
      <c r="D387" s="1" t="s">
        <v>33</v>
      </c>
      <c r="E387" s="4">
        <v>42934</v>
      </c>
      <c r="F387" s="1" t="s">
        <v>23</v>
      </c>
      <c r="G387" s="1" t="s">
        <v>229</v>
      </c>
      <c r="H387" s="26">
        <v>700</v>
      </c>
      <c r="I387" s="37">
        <v>7.0000000000000007E-2</v>
      </c>
      <c r="J387" t="str">
        <f t="shared" ref="J387:J450" si="18">_xlfn.CONCAT(RIGHT(A387,4),"-",D387,"-",LEFT(G387,1),MID(G387,FIND(" ",G387)+1,1))</f>
        <v>1386-APAC-AD</v>
      </c>
      <c r="K387" s="39">
        <f t="shared" ref="K387:K450" si="19">H387-(H387*I387)</f>
        <v>651</v>
      </c>
      <c r="L387" s="3">
        <f t="shared" ref="L387:L450" si="20">YEAR(E387)</f>
        <v>2017</v>
      </c>
      <c r="M387" s="1" t="s">
        <v>1237</v>
      </c>
    </row>
    <row r="388" spans="1:13" x14ac:dyDescent="0.25">
      <c r="A388" s="1" t="s">
        <v>748</v>
      </c>
      <c r="B388" s="1" t="s">
        <v>125</v>
      </c>
      <c r="C388" s="1" t="s">
        <v>126</v>
      </c>
      <c r="D388" s="1" t="s">
        <v>11</v>
      </c>
      <c r="E388" s="4">
        <v>42799</v>
      </c>
      <c r="F388" s="1" t="s">
        <v>120</v>
      </c>
      <c r="G388" s="1" t="s">
        <v>208</v>
      </c>
      <c r="H388" s="26">
        <v>50</v>
      </c>
      <c r="I388" s="37">
        <v>0.02</v>
      </c>
      <c r="J388" t="str">
        <f t="shared" si="18"/>
        <v>1387-EMEA-JW</v>
      </c>
      <c r="K388" s="39">
        <f t="shared" si="19"/>
        <v>49</v>
      </c>
      <c r="L388" s="3">
        <f t="shared" si="20"/>
        <v>2017</v>
      </c>
      <c r="M388" s="1" t="s">
        <v>1241</v>
      </c>
    </row>
    <row r="389" spans="1:13" x14ac:dyDescent="0.25">
      <c r="A389" s="1" t="s">
        <v>749</v>
      </c>
      <c r="B389" s="1" t="s">
        <v>97</v>
      </c>
      <c r="C389" s="1" t="s">
        <v>98</v>
      </c>
      <c r="D389" s="1" t="s">
        <v>11</v>
      </c>
      <c r="E389" s="4">
        <v>43293</v>
      </c>
      <c r="F389" s="1" t="s">
        <v>44</v>
      </c>
      <c r="G389" s="1" t="s">
        <v>750</v>
      </c>
      <c r="H389" s="26">
        <v>500</v>
      </c>
      <c r="I389" s="37">
        <v>0.12</v>
      </c>
      <c r="J389" t="str">
        <f t="shared" si="18"/>
        <v>1388-EMEA-MJ</v>
      </c>
      <c r="K389" s="39">
        <f t="shared" si="19"/>
        <v>440</v>
      </c>
      <c r="L389" s="3">
        <f t="shared" si="20"/>
        <v>2018</v>
      </c>
      <c r="M389" s="1" t="s">
        <v>1245</v>
      </c>
    </row>
    <row r="390" spans="1:13" x14ac:dyDescent="0.25">
      <c r="A390" s="1" t="s">
        <v>751</v>
      </c>
      <c r="B390" s="1" t="s">
        <v>185</v>
      </c>
      <c r="C390" s="1" t="s">
        <v>186</v>
      </c>
      <c r="D390" s="1" t="s">
        <v>11</v>
      </c>
      <c r="E390" s="4">
        <v>43277</v>
      </c>
      <c r="F390" s="1" t="s">
        <v>59</v>
      </c>
      <c r="G390" s="1" t="s">
        <v>235</v>
      </c>
      <c r="H390" s="26">
        <v>1000</v>
      </c>
      <c r="I390" s="37">
        <v>0.32</v>
      </c>
      <c r="J390" t="str">
        <f t="shared" si="18"/>
        <v>1389-EMEA-AP</v>
      </c>
      <c r="K390" s="39">
        <f t="shared" si="19"/>
        <v>680</v>
      </c>
      <c r="L390" s="3">
        <f t="shared" si="20"/>
        <v>2018</v>
      </c>
      <c r="M390" s="1" t="s">
        <v>1247</v>
      </c>
    </row>
    <row r="391" spans="1:13" x14ac:dyDescent="0.25">
      <c r="A391" s="1" t="s">
        <v>752</v>
      </c>
      <c r="B391" s="1" t="s">
        <v>31</v>
      </c>
      <c r="C391" s="1" t="s">
        <v>32</v>
      </c>
      <c r="D391" s="1" t="s">
        <v>33</v>
      </c>
      <c r="E391" s="4">
        <v>42165</v>
      </c>
      <c r="F391" s="1" t="s">
        <v>23</v>
      </c>
      <c r="G391" s="1" t="s">
        <v>195</v>
      </c>
      <c r="H391" s="26">
        <v>700</v>
      </c>
      <c r="I391" s="37">
        <v>0.09</v>
      </c>
      <c r="J391" t="str">
        <f t="shared" si="18"/>
        <v>1390-APAC-JW</v>
      </c>
      <c r="K391" s="39">
        <f t="shared" si="19"/>
        <v>637</v>
      </c>
      <c r="L391" s="3">
        <f t="shared" si="20"/>
        <v>2015</v>
      </c>
      <c r="M391" s="1" t="s">
        <v>1256</v>
      </c>
    </row>
    <row r="392" spans="1:13" x14ac:dyDescent="0.25">
      <c r="A392" s="1" t="s">
        <v>753</v>
      </c>
      <c r="B392" s="1" t="s">
        <v>112</v>
      </c>
      <c r="C392" s="1" t="s">
        <v>52</v>
      </c>
      <c r="D392" s="1" t="s">
        <v>11</v>
      </c>
      <c r="E392" s="4">
        <v>41784</v>
      </c>
      <c r="F392" s="1" t="s">
        <v>34</v>
      </c>
      <c r="G392" s="1" t="s">
        <v>474</v>
      </c>
      <c r="H392" s="26">
        <v>50</v>
      </c>
      <c r="I392" s="37">
        <v>0.14000000000000001</v>
      </c>
      <c r="J392" t="str">
        <f t="shared" si="18"/>
        <v>1391-EMEA-GT</v>
      </c>
      <c r="K392" s="39">
        <f t="shared" si="19"/>
        <v>43</v>
      </c>
      <c r="L392" s="3">
        <f t="shared" si="20"/>
        <v>2014</v>
      </c>
      <c r="M392" s="1" t="s">
        <v>1259</v>
      </c>
    </row>
    <row r="393" spans="1:13" x14ac:dyDescent="0.25">
      <c r="A393" s="1" t="s">
        <v>754</v>
      </c>
      <c r="B393" s="1" t="s">
        <v>68</v>
      </c>
      <c r="C393" s="1" t="s">
        <v>69</v>
      </c>
      <c r="D393" s="1" t="s">
        <v>33</v>
      </c>
      <c r="E393" s="4">
        <v>42546</v>
      </c>
      <c r="F393" s="1" t="s">
        <v>39</v>
      </c>
      <c r="G393" s="1" t="s">
        <v>71</v>
      </c>
      <c r="H393" s="26">
        <v>30</v>
      </c>
      <c r="I393" s="37">
        <v>3.3300000000000003E-2</v>
      </c>
      <c r="J393" t="str">
        <f t="shared" si="18"/>
        <v>1392-APAC-TM</v>
      </c>
      <c r="K393" s="39">
        <f t="shared" si="19"/>
        <v>29.001000000000001</v>
      </c>
      <c r="L393" s="3">
        <f t="shared" si="20"/>
        <v>2016</v>
      </c>
      <c r="M393" s="1" t="s">
        <v>1264</v>
      </c>
    </row>
    <row r="394" spans="1:13" x14ac:dyDescent="0.25">
      <c r="A394" s="1" t="s">
        <v>755</v>
      </c>
      <c r="B394" s="1" t="s">
        <v>57</v>
      </c>
      <c r="C394" s="1" t="s">
        <v>58</v>
      </c>
      <c r="D394" s="1" t="s">
        <v>11</v>
      </c>
      <c r="E394" s="4">
        <v>42834</v>
      </c>
      <c r="F394" s="1" t="s">
        <v>34</v>
      </c>
      <c r="G394" s="1" t="s">
        <v>310</v>
      </c>
      <c r="H394" s="26">
        <v>50</v>
      </c>
      <c r="I394" s="37">
        <v>0.06</v>
      </c>
      <c r="J394" t="str">
        <f t="shared" si="18"/>
        <v>1393-EMEA-VS</v>
      </c>
      <c r="K394" s="39">
        <f t="shared" si="19"/>
        <v>47</v>
      </c>
      <c r="L394" s="3">
        <f t="shared" si="20"/>
        <v>2017</v>
      </c>
      <c r="M394" s="1" t="s">
        <v>1273</v>
      </c>
    </row>
    <row r="395" spans="1:13" x14ac:dyDescent="0.25">
      <c r="A395" s="1" t="s">
        <v>756</v>
      </c>
      <c r="B395" s="1" t="s">
        <v>203</v>
      </c>
      <c r="C395" s="1" t="s">
        <v>204</v>
      </c>
      <c r="D395" s="1" t="s">
        <v>22</v>
      </c>
      <c r="E395" s="4">
        <v>42102</v>
      </c>
      <c r="F395" s="1" t="s">
        <v>28</v>
      </c>
      <c r="G395" s="1" t="s">
        <v>757</v>
      </c>
      <c r="H395" s="26">
        <v>150</v>
      </c>
      <c r="I395" s="37">
        <v>0.04</v>
      </c>
      <c r="J395" t="str">
        <f t="shared" si="18"/>
        <v>1394-LATAM-DF</v>
      </c>
      <c r="K395" s="39">
        <f t="shared" si="19"/>
        <v>144</v>
      </c>
      <c r="L395" s="3">
        <f t="shared" si="20"/>
        <v>2015</v>
      </c>
      <c r="M395" s="1" t="s">
        <v>1275</v>
      </c>
    </row>
    <row r="396" spans="1:13" x14ac:dyDescent="0.25">
      <c r="A396" s="1" t="s">
        <v>758</v>
      </c>
      <c r="B396" s="1" t="s">
        <v>172</v>
      </c>
      <c r="C396" s="1" t="s">
        <v>173</v>
      </c>
      <c r="D396" s="1" t="s">
        <v>11</v>
      </c>
      <c r="E396" s="4">
        <v>42239</v>
      </c>
      <c r="F396" s="1" t="s">
        <v>113</v>
      </c>
      <c r="G396" s="1" t="s">
        <v>317</v>
      </c>
      <c r="H396" s="26">
        <v>250</v>
      </c>
      <c r="I396" s="37">
        <v>0.22800000000000001</v>
      </c>
      <c r="J396" t="str">
        <f t="shared" si="18"/>
        <v>1395-EMEA-DG</v>
      </c>
      <c r="K396" s="39">
        <f t="shared" si="19"/>
        <v>193</v>
      </c>
      <c r="L396" s="3">
        <f t="shared" si="20"/>
        <v>2015</v>
      </c>
      <c r="M396" s="1" t="s">
        <v>1279</v>
      </c>
    </row>
    <row r="397" spans="1:13" x14ac:dyDescent="0.25">
      <c r="A397" s="1" t="s">
        <v>759</v>
      </c>
      <c r="B397" s="1" t="s">
        <v>75</v>
      </c>
      <c r="C397" s="1" t="s">
        <v>76</v>
      </c>
      <c r="D397" s="1" t="s">
        <v>33</v>
      </c>
      <c r="E397" s="4">
        <v>42644</v>
      </c>
      <c r="F397" s="1" t="s">
        <v>53</v>
      </c>
      <c r="G397" s="1" t="s">
        <v>760</v>
      </c>
      <c r="H397" s="26">
        <v>800</v>
      </c>
      <c r="I397" s="37">
        <v>0</v>
      </c>
      <c r="J397" t="str">
        <f t="shared" si="18"/>
        <v>1396-APAC-MR</v>
      </c>
      <c r="K397" s="39">
        <f t="shared" si="19"/>
        <v>800</v>
      </c>
      <c r="L397" s="3">
        <f t="shared" si="20"/>
        <v>2016</v>
      </c>
      <c r="M397" s="1" t="s">
        <v>1282</v>
      </c>
    </row>
    <row r="398" spans="1:13" x14ac:dyDescent="0.25">
      <c r="A398" s="1" t="s">
        <v>761</v>
      </c>
      <c r="B398" s="1" t="s">
        <v>432</v>
      </c>
      <c r="C398" s="1" t="s">
        <v>433</v>
      </c>
      <c r="D398" s="1" t="s">
        <v>22</v>
      </c>
      <c r="E398" s="4">
        <v>42336</v>
      </c>
      <c r="F398" s="1" t="s">
        <v>23</v>
      </c>
      <c r="G398" s="1" t="s">
        <v>762</v>
      </c>
      <c r="H398" s="26">
        <v>700</v>
      </c>
      <c r="I398" s="37">
        <v>0.37</v>
      </c>
      <c r="J398" t="str">
        <f t="shared" si="18"/>
        <v>1397-LATAM-KH</v>
      </c>
      <c r="K398" s="39">
        <f t="shared" si="19"/>
        <v>441</v>
      </c>
      <c r="L398" s="3">
        <f t="shared" si="20"/>
        <v>2015</v>
      </c>
      <c r="M398" s="1" t="s">
        <v>1284</v>
      </c>
    </row>
    <row r="399" spans="1:13" x14ac:dyDescent="0.25">
      <c r="A399" s="1" t="s">
        <v>763</v>
      </c>
      <c r="B399" s="1" t="s">
        <v>148</v>
      </c>
      <c r="C399" s="1" t="s">
        <v>149</v>
      </c>
      <c r="D399" s="1" t="s">
        <v>11</v>
      </c>
      <c r="E399" s="4">
        <v>42570</v>
      </c>
      <c r="F399" s="1" t="s">
        <v>102</v>
      </c>
      <c r="G399" s="1" t="s">
        <v>150</v>
      </c>
      <c r="H399" s="26">
        <v>70</v>
      </c>
      <c r="I399" s="37">
        <v>0.1429</v>
      </c>
      <c r="J399" t="str">
        <f t="shared" si="18"/>
        <v>1398-EMEA-SB</v>
      </c>
      <c r="K399" s="39">
        <f t="shared" si="19"/>
        <v>59.997</v>
      </c>
      <c r="L399" s="3">
        <f t="shared" si="20"/>
        <v>2016</v>
      </c>
      <c r="M399" s="1" t="s">
        <v>1288</v>
      </c>
    </row>
    <row r="400" spans="1:13" x14ac:dyDescent="0.25">
      <c r="A400" s="1" t="s">
        <v>764</v>
      </c>
      <c r="B400" s="1" t="s">
        <v>37</v>
      </c>
      <c r="C400" s="1" t="s">
        <v>38</v>
      </c>
      <c r="D400" s="1" t="s">
        <v>33</v>
      </c>
      <c r="E400" s="4">
        <v>43077</v>
      </c>
      <c r="F400" s="1" t="s">
        <v>44</v>
      </c>
      <c r="G400" s="1" t="s">
        <v>162</v>
      </c>
      <c r="H400" s="26">
        <v>500</v>
      </c>
      <c r="I400" s="37">
        <v>0.01</v>
      </c>
      <c r="J400" t="str">
        <f t="shared" si="18"/>
        <v>1399-APAC-RR</v>
      </c>
      <c r="K400" s="39">
        <f t="shared" si="19"/>
        <v>495</v>
      </c>
      <c r="L400" s="3">
        <f t="shared" si="20"/>
        <v>2017</v>
      </c>
      <c r="M400" s="1" t="s">
        <v>1290</v>
      </c>
    </row>
    <row r="401" spans="1:13" x14ac:dyDescent="0.25">
      <c r="A401" s="1" t="s">
        <v>765</v>
      </c>
      <c r="B401" s="1" t="s">
        <v>185</v>
      </c>
      <c r="C401" s="1" t="s">
        <v>186</v>
      </c>
      <c r="D401" s="1" t="s">
        <v>11</v>
      </c>
      <c r="E401" s="4">
        <v>42774</v>
      </c>
      <c r="F401" s="1" t="s">
        <v>39</v>
      </c>
      <c r="G401" s="1" t="s">
        <v>413</v>
      </c>
      <c r="H401" s="26">
        <v>30</v>
      </c>
      <c r="I401" s="37">
        <v>3.3300000000000003E-2</v>
      </c>
      <c r="J401" t="str">
        <f t="shared" si="18"/>
        <v>1400-EMEA-AY</v>
      </c>
      <c r="K401" s="39">
        <f t="shared" si="19"/>
        <v>29.001000000000001</v>
      </c>
      <c r="L401" s="3">
        <f t="shared" si="20"/>
        <v>2017</v>
      </c>
      <c r="M401" s="1" t="s">
        <v>1293</v>
      </c>
    </row>
    <row r="402" spans="1:13" x14ac:dyDescent="0.25">
      <c r="A402" s="1" t="s">
        <v>766</v>
      </c>
      <c r="B402" s="1" t="s">
        <v>93</v>
      </c>
      <c r="C402" s="1" t="s">
        <v>94</v>
      </c>
      <c r="D402" s="1" t="s">
        <v>11</v>
      </c>
      <c r="E402" s="4">
        <v>43371</v>
      </c>
      <c r="F402" s="1" t="s">
        <v>39</v>
      </c>
      <c r="G402" s="1" t="s">
        <v>767</v>
      </c>
      <c r="H402" s="26">
        <v>30</v>
      </c>
      <c r="I402" s="37">
        <v>3.3300000000000003E-2</v>
      </c>
      <c r="J402" t="str">
        <f t="shared" si="18"/>
        <v>1401-EMEA-RB</v>
      </c>
      <c r="K402" s="39">
        <f t="shared" si="19"/>
        <v>29.001000000000001</v>
      </c>
      <c r="L402" s="3">
        <f t="shared" si="20"/>
        <v>2018</v>
      </c>
      <c r="M402" s="1" t="s">
        <v>1302</v>
      </c>
    </row>
    <row r="403" spans="1:13" x14ac:dyDescent="0.25">
      <c r="A403" s="1" t="s">
        <v>768</v>
      </c>
      <c r="B403" s="1" t="s">
        <v>148</v>
      </c>
      <c r="C403" s="1" t="s">
        <v>149</v>
      </c>
      <c r="D403" s="1" t="s">
        <v>11</v>
      </c>
      <c r="E403" s="4">
        <v>42845</v>
      </c>
      <c r="F403" s="1" t="s">
        <v>70</v>
      </c>
      <c r="G403" s="1" t="s">
        <v>769</v>
      </c>
      <c r="H403" s="26">
        <v>500</v>
      </c>
      <c r="I403" s="37">
        <v>0</v>
      </c>
      <c r="J403" t="str">
        <f t="shared" si="18"/>
        <v>1402-EMEA-GR</v>
      </c>
      <c r="K403" s="39">
        <f t="shared" si="19"/>
        <v>500</v>
      </c>
      <c r="L403" s="3">
        <f t="shared" si="20"/>
        <v>2017</v>
      </c>
      <c r="M403" s="1" t="s">
        <v>1316</v>
      </c>
    </row>
    <row r="404" spans="1:13" x14ac:dyDescent="0.25">
      <c r="A404" s="1" t="s">
        <v>770</v>
      </c>
      <c r="B404" s="1" t="s">
        <v>172</v>
      </c>
      <c r="C404" s="1" t="s">
        <v>173</v>
      </c>
      <c r="D404" s="1" t="s">
        <v>11</v>
      </c>
      <c r="E404" s="4">
        <v>41653</v>
      </c>
      <c r="F404" s="1" t="s">
        <v>59</v>
      </c>
      <c r="G404" s="1" t="s">
        <v>605</v>
      </c>
      <c r="H404" s="26">
        <v>1000</v>
      </c>
      <c r="I404" s="37">
        <v>0.49</v>
      </c>
      <c r="J404" t="str">
        <f t="shared" si="18"/>
        <v>1403-EMEA-CH</v>
      </c>
      <c r="K404" s="39">
        <f t="shared" si="19"/>
        <v>510</v>
      </c>
      <c r="L404" s="3">
        <f t="shared" si="20"/>
        <v>2014</v>
      </c>
      <c r="M404" s="1" t="s">
        <v>1320</v>
      </c>
    </row>
    <row r="405" spans="1:13" x14ac:dyDescent="0.25">
      <c r="A405" s="1" t="s">
        <v>771</v>
      </c>
      <c r="B405" s="1" t="s">
        <v>222</v>
      </c>
      <c r="C405" s="1" t="s">
        <v>48</v>
      </c>
      <c r="D405" s="1" t="s">
        <v>22</v>
      </c>
      <c r="E405" s="4">
        <v>42313</v>
      </c>
      <c r="F405" s="1" t="s">
        <v>53</v>
      </c>
      <c r="G405" s="1" t="s">
        <v>772</v>
      </c>
      <c r="H405" s="26">
        <v>800</v>
      </c>
      <c r="I405" s="37">
        <v>0.39</v>
      </c>
      <c r="J405" t="str">
        <f t="shared" si="18"/>
        <v>1404-LATAM-JA</v>
      </c>
      <c r="K405" s="39">
        <f t="shared" si="19"/>
        <v>488</v>
      </c>
      <c r="L405" s="3">
        <f t="shared" si="20"/>
        <v>2015</v>
      </c>
      <c r="M405" s="1" t="s">
        <v>1332</v>
      </c>
    </row>
    <row r="406" spans="1:13" x14ac:dyDescent="0.25">
      <c r="A406" s="1" t="s">
        <v>773</v>
      </c>
      <c r="B406" s="1" t="s">
        <v>15</v>
      </c>
      <c r="C406" s="1" t="s">
        <v>16</v>
      </c>
      <c r="D406" s="1" t="s">
        <v>17</v>
      </c>
      <c r="E406" s="4">
        <v>42719</v>
      </c>
      <c r="F406" s="1" t="s">
        <v>34</v>
      </c>
      <c r="G406" s="1" t="s">
        <v>774</v>
      </c>
      <c r="H406" s="26">
        <v>50</v>
      </c>
      <c r="I406" s="37">
        <v>0.02</v>
      </c>
      <c r="J406" t="str">
        <f t="shared" si="18"/>
        <v>1405-NA-NB</v>
      </c>
      <c r="K406" s="39">
        <f t="shared" si="19"/>
        <v>49</v>
      </c>
      <c r="L406" s="3">
        <f t="shared" si="20"/>
        <v>2016</v>
      </c>
      <c r="M406" s="1" t="s">
        <v>1339</v>
      </c>
    </row>
    <row r="407" spans="1:13" x14ac:dyDescent="0.25">
      <c r="A407" s="1" t="s">
        <v>775</v>
      </c>
      <c r="B407" s="1" t="s">
        <v>253</v>
      </c>
      <c r="C407" s="1" t="s">
        <v>254</v>
      </c>
      <c r="D407" s="1" t="s">
        <v>11</v>
      </c>
      <c r="E407" s="4">
        <v>42922</v>
      </c>
      <c r="F407" s="1" t="s">
        <v>12</v>
      </c>
      <c r="G407" s="1" t="s">
        <v>520</v>
      </c>
      <c r="H407" s="26">
        <v>80</v>
      </c>
      <c r="I407" s="37">
        <v>2.5000000000000001E-2</v>
      </c>
      <c r="J407" t="str">
        <f t="shared" si="18"/>
        <v>1406-EMEA-DH</v>
      </c>
      <c r="K407" s="39">
        <f t="shared" si="19"/>
        <v>78</v>
      </c>
      <c r="L407" s="3">
        <f t="shared" si="20"/>
        <v>2017</v>
      </c>
      <c r="M407" s="1" t="s">
        <v>1341</v>
      </c>
    </row>
    <row r="408" spans="1:13" x14ac:dyDescent="0.25">
      <c r="A408" s="1" t="s">
        <v>776</v>
      </c>
      <c r="B408" s="1" t="s">
        <v>239</v>
      </c>
      <c r="C408" s="1" t="s">
        <v>240</v>
      </c>
      <c r="D408" s="1" t="s">
        <v>11</v>
      </c>
      <c r="E408" s="4">
        <v>43325</v>
      </c>
      <c r="F408" s="1" t="s">
        <v>120</v>
      </c>
      <c r="G408" s="1" t="s">
        <v>777</v>
      </c>
      <c r="H408" s="26">
        <v>50</v>
      </c>
      <c r="I408" s="37">
        <v>0.04</v>
      </c>
      <c r="J408" t="str">
        <f t="shared" si="18"/>
        <v>1407-EMEA-MM</v>
      </c>
      <c r="K408" s="39">
        <f t="shared" si="19"/>
        <v>48</v>
      </c>
      <c r="L408" s="3">
        <f t="shared" si="20"/>
        <v>2018</v>
      </c>
      <c r="M408" s="1" t="s">
        <v>1343</v>
      </c>
    </row>
    <row r="409" spans="1:13" x14ac:dyDescent="0.25">
      <c r="A409" s="1" t="s">
        <v>778</v>
      </c>
      <c r="B409" s="1" t="s">
        <v>57</v>
      </c>
      <c r="C409" s="1" t="s">
        <v>58</v>
      </c>
      <c r="D409" s="1" t="s">
        <v>11</v>
      </c>
      <c r="E409" s="4">
        <v>43190</v>
      </c>
      <c r="F409" s="1" t="s">
        <v>120</v>
      </c>
      <c r="G409" s="1" t="s">
        <v>779</v>
      </c>
      <c r="H409" s="26">
        <v>50</v>
      </c>
      <c r="I409" s="37">
        <v>0</v>
      </c>
      <c r="J409" t="str">
        <f t="shared" si="18"/>
        <v>1408-EMEA-HM</v>
      </c>
      <c r="K409" s="39">
        <f t="shared" si="19"/>
        <v>50</v>
      </c>
      <c r="L409" s="3">
        <f t="shared" si="20"/>
        <v>2018</v>
      </c>
      <c r="M409" s="1" t="s">
        <v>1346</v>
      </c>
    </row>
    <row r="410" spans="1:13" x14ac:dyDescent="0.25">
      <c r="A410" s="1" t="s">
        <v>780</v>
      </c>
      <c r="B410" s="1" t="s">
        <v>62</v>
      </c>
      <c r="C410" s="1" t="s">
        <v>63</v>
      </c>
      <c r="D410" s="1" t="s">
        <v>33</v>
      </c>
      <c r="E410" s="4">
        <v>43397</v>
      </c>
      <c r="F410" s="1" t="s">
        <v>113</v>
      </c>
      <c r="G410" s="1" t="s">
        <v>781</v>
      </c>
      <c r="H410" s="26">
        <v>250</v>
      </c>
      <c r="I410" s="37">
        <v>0</v>
      </c>
      <c r="J410" t="str">
        <f t="shared" si="18"/>
        <v>1409-APAC-AP</v>
      </c>
      <c r="K410" s="39">
        <f t="shared" si="19"/>
        <v>250</v>
      </c>
      <c r="L410" s="3">
        <f t="shared" si="20"/>
        <v>2018</v>
      </c>
      <c r="M410" s="1" t="s">
        <v>1349</v>
      </c>
    </row>
    <row r="411" spans="1:13" x14ac:dyDescent="0.25">
      <c r="A411" s="1" t="s">
        <v>782</v>
      </c>
      <c r="B411" s="1" t="s">
        <v>83</v>
      </c>
      <c r="C411" s="1" t="s">
        <v>84</v>
      </c>
      <c r="D411" s="1" t="s">
        <v>11</v>
      </c>
      <c r="E411" s="4">
        <v>42558</v>
      </c>
      <c r="F411" s="1" t="s">
        <v>102</v>
      </c>
      <c r="G411" s="1" t="s">
        <v>579</v>
      </c>
      <c r="H411" s="26">
        <v>70</v>
      </c>
      <c r="I411" s="37">
        <v>4.2900000000000001E-2</v>
      </c>
      <c r="J411" t="str">
        <f t="shared" si="18"/>
        <v>1410-EMEA-GR</v>
      </c>
      <c r="K411" s="39">
        <f t="shared" si="19"/>
        <v>66.997</v>
      </c>
      <c r="L411" s="3">
        <f t="shared" si="20"/>
        <v>2016</v>
      </c>
      <c r="M411" s="1" t="s">
        <v>1371</v>
      </c>
    </row>
    <row r="412" spans="1:13" x14ac:dyDescent="0.25">
      <c r="A412" s="1" t="s">
        <v>783</v>
      </c>
      <c r="B412" s="1" t="s">
        <v>31</v>
      </c>
      <c r="C412" s="1" t="s">
        <v>32</v>
      </c>
      <c r="D412" s="1" t="s">
        <v>33</v>
      </c>
      <c r="E412" s="4">
        <v>43318</v>
      </c>
      <c r="F412" s="1" t="s">
        <v>23</v>
      </c>
      <c r="G412" s="1" t="s">
        <v>35</v>
      </c>
      <c r="H412" s="26">
        <v>700</v>
      </c>
      <c r="I412" s="37">
        <v>0.01</v>
      </c>
      <c r="J412" t="str">
        <f t="shared" si="18"/>
        <v>1411-APAC-CD</v>
      </c>
      <c r="K412" s="39">
        <f t="shared" si="19"/>
        <v>693</v>
      </c>
      <c r="L412" s="3">
        <f t="shared" si="20"/>
        <v>2018</v>
      </c>
      <c r="M412" s="1" t="s">
        <v>1398</v>
      </c>
    </row>
    <row r="413" spans="1:13" x14ac:dyDescent="0.25">
      <c r="A413" s="1" t="s">
        <v>784</v>
      </c>
      <c r="B413" s="1" t="s">
        <v>37</v>
      </c>
      <c r="C413" s="1" t="s">
        <v>38</v>
      </c>
      <c r="D413" s="1" t="s">
        <v>33</v>
      </c>
      <c r="E413" s="4">
        <v>42944</v>
      </c>
      <c r="F413" s="1" t="s">
        <v>39</v>
      </c>
      <c r="G413" s="1" t="s">
        <v>212</v>
      </c>
      <c r="H413" s="26">
        <v>30</v>
      </c>
      <c r="I413" s="37">
        <v>0.1</v>
      </c>
      <c r="J413" t="str">
        <f t="shared" si="18"/>
        <v>1412-APAC-RB</v>
      </c>
      <c r="K413" s="39">
        <f t="shared" si="19"/>
        <v>27</v>
      </c>
      <c r="L413" s="3">
        <f t="shared" si="20"/>
        <v>2017</v>
      </c>
      <c r="M413" s="1" t="s">
        <v>1401</v>
      </c>
    </row>
    <row r="414" spans="1:13" x14ac:dyDescent="0.25">
      <c r="A414" s="1" t="s">
        <v>785</v>
      </c>
      <c r="B414" s="1" t="s">
        <v>172</v>
      </c>
      <c r="C414" s="1" t="s">
        <v>173</v>
      </c>
      <c r="D414" s="1" t="s">
        <v>11</v>
      </c>
      <c r="E414" s="4">
        <v>42448</v>
      </c>
      <c r="F414" s="1" t="s">
        <v>34</v>
      </c>
      <c r="G414" s="1" t="s">
        <v>786</v>
      </c>
      <c r="H414" s="26">
        <v>50</v>
      </c>
      <c r="I414" s="37">
        <v>0.02</v>
      </c>
      <c r="J414" t="str">
        <f t="shared" si="18"/>
        <v>1413-EMEA-JF</v>
      </c>
      <c r="K414" s="39">
        <f t="shared" si="19"/>
        <v>49</v>
      </c>
      <c r="L414" s="3">
        <f t="shared" si="20"/>
        <v>2016</v>
      </c>
      <c r="M414" s="1" t="s">
        <v>1403</v>
      </c>
    </row>
    <row r="415" spans="1:13" x14ac:dyDescent="0.25">
      <c r="A415" s="1" t="s">
        <v>787</v>
      </c>
      <c r="B415" s="1" t="s">
        <v>26</v>
      </c>
      <c r="C415" s="1" t="s">
        <v>27</v>
      </c>
      <c r="D415" s="1" t="s">
        <v>11</v>
      </c>
      <c r="E415" s="4">
        <v>42069</v>
      </c>
      <c r="F415" s="1" t="s">
        <v>53</v>
      </c>
      <c r="G415" s="1" t="s">
        <v>443</v>
      </c>
      <c r="H415" s="26">
        <v>800</v>
      </c>
      <c r="I415" s="37">
        <v>0.17</v>
      </c>
      <c r="J415" t="str">
        <f t="shared" si="18"/>
        <v>1414-EMEA-CL</v>
      </c>
      <c r="K415" s="39">
        <f t="shared" si="19"/>
        <v>664</v>
      </c>
      <c r="L415" s="3">
        <f t="shared" si="20"/>
        <v>2015</v>
      </c>
      <c r="M415" s="1" t="s">
        <v>1406</v>
      </c>
    </row>
    <row r="416" spans="1:13" x14ac:dyDescent="0.25">
      <c r="A416" s="1" t="s">
        <v>788</v>
      </c>
      <c r="B416" s="1" t="s">
        <v>185</v>
      </c>
      <c r="C416" s="1" t="s">
        <v>186</v>
      </c>
      <c r="D416" s="1" t="s">
        <v>11</v>
      </c>
      <c r="E416" s="4">
        <v>42486</v>
      </c>
      <c r="F416" s="1" t="s">
        <v>53</v>
      </c>
      <c r="G416" s="1" t="s">
        <v>789</v>
      </c>
      <c r="H416" s="26">
        <v>800</v>
      </c>
      <c r="I416" s="37">
        <v>0.19</v>
      </c>
      <c r="J416" t="str">
        <f t="shared" si="18"/>
        <v>1415-EMEA-RH</v>
      </c>
      <c r="K416" s="39">
        <f t="shared" si="19"/>
        <v>648</v>
      </c>
      <c r="L416" s="3">
        <f t="shared" si="20"/>
        <v>2016</v>
      </c>
      <c r="M416" s="1" t="s">
        <v>1409</v>
      </c>
    </row>
    <row r="417" spans="1:13" x14ac:dyDescent="0.25">
      <c r="A417" s="1" t="s">
        <v>790</v>
      </c>
      <c r="B417" s="1" t="s">
        <v>129</v>
      </c>
      <c r="C417" s="1" t="s">
        <v>106</v>
      </c>
      <c r="D417" s="1" t="s">
        <v>17</v>
      </c>
      <c r="E417" s="4">
        <v>43398</v>
      </c>
      <c r="F417" s="1" t="s">
        <v>39</v>
      </c>
      <c r="G417" s="1" t="s">
        <v>791</v>
      </c>
      <c r="H417" s="26">
        <v>30</v>
      </c>
      <c r="I417" s="37">
        <v>3.3300000000000003E-2</v>
      </c>
      <c r="J417" t="str">
        <f t="shared" si="18"/>
        <v>1416-NA-DR</v>
      </c>
      <c r="K417" s="39">
        <f t="shared" si="19"/>
        <v>29.001000000000001</v>
      </c>
      <c r="L417" s="3">
        <f t="shared" si="20"/>
        <v>2018</v>
      </c>
      <c r="M417" s="1" t="s">
        <v>1412</v>
      </c>
    </row>
    <row r="418" spans="1:13" x14ac:dyDescent="0.25">
      <c r="A418" s="1" t="s">
        <v>792</v>
      </c>
      <c r="B418" s="1" t="s">
        <v>51</v>
      </c>
      <c r="C418" s="1" t="s">
        <v>52</v>
      </c>
      <c r="D418" s="1" t="s">
        <v>11</v>
      </c>
      <c r="E418" s="4">
        <v>43065</v>
      </c>
      <c r="F418" s="1" t="s">
        <v>44</v>
      </c>
      <c r="G418" s="1" t="s">
        <v>793</v>
      </c>
      <c r="H418" s="26">
        <v>500</v>
      </c>
      <c r="I418" s="37">
        <v>0.05</v>
      </c>
      <c r="J418" t="str">
        <f t="shared" si="18"/>
        <v>1417-EMEA-CB</v>
      </c>
      <c r="K418" s="39">
        <f t="shared" si="19"/>
        <v>475</v>
      </c>
      <c r="L418" s="3">
        <f t="shared" si="20"/>
        <v>2017</v>
      </c>
      <c r="M418" s="1" t="s">
        <v>1419</v>
      </c>
    </row>
    <row r="419" spans="1:13" x14ac:dyDescent="0.25">
      <c r="A419" s="1" t="s">
        <v>794</v>
      </c>
      <c r="B419" s="1" t="s">
        <v>185</v>
      </c>
      <c r="C419" s="1" t="s">
        <v>186</v>
      </c>
      <c r="D419" s="1" t="s">
        <v>11</v>
      </c>
      <c r="E419" s="4">
        <v>42059</v>
      </c>
      <c r="F419" s="1" t="s">
        <v>70</v>
      </c>
      <c r="G419" s="1" t="s">
        <v>795</v>
      </c>
      <c r="H419" s="26">
        <v>500</v>
      </c>
      <c r="I419" s="37">
        <v>0.01</v>
      </c>
      <c r="J419" t="str">
        <f t="shared" si="18"/>
        <v>1418-EMEA-PN</v>
      </c>
      <c r="K419" s="39">
        <f t="shared" si="19"/>
        <v>495</v>
      </c>
      <c r="L419" s="3">
        <f t="shared" si="20"/>
        <v>2015</v>
      </c>
      <c r="M419" s="1" t="s">
        <v>1422</v>
      </c>
    </row>
    <row r="420" spans="1:13" x14ac:dyDescent="0.25">
      <c r="A420" s="1" t="s">
        <v>796</v>
      </c>
      <c r="B420" s="1" t="s">
        <v>9</v>
      </c>
      <c r="C420" s="1" t="s">
        <v>10</v>
      </c>
      <c r="D420" s="1" t="s">
        <v>11</v>
      </c>
      <c r="E420" s="4">
        <v>41998</v>
      </c>
      <c r="F420" s="1" t="s">
        <v>59</v>
      </c>
      <c r="G420" s="1" t="s">
        <v>274</v>
      </c>
      <c r="H420" s="26">
        <v>1000</v>
      </c>
      <c r="I420" s="37">
        <v>0.42</v>
      </c>
      <c r="J420" t="str">
        <f t="shared" si="18"/>
        <v>1419-EMEA-DB</v>
      </c>
      <c r="K420" s="39">
        <f t="shared" si="19"/>
        <v>580</v>
      </c>
      <c r="L420" s="3">
        <f t="shared" si="20"/>
        <v>2014</v>
      </c>
      <c r="M420" s="1" t="s">
        <v>1430</v>
      </c>
    </row>
    <row r="421" spans="1:13" x14ac:dyDescent="0.25">
      <c r="A421" s="1" t="s">
        <v>797</v>
      </c>
      <c r="B421" s="1" t="s">
        <v>253</v>
      </c>
      <c r="C421" s="1" t="s">
        <v>254</v>
      </c>
      <c r="D421" s="1" t="s">
        <v>11</v>
      </c>
      <c r="E421" s="4">
        <v>43053</v>
      </c>
      <c r="F421" s="1" t="s">
        <v>120</v>
      </c>
      <c r="G421" s="1" t="s">
        <v>798</v>
      </c>
      <c r="H421" s="26">
        <v>50</v>
      </c>
      <c r="I421" s="37">
        <v>0.06</v>
      </c>
      <c r="J421" t="str">
        <f t="shared" si="18"/>
        <v>1420-EMEA-RD</v>
      </c>
      <c r="K421" s="39">
        <f t="shared" si="19"/>
        <v>47</v>
      </c>
      <c r="L421" s="3">
        <f t="shared" si="20"/>
        <v>2017</v>
      </c>
      <c r="M421" s="1" t="s">
        <v>1435</v>
      </c>
    </row>
    <row r="422" spans="1:13" x14ac:dyDescent="0.25">
      <c r="A422" s="1" t="s">
        <v>799</v>
      </c>
      <c r="B422" s="1" t="s">
        <v>262</v>
      </c>
      <c r="C422" s="1" t="s">
        <v>263</v>
      </c>
      <c r="D422" s="1" t="s">
        <v>11</v>
      </c>
      <c r="E422" s="4">
        <v>42129</v>
      </c>
      <c r="F422" s="1" t="s">
        <v>102</v>
      </c>
      <c r="G422" s="1" t="s">
        <v>800</v>
      </c>
      <c r="H422" s="26">
        <v>70</v>
      </c>
      <c r="I422" s="37">
        <v>0.31430000000000002</v>
      </c>
      <c r="J422" t="str">
        <f t="shared" si="18"/>
        <v>1421-EMEA-VP</v>
      </c>
      <c r="K422" s="39">
        <f t="shared" si="19"/>
        <v>47.998999999999995</v>
      </c>
      <c r="L422" s="3">
        <f t="shared" si="20"/>
        <v>2015</v>
      </c>
      <c r="M422" s="1" t="s">
        <v>1454</v>
      </c>
    </row>
    <row r="423" spans="1:13" x14ac:dyDescent="0.25">
      <c r="A423" s="1" t="s">
        <v>801</v>
      </c>
      <c r="B423" s="1" t="s">
        <v>185</v>
      </c>
      <c r="C423" s="1" t="s">
        <v>186</v>
      </c>
      <c r="D423" s="1" t="s">
        <v>11</v>
      </c>
      <c r="E423" s="4">
        <v>42281</v>
      </c>
      <c r="F423" s="1" t="s">
        <v>59</v>
      </c>
      <c r="G423" s="1" t="s">
        <v>739</v>
      </c>
      <c r="H423" s="26">
        <v>1000</v>
      </c>
      <c r="I423" s="37">
        <v>0.25</v>
      </c>
      <c r="J423" t="str">
        <f t="shared" si="18"/>
        <v>1422-EMEA-EG</v>
      </c>
      <c r="K423" s="39">
        <f t="shared" si="19"/>
        <v>750</v>
      </c>
      <c r="L423" s="3">
        <f t="shared" si="20"/>
        <v>2015</v>
      </c>
      <c r="M423" s="1" t="s">
        <v>1456</v>
      </c>
    </row>
    <row r="424" spans="1:13" x14ac:dyDescent="0.25">
      <c r="A424" s="1" t="s">
        <v>802</v>
      </c>
      <c r="B424" s="1" t="s">
        <v>253</v>
      </c>
      <c r="C424" s="1" t="s">
        <v>254</v>
      </c>
      <c r="D424" s="1" t="s">
        <v>11</v>
      </c>
      <c r="E424" s="4">
        <v>41790</v>
      </c>
      <c r="F424" s="1" t="s">
        <v>39</v>
      </c>
      <c r="G424" s="1" t="s">
        <v>803</v>
      </c>
      <c r="H424" s="26">
        <v>30</v>
      </c>
      <c r="I424" s="37">
        <v>0.16669999999999999</v>
      </c>
      <c r="J424" t="str">
        <f t="shared" si="18"/>
        <v>1423-EMEA-PD</v>
      </c>
      <c r="K424" s="39">
        <f t="shared" si="19"/>
        <v>24.999000000000002</v>
      </c>
      <c r="L424" s="3">
        <f t="shared" si="20"/>
        <v>2014</v>
      </c>
      <c r="M424" s="1" t="s">
        <v>1466</v>
      </c>
    </row>
    <row r="425" spans="1:13" x14ac:dyDescent="0.25">
      <c r="A425" s="1" t="s">
        <v>804</v>
      </c>
      <c r="B425" s="1" t="s">
        <v>132</v>
      </c>
      <c r="C425" s="1" t="s">
        <v>90</v>
      </c>
      <c r="D425" s="1" t="s">
        <v>33</v>
      </c>
      <c r="E425" s="4">
        <v>43372</v>
      </c>
      <c r="F425" s="1" t="s">
        <v>39</v>
      </c>
      <c r="G425" s="1" t="s">
        <v>805</v>
      </c>
      <c r="H425" s="26">
        <v>30</v>
      </c>
      <c r="I425" s="37">
        <v>0.1</v>
      </c>
      <c r="J425" t="str">
        <f t="shared" si="18"/>
        <v>1424-APAC-PT</v>
      </c>
      <c r="K425" s="39">
        <f t="shared" si="19"/>
        <v>27</v>
      </c>
      <c r="L425" s="3">
        <f t="shared" si="20"/>
        <v>2018</v>
      </c>
      <c r="M425" s="1" t="s">
        <v>1473</v>
      </c>
    </row>
    <row r="426" spans="1:13" x14ac:dyDescent="0.25">
      <c r="A426" s="1" t="s">
        <v>806</v>
      </c>
      <c r="B426" s="1" t="s">
        <v>268</v>
      </c>
      <c r="C426" s="1" t="s">
        <v>269</v>
      </c>
      <c r="D426" s="1" t="s">
        <v>33</v>
      </c>
      <c r="E426" s="4">
        <v>43450</v>
      </c>
      <c r="F426" s="1" t="s">
        <v>70</v>
      </c>
      <c r="G426" s="1" t="s">
        <v>807</v>
      </c>
      <c r="H426" s="26">
        <v>500</v>
      </c>
      <c r="I426" s="37">
        <v>0.02</v>
      </c>
      <c r="J426" t="str">
        <f t="shared" si="18"/>
        <v>1425-APAC-VH</v>
      </c>
      <c r="K426" s="39">
        <f t="shared" si="19"/>
        <v>490</v>
      </c>
      <c r="L426" s="3">
        <f t="shared" si="20"/>
        <v>2018</v>
      </c>
      <c r="M426" s="1" t="s">
        <v>1476</v>
      </c>
    </row>
    <row r="427" spans="1:13" x14ac:dyDescent="0.25">
      <c r="A427" s="1" t="s">
        <v>808</v>
      </c>
      <c r="B427" s="1" t="s">
        <v>105</v>
      </c>
      <c r="C427" s="1" t="s">
        <v>106</v>
      </c>
      <c r="D427" s="1" t="s">
        <v>17</v>
      </c>
      <c r="E427" s="4">
        <v>42019</v>
      </c>
      <c r="F427" s="1" t="s">
        <v>70</v>
      </c>
      <c r="G427" s="1" t="s">
        <v>107</v>
      </c>
      <c r="H427" s="26">
        <v>500</v>
      </c>
      <c r="I427" s="37">
        <v>0</v>
      </c>
      <c r="J427" t="str">
        <f t="shared" si="18"/>
        <v>1426-NA-LP</v>
      </c>
      <c r="K427" s="39">
        <f t="shared" si="19"/>
        <v>500</v>
      </c>
      <c r="L427" s="3">
        <f t="shared" si="20"/>
        <v>2015</v>
      </c>
      <c r="M427" s="1" t="s">
        <v>1491</v>
      </c>
    </row>
    <row r="428" spans="1:13" x14ac:dyDescent="0.25">
      <c r="A428" s="1" t="s">
        <v>809</v>
      </c>
      <c r="B428" s="1" t="s">
        <v>125</v>
      </c>
      <c r="C428" s="1" t="s">
        <v>126</v>
      </c>
      <c r="D428" s="1" t="s">
        <v>11</v>
      </c>
      <c r="E428" s="4">
        <v>41736</v>
      </c>
      <c r="F428" s="1" t="s">
        <v>70</v>
      </c>
      <c r="G428" s="1" t="s">
        <v>208</v>
      </c>
      <c r="H428" s="26">
        <v>500</v>
      </c>
      <c r="I428" s="37">
        <v>0.01</v>
      </c>
      <c r="J428" t="str">
        <f t="shared" si="18"/>
        <v>1427-EMEA-JW</v>
      </c>
      <c r="K428" s="39">
        <f t="shared" si="19"/>
        <v>495</v>
      </c>
      <c r="L428" s="3">
        <f t="shared" si="20"/>
        <v>2014</v>
      </c>
      <c r="M428" s="1" t="s">
        <v>1494</v>
      </c>
    </row>
    <row r="429" spans="1:13" x14ac:dyDescent="0.25">
      <c r="A429" s="1" t="s">
        <v>810</v>
      </c>
      <c r="B429" s="1" t="s">
        <v>432</v>
      </c>
      <c r="C429" s="1" t="s">
        <v>433</v>
      </c>
      <c r="D429" s="1" t="s">
        <v>22</v>
      </c>
      <c r="E429" s="4">
        <v>41780</v>
      </c>
      <c r="F429" s="1" t="s">
        <v>28</v>
      </c>
      <c r="G429" s="1" t="s">
        <v>548</v>
      </c>
      <c r="H429" s="26">
        <v>150</v>
      </c>
      <c r="I429" s="37">
        <v>0.20669999999999999</v>
      </c>
      <c r="J429" t="str">
        <f t="shared" si="18"/>
        <v>1428-LATAM-BM</v>
      </c>
      <c r="K429" s="39">
        <f t="shared" si="19"/>
        <v>118.995</v>
      </c>
      <c r="L429" s="3">
        <f t="shared" si="20"/>
        <v>2014</v>
      </c>
      <c r="M429" s="1" t="s">
        <v>1500</v>
      </c>
    </row>
    <row r="430" spans="1:13" x14ac:dyDescent="0.25">
      <c r="A430" s="1" t="s">
        <v>811</v>
      </c>
      <c r="B430" s="1" t="s">
        <v>51</v>
      </c>
      <c r="C430" s="1" t="s">
        <v>52</v>
      </c>
      <c r="D430" s="1" t="s">
        <v>11</v>
      </c>
      <c r="E430" s="4">
        <v>41684</v>
      </c>
      <c r="F430" s="1" t="s">
        <v>12</v>
      </c>
      <c r="G430" s="1" t="s">
        <v>812</v>
      </c>
      <c r="H430" s="26">
        <v>80</v>
      </c>
      <c r="I430" s="37">
        <v>1.2500000000000001E-2</v>
      </c>
      <c r="J430" t="str">
        <f t="shared" si="18"/>
        <v>1429-EMEA-IB</v>
      </c>
      <c r="K430" s="39">
        <f t="shared" si="19"/>
        <v>79</v>
      </c>
      <c r="L430" s="3">
        <f t="shared" si="20"/>
        <v>2014</v>
      </c>
      <c r="M430" s="1" t="s">
        <v>1511</v>
      </c>
    </row>
    <row r="431" spans="1:13" x14ac:dyDescent="0.25">
      <c r="A431" s="1" t="s">
        <v>813</v>
      </c>
      <c r="B431" s="1" t="s">
        <v>398</v>
      </c>
      <c r="C431" s="1" t="s">
        <v>399</v>
      </c>
      <c r="D431" s="1" t="s">
        <v>11</v>
      </c>
      <c r="E431" s="4">
        <v>42866</v>
      </c>
      <c r="F431" s="1" t="s">
        <v>28</v>
      </c>
      <c r="G431" s="1" t="s">
        <v>400</v>
      </c>
      <c r="H431" s="26">
        <v>150</v>
      </c>
      <c r="I431" s="37">
        <v>0.34</v>
      </c>
      <c r="J431" t="str">
        <f t="shared" si="18"/>
        <v>1430-EMEA-MW</v>
      </c>
      <c r="K431" s="39">
        <f t="shared" si="19"/>
        <v>99</v>
      </c>
      <c r="L431" s="3">
        <f t="shared" si="20"/>
        <v>2017</v>
      </c>
      <c r="M431" s="1" t="s">
        <v>1524</v>
      </c>
    </row>
    <row r="432" spans="1:13" x14ac:dyDescent="0.25">
      <c r="A432" s="1" t="s">
        <v>814</v>
      </c>
      <c r="B432" s="1" t="s">
        <v>105</v>
      </c>
      <c r="C432" s="1" t="s">
        <v>106</v>
      </c>
      <c r="D432" s="1" t="s">
        <v>17</v>
      </c>
      <c r="E432" s="4">
        <v>42414</v>
      </c>
      <c r="F432" s="1" t="s">
        <v>44</v>
      </c>
      <c r="G432" s="1" t="s">
        <v>815</v>
      </c>
      <c r="H432" s="26">
        <v>500</v>
      </c>
      <c r="I432" s="37">
        <v>0.15</v>
      </c>
      <c r="J432" t="str">
        <f t="shared" si="18"/>
        <v>1431-NA-HG</v>
      </c>
      <c r="K432" s="39">
        <f t="shared" si="19"/>
        <v>425</v>
      </c>
      <c r="L432" s="3">
        <f t="shared" si="20"/>
        <v>2016</v>
      </c>
      <c r="M432" s="1" t="s">
        <v>1529</v>
      </c>
    </row>
    <row r="433" spans="1:13" x14ac:dyDescent="0.25">
      <c r="A433" s="1" t="s">
        <v>816</v>
      </c>
      <c r="B433" s="1" t="s">
        <v>239</v>
      </c>
      <c r="C433" s="1" t="s">
        <v>240</v>
      </c>
      <c r="D433" s="1" t="s">
        <v>11</v>
      </c>
      <c r="E433" s="4">
        <v>41716</v>
      </c>
      <c r="F433" s="1" t="s">
        <v>59</v>
      </c>
      <c r="G433" s="1" t="s">
        <v>777</v>
      </c>
      <c r="H433" s="26">
        <v>1000</v>
      </c>
      <c r="I433" s="37">
        <v>0.19</v>
      </c>
      <c r="J433" t="str">
        <f t="shared" si="18"/>
        <v>1432-EMEA-MM</v>
      </c>
      <c r="K433" s="39">
        <f t="shared" si="19"/>
        <v>810</v>
      </c>
      <c r="L433" s="3">
        <f t="shared" si="20"/>
        <v>2014</v>
      </c>
      <c r="M433" s="1" t="s">
        <v>1531</v>
      </c>
    </row>
    <row r="434" spans="1:13" x14ac:dyDescent="0.25">
      <c r="A434" s="1" t="s">
        <v>817</v>
      </c>
      <c r="B434" s="1" t="s">
        <v>109</v>
      </c>
      <c r="C434" s="1" t="s">
        <v>80</v>
      </c>
      <c r="D434" s="1" t="s">
        <v>11</v>
      </c>
      <c r="E434" s="4">
        <v>43165</v>
      </c>
      <c r="F434" s="1" t="s">
        <v>113</v>
      </c>
      <c r="G434" s="1" t="s">
        <v>818</v>
      </c>
      <c r="H434" s="26">
        <v>250</v>
      </c>
      <c r="I434" s="37">
        <v>0.02</v>
      </c>
      <c r="J434" t="str">
        <f t="shared" si="18"/>
        <v>1433-EMEA-DH</v>
      </c>
      <c r="K434" s="39">
        <f t="shared" si="19"/>
        <v>245</v>
      </c>
      <c r="L434" s="3">
        <f t="shared" si="20"/>
        <v>2018</v>
      </c>
      <c r="M434" s="1" t="s">
        <v>1534</v>
      </c>
    </row>
    <row r="435" spans="1:13" x14ac:dyDescent="0.25">
      <c r="A435" s="1" t="s">
        <v>819</v>
      </c>
      <c r="B435" s="1" t="s">
        <v>51</v>
      </c>
      <c r="C435" s="1" t="s">
        <v>52</v>
      </c>
      <c r="D435" s="1" t="s">
        <v>11</v>
      </c>
      <c r="E435" s="4">
        <v>42821</v>
      </c>
      <c r="F435" s="1" t="s">
        <v>120</v>
      </c>
      <c r="G435" s="1" t="s">
        <v>820</v>
      </c>
      <c r="H435" s="26">
        <v>50</v>
      </c>
      <c r="I435" s="37">
        <v>0</v>
      </c>
      <c r="J435" t="str">
        <f t="shared" si="18"/>
        <v>1434-EMEA-WC</v>
      </c>
      <c r="K435" s="39">
        <f t="shared" si="19"/>
        <v>50</v>
      </c>
      <c r="L435" s="3">
        <f t="shared" si="20"/>
        <v>2017</v>
      </c>
      <c r="M435" s="1" t="s">
        <v>1543</v>
      </c>
    </row>
    <row r="436" spans="1:13" x14ac:dyDescent="0.25">
      <c r="A436" s="1" t="s">
        <v>821</v>
      </c>
      <c r="B436" s="1" t="s">
        <v>148</v>
      </c>
      <c r="C436" s="1" t="s">
        <v>149</v>
      </c>
      <c r="D436" s="1" t="s">
        <v>11</v>
      </c>
      <c r="E436" s="4">
        <v>43275</v>
      </c>
      <c r="F436" s="1" t="s">
        <v>113</v>
      </c>
      <c r="G436" s="1" t="s">
        <v>822</v>
      </c>
      <c r="H436" s="26">
        <v>250</v>
      </c>
      <c r="I436" s="37">
        <v>0.06</v>
      </c>
      <c r="J436" t="str">
        <f t="shared" si="18"/>
        <v>1435-EMEA-MT</v>
      </c>
      <c r="K436" s="39">
        <f t="shared" si="19"/>
        <v>235</v>
      </c>
      <c r="L436" s="3">
        <f t="shared" si="20"/>
        <v>2018</v>
      </c>
      <c r="M436" s="1" t="s">
        <v>1548</v>
      </c>
    </row>
    <row r="437" spans="1:13" x14ac:dyDescent="0.25">
      <c r="A437" s="1" t="s">
        <v>823</v>
      </c>
      <c r="B437" s="1" t="s">
        <v>109</v>
      </c>
      <c r="C437" s="1" t="s">
        <v>80</v>
      </c>
      <c r="D437" s="1" t="s">
        <v>11</v>
      </c>
      <c r="E437" s="4">
        <v>42697</v>
      </c>
      <c r="F437" s="1" t="s">
        <v>113</v>
      </c>
      <c r="G437" s="1" t="s">
        <v>824</v>
      </c>
      <c r="H437" s="26">
        <v>250</v>
      </c>
      <c r="I437" s="37">
        <v>0.04</v>
      </c>
      <c r="J437" t="str">
        <f t="shared" si="18"/>
        <v>1436-EMEA-HC</v>
      </c>
      <c r="K437" s="39">
        <f t="shared" si="19"/>
        <v>240</v>
      </c>
      <c r="L437" s="3">
        <f t="shared" si="20"/>
        <v>2016</v>
      </c>
      <c r="M437" s="1" t="s">
        <v>1554</v>
      </c>
    </row>
    <row r="438" spans="1:13" x14ac:dyDescent="0.25">
      <c r="A438" s="1" t="s">
        <v>825</v>
      </c>
      <c r="B438" s="1" t="s">
        <v>432</v>
      </c>
      <c r="C438" s="1" t="s">
        <v>433</v>
      </c>
      <c r="D438" s="1" t="s">
        <v>22</v>
      </c>
      <c r="E438" s="4">
        <v>42938</v>
      </c>
      <c r="F438" s="1" t="s">
        <v>102</v>
      </c>
      <c r="G438" s="1" t="s">
        <v>826</v>
      </c>
      <c r="H438" s="26">
        <v>70</v>
      </c>
      <c r="I438" s="37">
        <v>1.43E-2</v>
      </c>
      <c r="J438" t="str">
        <f t="shared" si="18"/>
        <v>1437-LATAM-JE</v>
      </c>
      <c r="K438" s="39">
        <f t="shared" si="19"/>
        <v>68.998999999999995</v>
      </c>
      <c r="L438" s="3">
        <f t="shared" si="20"/>
        <v>2017</v>
      </c>
      <c r="M438" s="1" t="s">
        <v>1556</v>
      </c>
    </row>
    <row r="439" spans="1:13" x14ac:dyDescent="0.25">
      <c r="A439" s="1" t="s">
        <v>827</v>
      </c>
      <c r="B439" s="1" t="s">
        <v>144</v>
      </c>
      <c r="C439" s="1" t="s">
        <v>145</v>
      </c>
      <c r="D439" s="1" t="s">
        <v>11</v>
      </c>
      <c r="E439" s="4">
        <v>42971</v>
      </c>
      <c r="F439" s="1" t="s">
        <v>102</v>
      </c>
      <c r="G439" s="1" t="s">
        <v>828</v>
      </c>
      <c r="H439" s="26">
        <v>70</v>
      </c>
      <c r="I439" s="37">
        <v>4.2900000000000001E-2</v>
      </c>
      <c r="J439" t="str">
        <f t="shared" si="18"/>
        <v>1438-EMEA-MF</v>
      </c>
      <c r="K439" s="39">
        <f t="shared" si="19"/>
        <v>66.997</v>
      </c>
      <c r="L439" s="3">
        <f t="shared" si="20"/>
        <v>2017</v>
      </c>
      <c r="M439" s="1" t="s">
        <v>1582</v>
      </c>
    </row>
    <row r="440" spans="1:13" x14ac:dyDescent="0.25">
      <c r="A440" s="1" t="s">
        <v>829</v>
      </c>
      <c r="B440" s="1" t="s">
        <v>262</v>
      </c>
      <c r="C440" s="1" t="s">
        <v>263</v>
      </c>
      <c r="D440" s="1" t="s">
        <v>11</v>
      </c>
      <c r="E440" s="4">
        <v>42790</v>
      </c>
      <c r="F440" s="1" t="s">
        <v>34</v>
      </c>
      <c r="G440" s="1" t="s">
        <v>312</v>
      </c>
      <c r="H440" s="26">
        <v>50</v>
      </c>
      <c r="I440" s="37">
        <v>0.02</v>
      </c>
      <c r="J440" t="str">
        <f t="shared" si="18"/>
        <v>1439-EMEA-MK</v>
      </c>
      <c r="K440" s="39">
        <f t="shared" si="19"/>
        <v>49</v>
      </c>
      <c r="L440" s="3">
        <f t="shared" si="20"/>
        <v>2017</v>
      </c>
      <c r="M440" s="1" t="s">
        <v>1622</v>
      </c>
    </row>
    <row r="441" spans="1:13" x14ac:dyDescent="0.25">
      <c r="A441" s="1" t="s">
        <v>830</v>
      </c>
      <c r="B441" s="1" t="s">
        <v>83</v>
      </c>
      <c r="C441" s="1" t="s">
        <v>84</v>
      </c>
      <c r="D441" s="1" t="s">
        <v>11</v>
      </c>
      <c r="E441" s="4">
        <v>42013</v>
      </c>
      <c r="F441" s="1" t="s">
        <v>28</v>
      </c>
      <c r="G441" s="1" t="s">
        <v>85</v>
      </c>
      <c r="H441" s="26">
        <v>150</v>
      </c>
      <c r="I441" s="37">
        <v>0.34670000000000001</v>
      </c>
      <c r="J441" t="str">
        <f t="shared" si="18"/>
        <v>1440-EMEA-DW</v>
      </c>
      <c r="K441" s="39">
        <f t="shared" si="19"/>
        <v>97.995000000000005</v>
      </c>
      <c r="L441" s="3">
        <f t="shared" si="20"/>
        <v>2015</v>
      </c>
      <c r="M441" s="1" t="s">
        <v>1629</v>
      </c>
    </row>
    <row r="442" spans="1:13" x14ac:dyDescent="0.25">
      <c r="A442" s="1" t="s">
        <v>831</v>
      </c>
      <c r="B442" s="1" t="s">
        <v>101</v>
      </c>
      <c r="C442" s="1" t="s">
        <v>69</v>
      </c>
      <c r="D442" s="1" t="s">
        <v>33</v>
      </c>
      <c r="E442" s="4">
        <v>43365</v>
      </c>
      <c r="F442" s="1" t="s">
        <v>34</v>
      </c>
      <c r="G442" s="1" t="s">
        <v>103</v>
      </c>
      <c r="H442" s="26">
        <v>50</v>
      </c>
      <c r="I442" s="37">
        <v>0</v>
      </c>
      <c r="J442" t="str">
        <f t="shared" si="18"/>
        <v>1441-APAC-DM</v>
      </c>
      <c r="K442" s="39">
        <f t="shared" si="19"/>
        <v>50</v>
      </c>
      <c r="L442" s="3">
        <f t="shared" si="20"/>
        <v>2018</v>
      </c>
      <c r="M442" s="1" t="s">
        <v>1645</v>
      </c>
    </row>
    <row r="443" spans="1:13" x14ac:dyDescent="0.25">
      <c r="A443" s="1" t="s">
        <v>832</v>
      </c>
      <c r="B443" s="1" t="s">
        <v>222</v>
      </c>
      <c r="C443" s="1" t="s">
        <v>48</v>
      </c>
      <c r="D443" s="1" t="s">
        <v>22</v>
      </c>
      <c r="E443" s="4">
        <v>42077</v>
      </c>
      <c r="F443" s="1" t="s">
        <v>70</v>
      </c>
      <c r="G443" s="1" t="s">
        <v>732</v>
      </c>
      <c r="H443" s="26">
        <v>500</v>
      </c>
      <c r="I443" s="37">
        <v>0.01</v>
      </c>
      <c r="J443" t="str">
        <f t="shared" si="18"/>
        <v>1442-LATAM-CR</v>
      </c>
      <c r="K443" s="39">
        <f t="shared" si="19"/>
        <v>495</v>
      </c>
      <c r="L443" s="3">
        <f t="shared" si="20"/>
        <v>2015</v>
      </c>
      <c r="M443" s="1" t="s">
        <v>1679</v>
      </c>
    </row>
    <row r="444" spans="1:13" x14ac:dyDescent="0.25">
      <c r="A444" s="1" t="s">
        <v>833</v>
      </c>
      <c r="B444" s="1" t="s">
        <v>225</v>
      </c>
      <c r="C444" s="1" t="s">
        <v>226</v>
      </c>
      <c r="D444" s="1" t="s">
        <v>22</v>
      </c>
      <c r="E444" s="4">
        <v>41993</v>
      </c>
      <c r="F444" s="1" t="s">
        <v>102</v>
      </c>
      <c r="G444" s="1" t="s">
        <v>834</v>
      </c>
      <c r="H444" s="26">
        <v>70</v>
      </c>
      <c r="I444" s="37">
        <v>0.2286</v>
      </c>
      <c r="J444" t="str">
        <f t="shared" si="18"/>
        <v>1443-LATAM-IG</v>
      </c>
      <c r="K444" s="39">
        <f t="shared" si="19"/>
        <v>53.998000000000005</v>
      </c>
      <c r="L444" s="3">
        <f t="shared" si="20"/>
        <v>2014</v>
      </c>
      <c r="M444" s="1" t="s">
        <v>1686</v>
      </c>
    </row>
    <row r="445" spans="1:13" x14ac:dyDescent="0.25">
      <c r="A445" s="1" t="s">
        <v>835</v>
      </c>
      <c r="B445" s="1" t="s">
        <v>152</v>
      </c>
      <c r="C445" s="1" t="s">
        <v>106</v>
      </c>
      <c r="D445" s="1" t="s">
        <v>17</v>
      </c>
      <c r="E445" s="4">
        <v>43373</v>
      </c>
      <c r="F445" s="1" t="s">
        <v>44</v>
      </c>
      <c r="G445" s="1" t="s">
        <v>488</v>
      </c>
      <c r="H445" s="26">
        <v>500</v>
      </c>
      <c r="I445" s="37">
        <v>0.03</v>
      </c>
      <c r="J445" t="str">
        <f t="shared" si="18"/>
        <v>1444-NA-CK</v>
      </c>
      <c r="K445" s="39">
        <f t="shared" si="19"/>
        <v>485</v>
      </c>
      <c r="L445" s="3">
        <f t="shared" si="20"/>
        <v>2018</v>
      </c>
      <c r="M445" s="1" t="s">
        <v>1705</v>
      </c>
    </row>
    <row r="446" spans="1:13" x14ac:dyDescent="0.25">
      <c r="A446" s="1" t="s">
        <v>836</v>
      </c>
      <c r="B446" s="1" t="s">
        <v>287</v>
      </c>
      <c r="C446" s="1" t="s">
        <v>106</v>
      </c>
      <c r="D446" s="1" t="s">
        <v>17</v>
      </c>
      <c r="E446" s="4">
        <v>41900</v>
      </c>
      <c r="F446" s="1" t="s">
        <v>12</v>
      </c>
      <c r="G446" s="1" t="s">
        <v>479</v>
      </c>
      <c r="H446" s="26">
        <v>80</v>
      </c>
      <c r="I446" s="37">
        <v>2.5000000000000001E-2</v>
      </c>
      <c r="J446" t="str">
        <f t="shared" si="18"/>
        <v>1445-NA-BB</v>
      </c>
      <c r="K446" s="39">
        <f t="shared" si="19"/>
        <v>78</v>
      </c>
      <c r="L446" s="3">
        <f t="shared" si="20"/>
        <v>2014</v>
      </c>
      <c r="M446" s="1" t="s">
        <v>1715</v>
      </c>
    </row>
    <row r="447" spans="1:13" x14ac:dyDescent="0.25">
      <c r="A447" s="1" t="s">
        <v>837</v>
      </c>
      <c r="B447" s="1" t="s">
        <v>47</v>
      </c>
      <c r="C447" s="1" t="s">
        <v>48</v>
      </c>
      <c r="D447" s="1" t="s">
        <v>22</v>
      </c>
      <c r="E447" s="4">
        <v>43228</v>
      </c>
      <c r="F447" s="1" t="s">
        <v>53</v>
      </c>
      <c r="G447" s="1" t="s">
        <v>727</v>
      </c>
      <c r="H447" s="26">
        <v>800</v>
      </c>
      <c r="I447" s="37">
        <v>0.11</v>
      </c>
      <c r="J447" t="str">
        <f t="shared" si="18"/>
        <v>1446-LATAM-PS</v>
      </c>
      <c r="K447" s="39">
        <f t="shared" si="19"/>
        <v>712</v>
      </c>
      <c r="L447" s="3">
        <f t="shared" si="20"/>
        <v>2018</v>
      </c>
      <c r="M447" s="1" t="s">
        <v>1721</v>
      </c>
    </row>
    <row r="448" spans="1:13" x14ac:dyDescent="0.25">
      <c r="A448" s="1" t="s">
        <v>838</v>
      </c>
      <c r="B448" s="1" t="s">
        <v>57</v>
      </c>
      <c r="C448" s="1" t="s">
        <v>58</v>
      </c>
      <c r="D448" s="1" t="s">
        <v>11</v>
      </c>
      <c r="E448" s="4">
        <v>42227</v>
      </c>
      <c r="F448" s="1" t="s">
        <v>28</v>
      </c>
      <c r="G448" s="1" t="s">
        <v>839</v>
      </c>
      <c r="H448" s="26">
        <v>150</v>
      </c>
      <c r="I448" s="37">
        <v>0.38</v>
      </c>
      <c r="J448" t="str">
        <f t="shared" si="18"/>
        <v>1447-EMEA-JF</v>
      </c>
      <c r="K448" s="39">
        <f t="shared" si="19"/>
        <v>93</v>
      </c>
      <c r="L448" s="3">
        <f t="shared" si="20"/>
        <v>2015</v>
      </c>
      <c r="M448" s="1" t="s">
        <v>1737</v>
      </c>
    </row>
    <row r="449" spans="1:13" x14ac:dyDescent="0.25">
      <c r="A449" s="1" t="s">
        <v>840</v>
      </c>
      <c r="B449" s="1" t="s">
        <v>219</v>
      </c>
      <c r="C449" s="1" t="s">
        <v>38</v>
      </c>
      <c r="D449" s="1" t="s">
        <v>33</v>
      </c>
      <c r="E449" s="4">
        <v>43391</v>
      </c>
      <c r="F449" s="1" t="s">
        <v>59</v>
      </c>
      <c r="G449" s="1" t="s">
        <v>243</v>
      </c>
      <c r="H449" s="26">
        <v>1000</v>
      </c>
      <c r="I449" s="37">
        <v>0.28999999999999998</v>
      </c>
      <c r="J449" t="str">
        <f t="shared" si="18"/>
        <v>1448-APAC-MM</v>
      </c>
      <c r="K449" s="39">
        <f t="shared" si="19"/>
        <v>710</v>
      </c>
      <c r="L449" s="3">
        <f t="shared" si="20"/>
        <v>2018</v>
      </c>
      <c r="M449" s="1" t="s">
        <v>1741</v>
      </c>
    </row>
    <row r="450" spans="1:13" x14ac:dyDescent="0.25">
      <c r="A450" s="1" t="s">
        <v>841</v>
      </c>
      <c r="B450" s="1" t="s">
        <v>37</v>
      </c>
      <c r="C450" s="1" t="s">
        <v>38</v>
      </c>
      <c r="D450" s="1" t="s">
        <v>33</v>
      </c>
      <c r="E450" s="4">
        <v>43351</v>
      </c>
      <c r="F450" s="1" t="s">
        <v>70</v>
      </c>
      <c r="G450" s="1" t="s">
        <v>842</v>
      </c>
      <c r="H450" s="26">
        <v>500</v>
      </c>
      <c r="I450" s="37">
        <v>0.01</v>
      </c>
      <c r="J450" t="str">
        <f t="shared" si="18"/>
        <v>1449-APAC-JR</v>
      </c>
      <c r="K450" s="39">
        <f t="shared" si="19"/>
        <v>495</v>
      </c>
      <c r="L450" s="3">
        <f t="shared" si="20"/>
        <v>2018</v>
      </c>
      <c r="M450" s="1" t="s">
        <v>1748</v>
      </c>
    </row>
    <row r="451" spans="1:13" x14ac:dyDescent="0.25">
      <c r="A451" s="1" t="s">
        <v>843</v>
      </c>
      <c r="B451" s="1" t="s">
        <v>47</v>
      </c>
      <c r="C451" s="1" t="s">
        <v>48</v>
      </c>
      <c r="D451" s="1" t="s">
        <v>22</v>
      </c>
      <c r="E451" s="4">
        <v>42883</v>
      </c>
      <c r="F451" s="1" t="s">
        <v>70</v>
      </c>
      <c r="G451" s="1" t="s">
        <v>727</v>
      </c>
      <c r="H451" s="26">
        <v>500</v>
      </c>
      <c r="I451" s="37">
        <v>0.02</v>
      </c>
      <c r="J451" t="str">
        <f t="shared" ref="J451:J514" si="21">_xlfn.CONCAT(RIGHT(A451,4),"-",D451,"-",LEFT(G451,1),MID(G451,FIND(" ",G451)+1,1))</f>
        <v>1450-LATAM-PS</v>
      </c>
      <c r="K451" s="39">
        <f t="shared" ref="K451:K514" si="22">H451-(H451*I451)</f>
        <v>490</v>
      </c>
      <c r="L451" s="3">
        <f t="shared" ref="L451:L514" si="23">YEAR(E451)</f>
        <v>2017</v>
      </c>
      <c r="M451" s="1" t="s">
        <v>1770</v>
      </c>
    </row>
    <row r="452" spans="1:13" x14ac:dyDescent="0.25">
      <c r="A452" s="1" t="s">
        <v>844</v>
      </c>
      <c r="B452" s="1" t="s">
        <v>116</v>
      </c>
      <c r="C452" s="1" t="s">
        <v>117</v>
      </c>
      <c r="D452" s="1" t="s">
        <v>33</v>
      </c>
      <c r="E452" s="4">
        <v>41721</v>
      </c>
      <c r="F452" s="1" t="s">
        <v>102</v>
      </c>
      <c r="G452" s="1" t="s">
        <v>845</v>
      </c>
      <c r="H452" s="26">
        <v>70</v>
      </c>
      <c r="I452" s="37">
        <v>4.2900000000000001E-2</v>
      </c>
      <c r="J452" t="str">
        <f t="shared" si="21"/>
        <v>1451-APAC-MB</v>
      </c>
      <c r="K452" s="39">
        <f t="shared" si="22"/>
        <v>66.997</v>
      </c>
      <c r="L452" s="3">
        <f t="shared" si="23"/>
        <v>2014</v>
      </c>
      <c r="M452" s="1" t="s">
        <v>1776</v>
      </c>
    </row>
    <row r="453" spans="1:13" x14ac:dyDescent="0.25">
      <c r="A453" s="1" t="s">
        <v>846</v>
      </c>
      <c r="B453" s="1" t="s">
        <v>132</v>
      </c>
      <c r="C453" s="1" t="s">
        <v>90</v>
      </c>
      <c r="D453" s="1" t="s">
        <v>33</v>
      </c>
      <c r="E453" s="4">
        <v>42014</v>
      </c>
      <c r="F453" s="1" t="s">
        <v>113</v>
      </c>
      <c r="G453" s="1" t="s">
        <v>847</v>
      </c>
      <c r="H453" s="26">
        <v>250</v>
      </c>
      <c r="I453" s="37">
        <v>0.06</v>
      </c>
      <c r="J453" t="str">
        <f t="shared" si="21"/>
        <v>1452-APAC-BB</v>
      </c>
      <c r="K453" s="39">
        <f t="shared" si="22"/>
        <v>235</v>
      </c>
      <c r="L453" s="3">
        <f t="shared" si="23"/>
        <v>2015</v>
      </c>
      <c r="M453" s="1" t="s">
        <v>1787</v>
      </c>
    </row>
    <row r="454" spans="1:13" x14ac:dyDescent="0.25">
      <c r="A454" s="1" t="s">
        <v>848</v>
      </c>
      <c r="B454" s="1" t="s">
        <v>47</v>
      </c>
      <c r="C454" s="1" t="s">
        <v>48</v>
      </c>
      <c r="D454" s="1" t="s">
        <v>22</v>
      </c>
      <c r="E454" s="4">
        <v>42988</v>
      </c>
      <c r="F454" s="1" t="s">
        <v>53</v>
      </c>
      <c r="G454" s="1" t="s">
        <v>656</v>
      </c>
      <c r="H454" s="26">
        <v>800</v>
      </c>
      <c r="I454" s="37">
        <v>0.27</v>
      </c>
      <c r="J454" t="str">
        <f t="shared" si="21"/>
        <v>1453-LATAM-TY</v>
      </c>
      <c r="K454" s="39">
        <f t="shared" si="22"/>
        <v>584</v>
      </c>
      <c r="L454" s="3">
        <f t="shared" si="23"/>
        <v>2017</v>
      </c>
      <c r="M454" s="1" t="s">
        <v>1808</v>
      </c>
    </row>
    <row r="455" spans="1:13" x14ac:dyDescent="0.25">
      <c r="A455" s="1" t="s">
        <v>849</v>
      </c>
      <c r="B455" s="1" t="s">
        <v>155</v>
      </c>
      <c r="C455" s="1" t="s">
        <v>106</v>
      </c>
      <c r="D455" s="1" t="s">
        <v>17</v>
      </c>
      <c r="E455" s="4">
        <v>42861</v>
      </c>
      <c r="F455" s="1" t="s">
        <v>12</v>
      </c>
      <c r="G455" s="1" t="s">
        <v>718</v>
      </c>
      <c r="H455" s="26">
        <v>80</v>
      </c>
      <c r="I455" s="37">
        <v>0.1</v>
      </c>
      <c r="J455" t="str">
        <f t="shared" si="21"/>
        <v>1454-NA-RN</v>
      </c>
      <c r="K455" s="39">
        <f t="shared" si="22"/>
        <v>72</v>
      </c>
      <c r="L455" s="3">
        <f t="shared" si="23"/>
        <v>2017</v>
      </c>
      <c r="M455" s="1" t="s">
        <v>1813</v>
      </c>
    </row>
    <row r="456" spans="1:13" x14ac:dyDescent="0.25">
      <c r="A456" s="1" t="s">
        <v>850</v>
      </c>
      <c r="B456" s="1" t="s">
        <v>15</v>
      </c>
      <c r="C456" s="1" t="s">
        <v>16</v>
      </c>
      <c r="D456" s="1" t="s">
        <v>17</v>
      </c>
      <c r="E456" s="4">
        <v>41672</v>
      </c>
      <c r="F456" s="1" t="s">
        <v>59</v>
      </c>
      <c r="G456" s="1" t="s">
        <v>851</v>
      </c>
      <c r="H456" s="26">
        <v>1000</v>
      </c>
      <c r="I456" s="37">
        <v>0.25</v>
      </c>
      <c r="J456" t="str">
        <f t="shared" si="21"/>
        <v>1455-NA-KA</v>
      </c>
      <c r="K456" s="39">
        <f t="shared" si="22"/>
        <v>750</v>
      </c>
      <c r="L456" s="3">
        <f t="shared" si="23"/>
        <v>2014</v>
      </c>
      <c r="M456" s="1" t="s">
        <v>1820</v>
      </c>
    </row>
    <row r="457" spans="1:13" x14ac:dyDescent="0.25">
      <c r="A457" s="1" t="s">
        <v>852</v>
      </c>
      <c r="B457" s="1" t="s">
        <v>287</v>
      </c>
      <c r="C457" s="1" t="s">
        <v>106</v>
      </c>
      <c r="D457" s="1" t="s">
        <v>17</v>
      </c>
      <c r="E457" s="4">
        <v>42470</v>
      </c>
      <c r="F457" s="1" t="s">
        <v>53</v>
      </c>
      <c r="G457" s="1" t="s">
        <v>344</v>
      </c>
      <c r="H457" s="26">
        <v>800</v>
      </c>
      <c r="I457" s="37">
        <v>0.13</v>
      </c>
      <c r="J457" t="str">
        <f t="shared" si="21"/>
        <v>1456-NA-PC</v>
      </c>
      <c r="K457" s="39">
        <f t="shared" si="22"/>
        <v>696</v>
      </c>
      <c r="L457" s="3">
        <f t="shared" si="23"/>
        <v>2016</v>
      </c>
      <c r="M457" s="1" t="s">
        <v>1823</v>
      </c>
    </row>
    <row r="458" spans="1:13" x14ac:dyDescent="0.25">
      <c r="A458" s="1" t="s">
        <v>853</v>
      </c>
      <c r="B458" s="1" t="s">
        <v>398</v>
      </c>
      <c r="C458" s="1" t="s">
        <v>399</v>
      </c>
      <c r="D458" s="1" t="s">
        <v>11</v>
      </c>
      <c r="E458" s="4">
        <v>41750</v>
      </c>
      <c r="F458" s="1" t="s">
        <v>28</v>
      </c>
      <c r="G458" s="1" t="s">
        <v>854</v>
      </c>
      <c r="H458" s="26">
        <v>150</v>
      </c>
      <c r="I458" s="37">
        <v>2.6700000000000002E-2</v>
      </c>
      <c r="J458" t="str">
        <f t="shared" si="21"/>
        <v>1457-EMEA-RC</v>
      </c>
      <c r="K458" s="39">
        <f t="shared" si="22"/>
        <v>145.995</v>
      </c>
      <c r="L458" s="3">
        <f t="shared" si="23"/>
        <v>2014</v>
      </c>
      <c r="M458" s="1" t="s">
        <v>1825</v>
      </c>
    </row>
    <row r="459" spans="1:13" x14ac:dyDescent="0.25">
      <c r="A459" s="1" t="s">
        <v>855</v>
      </c>
      <c r="B459" s="1" t="s">
        <v>432</v>
      </c>
      <c r="C459" s="1" t="s">
        <v>433</v>
      </c>
      <c r="D459" s="1" t="s">
        <v>22</v>
      </c>
      <c r="E459" s="4">
        <v>42318</v>
      </c>
      <c r="F459" s="1" t="s">
        <v>120</v>
      </c>
      <c r="G459" s="1" t="s">
        <v>856</v>
      </c>
      <c r="H459" s="26">
        <v>50</v>
      </c>
      <c r="I459" s="37">
        <v>0.18</v>
      </c>
      <c r="J459" t="str">
        <f t="shared" si="21"/>
        <v>1458-LATAM-JH</v>
      </c>
      <c r="K459" s="39">
        <f t="shared" si="22"/>
        <v>41</v>
      </c>
      <c r="L459" s="3">
        <f t="shared" si="23"/>
        <v>2015</v>
      </c>
      <c r="M459" s="1" t="s">
        <v>1827</v>
      </c>
    </row>
    <row r="460" spans="1:13" x14ac:dyDescent="0.25">
      <c r="A460" s="1" t="s">
        <v>857</v>
      </c>
      <c r="B460" s="1" t="s">
        <v>93</v>
      </c>
      <c r="C460" s="1" t="s">
        <v>94</v>
      </c>
      <c r="D460" s="1" t="s">
        <v>11</v>
      </c>
      <c r="E460" s="4">
        <v>42908</v>
      </c>
      <c r="F460" s="1" t="s">
        <v>70</v>
      </c>
      <c r="G460" s="1" t="s">
        <v>643</v>
      </c>
      <c r="H460" s="26">
        <v>500</v>
      </c>
      <c r="I460" s="37">
        <v>0.01</v>
      </c>
      <c r="J460" t="str">
        <f t="shared" si="21"/>
        <v>1459-EMEA-CL</v>
      </c>
      <c r="K460" s="39">
        <f t="shared" si="22"/>
        <v>495</v>
      </c>
      <c r="L460" s="3">
        <f t="shared" si="23"/>
        <v>2017</v>
      </c>
      <c r="M460" s="1" t="s">
        <v>1840</v>
      </c>
    </row>
    <row r="461" spans="1:13" x14ac:dyDescent="0.25">
      <c r="A461" s="1" t="s">
        <v>858</v>
      </c>
      <c r="B461" s="1" t="s">
        <v>79</v>
      </c>
      <c r="C461" s="1" t="s">
        <v>80</v>
      </c>
      <c r="D461" s="1" t="s">
        <v>11</v>
      </c>
      <c r="E461" s="4">
        <v>42939</v>
      </c>
      <c r="F461" s="1" t="s">
        <v>34</v>
      </c>
      <c r="G461" s="1" t="s">
        <v>859</v>
      </c>
      <c r="H461" s="26">
        <v>50</v>
      </c>
      <c r="I461" s="37">
        <v>0.08</v>
      </c>
      <c r="J461" t="str">
        <f t="shared" si="21"/>
        <v>1460-EMEA-MR</v>
      </c>
      <c r="K461" s="39">
        <f t="shared" si="22"/>
        <v>46</v>
      </c>
      <c r="L461" s="3">
        <f t="shared" si="23"/>
        <v>2017</v>
      </c>
      <c r="M461" s="1" t="s">
        <v>1862</v>
      </c>
    </row>
    <row r="462" spans="1:13" x14ac:dyDescent="0.25">
      <c r="A462" s="1" t="s">
        <v>860</v>
      </c>
      <c r="B462" s="1" t="s">
        <v>122</v>
      </c>
      <c r="C462" s="1" t="s">
        <v>38</v>
      </c>
      <c r="D462" s="1" t="s">
        <v>33</v>
      </c>
      <c r="E462" s="4">
        <v>42332</v>
      </c>
      <c r="F462" s="1" t="s">
        <v>12</v>
      </c>
      <c r="G462" s="1" t="s">
        <v>861</v>
      </c>
      <c r="H462" s="26">
        <v>80</v>
      </c>
      <c r="I462" s="37">
        <v>7.4999999999999997E-2</v>
      </c>
      <c r="J462" t="str">
        <f t="shared" si="21"/>
        <v>1461-APAC-DH</v>
      </c>
      <c r="K462" s="39">
        <f t="shared" si="22"/>
        <v>74</v>
      </c>
      <c r="L462" s="3">
        <f t="shared" si="23"/>
        <v>2015</v>
      </c>
      <c r="M462" s="1" t="s">
        <v>1868</v>
      </c>
    </row>
    <row r="463" spans="1:13" x14ac:dyDescent="0.25">
      <c r="A463" s="1" t="s">
        <v>862</v>
      </c>
      <c r="B463" s="1" t="s">
        <v>262</v>
      </c>
      <c r="C463" s="1" t="s">
        <v>263</v>
      </c>
      <c r="D463" s="1" t="s">
        <v>11</v>
      </c>
      <c r="E463" s="4">
        <v>41796</v>
      </c>
      <c r="F463" s="1" t="s">
        <v>102</v>
      </c>
      <c r="G463" s="1" t="s">
        <v>312</v>
      </c>
      <c r="H463" s="26">
        <v>70</v>
      </c>
      <c r="I463" s="37">
        <v>0.15709999999999999</v>
      </c>
      <c r="J463" t="str">
        <f t="shared" si="21"/>
        <v>1462-EMEA-MK</v>
      </c>
      <c r="K463" s="39">
        <f t="shared" si="22"/>
        <v>59.003</v>
      </c>
      <c r="L463" s="3">
        <f t="shared" si="23"/>
        <v>2014</v>
      </c>
      <c r="M463" s="1" t="s">
        <v>1870</v>
      </c>
    </row>
    <row r="464" spans="1:13" x14ac:dyDescent="0.25">
      <c r="A464" s="1" t="s">
        <v>863</v>
      </c>
      <c r="B464" s="1" t="s">
        <v>57</v>
      </c>
      <c r="C464" s="1" t="s">
        <v>58</v>
      </c>
      <c r="D464" s="1" t="s">
        <v>11</v>
      </c>
      <c r="E464" s="4">
        <v>42946</v>
      </c>
      <c r="F464" s="1" t="s">
        <v>102</v>
      </c>
      <c r="G464" s="1" t="s">
        <v>310</v>
      </c>
      <c r="H464" s="26">
        <v>70</v>
      </c>
      <c r="I464" s="37">
        <v>2.86E-2</v>
      </c>
      <c r="J464" t="str">
        <f t="shared" si="21"/>
        <v>1463-EMEA-VS</v>
      </c>
      <c r="K464" s="39">
        <f t="shared" si="22"/>
        <v>67.998000000000005</v>
      </c>
      <c r="L464" s="3">
        <f t="shared" si="23"/>
        <v>2017</v>
      </c>
      <c r="M464" s="1" t="s">
        <v>1879</v>
      </c>
    </row>
    <row r="465" spans="1:13" x14ac:dyDescent="0.25">
      <c r="A465" s="1" t="s">
        <v>864</v>
      </c>
      <c r="B465" s="1" t="s">
        <v>125</v>
      </c>
      <c r="C465" s="1" t="s">
        <v>126</v>
      </c>
      <c r="D465" s="1" t="s">
        <v>11</v>
      </c>
      <c r="E465" s="4">
        <v>42958</v>
      </c>
      <c r="F465" s="1" t="s">
        <v>28</v>
      </c>
      <c r="G465" s="1" t="s">
        <v>865</v>
      </c>
      <c r="H465" s="26">
        <v>150</v>
      </c>
      <c r="I465" s="37">
        <v>2.6700000000000002E-2</v>
      </c>
      <c r="J465" t="str">
        <f t="shared" si="21"/>
        <v>1464-EMEA-DP</v>
      </c>
      <c r="K465" s="39">
        <f t="shared" si="22"/>
        <v>145.995</v>
      </c>
      <c r="L465" s="3">
        <f t="shared" si="23"/>
        <v>2017</v>
      </c>
      <c r="M465" s="1" t="s">
        <v>1913</v>
      </c>
    </row>
    <row r="466" spans="1:13" x14ac:dyDescent="0.25">
      <c r="A466" s="1" t="s">
        <v>866</v>
      </c>
      <c r="B466" s="1" t="s">
        <v>9</v>
      </c>
      <c r="C466" s="1" t="s">
        <v>10</v>
      </c>
      <c r="D466" s="1" t="s">
        <v>11</v>
      </c>
      <c r="E466" s="4">
        <v>41899</v>
      </c>
      <c r="F466" s="1" t="s">
        <v>59</v>
      </c>
      <c r="G466" s="1" t="s">
        <v>191</v>
      </c>
      <c r="H466" s="26">
        <v>1000</v>
      </c>
      <c r="I466" s="37">
        <v>0.37</v>
      </c>
      <c r="J466" t="str">
        <f t="shared" si="21"/>
        <v>1465-EMEA-RH</v>
      </c>
      <c r="K466" s="39">
        <f t="shared" si="22"/>
        <v>630</v>
      </c>
      <c r="L466" s="3">
        <f t="shared" si="23"/>
        <v>2014</v>
      </c>
      <c r="M466" s="1" t="s">
        <v>1918</v>
      </c>
    </row>
    <row r="467" spans="1:13" x14ac:dyDescent="0.25">
      <c r="A467" s="1" t="s">
        <v>867</v>
      </c>
      <c r="B467" s="1" t="s">
        <v>225</v>
      </c>
      <c r="C467" s="1" t="s">
        <v>226</v>
      </c>
      <c r="D467" s="1" t="s">
        <v>22</v>
      </c>
      <c r="E467" s="4">
        <v>43391</v>
      </c>
      <c r="F467" s="1" t="s">
        <v>34</v>
      </c>
      <c r="G467" s="1" t="s">
        <v>868</v>
      </c>
      <c r="H467" s="26">
        <v>50</v>
      </c>
      <c r="I467" s="37">
        <v>0.12</v>
      </c>
      <c r="J467" t="str">
        <f t="shared" si="21"/>
        <v>1466-LATAM-SS</v>
      </c>
      <c r="K467" s="39">
        <f t="shared" si="22"/>
        <v>44</v>
      </c>
      <c r="L467" s="3">
        <f t="shared" si="23"/>
        <v>2018</v>
      </c>
      <c r="M467" s="1" t="s">
        <v>1940</v>
      </c>
    </row>
    <row r="468" spans="1:13" x14ac:dyDescent="0.25">
      <c r="A468" s="1" t="s">
        <v>869</v>
      </c>
      <c r="B468" s="1" t="s">
        <v>62</v>
      </c>
      <c r="C468" s="1" t="s">
        <v>63</v>
      </c>
      <c r="D468" s="1" t="s">
        <v>33</v>
      </c>
      <c r="E468" s="4">
        <v>42004</v>
      </c>
      <c r="F468" s="1" t="s">
        <v>23</v>
      </c>
      <c r="G468" s="1" t="s">
        <v>870</v>
      </c>
      <c r="H468" s="26">
        <v>700</v>
      </c>
      <c r="I468" s="37">
        <v>0.01</v>
      </c>
      <c r="J468" t="str">
        <f t="shared" si="21"/>
        <v>1467-APAC-MG</v>
      </c>
      <c r="K468" s="39">
        <f t="shared" si="22"/>
        <v>693</v>
      </c>
      <c r="L468" s="3">
        <f t="shared" si="23"/>
        <v>2014</v>
      </c>
      <c r="M468" s="1" t="s">
        <v>1959</v>
      </c>
    </row>
    <row r="469" spans="1:13" x14ac:dyDescent="0.25">
      <c r="A469" s="1" t="s">
        <v>871</v>
      </c>
      <c r="B469" s="1" t="s">
        <v>185</v>
      </c>
      <c r="C469" s="1" t="s">
        <v>186</v>
      </c>
      <c r="D469" s="1" t="s">
        <v>11</v>
      </c>
      <c r="E469" s="4">
        <v>42937</v>
      </c>
      <c r="F469" s="1" t="s">
        <v>23</v>
      </c>
      <c r="G469" s="1" t="s">
        <v>789</v>
      </c>
      <c r="H469" s="26">
        <v>700</v>
      </c>
      <c r="I469" s="37">
        <v>0.09</v>
      </c>
      <c r="J469" t="str">
        <f t="shared" si="21"/>
        <v>1468-EMEA-RH</v>
      </c>
      <c r="K469" s="39">
        <f t="shared" si="22"/>
        <v>637</v>
      </c>
      <c r="L469" s="3">
        <f t="shared" si="23"/>
        <v>2017</v>
      </c>
      <c r="M469" s="1" t="s">
        <v>2014</v>
      </c>
    </row>
    <row r="470" spans="1:13" x14ac:dyDescent="0.25">
      <c r="A470" s="1" t="s">
        <v>872</v>
      </c>
      <c r="B470" s="1" t="s">
        <v>42</v>
      </c>
      <c r="C470" s="1" t="s">
        <v>43</v>
      </c>
      <c r="D470" s="1" t="s">
        <v>22</v>
      </c>
      <c r="E470" s="4">
        <v>42556</v>
      </c>
      <c r="F470" s="1" t="s">
        <v>12</v>
      </c>
      <c r="G470" s="1" t="s">
        <v>299</v>
      </c>
      <c r="H470" s="26">
        <v>80</v>
      </c>
      <c r="I470" s="37">
        <v>0.15</v>
      </c>
      <c r="J470" t="str">
        <f t="shared" si="21"/>
        <v>1469-LATAM-CS</v>
      </c>
      <c r="K470" s="39">
        <f t="shared" si="22"/>
        <v>68</v>
      </c>
      <c r="L470" s="3">
        <f t="shared" si="23"/>
        <v>2016</v>
      </c>
      <c r="M470" s="1" t="s">
        <v>2106</v>
      </c>
    </row>
    <row r="471" spans="1:13" x14ac:dyDescent="0.25">
      <c r="A471" s="1" t="s">
        <v>873</v>
      </c>
      <c r="B471" s="1" t="s">
        <v>75</v>
      </c>
      <c r="C471" s="1" t="s">
        <v>76</v>
      </c>
      <c r="D471" s="1" t="s">
        <v>33</v>
      </c>
      <c r="E471" s="4">
        <v>41714</v>
      </c>
      <c r="F471" s="1" t="s">
        <v>39</v>
      </c>
      <c r="G471" s="1" t="s">
        <v>160</v>
      </c>
      <c r="H471" s="26">
        <v>30</v>
      </c>
      <c r="I471" s="37">
        <v>0.1333</v>
      </c>
      <c r="J471" t="str">
        <f t="shared" si="21"/>
        <v>1470-APAC-MB</v>
      </c>
      <c r="K471" s="39">
        <f t="shared" si="22"/>
        <v>26.001000000000001</v>
      </c>
      <c r="L471" s="3">
        <f t="shared" si="23"/>
        <v>2014</v>
      </c>
      <c r="M471" s="1" t="s">
        <v>2136</v>
      </c>
    </row>
    <row r="472" spans="1:13" x14ac:dyDescent="0.25">
      <c r="A472" s="1" t="s">
        <v>874</v>
      </c>
      <c r="B472" s="1" t="s">
        <v>287</v>
      </c>
      <c r="C472" s="1" t="s">
        <v>106</v>
      </c>
      <c r="D472" s="1" t="s">
        <v>17</v>
      </c>
      <c r="E472" s="4">
        <v>43005</v>
      </c>
      <c r="F472" s="1" t="s">
        <v>113</v>
      </c>
      <c r="G472" s="1" t="s">
        <v>875</v>
      </c>
      <c r="H472" s="26">
        <v>250</v>
      </c>
      <c r="I472" s="37">
        <v>0.04</v>
      </c>
      <c r="J472" t="str">
        <f t="shared" si="21"/>
        <v>1471-NA-RP</v>
      </c>
      <c r="K472" s="39">
        <f t="shared" si="22"/>
        <v>240</v>
      </c>
      <c r="L472" s="3">
        <f t="shared" si="23"/>
        <v>2017</v>
      </c>
      <c r="M472" s="1" t="s">
        <v>2169</v>
      </c>
    </row>
    <row r="473" spans="1:13" x14ac:dyDescent="0.25">
      <c r="A473" s="1" t="s">
        <v>876</v>
      </c>
      <c r="B473" s="1" t="s">
        <v>101</v>
      </c>
      <c r="C473" s="1" t="s">
        <v>69</v>
      </c>
      <c r="D473" s="1" t="s">
        <v>33</v>
      </c>
      <c r="E473" s="4">
        <v>43320</v>
      </c>
      <c r="F473" s="1" t="s">
        <v>28</v>
      </c>
      <c r="G473" s="1" t="s">
        <v>103</v>
      </c>
      <c r="H473" s="26">
        <v>150</v>
      </c>
      <c r="I473" s="37">
        <v>0.12670000000000001</v>
      </c>
      <c r="J473" t="str">
        <f t="shared" si="21"/>
        <v>1472-APAC-DM</v>
      </c>
      <c r="K473" s="39">
        <f t="shared" si="22"/>
        <v>130.995</v>
      </c>
      <c r="L473" s="3">
        <f t="shared" si="23"/>
        <v>2018</v>
      </c>
      <c r="M473" s="1" t="s">
        <v>2181</v>
      </c>
    </row>
    <row r="474" spans="1:13" x14ac:dyDescent="0.25">
      <c r="A474" s="1" t="s">
        <v>877</v>
      </c>
      <c r="B474" s="1" t="s">
        <v>144</v>
      </c>
      <c r="C474" s="1" t="s">
        <v>145</v>
      </c>
      <c r="D474" s="1" t="s">
        <v>11</v>
      </c>
      <c r="E474" s="4">
        <v>42770</v>
      </c>
      <c r="F474" s="1" t="s">
        <v>59</v>
      </c>
      <c r="G474" s="1" t="s">
        <v>723</v>
      </c>
      <c r="H474" s="26">
        <v>1000</v>
      </c>
      <c r="I474" s="37">
        <v>0.18</v>
      </c>
      <c r="J474" t="str">
        <f t="shared" si="21"/>
        <v>1473-EMEA-RG</v>
      </c>
      <c r="K474" s="39">
        <f t="shared" si="22"/>
        <v>820</v>
      </c>
      <c r="L474" s="3">
        <f t="shared" si="23"/>
        <v>2017</v>
      </c>
      <c r="M474" s="1" t="s">
        <v>2186</v>
      </c>
    </row>
    <row r="475" spans="1:13" x14ac:dyDescent="0.25">
      <c r="A475" s="1" t="s">
        <v>878</v>
      </c>
      <c r="B475" s="1" t="s">
        <v>432</v>
      </c>
      <c r="C475" s="1" t="s">
        <v>433</v>
      </c>
      <c r="D475" s="1" t="s">
        <v>22</v>
      </c>
      <c r="E475" s="4">
        <v>43331</v>
      </c>
      <c r="F475" s="1" t="s">
        <v>53</v>
      </c>
      <c r="G475" s="1" t="s">
        <v>762</v>
      </c>
      <c r="H475" s="26">
        <v>800</v>
      </c>
      <c r="I475" s="37">
        <v>0.34</v>
      </c>
      <c r="J475" t="str">
        <f t="shared" si="21"/>
        <v>1474-LATAM-KH</v>
      </c>
      <c r="K475" s="39">
        <f t="shared" si="22"/>
        <v>528</v>
      </c>
      <c r="L475" s="3">
        <f t="shared" si="23"/>
        <v>2018</v>
      </c>
      <c r="M475" s="1" t="s">
        <v>2190</v>
      </c>
    </row>
    <row r="476" spans="1:13" x14ac:dyDescent="0.25">
      <c r="A476" s="1" t="s">
        <v>879</v>
      </c>
      <c r="B476" s="1" t="s">
        <v>322</v>
      </c>
      <c r="C476" s="1" t="s">
        <v>323</v>
      </c>
      <c r="D476" s="1" t="s">
        <v>11</v>
      </c>
      <c r="E476" s="4">
        <v>41833</v>
      </c>
      <c r="F476" s="1" t="s">
        <v>102</v>
      </c>
      <c r="G476" s="1" t="s">
        <v>451</v>
      </c>
      <c r="H476" s="26">
        <v>70</v>
      </c>
      <c r="I476" s="37">
        <v>1.43E-2</v>
      </c>
      <c r="J476" t="str">
        <f t="shared" si="21"/>
        <v>1475-EMEA-GS</v>
      </c>
      <c r="K476" s="39">
        <f t="shared" si="22"/>
        <v>68.998999999999995</v>
      </c>
      <c r="L476" s="3">
        <f t="shared" si="23"/>
        <v>2014</v>
      </c>
      <c r="M476" s="1" t="s">
        <v>2199</v>
      </c>
    </row>
    <row r="477" spans="1:13" x14ac:dyDescent="0.25">
      <c r="A477" s="1" t="s">
        <v>880</v>
      </c>
      <c r="B477" s="1" t="s">
        <v>322</v>
      </c>
      <c r="C477" s="1" t="s">
        <v>323</v>
      </c>
      <c r="D477" s="1" t="s">
        <v>11</v>
      </c>
      <c r="E477" s="4">
        <v>43318</v>
      </c>
      <c r="F477" s="1" t="s">
        <v>44</v>
      </c>
      <c r="G477" s="1" t="s">
        <v>881</v>
      </c>
      <c r="H477" s="26">
        <v>500</v>
      </c>
      <c r="I477" s="37">
        <v>0.03</v>
      </c>
      <c r="J477" t="str">
        <f t="shared" si="21"/>
        <v>1476-EMEA-TT</v>
      </c>
      <c r="K477" s="39">
        <f t="shared" si="22"/>
        <v>485</v>
      </c>
      <c r="L477" s="3">
        <f t="shared" si="23"/>
        <v>2018</v>
      </c>
      <c r="M477" s="1" t="s">
        <v>2219</v>
      </c>
    </row>
    <row r="478" spans="1:13" x14ac:dyDescent="0.25">
      <c r="A478" s="1" t="s">
        <v>882</v>
      </c>
      <c r="B478" s="1" t="s">
        <v>112</v>
      </c>
      <c r="C478" s="1" t="s">
        <v>52</v>
      </c>
      <c r="D478" s="1" t="s">
        <v>11</v>
      </c>
      <c r="E478" s="4">
        <v>42113</v>
      </c>
      <c r="F478" s="1" t="s">
        <v>120</v>
      </c>
      <c r="G478" s="1" t="s">
        <v>883</v>
      </c>
      <c r="H478" s="26">
        <v>50</v>
      </c>
      <c r="I478" s="37">
        <v>0.22</v>
      </c>
      <c r="J478" t="str">
        <f t="shared" si="21"/>
        <v>1477-EMEA-SM</v>
      </c>
      <c r="K478" s="39">
        <f t="shared" si="22"/>
        <v>39</v>
      </c>
      <c r="L478" s="3">
        <f t="shared" si="23"/>
        <v>2015</v>
      </c>
      <c r="M478" s="1" t="s">
        <v>2230</v>
      </c>
    </row>
    <row r="479" spans="1:13" x14ac:dyDescent="0.25">
      <c r="A479" s="1" t="s">
        <v>884</v>
      </c>
      <c r="B479" s="1" t="s">
        <v>112</v>
      </c>
      <c r="C479" s="1" t="s">
        <v>52</v>
      </c>
      <c r="D479" s="1" t="s">
        <v>11</v>
      </c>
      <c r="E479" s="4">
        <v>42851</v>
      </c>
      <c r="F479" s="1" t="s">
        <v>59</v>
      </c>
      <c r="G479" s="1" t="s">
        <v>885</v>
      </c>
      <c r="H479" s="26">
        <v>1000</v>
      </c>
      <c r="I479" s="37">
        <v>0.17</v>
      </c>
      <c r="J479" t="str">
        <f t="shared" si="21"/>
        <v>1478-EMEA-RJ</v>
      </c>
      <c r="K479" s="39">
        <f t="shared" si="22"/>
        <v>830</v>
      </c>
      <c r="L479" s="3">
        <f t="shared" si="23"/>
        <v>2017</v>
      </c>
      <c r="M479" s="1" t="s">
        <v>2233</v>
      </c>
    </row>
    <row r="480" spans="1:13" x14ac:dyDescent="0.25">
      <c r="A480" s="1" t="s">
        <v>886</v>
      </c>
      <c r="B480" s="1" t="s">
        <v>155</v>
      </c>
      <c r="C480" s="1" t="s">
        <v>106</v>
      </c>
      <c r="D480" s="1" t="s">
        <v>17</v>
      </c>
      <c r="E480" s="4">
        <v>42627</v>
      </c>
      <c r="F480" s="1" t="s">
        <v>34</v>
      </c>
      <c r="G480" s="1" t="s">
        <v>462</v>
      </c>
      <c r="H480" s="26">
        <v>50</v>
      </c>
      <c r="I480" s="37">
        <v>0.12</v>
      </c>
      <c r="J480" t="str">
        <f t="shared" si="21"/>
        <v>1479-NA-SH</v>
      </c>
      <c r="K480" s="39">
        <f t="shared" si="22"/>
        <v>44</v>
      </c>
      <c r="L480" s="3">
        <f t="shared" si="23"/>
        <v>2016</v>
      </c>
      <c r="M480" s="1" t="s">
        <v>2236</v>
      </c>
    </row>
    <row r="481" spans="1:13" x14ac:dyDescent="0.25">
      <c r="A481" s="1" t="s">
        <v>887</v>
      </c>
      <c r="B481" s="1" t="s">
        <v>51</v>
      </c>
      <c r="C481" s="1" t="s">
        <v>52</v>
      </c>
      <c r="D481" s="1" t="s">
        <v>11</v>
      </c>
      <c r="E481" s="4">
        <v>41940</v>
      </c>
      <c r="F481" s="1" t="s">
        <v>70</v>
      </c>
      <c r="G481" s="1" t="s">
        <v>402</v>
      </c>
      <c r="H481" s="26">
        <v>500</v>
      </c>
      <c r="I481" s="37">
        <v>0</v>
      </c>
      <c r="J481" t="str">
        <f t="shared" si="21"/>
        <v>1480-EMEA-PD</v>
      </c>
      <c r="K481" s="39">
        <f t="shared" si="22"/>
        <v>500</v>
      </c>
      <c r="L481" s="3">
        <f t="shared" si="23"/>
        <v>2014</v>
      </c>
      <c r="M481" s="1" t="s">
        <v>2242</v>
      </c>
    </row>
    <row r="482" spans="1:13" x14ac:dyDescent="0.25">
      <c r="A482" s="1" t="s">
        <v>888</v>
      </c>
      <c r="B482" s="1" t="s">
        <v>15</v>
      </c>
      <c r="C482" s="1" t="s">
        <v>16</v>
      </c>
      <c r="D482" s="1" t="s">
        <v>17</v>
      </c>
      <c r="E482" s="4">
        <v>42184</v>
      </c>
      <c r="F482" s="1" t="s">
        <v>34</v>
      </c>
      <c r="G482" s="1" t="s">
        <v>491</v>
      </c>
      <c r="H482" s="26">
        <v>50</v>
      </c>
      <c r="I482" s="37">
        <v>0.26</v>
      </c>
      <c r="J482" t="str">
        <f t="shared" si="21"/>
        <v>1481-NA-MP</v>
      </c>
      <c r="K482" s="39">
        <f t="shared" si="22"/>
        <v>37</v>
      </c>
      <c r="L482" s="3">
        <f t="shared" si="23"/>
        <v>2015</v>
      </c>
      <c r="M482" s="1" t="s">
        <v>2279</v>
      </c>
    </row>
    <row r="483" spans="1:13" x14ac:dyDescent="0.25">
      <c r="A483" s="1" t="s">
        <v>889</v>
      </c>
      <c r="B483" s="1" t="s">
        <v>180</v>
      </c>
      <c r="C483" s="1" t="s">
        <v>106</v>
      </c>
      <c r="D483" s="1" t="s">
        <v>17</v>
      </c>
      <c r="E483" s="4">
        <v>42812</v>
      </c>
      <c r="F483" s="1" t="s">
        <v>12</v>
      </c>
      <c r="G483" s="1" t="s">
        <v>503</v>
      </c>
      <c r="H483" s="26">
        <v>80</v>
      </c>
      <c r="I483" s="37">
        <v>2.5000000000000001E-2</v>
      </c>
      <c r="J483" t="str">
        <f t="shared" si="21"/>
        <v>1482-NA-JO</v>
      </c>
      <c r="K483" s="39">
        <f t="shared" si="22"/>
        <v>78</v>
      </c>
      <c r="L483" s="3">
        <f t="shared" si="23"/>
        <v>2017</v>
      </c>
      <c r="M483" s="1" t="s">
        <v>2285</v>
      </c>
    </row>
    <row r="484" spans="1:13" x14ac:dyDescent="0.25">
      <c r="A484" s="1" t="s">
        <v>890</v>
      </c>
      <c r="B484" s="1" t="s">
        <v>268</v>
      </c>
      <c r="C484" s="1" t="s">
        <v>269</v>
      </c>
      <c r="D484" s="1" t="s">
        <v>33</v>
      </c>
      <c r="E484" s="4">
        <v>43342</v>
      </c>
      <c r="F484" s="1" t="s">
        <v>102</v>
      </c>
      <c r="G484" s="1" t="s">
        <v>335</v>
      </c>
      <c r="H484" s="26">
        <v>70</v>
      </c>
      <c r="I484" s="37">
        <v>7.1400000000000005E-2</v>
      </c>
      <c r="J484" t="str">
        <f t="shared" si="21"/>
        <v>1483-APAC-IB</v>
      </c>
      <c r="K484" s="39">
        <f t="shared" si="22"/>
        <v>65.001999999999995</v>
      </c>
      <c r="L484" s="3">
        <f t="shared" si="23"/>
        <v>2018</v>
      </c>
      <c r="M484" s="1" t="s">
        <v>2293</v>
      </c>
    </row>
    <row r="485" spans="1:13" x14ac:dyDescent="0.25">
      <c r="A485" s="1" t="s">
        <v>891</v>
      </c>
      <c r="B485" s="1" t="s">
        <v>105</v>
      </c>
      <c r="C485" s="1" t="s">
        <v>106</v>
      </c>
      <c r="D485" s="1" t="s">
        <v>17</v>
      </c>
      <c r="E485" s="4">
        <v>41845</v>
      </c>
      <c r="F485" s="1" t="s">
        <v>113</v>
      </c>
      <c r="G485" s="1" t="s">
        <v>892</v>
      </c>
      <c r="H485" s="26">
        <v>250</v>
      </c>
      <c r="I485" s="37">
        <v>8.7999999999999995E-2</v>
      </c>
      <c r="J485" t="str">
        <f t="shared" si="21"/>
        <v>1484-NA-RA</v>
      </c>
      <c r="K485" s="39">
        <f t="shared" si="22"/>
        <v>228</v>
      </c>
      <c r="L485" s="3">
        <f t="shared" si="23"/>
        <v>2014</v>
      </c>
      <c r="M485" s="1" t="s">
        <v>2308</v>
      </c>
    </row>
    <row r="486" spans="1:13" x14ac:dyDescent="0.25">
      <c r="A486" s="1" t="s">
        <v>893</v>
      </c>
      <c r="B486" s="1" t="s">
        <v>116</v>
      </c>
      <c r="C486" s="1" t="s">
        <v>117</v>
      </c>
      <c r="D486" s="1" t="s">
        <v>33</v>
      </c>
      <c r="E486" s="4">
        <v>42990</v>
      </c>
      <c r="F486" s="1" t="s">
        <v>113</v>
      </c>
      <c r="G486" s="1" t="s">
        <v>894</v>
      </c>
      <c r="H486" s="26">
        <v>250</v>
      </c>
      <c r="I486" s="37">
        <v>0</v>
      </c>
      <c r="J486" t="str">
        <f t="shared" si="21"/>
        <v>1485-APAC-JG</v>
      </c>
      <c r="K486" s="39">
        <f t="shared" si="22"/>
        <v>250</v>
      </c>
      <c r="L486" s="3">
        <f t="shared" si="23"/>
        <v>2017</v>
      </c>
      <c r="M486" s="1" t="s">
        <v>2327</v>
      </c>
    </row>
    <row r="487" spans="1:13" x14ac:dyDescent="0.25">
      <c r="A487" s="1" t="s">
        <v>895</v>
      </c>
      <c r="B487" s="1" t="s">
        <v>322</v>
      </c>
      <c r="C487" s="1" t="s">
        <v>323</v>
      </c>
      <c r="D487" s="1" t="s">
        <v>11</v>
      </c>
      <c r="E487" s="4">
        <v>42931</v>
      </c>
      <c r="F487" s="1" t="s">
        <v>39</v>
      </c>
      <c r="G487" s="1" t="s">
        <v>363</v>
      </c>
      <c r="H487" s="26">
        <v>30</v>
      </c>
      <c r="I487" s="37">
        <v>3.3300000000000003E-2</v>
      </c>
      <c r="J487" t="str">
        <f t="shared" si="21"/>
        <v>1486-EMEA-JT</v>
      </c>
      <c r="K487" s="39">
        <f t="shared" si="22"/>
        <v>29.001000000000001</v>
      </c>
      <c r="L487" s="3">
        <f t="shared" si="23"/>
        <v>2017</v>
      </c>
      <c r="M487" s="1" t="s">
        <v>2332</v>
      </c>
    </row>
    <row r="488" spans="1:13" x14ac:dyDescent="0.25">
      <c r="A488" s="1" t="s">
        <v>896</v>
      </c>
      <c r="B488" s="1" t="s">
        <v>203</v>
      </c>
      <c r="C488" s="1" t="s">
        <v>204</v>
      </c>
      <c r="D488" s="1" t="s">
        <v>22</v>
      </c>
      <c r="E488" s="4">
        <v>42065</v>
      </c>
      <c r="F488" s="1" t="s">
        <v>120</v>
      </c>
      <c r="G488" s="1" t="s">
        <v>359</v>
      </c>
      <c r="H488" s="26">
        <v>50</v>
      </c>
      <c r="I488" s="37">
        <v>0.36</v>
      </c>
      <c r="J488" t="str">
        <f t="shared" si="21"/>
        <v>1487-LATAM-LM</v>
      </c>
      <c r="K488" s="39">
        <f t="shared" si="22"/>
        <v>32</v>
      </c>
      <c r="L488" s="3">
        <f t="shared" si="23"/>
        <v>2015</v>
      </c>
      <c r="M488" s="1" t="s">
        <v>2334</v>
      </c>
    </row>
    <row r="489" spans="1:13" x14ac:dyDescent="0.25">
      <c r="A489" s="1" t="s">
        <v>897</v>
      </c>
      <c r="B489" s="1" t="s">
        <v>89</v>
      </c>
      <c r="C489" s="1" t="s">
        <v>90</v>
      </c>
      <c r="D489" s="1" t="s">
        <v>33</v>
      </c>
      <c r="E489" s="4">
        <v>43331</v>
      </c>
      <c r="F489" s="1" t="s">
        <v>23</v>
      </c>
      <c r="G489" s="1" t="s">
        <v>898</v>
      </c>
      <c r="H489" s="26">
        <v>700</v>
      </c>
      <c r="I489" s="37">
        <v>0.02</v>
      </c>
      <c r="J489" t="str">
        <f t="shared" si="21"/>
        <v>1488-APAC-AC</v>
      </c>
      <c r="K489" s="39">
        <f t="shared" si="22"/>
        <v>686</v>
      </c>
      <c r="L489" s="3">
        <f t="shared" si="23"/>
        <v>2018</v>
      </c>
      <c r="M489" s="1" t="s">
        <v>2349</v>
      </c>
    </row>
    <row r="490" spans="1:13" x14ac:dyDescent="0.25">
      <c r="A490" s="1" t="s">
        <v>899</v>
      </c>
      <c r="B490" s="1" t="s">
        <v>432</v>
      </c>
      <c r="C490" s="1" t="s">
        <v>433</v>
      </c>
      <c r="D490" s="1" t="s">
        <v>22</v>
      </c>
      <c r="E490" s="4">
        <v>42728</v>
      </c>
      <c r="F490" s="1" t="s">
        <v>28</v>
      </c>
      <c r="G490" s="1" t="s">
        <v>548</v>
      </c>
      <c r="H490" s="26">
        <v>150</v>
      </c>
      <c r="I490" s="37">
        <v>0.12670000000000001</v>
      </c>
      <c r="J490" t="str">
        <f t="shared" si="21"/>
        <v>1489-LATAM-BM</v>
      </c>
      <c r="K490" s="39">
        <f t="shared" si="22"/>
        <v>130.995</v>
      </c>
      <c r="L490" s="3">
        <f t="shared" si="23"/>
        <v>2016</v>
      </c>
      <c r="M490" s="1" t="s">
        <v>2361</v>
      </c>
    </row>
    <row r="491" spans="1:13" x14ac:dyDescent="0.25">
      <c r="A491" s="1" t="s">
        <v>900</v>
      </c>
      <c r="B491" s="1" t="s">
        <v>287</v>
      </c>
      <c r="C491" s="1" t="s">
        <v>106</v>
      </c>
      <c r="D491" s="1" t="s">
        <v>17</v>
      </c>
      <c r="E491" s="4">
        <v>42496</v>
      </c>
      <c r="F491" s="1" t="s">
        <v>59</v>
      </c>
      <c r="G491" s="1" t="s">
        <v>901</v>
      </c>
      <c r="H491" s="26">
        <v>1000</v>
      </c>
      <c r="I491" s="37">
        <v>0.06</v>
      </c>
      <c r="J491" t="str">
        <f t="shared" si="21"/>
        <v>1490-NA-RB</v>
      </c>
      <c r="K491" s="39">
        <f t="shared" si="22"/>
        <v>940</v>
      </c>
      <c r="L491" s="3">
        <f t="shared" si="23"/>
        <v>2016</v>
      </c>
      <c r="M491" s="1" t="s">
        <v>2369</v>
      </c>
    </row>
    <row r="492" spans="1:13" x14ac:dyDescent="0.25">
      <c r="A492" s="1" t="s">
        <v>902</v>
      </c>
      <c r="B492" s="1" t="s">
        <v>97</v>
      </c>
      <c r="C492" s="1" t="s">
        <v>98</v>
      </c>
      <c r="D492" s="1" t="s">
        <v>11</v>
      </c>
      <c r="E492" s="4">
        <v>42588</v>
      </c>
      <c r="F492" s="1" t="s">
        <v>28</v>
      </c>
      <c r="G492" s="1" t="s">
        <v>750</v>
      </c>
      <c r="H492" s="26">
        <v>150</v>
      </c>
      <c r="I492" s="37">
        <v>0.08</v>
      </c>
      <c r="J492" t="str">
        <f t="shared" si="21"/>
        <v>1491-EMEA-MJ</v>
      </c>
      <c r="K492" s="39">
        <f t="shared" si="22"/>
        <v>138</v>
      </c>
      <c r="L492" s="3">
        <f t="shared" si="23"/>
        <v>2016</v>
      </c>
      <c r="M492" s="1" t="s">
        <v>2376</v>
      </c>
    </row>
    <row r="493" spans="1:13" x14ac:dyDescent="0.25">
      <c r="A493" s="1" t="s">
        <v>903</v>
      </c>
      <c r="B493" s="1" t="s">
        <v>222</v>
      </c>
      <c r="C493" s="1" t="s">
        <v>48</v>
      </c>
      <c r="D493" s="1" t="s">
        <v>22</v>
      </c>
      <c r="E493" s="4">
        <v>41778</v>
      </c>
      <c r="F493" s="1" t="s">
        <v>120</v>
      </c>
      <c r="G493" s="1" t="s">
        <v>904</v>
      </c>
      <c r="H493" s="26">
        <v>50</v>
      </c>
      <c r="I493" s="37">
        <v>0.12</v>
      </c>
      <c r="J493" t="str">
        <f t="shared" si="21"/>
        <v>1492-LATAM-JM</v>
      </c>
      <c r="K493" s="39">
        <f t="shared" si="22"/>
        <v>44</v>
      </c>
      <c r="L493" s="3">
        <f t="shared" si="23"/>
        <v>2014</v>
      </c>
      <c r="M493" s="1" t="s">
        <v>2384</v>
      </c>
    </row>
    <row r="494" spans="1:13" x14ac:dyDescent="0.25">
      <c r="A494" s="1" t="s">
        <v>905</v>
      </c>
      <c r="B494" s="1" t="s">
        <v>262</v>
      </c>
      <c r="C494" s="1" t="s">
        <v>263</v>
      </c>
      <c r="D494" s="1" t="s">
        <v>11</v>
      </c>
      <c r="E494" s="4">
        <v>42584</v>
      </c>
      <c r="F494" s="1" t="s">
        <v>113</v>
      </c>
      <c r="G494" s="1" t="s">
        <v>800</v>
      </c>
      <c r="H494" s="26">
        <v>250</v>
      </c>
      <c r="I494" s="37">
        <v>0.128</v>
      </c>
      <c r="J494" t="str">
        <f t="shared" si="21"/>
        <v>1493-EMEA-VP</v>
      </c>
      <c r="K494" s="39">
        <f t="shared" si="22"/>
        <v>218</v>
      </c>
      <c r="L494" s="3">
        <f t="shared" si="23"/>
        <v>2016</v>
      </c>
      <c r="M494" s="1" t="s">
        <v>2420</v>
      </c>
    </row>
    <row r="495" spans="1:13" x14ac:dyDescent="0.25">
      <c r="A495" s="1" t="s">
        <v>906</v>
      </c>
      <c r="B495" s="1" t="s">
        <v>116</v>
      </c>
      <c r="C495" s="1" t="s">
        <v>117</v>
      </c>
      <c r="D495" s="1" t="s">
        <v>33</v>
      </c>
      <c r="E495" s="4">
        <v>42592</v>
      </c>
      <c r="F495" s="1" t="s">
        <v>28</v>
      </c>
      <c r="G495" s="1" t="s">
        <v>907</v>
      </c>
      <c r="H495" s="26">
        <v>150</v>
      </c>
      <c r="I495" s="37">
        <v>0.04</v>
      </c>
      <c r="J495" t="str">
        <f t="shared" si="21"/>
        <v>1494-APAC-MB</v>
      </c>
      <c r="K495" s="39">
        <f t="shared" si="22"/>
        <v>144</v>
      </c>
      <c r="L495" s="3">
        <f t="shared" si="23"/>
        <v>2016</v>
      </c>
      <c r="M495" s="1" t="s">
        <v>2423</v>
      </c>
    </row>
    <row r="496" spans="1:13" x14ac:dyDescent="0.25">
      <c r="A496" s="1" t="s">
        <v>908</v>
      </c>
      <c r="B496" s="1" t="s">
        <v>97</v>
      </c>
      <c r="C496" s="1" t="s">
        <v>98</v>
      </c>
      <c r="D496" s="1" t="s">
        <v>11</v>
      </c>
      <c r="E496" s="4">
        <v>43195</v>
      </c>
      <c r="F496" s="1" t="s">
        <v>59</v>
      </c>
      <c r="G496" s="1" t="s">
        <v>909</v>
      </c>
      <c r="H496" s="26">
        <v>1000</v>
      </c>
      <c r="I496" s="37">
        <v>0.11</v>
      </c>
      <c r="J496" t="str">
        <f t="shared" si="21"/>
        <v>1495-EMEA-SA</v>
      </c>
      <c r="K496" s="39">
        <f t="shared" si="22"/>
        <v>890</v>
      </c>
      <c r="L496" s="3">
        <f t="shared" si="23"/>
        <v>2018</v>
      </c>
      <c r="M496" s="1" t="s">
        <v>2437</v>
      </c>
    </row>
    <row r="497" spans="1:13" x14ac:dyDescent="0.25">
      <c r="A497" s="1" t="s">
        <v>910</v>
      </c>
      <c r="B497" s="1" t="s">
        <v>15</v>
      </c>
      <c r="C497" s="1" t="s">
        <v>16</v>
      </c>
      <c r="D497" s="1" t="s">
        <v>17</v>
      </c>
      <c r="E497" s="4">
        <v>42931</v>
      </c>
      <c r="F497" s="1" t="s">
        <v>28</v>
      </c>
      <c r="G497" s="1" t="s">
        <v>911</v>
      </c>
      <c r="H497" s="26">
        <v>150</v>
      </c>
      <c r="I497" s="37">
        <v>0</v>
      </c>
      <c r="J497" t="str">
        <f t="shared" si="21"/>
        <v>1496-NA-JA</v>
      </c>
      <c r="K497" s="39">
        <f t="shared" si="22"/>
        <v>150</v>
      </c>
      <c r="L497" s="3">
        <f t="shared" si="23"/>
        <v>2017</v>
      </c>
      <c r="M497" s="1" t="s">
        <v>2440</v>
      </c>
    </row>
    <row r="498" spans="1:13" x14ac:dyDescent="0.25">
      <c r="A498" s="1" t="s">
        <v>912</v>
      </c>
      <c r="B498" s="1" t="s">
        <v>287</v>
      </c>
      <c r="C498" s="1" t="s">
        <v>106</v>
      </c>
      <c r="D498" s="1" t="s">
        <v>17</v>
      </c>
      <c r="E498" s="4">
        <v>41948</v>
      </c>
      <c r="F498" s="1" t="s">
        <v>113</v>
      </c>
      <c r="G498" s="1" t="s">
        <v>498</v>
      </c>
      <c r="H498" s="26">
        <v>250</v>
      </c>
      <c r="I498" s="37">
        <v>4.8000000000000001E-2</v>
      </c>
      <c r="J498" t="str">
        <f t="shared" si="21"/>
        <v>1497-NA-MF</v>
      </c>
      <c r="K498" s="39">
        <f t="shared" si="22"/>
        <v>238</v>
      </c>
      <c r="L498" s="3">
        <f t="shared" si="23"/>
        <v>2014</v>
      </c>
      <c r="M498" s="1" t="s">
        <v>2455</v>
      </c>
    </row>
    <row r="499" spans="1:13" x14ac:dyDescent="0.25">
      <c r="A499" s="1" t="s">
        <v>913</v>
      </c>
      <c r="B499" s="1" t="s">
        <v>122</v>
      </c>
      <c r="C499" s="1" t="s">
        <v>38</v>
      </c>
      <c r="D499" s="1" t="s">
        <v>33</v>
      </c>
      <c r="E499" s="4">
        <v>42527</v>
      </c>
      <c r="F499" s="1" t="s">
        <v>120</v>
      </c>
      <c r="G499" s="1" t="s">
        <v>914</v>
      </c>
      <c r="H499" s="26">
        <v>50</v>
      </c>
      <c r="I499" s="37">
        <v>0.02</v>
      </c>
      <c r="J499" t="str">
        <f t="shared" si="21"/>
        <v>1498-APAC-HW</v>
      </c>
      <c r="K499" s="39">
        <f t="shared" si="22"/>
        <v>49</v>
      </c>
      <c r="L499" s="3">
        <f t="shared" si="23"/>
        <v>2016</v>
      </c>
      <c r="M499" s="1" t="s">
        <v>2467</v>
      </c>
    </row>
    <row r="500" spans="1:13" x14ac:dyDescent="0.25">
      <c r="A500" s="1" t="s">
        <v>915</v>
      </c>
      <c r="B500" s="1" t="s">
        <v>47</v>
      </c>
      <c r="C500" s="1" t="s">
        <v>48</v>
      </c>
      <c r="D500" s="1" t="s">
        <v>22</v>
      </c>
      <c r="E500" s="4">
        <v>43307</v>
      </c>
      <c r="F500" s="1" t="s">
        <v>23</v>
      </c>
      <c r="G500" s="1" t="s">
        <v>916</v>
      </c>
      <c r="H500" s="26">
        <v>700</v>
      </c>
      <c r="I500" s="37">
        <v>0.1</v>
      </c>
      <c r="J500" t="str">
        <f t="shared" si="21"/>
        <v>1499-LATAM-PS</v>
      </c>
      <c r="K500" s="39">
        <f t="shared" si="22"/>
        <v>630</v>
      </c>
      <c r="L500" s="3">
        <f t="shared" si="23"/>
        <v>2018</v>
      </c>
      <c r="M500" s="1" t="s">
        <v>2484</v>
      </c>
    </row>
    <row r="501" spans="1:13" x14ac:dyDescent="0.25">
      <c r="A501" s="1" t="s">
        <v>917</v>
      </c>
      <c r="B501" s="1" t="s">
        <v>125</v>
      </c>
      <c r="C501" s="1" t="s">
        <v>126</v>
      </c>
      <c r="D501" s="1" t="s">
        <v>11</v>
      </c>
      <c r="E501" s="4">
        <v>43246</v>
      </c>
      <c r="F501" s="1" t="s">
        <v>34</v>
      </c>
      <c r="G501" s="1" t="s">
        <v>918</v>
      </c>
      <c r="H501" s="26">
        <v>50</v>
      </c>
      <c r="I501" s="37">
        <v>0.04</v>
      </c>
      <c r="J501" t="str">
        <f t="shared" si="21"/>
        <v>1500-EMEA-JG</v>
      </c>
      <c r="K501" s="39">
        <f t="shared" si="22"/>
        <v>48</v>
      </c>
      <c r="L501" s="3">
        <f t="shared" si="23"/>
        <v>2018</v>
      </c>
      <c r="M501" s="1" t="s">
        <v>2494</v>
      </c>
    </row>
    <row r="502" spans="1:13" x14ac:dyDescent="0.25">
      <c r="A502" s="1" t="s">
        <v>919</v>
      </c>
      <c r="B502" s="1" t="s">
        <v>322</v>
      </c>
      <c r="C502" s="1" t="s">
        <v>323</v>
      </c>
      <c r="D502" s="1" t="s">
        <v>11</v>
      </c>
      <c r="E502" s="4">
        <v>42333</v>
      </c>
      <c r="F502" s="1" t="s">
        <v>44</v>
      </c>
      <c r="G502" s="1" t="s">
        <v>920</v>
      </c>
      <c r="H502" s="26">
        <v>500</v>
      </c>
      <c r="I502" s="37">
        <v>0</v>
      </c>
      <c r="J502" t="str">
        <f t="shared" si="21"/>
        <v>1501-EMEA-KR</v>
      </c>
      <c r="K502" s="39">
        <f t="shared" si="22"/>
        <v>500</v>
      </c>
      <c r="L502" s="3">
        <f t="shared" si="23"/>
        <v>2015</v>
      </c>
      <c r="M502" s="1" t="s">
        <v>2565</v>
      </c>
    </row>
    <row r="503" spans="1:13" x14ac:dyDescent="0.25">
      <c r="A503" s="1" t="s">
        <v>921</v>
      </c>
      <c r="B503" s="1" t="s">
        <v>239</v>
      </c>
      <c r="C503" s="1" t="s">
        <v>240</v>
      </c>
      <c r="D503" s="1" t="s">
        <v>11</v>
      </c>
      <c r="E503" s="4">
        <v>42746</v>
      </c>
      <c r="F503" s="1" t="s">
        <v>39</v>
      </c>
      <c r="G503" s="1" t="s">
        <v>285</v>
      </c>
      <c r="H503" s="26">
        <v>30</v>
      </c>
      <c r="I503" s="37">
        <v>3.3300000000000003E-2</v>
      </c>
      <c r="J503" t="str">
        <f t="shared" si="21"/>
        <v>1502-EMEA-HJ</v>
      </c>
      <c r="K503" s="39">
        <f t="shared" si="22"/>
        <v>29.001000000000001</v>
      </c>
      <c r="L503" s="3">
        <f t="shared" si="23"/>
        <v>2017</v>
      </c>
      <c r="M503" s="1" t="s">
        <v>2570</v>
      </c>
    </row>
    <row r="504" spans="1:13" x14ac:dyDescent="0.25">
      <c r="A504" s="1" t="s">
        <v>922</v>
      </c>
      <c r="B504" s="1" t="s">
        <v>155</v>
      </c>
      <c r="C504" s="1" t="s">
        <v>106</v>
      </c>
      <c r="D504" s="1" t="s">
        <v>17</v>
      </c>
      <c r="E504" s="4">
        <v>43388</v>
      </c>
      <c r="F504" s="1" t="s">
        <v>70</v>
      </c>
      <c r="G504" s="1" t="s">
        <v>923</v>
      </c>
      <c r="H504" s="26">
        <v>500</v>
      </c>
      <c r="I504" s="37">
        <v>0.01</v>
      </c>
      <c r="J504" t="str">
        <f t="shared" si="21"/>
        <v>1503-NA-IC</v>
      </c>
      <c r="K504" s="39">
        <f t="shared" si="22"/>
        <v>495</v>
      </c>
      <c r="L504" s="3">
        <f t="shared" si="23"/>
        <v>2018</v>
      </c>
      <c r="M504" s="1" t="s">
        <v>2636</v>
      </c>
    </row>
    <row r="505" spans="1:13" x14ac:dyDescent="0.25">
      <c r="A505" s="1" t="s">
        <v>924</v>
      </c>
      <c r="B505" s="1" t="s">
        <v>287</v>
      </c>
      <c r="C505" s="1" t="s">
        <v>106</v>
      </c>
      <c r="D505" s="1" t="s">
        <v>17</v>
      </c>
      <c r="E505" s="4">
        <v>42572</v>
      </c>
      <c r="F505" s="1" t="s">
        <v>28</v>
      </c>
      <c r="G505" s="1" t="s">
        <v>344</v>
      </c>
      <c r="H505" s="26">
        <v>150</v>
      </c>
      <c r="I505" s="37">
        <v>6.7000000000000002E-3</v>
      </c>
      <c r="J505" t="str">
        <f t="shared" si="21"/>
        <v>1504-NA-PC</v>
      </c>
      <c r="K505" s="39">
        <f t="shared" si="22"/>
        <v>148.995</v>
      </c>
      <c r="L505" s="3">
        <f t="shared" si="23"/>
        <v>2016</v>
      </c>
      <c r="M505" s="1" t="s">
        <v>2659</v>
      </c>
    </row>
    <row r="506" spans="1:13" x14ac:dyDescent="0.25">
      <c r="A506" s="1" t="s">
        <v>925</v>
      </c>
      <c r="B506" s="1" t="s">
        <v>105</v>
      </c>
      <c r="C506" s="1" t="s">
        <v>106</v>
      </c>
      <c r="D506" s="1" t="s">
        <v>17</v>
      </c>
      <c r="E506" s="4">
        <v>42135</v>
      </c>
      <c r="F506" s="1" t="s">
        <v>102</v>
      </c>
      <c r="G506" s="1" t="s">
        <v>107</v>
      </c>
      <c r="H506" s="26">
        <v>70</v>
      </c>
      <c r="I506" s="37">
        <v>0.2286</v>
      </c>
      <c r="J506" t="str">
        <f t="shared" si="21"/>
        <v>1505-NA-LP</v>
      </c>
      <c r="K506" s="39">
        <f t="shared" si="22"/>
        <v>53.998000000000005</v>
      </c>
      <c r="L506" s="3">
        <f t="shared" si="23"/>
        <v>2015</v>
      </c>
      <c r="M506" s="1" t="s">
        <v>2665</v>
      </c>
    </row>
    <row r="507" spans="1:13" x14ac:dyDescent="0.25">
      <c r="A507" s="1" t="s">
        <v>926</v>
      </c>
      <c r="B507" s="1" t="s">
        <v>62</v>
      </c>
      <c r="C507" s="1" t="s">
        <v>63</v>
      </c>
      <c r="D507" s="1" t="s">
        <v>33</v>
      </c>
      <c r="E507" s="4">
        <v>43132</v>
      </c>
      <c r="F507" s="1" t="s">
        <v>70</v>
      </c>
      <c r="G507" s="1" t="s">
        <v>64</v>
      </c>
      <c r="H507" s="26">
        <v>500</v>
      </c>
      <c r="I507" s="37">
        <v>0.02</v>
      </c>
      <c r="J507" t="str">
        <f t="shared" si="21"/>
        <v>1506-APAC-JJ</v>
      </c>
      <c r="K507" s="39">
        <f t="shared" si="22"/>
        <v>490</v>
      </c>
      <c r="L507" s="3">
        <f t="shared" si="23"/>
        <v>2018</v>
      </c>
      <c r="M507" s="1" t="s">
        <v>2774</v>
      </c>
    </row>
    <row r="508" spans="1:13" x14ac:dyDescent="0.25">
      <c r="A508" s="1" t="s">
        <v>927</v>
      </c>
      <c r="B508" s="1" t="s">
        <v>432</v>
      </c>
      <c r="C508" s="1" t="s">
        <v>433</v>
      </c>
      <c r="D508" s="1" t="s">
        <v>22</v>
      </c>
      <c r="E508" s="4">
        <v>42039</v>
      </c>
      <c r="F508" s="1" t="s">
        <v>120</v>
      </c>
      <c r="G508" s="1" t="s">
        <v>762</v>
      </c>
      <c r="H508" s="26">
        <v>50</v>
      </c>
      <c r="I508" s="37">
        <v>0.08</v>
      </c>
      <c r="J508" t="str">
        <f t="shared" si="21"/>
        <v>1507-LATAM-KH</v>
      </c>
      <c r="K508" s="39">
        <f t="shared" si="22"/>
        <v>46</v>
      </c>
      <c r="L508" s="3">
        <f t="shared" si="23"/>
        <v>2015</v>
      </c>
      <c r="M508" s="1" t="s">
        <v>2786</v>
      </c>
    </row>
    <row r="509" spans="1:13" x14ac:dyDescent="0.25">
      <c r="A509" s="1" t="s">
        <v>928</v>
      </c>
      <c r="B509" s="1" t="s">
        <v>42</v>
      </c>
      <c r="C509" s="1" t="s">
        <v>43</v>
      </c>
      <c r="D509" s="1" t="s">
        <v>22</v>
      </c>
      <c r="E509" s="4">
        <v>42796</v>
      </c>
      <c r="F509" s="1" t="s">
        <v>53</v>
      </c>
      <c r="G509" s="1" t="s">
        <v>251</v>
      </c>
      <c r="H509" s="26">
        <v>800</v>
      </c>
      <c r="I509" s="37">
        <v>0.25</v>
      </c>
      <c r="J509" t="str">
        <f t="shared" si="21"/>
        <v>1508-LATAM-JF</v>
      </c>
      <c r="K509" s="39">
        <f t="shared" si="22"/>
        <v>600</v>
      </c>
      <c r="L509" s="3">
        <f t="shared" si="23"/>
        <v>2017</v>
      </c>
      <c r="M509" s="1" t="s">
        <v>2840</v>
      </c>
    </row>
    <row r="510" spans="1:13" x14ac:dyDescent="0.25">
      <c r="A510" s="1" t="s">
        <v>929</v>
      </c>
      <c r="B510" s="1" t="s">
        <v>51</v>
      </c>
      <c r="C510" s="1" t="s">
        <v>52</v>
      </c>
      <c r="D510" s="1" t="s">
        <v>11</v>
      </c>
      <c r="E510" s="4">
        <v>43055</v>
      </c>
      <c r="F510" s="1" t="s">
        <v>23</v>
      </c>
      <c r="G510" s="1" t="s">
        <v>54</v>
      </c>
      <c r="H510" s="26">
        <v>700</v>
      </c>
      <c r="I510" s="37">
        <v>0.05</v>
      </c>
      <c r="J510" t="str">
        <f t="shared" si="21"/>
        <v>1509-EMEA-FG</v>
      </c>
      <c r="K510" s="39">
        <f t="shared" si="22"/>
        <v>665</v>
      </c>
      <c r="L510" s="3">
        <f t="shared" si="23"/>
        <v>2017</v>
      </c>
      <c r="M510" s="1" t="s">
        <v>2852</v>
      </c>
    </row>
    <row r="511" spans="1:13" x14ac:dyDescent="0.25">
      <c r="A511" s="1" t="s">
        <v>930</v>
      </c>
      <c r="B511" s="1" t="s">
        <v>239</v>
      </c>
      <c r="C511" s="1" t="s">
        <v>240</v>
      </c>
      <c r="D511" s="1" t="s">
        <v>11</v>
      </c>
      <c r="E511" s="4">
        <v>42754</v>
      </c>
      <c r="F511" s="1" t="s">
        <v>44</v>
      </c>
      <c r="G511" s="1" t="s">
        <v>424</v>
      </c>
      <c r="H511" s="26">
        <v>500</v>
      </c>
      <c r="I511" s="37">
        <v>0.04</v>
      </c>
      <c r="J511" t="str">
        <f t="shared" si="21"/>
        <v>1510-EMEA-RN</v>
      </c>
      <c r="K511" s="39">
        <f t="shared" si="22"/>
        <v>480</v>
      </c>
      <c r="L511" s="3">
        <f t="shared" si="23"/>
        <v>2017</v>
      </c>
      <c r="M511" s="1" t="s">
        <v>2881</v>
      </c>
    </row>
    <row r="512" spans="1:13" x14ac:dyDescent="0.25">
      <c r="A512" s="1" t="s">
        <v>931</v>
      </c>
      <c r="B512" s="1" t="s">
        <v>75</v>
      </c>
      <c r="C512" s="1" t="s">
        <v>76</v>
      </c>
      <c r="D512" s="1" t="s">
        <v>33</v>
      </c>
      <c r="E512" s="4">
        <v>42489</v>
      </c>
      <c r="F512" s="1" t="s">
        <v>53</v>
      </c>
      <c r="G512" s="1" t="s">
        <v>315</v>
      </c>
      <c r="H512" s="26">
        <v>800</v>
      </c>
      <c r="I512" s="37">
        <v>0.34</v>
      </c>
      <c r="J512" t="str">
        <f t="shared" si="21"/>
        <v>1511-APAC-KR</v>
      </c>
      <c r="K512" s="39">
        <f t="shared" si="22"/>
        <v>528</v>
      </c>
      <c r="L512" s="3">
        <f t="shared" si="23"/>
        <v>2016</v>
      </c>
      <c r="M512" s="1" t="s">
        <v>2922</v>
      </c>
    </row>
    <row r="513" spans="1:13" x14ac:dyDescent="0.25">
      <c r="A513" s="1" t="s">
        <v>932</v>
      </c>
      <c r="B513" s="1" t="s">
        <v>122</v>
      </c>
      <c r="C513" s="1" t="s">
        <v>38</v>
      </c>
      <c r="D513" s="1" t="s">
        <v>33</v>
      </c>
      <c r="E513" s="4">
        <v>43316</v>
      </c>
      <c r="F513" s="1" t="s">
        <v>113</v>
      </c>
      <c r="G513" s="1" t="s">
        <v>573</v>
      </c>
      <c r="H513" s="26">
        <v>250</v>
      </c>
      <c r="I513" s="37">
        <v>0.1</v>
      </c>
      <c r="J513" t="str">
        <f t="shared" si="21"/>
        <v>1512-APAC-WC</v>
      </c>
      <c r="K513" s="39">
        <f t="shared" si="22"/>
        <v>225</v>
      </c>
      <c r="L513" s="3">
        <f t="shared" si="23"/>
        <v>2018</v>
      </c>
      <c r="M513" s="1" t="s">
        <v>2925</v>
      </c>
    </row>
    <row r="514" spans="1:13" x14ac:dyDescent="0.25">
      <c r="A514" s="1" t="s">
        <v>933</v>
      </c>
      <c r="B514" s="1" t="s">
        <v>180</v>
      </c>
      <c r="C514" s="1" t="s">
        <v>106</v>
      </c>
      <c r="D514" s="1" t="s">
        <v>17</v>
      </c>
      <c r="E514" s="4">
        <v>42207</v>
      </c>
      <c r="F514" s="1" t="s">
        <v>28</v>
      </c>
      <c r="G514" s="1" t="s">
        <v>500</v>
      </c>
      <c r="H514" s="26">
        <v>150</v>
      </c>
      <c r="I514" s="37">
        <v>0.2467</v>
      </c>
      <c r="J514" t="str">
        <f t="shared" si="21"/>
        <v>1513-NA-GA</v>
      </c>
      <c r="K514" s="39">
        <f t="shared" si="22"/>
        <v>112.995</v>
      </c>
      <c r="L514" s="3">
        <f t="shared" si="23"/>
        <v>2015</v>
      </c>
      <c r="M514" s="1" t="s">
        <v>2934</v>
      </c>
    </row>
    <row r="515" spans="1:13" x14ac:dyDescent="0.25">
      <c r="A515" s="1" t="s">
        <v>934</v>
      </c>
      <c r="B515" s="1" t="s">
        <v>225</v>
      </c>
      <c r="C515" s="1" t="s">
        <v>226</v>
      </c>
      <c r="D515" s="1" t="s">
        <v>22</v>
      </c>
      <c r="E515" s="4">
        <v>42523</v>
      </c>
      <c r="F515" s="1" t="s">
        <v>44</v>
      </c>
      <c r="G515" s="1" t="s">
        <v>935</v>
      </c>
      <c r="H515" s="26">
        <v>500</v>
      </c>
      <c r="I515" s="37">
        <v>0.12</v>
      </c>
      <c r="J515" t="str">
        <f t="shared" ref="J515:J578" si="24">_xlfn.CONCAT(RIGHT(A515,4),"-",D515,"-",LEFT(G515,1),MID(G515,FIND(" ",G515)+1,1))</f>
        <v>1514-LATAM-LW</v>
      </c>
      <c r="K515" s="39">
        <f t="shared" ref="K515:K578" si="25">H515-(H515*I515)</f>
        <v>440</v>
      </c>
      <c r="L515" s="3">
        <f t="shared" ref="L515:L578" si="26">YEAR(E515)</f>
        <v>2016</v>
      </c>
    </row>
    <row r="516" spans="1:13" x14ac:dyDescent="0.25">
      <c r="A516" s="1" t="s">
        <v>936</v>
      </c>
      <c r="B516" s="1" t="s">
        <v>89</v>
      </c>
      <c r="C516" s="1" t="s">
        <v>90</v>
      </c>
      <c r="D516" s="1" t="s">
        <v>33</v>
      </c>
      <c r="E516" s="4">
        <v>42096</v>
      </c>
      <c r="F516" s="1" t="s">
        <v>102</v>
      </c>
      <c r="G516" s="1" t="s">
        <v>937</v>
      </c>
      <c r="H516" s="26">
        <v>70</v>
      </c>
      <c r="I516" s="37">
        <v>0.37140000000000001</v>
      </c>
      <c r="J516" t="str">
        <f t="shared" si="24"/>
        <v>1515-APAC-PW</v>
      </c>
      <c r="K516" s="39">
        <f t="shared" si="25"/>
        <v>44.001999999999995</v>
      </c>
      <c r="L516" s="3">
        <f t="shared" si="26"/>
        <v>2015</v>
      </c>
    </row>
    <row r="517" spans="1:13" x14ac:dyDescent="0.25">
      <c r="A517" s="1" t="s">
        <v>938</v>
      </c>
      <c r="B517" s="1" t="s">
        <v>168</v>
      </c>
      <c r="C517" s="1" t="s">
        <v>169</v>
      </c>
      <c r="D517" s="1" t="s">
        <v>11</v>
      </c>
      <c r="E517" s="4">
        <v>41928</v>
      </c>
      <c r="F517" s="1" t="s">
        <v>113</v>
      </c>
      <c r="G517" s="1" t="s">
        <v>939</v>
      </c>
      <c r="H517" s="26">
        <v>250</v>
      </c>
      <c r="I517" s="37">
        <v>0.70799999999999996</v>
      </c>
      <c r="J517" t="str">
        <f t="shared" si="24"/>
        <v>1516-EMEA-BM</v>
      </c>
      <c r="K517" s="39">
        <f t="shared" si="25"/>
        <v>73</v>
      </c>
      <c r="L517" s="3">
        <f t="shared" si="26"/>
        <v>2014</v>
      </c>
    </row>
    <row r="518" spans="1:13" x14ac:dyDescent="0.25">
      <c r="A518" s="1" t="s">
        <v>940</v>
      </c>
      <c r="B518" s="1" t="s">
        <v>122</v>
      </c>
      <c r="C518" s="1" t="s">
        <v>38</v>
      </c>
      <c r="D518" s="1" t="s">
        <v>33</v>
      </c>
      <c r="E518" s="4">
        <v>42202</v>
      </c>
      <c r="F518" s="1" t="s">
        <v>34</v>
      </c>
      <c r="G518" s="1" t="s">
        <v>914</v>
      </c>
      <c r="H518" s="26">
        <v>50</v>
      </c>
      <c r="I518" s="37">
        <v>0.32</v>
      </c>
      <c r="J518" t="str">
        <f t="shared" si="24"/>
        <v>1517-APAC-HW</v>
      </c>
      <c r="K518" s="39">
        <f t="shared" si="25"/>
        <v>34</v>
      </c>
      <c r="L518" s="3">
        <f t="shared" si="26"/>
        <v>2015</v>
      </c>
    </row>
    <row r="519" spans="1:13" x14ac:dyDescent="0.25">
      <c r="A519" s="1" t="s">
        <v>941</v>
      </c>
      <c r="B519" s="1" t="s">
        <v>398</v>
      </c>
      <c r="C519" s="1" t="s">
        <v>399</v>
      </c>
      <c r="D519" s="1" t="s">
        <v>11</v>
      </c>
      <c r="E519" s="4">
        <v>43066</v>
      </c>
      <c r="F519" s="1" t="s">
        <v>12</v>
      </c>
      <c r="G519" s="1" t="s">
        <v>616</v>
      </c>
      <c r="H519" s="26">
        <v>80</v>
      </c>
      <c r="I519" s="37">
        <v>2.5000000000000001E-2</v>
      </c>
      <c r="J519" t="str">
        <f t="shared" si="24"/>
        <v>1518-EMEA-NT</v>
      </c>
      <c r="K519" s="39">
        <f t="shared" si="25"/>
        <v>78</v>
      </c>
      <c r="L519" s="3">
        <f t="shared" si="26"/>
        <v>2017</v>
      </c>
    </row>
    <row r="520" spans="1:13" x14ac:dyDescent="0.25">
      <c r="A520" s="1" t="s">
        <v>942</v>
      </c>
      <c r="B520" s="1" t="s">
        <v>62</v>
      </c>
      <c r="C520" s="1" t="s">
        <v>63</v>
      </c>
      <c r="D520" s="1" t="s">
        <v>33</v>
      </c>
      <c r="E520" s="4">
        <v>42905</v>
      </c>
      <c r="F520" s="1" t="s">
        <v>28</v>
      </c>
      <c r="G520" s="1" t="s">
        <v>297</v>
      </c>
      <c r="H520" s="26">
        <v>150</v>
      </c>
      <c r="I520" s="37">
        <v>6.7000000000000002E-3</v>
      </c>
      <c r="J520" t="str">
        <f t="shared" si="24"/>
        <v>1519-APAC-SB</v>
      </c>
      <c r="K520" s="39">
        <f t="shared" si="25"/>
        <v>148.995</v>
      </c>
      <c r="L520" s="3">
        <f t="shared" si="26"/>
        <v>2017</v>
      </c>
    </row>
    <row r="521" spans="1:13" x14ac:dyDescent="0.25">
      <c r="A521" s="1" t="s">
        <v>943</v>
      </c>
      <c r="B521" s="1" t="s">
        <v>105</v>
      </c>
      <c r="C521" s="1" t="s">
        <v>106</v>
      </c>
      <c r="D521" s="1" t="s">
        <v>17</v>
      </c>
      <c r="E521" s="4">
        <v>42999</v>
      </c>
      <c r="F521" s="1" t="s">
        <v>113</v>
      </c>
      <c r="G521" s="1" t="s">
        <v>944</v>
      </c>
      <c r="H521" s="26">
        <v>250</v>
      </c>
      <c r="I521" s="37">
        <v>0</v>
      </c>
      <c r="J521" t="str">
        <f t="shared" si="24"/>
        <v>1520-NA-KS</v>
      </c>
      <c r="K521" s="39">
        <f t="shared" si="25"/>
        <v>250</v>
      </c>
      <c r="L521" s="3">
        <f t="shared" si="26"/>
        <v>2017</v>
      </c>
    </row>
    <row r="522" spans="1:13" x14ac:dyDescent="0.25">
      <c r="A522" s="1" t="s">
        <v>945</v>
      </c>
      <c r="B522" s="1" t="s">
        <v>97</v>
      </c>
      <c r="C522" s="1" t="s">
        <v>98</v>
      </c>
      <c r="D522" s="1" t="s">
        <v>11</v>
      </c>
      <c r="E522" s="4">
        <v>42890</v>
      </c>
      <c r="F522" s="1" t="s">
        <v>23</v>
      </c>
      <c r="G522" s="1" t="s">
        <v>946</v>
      </c>
      <c r="H522" s="26">
        <v>700</v>
      </c>
      <c r="I522" s="37">
        <v>0.05</v>
      </c>
      <c r="J522" t="str">
        <f t="shared" si="24"/>
        <v>1521-EMEA-MP</v>
      </c>
      <c r="K522" s="39">
        <f t="shared" si="25"/>
        <v>665</v>
      </c>
      <c r="L522" s="3">
        <f t="shared" si="26"/>
        <v>2017</v>
      </c>
    </row>
    <row r="523" spans="1:13" x14ac:dyDescent="0.25">
      <c r="A523" s="1" t="s">
        <v>947</v>
      </c>
      <c r="B523" s="1" t="s">
        <v>203</v>
      </c>
      <c r="C523" s="1" t="s">
        <v>204</v>
      </c>
      <c r="D523" s="1" t="s">
        <v>22</v>
      </c>
      <c r="E523" s="4">
        <v>42033</v>
      </c>
      <c r="F523" s="1" t="s">
        <v>28</v>
      </c>
      <c r="G523" s="1" t="s">
        <v>757</v>
      </c>
      <c r="H523" s="26">
        <v>150</v>
      </c>
      <c r="I523" s="37">
        <v>6.6699999999999995E-2</v>
      </c>
      <c r="J523" t="str">
        <f t="shared" si="24"/>
        <v>1522-LATAM-DF</v>
      </c>
      <c r="K523" s="39">
        <f t="shared" si="25"/>
        <v>139.995</v>
      </c>
      <c r="L523" s="3">
        <f t="shared" si="26"/>
        <v>2015</v>
      </c>
    </row>
    <row r="524" spans="1:13" x14ac:dyDescent="0.25">
      <c r="A524" s="1" t="s">
        <v>948</v>
      </c>
      <c r="B524" s="1" t="s">
        <v>239</v>
      </c>
      <c r="C524" s="1" t="s">
        <v>240</v>
      </c>
      <c r="D524" s="1" t="s">
        <v>11</v>
      </c>
      <c r="E524" s="4">
        <v>43009</v>
      </c>
      <c r="F524" s="1" t="s">
        <v>53</v>
      </c>
      <c r="G524" s="1" t="s">
        <v>777</v>
      </c>
      <c r="H524" s="26">
        <v>800</v>
      </c>
      <c r="I524" s="37">
        <v>0.01</v>
      </c>
      <c r="J524" t="str">
        <f t="shared" si="24"/>
        <v>1523-EMEA-MM</v>
      </c>
      <c r="K524" s="39">
        <f t="shared" si="25"/>
        <v>792</v>
      </c>
      <c r="L524" s="3">
        <f t="shared" si="26"/>
        <v>2017</v>
      </c>
    </row>
    <row r="525" spans="1:13" x14ac:dyDescent="0.25">
      <c r="A525" s="1" t="s">
        <v>949</v>
      </c>
      <c r="B525" s="1" t="s">
        <v>89</v>
      </c>
      <c r="C525" s="1" t="s">
        <v>90</v>
      </c>
      <c r="D525" s="1" t="s">
        <v>33</v>
      </c>
      <c r="E525" s="4">
        <v>43086</v>
      </c>
      <c r="F525" s="1" t="s">
        <v>28</v>
      </c>
      <c r="G525" s="1" t="s">
        <v>898</v>
      </c>
      <c r="H525" s="26">
        <v>150</v>
      </c>
      <c r="I525" s="37">
        <v>0.08</v>
      </c>
      <c r="J525" t="str">
        <f t="shared" si="24"/>
        <v>1524-APAC-AC</v>
      </c>
      <c r="K525" s="39">
        <f t="shared" si="25"/>
        <v>138</v>
      </c>
      <c r="L525" s="3">
        <f t="shared" si="26"/>
        <v>2017</v>
      </c>
    </row>
    <row r="526" spans="1:13" x14ac:dyDescent="0.25">
      <c r="A526" s="1" t="s">
        <v>950</v>
      </c>
      <c r="B526" s="1" t="s">
        <v>79</v>
      </c>
      <c r="C526" s="1" t="s">
        <v>80</v>
      </c>
      <c r="D526" s="1" t="s">
        <v>11</v>
      </c>
      <c r="E526" s="4">
        <v>42074</v>
      </c>
      <c r="F526" s="1" t="s">
        <v>39</v>
      </c>
      <c r="G526" s="1" t="s">
        <v>951</v>
      </c>
      <c r="H526" s="26">
        <v>30</v>
      </c>
      <c r="I526" s="37">
        <v>0.23330000000000001</v>
      </c>
      <c r="J526" t="str">
        <f t="shared" si="24"/>
        <v>1525-EMEA-SG</v>
      </c>
      <c r="K526" s="39">
        <f t="shared" si="25"/>
        <v>23.000999999999998</v>
      </c>
      <c r="L526" s="3">
        <f t="shared" si="26"/>
        <v>2015</v>
      </c>
    </row>
    <row r="527" spans="1:13" x14ac:dyDescent="0.25">
      <c r="A527" s="1" t="s">
        <v>952</v>
      </c>
      <c r="B527" s="1" t="s">
        <v>47</v>
      </c>
      <c r="C527" s="1" t="s">
        <v>48</v>
      </c>
      <c r="D527" s="1" t="s">
        <v>22</v>
      </c>
      <c r="E527" s="4">
        <v>42731</v>
      </c>
      <c r="F527" s="1" t="s">
        <v>12</v>
      </c>
      <c r="G527" s="1" t="s">
        <v>727</v>
      </c>
      <c r="H527" s="26">
        <v>80</v>
      </c>
      <c r="I527" s="37">
        <v>2.5000000000000001E-2</v>
      </c>
      <c r="J527" t="str">
        <f t="shared" si="24"/>
        <v>1526-LATAM-PS</v>
      </c>
      <c r="K527" s="39">
        <f t="shared" si="25"/>
        <v>78</v>
      </c>
      <c r="L527" s="3">
        <f t="shared" si="26"/>
        <v>2016</v>
      </c>
    </row>
    <row r="528" spans="1:13" x14ac:dyDescent="0.25">
      <c r="A528" s="1" t="s">
        <v>953</v>
      </c>
      <c r="B528" s="1" t="s">
        <v>15</v>
      </c>
      <c r="C528" s="1" t="s">
        <v>16</v>
      </c>
      <c r="D528" s="1" t="s">
        <v>17</v>
      </c>
      <c r="E528" s="4">
        <v>42481</v>
      </c>
      <c r="F528" s="1" t="s">
        <v>34</v>
      </c>
      <c r="G528" s="1" t="s">
        <v>851</v>
      </c>
      <c r="H528" s="26">
        <v>50</v>
      </c>
      <c r="I528" s="37">
        <v>0.02</v>
      </c>
      <c r="J528" t="str">
        <f t="shared" si="24"/>
        <v>1527-NA-KA</v>
      </c>
      <c r="K528" s="39">
        <f t="shared" si="25"/>
        <v>49</v>
      </c>
      <c r="L528" s="3">
        <f t="shared" si="26"/>
        <v>2016</v>
      </c>
    </row>
    <row r="529" spans="1:12" x14ac:dyDescent="0.25">
      <c r="A529" s="1" t="s">
        <v>954</v>
      </c>
      <c r="B529" s="1" t="s">
        <v>185</v>
      </c>
      <c r="C529" s="1" t="s">
        <v>186</v>
      </c>
      <c r="D529" s="1" t="s">
        <v>11</v>
      </c>
      <c r="E529" s="4">
        <v>43026</v>
      </c>
      <c r="F529" s="1" t="s">
        <v>113</v>
      </c>
      <c r="G529" s="1" t="s">
        <v>789</v>
      </c>
      <c r="H529" s="26">
        <v>250</v>
      </c>
      <c r="I529" s="37">
        <v>0.06</v>
      </c>
      <c r="J529" t="str">
        <f t="shared" si="24"/>
        <v>1528-EMEA-RH</v>
      </c>
      <c r="K529" s="39">
        <f t="shared" si="25"/>
        <v>235</v>
      </c>
      <c r="L529" s="3">
        <f t="shared" si="26"/>
        <v>2017</v>
      </c>
    </row>
    <row r="530" spans="1:12" x14ac:dyDescent="0.25">
      <c r="A530" s="1" t="s">
        <v>955</v>
      </c>
      <c r="B530" s="1" t="s">
        <v>180</v>
      </c>
      <c r="C530" s="1" t="s">
        <v>106</v>
      </c>
      <c r="D530" s="1" t="s">
        <v>17</v>
      </c>
      <c r="E530" s="4">
        <v>42011</v>
      </c>
      <c r="F530" s="1" t="s">
        <v>70</v>
      </c>
      <c r="G530" s="1" t="s">
        <v>956</v>
      </c>
      <c r="H530" s="26">
        <v>500</v>
      </c>
      <c r="I530" s="37">
        <v>0.02</v>
      </c>
      <c r="J530" t="str">
        <f t="shared" si="24"/>
        <v>1529-NA-SL</v>
      </c>
      <c r="K530" s="39">
        <f t="shared" si="25"/>
        <v>490</v>
      </c>
      <c r="L530" s="3">
        <f t="shared" si="26"/>
        <v>2015</v>
      </c>
    </row>
    <row r="531" spans="1:12" x14ac:dyDescent="0.25">
      <c r="A531" s="1" t="s">
        <v>957</v>
      </c>
      <c r="B531" s="1" t="s">
        <v>398</v>
      </c>
      <c r="C531" s="1" t="s">
        <v>399</v>
      </c>
      <c r="D531" s="1" t="s">
        <v>11</v>
      </c>
      <c r="E531" s="4">
        <v>41678</v>
      </c>
      <c r="F531" s="1" t="s">
        <v>23</v>
      </c>
      <c r="G531" s="1" t="s">
        <v>709</v>
      </c>
      <c r="H531" s="26">
        <v>700</v>
      </c>
      <c r="I531" s="37">
        <v>0.25</v>
      </c>
      <c r="J531" t="str">
        <f t="shared" si="24"/>
        <v>1530-EMEA-ED</v>
      </c>
      <c r="K531" s="39">
        <f t="shared" si="25"/>
        <v>525</v>
      </c>
      <c r="L531" s="3">
        <f t="shared" si="26"/>
        <v>2014</v>
      </c>
    </row>
    <row r="532" spans="1:12" x14ac:dyDescent="0.25">
      <c r="A532" s="1" t="s">
        <v>958</v>
      </c>
      <c r="B532" s="1" t="s">
        <v>239</v>
      </c>
      <c r="C532" s="1" t="s">
        <v>240</v>
      </c>
      <c r="D532" s="1" t="s">
        <v>11</v>
      </c>
      <c r="E532" s="4">
        <v>42290</v>
      </c>
      <c r="F532" s="1" t="s">
        <v>12</v>
      </c>
      <c r="G532" s="1" t="s">
        <v>285</v>
      </c>
      <c r="H532" s="26">
        <v>80</v>
      </c>
      <c r="I532" s="37">
        <v>7.4999999999999997E-2</v>
      </c>
      <c r="J532" t="str">
        <f t="shared" si="24"/>
        <v>1531-EMEA-HJ</v>
      </c>
      <c r="K532" s="39">
        <f t="shared" si="25"/>
        <v>74</v>
      </c>
      <c r="L532" s="3">
        <f t="shared" si="26"/>
        <v>2015</v>
      </c>
    </row>
    <row r="533" spans="1:12" x14ac:dyDescent="0.25">
      <c r="A533" s="1" t="s">
        <v>959</v>
      </c>
      <c r="B533" s="1" t="s">
        <v>68</v>
      </c>
      <c r="C533" s="1" t="s">
        <v>69</v>
      </c>
      <c r="D533" s="1" t="s">
        <v>33</v>
      </c>
      <c r="E533" s="4">
        <v>41890</v>
      </c>
      <c r="F533" s="1" t="s">
        <v>53</v>
      </c>
      <c r="G533" s="1" t="s">
        <v>960</v>
      </c>
      <c r="H533" s="26">
        <v>800</v>
      </c>
      <c r="I533" s="37">
        <v>0.13</v>
      </c>
      <c r="J533" t="str">
        <f t="shared" si="24"/>
        <v>1532-APAC-DJ</v>
      </c>
      <c r="K533" s="39">
        <f t="shared" si="25"/>
        <v>696</v>
      </c>
      <c r="L533" s="3">
        <f t="shared" si="26"/>
        <v>2014</v>
      </c>
    </row>
    <row r="534" spans="1:12" x14ac:dyDescent="0.25">
      <c r="A534" s="1" t="s">
        <v>961</v>
      </c>
      <c r="B534" s="1" t="s">
        <v>322</v>
      </c>
      <c r="C534" s="1" t="s">
        <v>323</v>
      </c>
      <c r="D534" s="1" t="s">
        <v>11</v>
      </c>
      <c r="E534" s="4">
        <v>42781</v>
      </c>
      <c r="F534" s="1" t="s">
        <v>120</v>
      </c>
      <c r="G534" s="1" t="s">
        <v>324</v>
      </c>
      <c r="H534" s="26">
        <v>50</v>
      </c>
      <c r="I534" s="37">
        <v>0</v>
      </c>
      <c r="J534" t="str">
        <f t="shared" si="24"/>
        <v>1533-EMEA-CT</v>
      </c>
      <c r="K534" s="39">
        <f t="shared" si="25"/>
        <v>50</v>
      </c>
      <c r="L534" s="3">
        <f t="shared" si="26"/>
        <v>2017</v>
      </c>
    </row>
    <row r="535" spans="1:12" x14ac:dyDescent="0.25">
      <c r="A535" s="1" t="s">
        <v>962</v>
      </c>
      <c r="B535" s="1" t="s">
        <v>262</v>
      </c>
      <c r="C535" s="1" t="s">
        <v>263</v>
      </c>
      <c r="D535" s="1" t="s">
        <v>11</v>
      </c>
      <c r="E535" s="4">
        <v>42845</v>
      </c>
      <c r="F535" s="1" t="s">
        <v>34</v>
      </c>
      <c r="G535" s="1" t="s">
        <v>597</v>
      </c>
      <c r="H535" s="26">
        <v>50</v>
      </c>
      <c r="I535" s="37">
        <v>0</v>
      </c>
      <c r="J535" t="str">
        <f t="shared" si="24"/>
        <v>1534-EMEA-DA</v>
      </c>
      <c r="K535" s="39">
        <f t="shared" si="25"/>
        <v>50</v>
      </c>
      <c r="L535" s="3">
        <f t="shared" si="26"/>
        <v>2017</v>
      </c>
    </row>
    <row r="536" spans="1:12" x14ac:dyDescent="0.25">
      <c r="A536" s="1" t="s">
        <v>963</v>
      </c>
      <c r="B536" s="1" t="s">
        <v>125</v>
      </c>
      <c r="C536" s="1" t="s">
        <v>126</v>
      </c>
      <c r="D536" s="1" t="s">
        <v>11</v>
      </c>
      <c r="E536" s="4">
        <v>42548</v>
      </c>
      <c r="F536" s="1" t="s">
        <v>113</v>
      </c>
      <c r="G536" s="1" t="s">
        <v>231</v>
      </c>
      <c r="H536" s="26">
        <v>250</v>
      </c>
      <c r="I536" s="37">
        <v>0.1</v>
      </c>
      <c r="J536" t="str">
        <f t="shared" si="24"/>
        <v>1535-EMEA-JC</v>
      </c>
      <c r="K536" s="39">
        <f t="shared" si="25"/>
        <v>225</v>
      </c>
      <c r="L536" s="3">
        <f t="shared" si="26"/>
        <v>2016</v>
      </c>
    </row>
    <row r="537" spans="1:12" x14ac:dyDescent="0.25">
      <c r="A537" s="1" t="s">
        <v>964</v>
      </c>
      <c r="B537" s="1" t="s">
        <v>93</v>
      </c>
      <c r="C537" s="1" t="s">
        <v>94</v>
      </c>
      <c r="D537" s="1" t="s">
        <v>11</v>
      </c>
      <c r="E537" s="4">
        <v>41968</v>
      </c>
      <c r="F537" s="1" t="s">
        <v>53</v>
      </c>
      <c r="G537" s="1" t="s">
        <v>214</v>
      </c>
      <c r="H537" s="26">
        <v>800</v>
      </c>
      <c r="I537" s="37">
        <v>0.05</v>
      </c>
      <c r="J537" t="str">
        <f t="shared" si="24"/>
        <v>1536-EMEA-DS</v>
      </c>
      <c r="K537" s="39">
        <f t="shared" si="25"/>
        <v>760</v>
      </c>
      <c r="L537" s="3">
        <f t="shared" si="26"/>
        <v>2014</v>
      </c>
    </row>
    <row r="538" spans="1:12" x14ac:dyDescent="0.25">
      <c r="A538" s="1" t="s">
        <v>965</v>
      </c>
      <c r="B538" s="1" t="s">
        <v>89</v>
      </c>
      <c r="C538" s="1" t="s">
        <v>90</v>
      </c>
      <c r="D538" s="1" t="s">
        <v>33</v>
      </c>
      <c r="E538" s="4">
        <v>42551</v>
      </c>
      <c r="F538" s="1" t="s">
        <v>120</v>
      </c>
      <c r="G538" s="1" t="s">
        <v>493</v>
      </c>
      <c r="H538" s="26">
        <v>50</v>
      </c>
      <c r="I538" s="37">
        <v>0.02</v>
      </c>
      <c r="J538" t="str">
        <f t="shared" si="24"/>
        <v>1537-APAC-TS</v>
      </c>
      <c r="K538" s="39">
        <f t="shared" si="25"/>
        <v>49</v>
      </c>
      <c r="L538" s="3">
        <f t="shared" si="26"/>
        <v>2016</v>
      </c>
    </row>
    <row r="539" spans="1:12" x14ac:dyDescent="0.25">
      <c r="A539" s="1" t="s">
        <v>966</v>
      </c>
      <c r="B539" s="1" t="s">
        <v>144</v>
      </c>
      <c r="C539" s="1" t="s">
        <v>145</v>
      </c>
      <c r="D539" s="1" t="s">
        <v>11</v>
      </c>
      <c r="E539" s="4">
        <v>42757</v>
      </c>
      <c r="F539" s="1" t="s">
        <v>70</v>
      </c>
      <c r="G539" s="1" t="s">
        <v>723</v>
      </c>
      <c r="H539" s="26">
        <v>500</v>
      </c>
      <c r="I539" s="37">
        <v>0.01</v>
      </c>
      <c r="J539" t="str">
        <f t="shared" si="24"/>
        <v>1538-EMEA-RG</v>
      </c>
      <c r="K539" s="39">
        <f t="shared" si="25"/>
        <v>495</v>
      </c>
      <c r="L539" s="3">
        <f t="shared" si="26"/>
        <v>2017</v>
      </c>
    </row>
    <row r="540" spans="1:12" x14ac:dyDescent="0.25">
      <c r="A540" s="1" t="s">
        <v>967</v>
      </c>
      <c r="B540" s="1" t="s">
        <v>122</v>
      </c>
      <c r="C540" s="1" t="s">
        <v>38</v>
      </c>
      <c r="D540" s="1" t="s">
        <v>33</v>
      </c>
      <c r="E540" s="4">
        <v>42637</v>
      </c>
      <c r="F540" s="1" t="s">
        <v>113</v>
      </c>
      <c r="G540" s="1" t="s">
        <v>968</v>
      </c>
      <c r="H540" s="26">
        <v>250</v>
      </c>
      <c r="I540" s="37">
        <v>0.14799999999999999</v>
      </c>
      <c r="J540" t="str">
        <f t="shared" si="24"/>
        <v>1539-APAC-MS</v>
      </c>
      <c r="K540" s="39">
        <f t="shared" si="25"/>
        <v>213</v>
      </c>
      <c r="L540" s="3">
        <f t="shared" si="26"/>
        <v>2016</v>
      </c>
    </row>
    <row r="541" spans="1:12" x14ac:dyDescent="0.25">
      <c r="A541" s="1" t="s">
        <v>969</v>
      </c>
      <c r="B541" s="1" t="s">
        <v>287</v>
      </c>
      <c r="C541" s="1" t="s">
        <v>106</v>
      </c>
      <c r="D541" s="1" t="s">
        <v>17</v>
      </c>
      <c r="E541" s="4">
        <v>42662</v>
      </c>
      <c r="F541" s="1" t="s">
        <v>23</v>
      </c>
      <c r="G541" s="1" t="s">
        <v>970</v>
      </c>
      <c r="H541" s="26">
        <v>700</v>
      </c>
      <c r="I541" s="37">
        <v>0.01</v>
      </c>
      <c r="J541" t="str">
        <f t="shared" si="24"/>
        <v>1540-NA-RH</v>
      </c>
      <c r="K541" s="39">
        <f t="shared" si="25"/>
        <v>693</v>
      </c>
      <c r="L541" s="3">
        <f t="shared" si="26"/>
        <v>2016</v>
      </c>
    </row>
    <row r="542" spans="1:12" x14ac:dyDescent="0.25">
      <c r="A542" s="1" t="s">
        <v>971</v>
      </c>
      <c r="B542" s="1" t="s">
        <v>79</v>
      </c>
      <c r="C542" s="1" t="s">
        <v>80</v>
      </c>
      <c r="D542" s="1" t="s">
        <v>11</v>
      </c>
      <c r="E542" s="4">
        <v>42654</v>
      </c>
      <c r="F542" s="1" t="s">
        <v>39</v>
      </c>
      <c r="G542" s="1" t="s">
        <v>81</v>
      </c>
      <c r="H542" s="26">
        <v>30</v>
      </c>
      <c r="I542" s="37">
        <v>6.6699999999999995E-2</v>
      </c>
      <c r="J542" t="str">
        <f t="shared" si="24"/>
        <v>1541-EMEA-TG</v>
      </c>
      <c r="K542" s="39">
        <f t="shared" si="25"/>
        <v>27.998999999999999</v>
      </c>
      <c r="L542" s="3">
        <f t="shared" si="26"/>
        <v>2016</v>
      </c>
    </row>
    <row r="543" spans="1:12" x14ac:dyDescent="0.25">
      <c r="A543" s="1" t="s">
        <v>972</v>
      </c>
      <c r="B543" s="1" t="s">
        <v>253</v>
      </c>
      <c r="C543" s="1" t="s">
        <v>254</v>
      </c>
      <c r="D543" s="1" t="s">
        <v>11</v>
      </c>
      <c r="E543" s="4">
        <v>42282</v>
      </c>
      <c r="F543" s="1" t="s">
        <v>23</v>
      </c>
      <c r="G543" s="1" t="s">
        <v>255</v>
      </c>
      <c r="H543" s="26">
        <v>700</v>
      </c>
      <c r="I543" s="37">
        <v>0.26</v>
      </c>
      <c r="J543" t="str">
        <f t="shared" si="24"/>
        <v>1542-EMEA-JW</v>
      </c>
      <c r="K543" s="39">
        <f t="shared" si="25"/>
        <v>518</v>
      </c>
      <c r="L543" s="3">
        <f t="shared" si="26"/>
        <v>2015</v>
      </c>
    </row>
    <row r="544" spans="1:12" x14ac:dyDescent="0.25">
      <c r="A544" s="1" t="s">
        <v>973</v>
      </c>
      <c r="B544" s="1" t="s">
        <v>42</v>
      </c>
      <c r="C544" s="1" t="s">
        <v>43</v>
      </c>
      <c r="D544" s="1" t="s">
        <v>22</v>
      </c>
      <c r="E544" s="4">
        <v>43106</v>
      </c>
      <c r="F544" s="1" t="s">
        <v>70</v>
      </c>
      <c r="G544" s="1" t="s">
        <v>429</v>
      </c>
      <c r="H544" s="26">
        <v>500</v>
      </c>
      <c r="I544" s="37">
        <v>0.01</v>
      </c>
      <c r="J544" t="str">
        <f t="shared" si="24"/>
        <v>1543-LATAM-WL</v>
      </c>
      <c r="K544" s="39">
        <f t="shared" si="25"/>
        <v>495</v>
      </c>
      <c r="L544" s="3">
        <f t="shared" si="26"/>
        <v>2018</v>
      </c>
    </row>
    <row r="545" spans="1:12" x14ac:dyDescent="0.25">
      <c r="A545" s="1" t="s">
        <v>974</v>
      </c>
      <c r="B545" s="1" t="s">
        <v>222</v>
      </c>
      <c r="C545" s="1" t="s">
        <v>48</v>
      </c>
      <c r="D545" s="1" t="s">
        <v>22</v>
      </c>
      <c r="E545" s="4">
        <v>42138</v>
      </c>
      <c r="F545" s="1" t="s">
        <v>39</v>
      </c>
      <c r="G545" s="1" t="s">
        <v>223</v>
      </c>
      <c r="H545" s="26">
        <v>30</v>
      </c>
      <c r="I545" s="37">
        <v>0.3</v>
      </c>
      <c r="J545" t="str">
        <f t="shared" si="24"/>
        <v>1544-LATAM-BD</v>
      </c>
      <c r="K545" s="39">
        <f t="shared" si="25"/>
        <v>21</v>
      </c>
      <c r="L545" s="3">
        <f t="shared" si="26"/>
        <v>2015</v>
      </c>
    </row>
    <row r="546" spans="1:12" x14ac:dyDescent="0.25">
      <c r="A546" s="1" t="s">
        <v>975</v>
      </c>
      <c r="B546" s="1" t="s">
        <v>129</v>
      </c>
      <c r="C546" s="1" t="s">
        <v>106</v>
      </c>
      <c r="D546" s="1" t="s">
        <v>17</v>
      </c>
      <c r="E546" s="4">
        <v>42993</v>
      </c>
      <c r="F546" s="1" t="s">
        <v>59</v>
      </c>
      <c r="G546" s="1" t="s">
        <v>130</v>
      </c>
      <c r="H546" s="26">
        <v>1000</v>
      </c>
      <c r="I546" s="37">
        <v>0.3</v>
      </c>
      <c r="J546" t="str">
        <f t="shared" si="24"/>
        <v>1545-NA-RA</v>
      </c>
      <c r="K546" s="39">
        <f t="shared" si="25"/>
        <v>700</v>
      </c>
      <c r="L546" s="3">
        <f t="shared" si="26"/>
        <v>2017</v>
      </c>
    </row>
    <row r="547" spans="1:12" x14ac:dyDescent="0.25">
      <c r="A547" s="1" t="s">
        <v>976</v>
      </c>
      <c r="B547" s="1" t="s">
        <v>268</v>
      </c>
      <c r="C547" s="1" t="s">
        <v>269</v>
      </c>
      <c r="D547" s="1" t="s">
        <v>33</v>
      </c>
      <c r="E547" s="4">
        <v>42115</v>
      </c>
      <c r="F547" s="1" t="s">
        <v>34</v>
      </c>
      <c r="G547" s="1" t="s">
        <v>564</v>
      </c>
      <c r="H547" s="26">
        <v>50</v>
      </c>
      <c r="I547" s="37">
        <v>0.36</v>
      </c>
      <c r="J547" t="str">
        <f t="shared" si="24"/>
        <v>1546-APAC-RO</v>
      </c>
      <c r="K547" s="39">
        <f t="shared" si="25"/>
        <v>32</v>
      </c>
      <c r="L547" s="3">
        <f t="shared" si="26"/>
        <v>2015</v>
      </c>
    </row>
    <row r="548" spans="1:12" x14ac:dyDescent="0.25">
      <c r="A548" s="1" t="s">
        <v>977</v>
      </c>
      <c r="B548" s="1" t="s">
        <v>83</v>
      </c>
      <c r="C548" s="1" t="s">
        <v>84</v>
      </c>
      <c r="D548" s="1" t="s">
        <v>11</v>
      </c>
      <c r="E548" s="4">
        <v>42195</v>
      </c>
      <c r="F548" s="1" t="s">
        <v>53</v>
      </c>
      <c r="G548" s="1" t="s">
        <v>514</v>
      </c>
      <c r="H548" s="26">
        <v>800</v>
      </c>
      <c r="I548" s="37">
        <v>0.21</v>
      </c>
      <c r="J548" t="str">
        <f t="shared" si="24"/>
        <v>1547-EMEA-AP</v>
      </c>
      <c r="K548" s="39">
        <f t="shared" si="25"/>
        <v>632</v>
      </c>
      <c r="L548" s="3">
        <f t="shared" si="26"/>
        <v>2015</v>
      </c>
    </row>
    <row r="549" spans="1:12" x14ac:dyDescent="0.25">
      <c r="A549" s="1" t="s">
        <v>978</v>
      </c>
      <c r="B549" s="1" t="s">
        <v>155</v>
      </c>
      <c r="C549" s="1" t="s">
        <v>106</v>
      </c>
      <c r="D549" s="1" t="s">
        <v>17</v>
      </c>
      <c r="E549" s="4">
        <v>43453</v>
      </c>
      <c r="F549" s="1" t="s">
        <v>44</v>
      </c>
      <c r="G549" s="1" t="s">
        <v>979</v>
      </c>
      <c r="H549" s="26">
        <v>500</v>
      </c>
      <c r="I549" s="37">
        <v>0.1</v>
      </c>
      <c r="J549" t="str">
        <f t="shared" si="24"/>
        <v>1548-NA-MC</v>
      </c>
      <c r="K549" s="39">
        <f t="shared" si="25"/>
        <v>450</v>
      </c>
      <c r="L549" s="3">
        <f t="shared" si="26"/>
        <v>2018</v>
      </c>
    </row>
    <row r="550" spans="1:12" x14ac:dyDescent="0.25">
      <c r="A550" s="1" t="s">
        <v>980</v>
      </c>
      <c r="B550" s="1" t="s">
        <v>20</v>
      </c>
      <c r="C550" s="1" t="s">
        <v>21</v>
      </c>
      <c r="D550" s="1" t="s">
        <v>22</v>
      </c>
      <c r="E550" s="4">
        <v>42599</v>
      </c>
      <c r="F550" s="1" t="s">
        <v>34</v>
      </c>
      <c r="G550" s="1" t="s">
        <v>481</v>
      </c>
      <c r="H550" s="26">
        <v>50</v>
      </c>
      <c r="I550" s="37">
        <v>0.02</v>
      </c>
      <c r="J550" t="str">
        <f t="shared" si="24"/>
        <v>1549-LATAM-EH</v>
      </c>
      <c r="K550" s="39">
        <f t="shared" si="25"/>
        <v>49</v>
      </c>
      <c r="L550" s="3">
        <f t="shared" si="26"/>
        <v>2016</v>
      </c>
    </row>
    <row r="551" spans="1:12" x14ac:dyDescent="0.25">
      <c r="A551" s="1" t="s">
        <v>981</v>
      </c>
      <c r="B551" s="1" t="s">
        <v>225</v>
      </c>
      <c r="C551" s="1" t="s">
        <v>226</v>
      </c>
      <c r="D551" s="1" t="s">
        <v>22</v>
      </c>
      <c r="E551" s="4">
        <v>42179</v>
      </c>
      <c r="F551" s="1" t="s">
        <v>53</v>
      </c>
      <c r="G551" s="1" t="s">
        <v>982</v>
      </c>
      <c r="H551" s="26">
        <v>800</v>
      </c>
      <c r="I551" s="37">
        <v>0.43</v>
      </c>
      <c r="J551" t="str">
        <f t="shared" si="24"/>
        <v>1550-LATAM-RC</v>
      </c>
      <c r="K551" s="39">
        <f t="shared" si="25"/>
        <v>456</v>
      </c>
      <c r="L551" s="3">
        <f t="shared" si="26"/>
        <v>2015</v>
      </c>
    </row>
    <row r="552" spans="1:12" x14ac:dyDescent="0.25">
      <c r="A552" s="1" t="s">
        <v>983</v>
      </c>
      <c r="B552" s="1" t="s">
        <v>262</v>
      </c>
      <c r="C552" s="1" t="s">
        <v>263</v>
      </c>
      <c r="D552" s="1" t="s">
        <v>11</v>
      </c>
      <c r="E552" s="4">
        <v>42005</v>
      </c>
      <c r="F552" s="1" t="s">
        <v>120</v>
      </c>
      <c r="G552" s="1" t="s">
        <v>312</v>
      </c>
      <c r="H552" s="26">
        <v>50</v>
      </c>
      <c r="I552" s="37">
        <v>0.38</v>
      </c>
      <c r="J552" t="str">
        <f t="shared" si="24"/>
        <v>1551-EMEA-MK</v>
      </c>
      <c r="K552" s="39">
        <f t="shared" si="25"/>
        <v>31</v>
      </c>
      <c r="L552" s="3">
        <f t="shared" si="26"/>
        <v>2015</v>
      </c>
    </row>
    <row r="553" spans="1:12" x14ac:dyDescent="0.25">
      <c r="A553" s="1" t="s">
        <v>984</v>
      </c>
      <c r="B553" s="1" t="s">
        <v>105</v>
      </c>
      <c r="C553" s="1" t="s">
        <v>106</v>
      </c>
      <c r="D553" s="1" t="s">
        <v>17</v>
      </c>
      <c r="E553" s="4">
        <v>42002</v>
      </c>
      <c r="F553" s="1" t="s">
        <v>12</v>
      </c>
      <c r="G553" s="1" t="s">
        <v>107</v>
      </c>
      <c r="H553" s="26">
        <v>80</v>
      </c>
      <c r="I553" s="37">
        <v>0.13750000000000001</v>
      </c>
      <c r="J553" t="str">
        <f t="shared" si="24"/>
        <v>1552-NA-LP</v>
      </c>
      <c r="K553" s="39">
        <f t="shared" si="25"/>
        <v>69</v>
      </c>
      <c r="L553" s="3">
        <f t="shared" si="26"/>
        <v>2014</v>
      </c>
    </row>
    <row r="554" spans="1:12" x14ac:dyDescent="0.25">
      <c r="A554" s="1" t="s">
        <v>985</v>
      </c>
      <c r="B554" s="1" t="s">
        <v>172</v>
      </c>
      <c r="C554" s="1" t="s">
        <v>173</v>
      </c>
      <c r="D554" s="1" t="s">
        <v>11</v>
      </c>
      <c r="E554" s="4">
        <v>42691</v>
      </c>
      <c r="F554" s="1" t="s">
        <v>12</v>
      </c>
      <c r="G554" s="1" t="s">
        <v>217</v>
      </c>
      <c r="H554" s="26">
        <v>80</v>
      </c>
      <c r="I554" s="37">
        <v>0.125</v>
      </c>
      <c r="J554" t="str">
        <f t="shared" si="24"/>
        <v>1553-EMEA-DB</v>
      </c>
      <c r="K554" s="39">
        <f t="shared" si="25"/>
        <v>70</v>
      </c>
      <c r="L554" s="3">
        <f t="shared" si="26"/>
        <v>2016</v>
      </c>
    </row>
    <row r="555" spans="1:12" x14ac:dyDescent="0.25">
      <c r="A555" s="1" t="s">
        <v>986</v>
      </c>
      <c r="B555" s="1" t="s">
        <v>26</v>
      </c>
      <c r="C555" s="1" t="s">
        <v>27</v>
      </c>
      <c r="D555" s="1" t="s">
        <v>11</v>
      </c>
      <c r="E555" s="4">
        <v>42752</v>
      </c>
      <c r="F555" s="1" t="s">
        <v>113</v>
      </c>
      <c r="G555" s="1" t="s">
        <v>443</v>
      </c>
      <c r="H555" s="26">
        <v>250</v>
      </c>
      <c r="I555" s="37">
        <v>0.04</v>
      </c>
      <c r="J555" t="str">
        <f t="shared" si="24"/>
        <v>1554-EMEA-CL</v>
      </c>
      <c r="K555" s="39">
        <f t="shared" si="25"/>
        <v>240</v>
      </c>
      <c r="L555" s="3">
        <f t="shared" si="26"/>
        <v>2017</v>
      </c>
    </row>
    <row r="556" spans="1:12" x14ac:dyDescent="0.25">
      <c r="A556" s="1" t="s">
        <v>987</v>
      </c>
      <c r="B556" s="1" t="s">
        <v>105</v>
      </c>
      <c r="C556" s="1" t="s">
        <v>106</v>
      </c>
      <c r="D556" s="1" t="s">
        <v>17</v>
      </c>
      <c r="E556" s="4">
        <v>42544</v>
      </c>
      <c r="F556" s="1" t="s">
        <v>28</v>
      </c>
      <c r="G556" s="1" t="s">
        <v>944</v>
      </c>
      <c r="H556" s="26">
        <v>150</v>
      </c>
      <c r="I556" s="37">
        <v>0.12</v>
      </c>
      <c r="J556" t="str">
        <f t="shared" si="24"/>
        <v>1555-NA-KS</v>
      </c>
      <c r="K556" s="39">
        <f t="shared" si="25"/>
        <v>132</v>
      </c>
      <c r="L556" s="3">
        <f t="shared" si="26"/>
        <v>2016</v>
      </c>
    </row>
    <row r="557" spans="1:12" x14ac:dyDescent="0.25">
      <c r="A557" s="1" t="s">
        <v>988</v>
      </c>
      <c r="B557" s="1" t="s">
        <v>97</v>
      </c>
      <c r="C557" s="1" t="s">
        <v>98</v>
      </c>
      <c r="D557" s="1" t="s">
        <v>11</v>
      </c>
      <c r="E557" s="4">
        <v>42500</v>
      </c>
      <c r="F557" s="1" t="s">
        <v>39</v>
      </c>
      <c r="G557" s="1" t="s">
        <v>99</v>
      </c>
      <c r="H557" s="26">
        <v>30</v>
      </c>
      <c r="I557" s="37">
        <v>0.1</v>
      </c>
      <c r="J557" t="str">
        <f t="shared" si="24"/>
        <v>1556-EMEA-NH</v>
      </c>
      <c r="K557" s="39">
        <f t="shared" si="25"/>
        <v>27</v>
      </c>
      <c r="L557" s="3">
        <f t="shared" si="26"/>
        <v>2016</v>
      </c>
    </row>
    <row r="558" spans="1:12" x14ac:dyDescent="0.25">
      <c r="A558" s="1" t="s">
        <v>989</v>
      </c>
      <c r="B558" s="1" t="s">
        <v>185</v>
      </c>
      <c r="C558" s="1" t="s">
        <v>186</v>
      </c>
      <c r="D558" s="1" t="s">
        <v>11</v>
      </c>
      <c r="E558" s="4">
        <v>42284</v>
      </c>
      <c r="F558" s="1" t="s">
        <v>53</v>
      </c>
      <c r="G558" s="1" t="s">
        <v>739</v>
      </c>
      <c r="H558" s="26">
        <v>800</v>
      </c>
      <c r="I558" s="37">
        <v>0.22</v>
      </c>
      <c r="J558" t="str">
        <f t="shared" si="24"/>
        <v>1557-EMEA-EG</v>
      </c>
      <c r="K558" s="39">
        <f t="shared" si="25"/>
        <v>624</v>
      </c>
      <c r="L558" s="3">
        <f t="shared" si="26"/>
        <v>2015</v>
      </c>
    </row>
    <row r="559" spans="1:12" x14ac:dyDescent="0.25">
      <c r="A559" s="1" t="s">
        <v>990</v>
      </c>
      <c r="B559" s="1" t="s">
        <v>152</v>
      </c>
      <c r="C559" s="1" t="s">
        <v>106</v>
      </c>
      <c r="D559" s="1" t="s">
        <v>17</v>
      </c>
      <c r="E559" s="4">
        <v>41839</v>
      </c>
      <c r="F559" s="1" t="s">
        <v>102</v>
      </c>
      <c r="G559" s="1" t="s">
        <v>991</v>
      </c>
      <c r="H559" s="26">
        <v>70</v>
      </c>
      <c r="I559" s="37">
        <v>0.2571</v>
      </c>
      <c r="J559" t="str">
        <f t="shared" si="24"/>
        <v>1558-NA-AP</v>
      </c>
      <c r="K559" s="39">
        <f t="shared" si="25"/>
        <v>52.003</v>
      </c>
      <c r="L559" s="3">
        <f t="shared" si="26"/>
        <v>2014</v>
      </c>
    </row>
    <row r="560" spans="1:12" x14ac:dyDescent="0.25">
      <c r="A560" s="1" t="s">
        <v>992</v>
      </c>
      <c r="B560" s="1" t="s">
        <v>116</v>
      </c>
      <c r="C560" s="1" t="s">
        <v>117</v>
      </c>
      <c r="D560" s="1" t="s">
        <v>33</v>
      </c>
      <c r="E560" s="4">
        <v>43061</v>
      </c>
      <c r="F560" s="1" t="s">
        <v>12</v>
      </c>
      <c r="G560" s="1" t="s">
        <v>118</v>
      </c>
      <c r="H560" s="26">
        <v>80</v>
      </c>
      <c r="I560" s="37">
        <v>3.7499999999999999E-2</v>
      </c>
      <c r="J560" t="str">
        <f t="shared" si="24"/>
        <v>1559-APAC-SW</v>
      </c>
      <c r="K560" s="39">
        <f t="shared" si="25"/>
        <v>77</v>
      </c>
      <c r="L560" s="3">
        <f t="shared" si="26"/>
        <v>2017</v>
      </c>
    </row>
    <row r="561" spans="1:12" x14ac:dyDescent="0.25">
      <c r="A561" s="1" t="s">
        <v>993</v>
      </c>
      <c r="B561" s="1" t="s">
        <v>42</v>
      </c>
      <c r="C561" s="1" t="s">
        <v>43</v>
      </c>
      <c r="D561" s="1" t="s">
        <v>22</v>
      </c>
      <c r="E561" s="4">
        <v>43003</v>
      </c>
      <c r="F561" s="1" t="s">
        <v>39</v>
      </c>
      <c r="G561" s="1" t="s">
        <v>251</v>
      </c>
      <c r="H561" s="26">
        <v>30</v>
      </c>
      <c r="I561" s="37">
        <v>0.1</v>
      </c>
      <c r="J561" t="str">
        <f t="shared" si="24"/>
        <v>1560-LATAM-JF</v>
      </c>
      <c r="K561" s="39">
        <f t="shared" si="25"/>
        <v>27</v>
      </c>
      <c r="L561" s="3">
        <f t="shared" si="26"/>
        <v>2017</v>
      </c>
    </row>
    <row r="562" spans="1:12" x14ac:dyDescent="0.25">
      <c r="A562" s="1" t="s">
        <v>994</v>
      </c>
      <c r="B562" s="1" t="s">
        <v>148</v>
      </c>
      <c r="C562" s="1" t="s">
        <v>149</v>
      </c>
      <c r="D562" s="1" t="s">
        <v>11</v>
      </c>
      <c r="E562" s="4">
        <v>42746</v>
      </c>
      <c r="F562" s="1" t="s">
        <v>34</v>
      </c>
      <c r="G562" s="1" t="s">
        <v>769</v>
      </c>
      <c r="H562" s="26">
        <v>50</v>
      </c>
      <c r="I562" s="37">
        <v>0.06</v>
      </c>
      <c r="J562" t="str">
        <f t="shared" si="24"/>
        <v>1561-EMEA-GR</v>
      </c>
      <c r="K562" s="39">
        <f t="shared" si="25"/>
        <v>47</v>
      </c>
      <c r="L562" s="3">
        <f t="shared" si="26"/>
        <v>2017</v>
      </c>
    </row>
    <row r="563" spans="1:12" x14ac:dyDescent="0.25">
      <c r="A563" s="1" t="s">
        <v>995</v>
      </c>
      <c r="B563" s="1" t="s">
        <v>398</v>
      </c>
      <c r="C563" s="1" t="s">
        <v>399</v>
      </c>
      <c r="D563" s="1" t="s">
        <v>11</v>
      </c>
      <c r="E563" s="4">
        <v>42922</v>
      </c>
      <c r="F563" s="1" t="s">
        <v>44</v>
      </c>
      <c r="G563" s="1" t="s">
        <v>400</v>
      </c>
      <c r="H563" s="26">
        <v>500</v>
      </c>
      <c r="I563" s="37">
        <v>0.47</v>
      </c>
      <c r="J563" t="str">
        <f t="shared" si="24"/>
        <v>1562-EMEA-MW</v>
      </c>
      <c r="K563" s="39">
        <f t="shared" si="25"/>
        <v>265</v>
      </c>
      <c r="L563" s="3">
        <f t="shared" si="26"/>
        <v>2017</v>
      </c>
    </row>
    <row r="564" spans="1:12" x14ac:dyDescent="0.25">
      <c r="A564" s="1" t="s">
        <v>996</v>
      </c>
      <c r="B564" s="1" t="s">
        <v>268</v>
      </c>
      <c r="C564" s="1" t="s">
        <v>269</v>
      </c>
      <c r="D564" s="1" t="s">
        <v>33</v>
      </c>
      <c r="E564" s="4">
        <v>42659</v>
      </c>
      <c r="F564" s="1" t="s">
        <v>39</v>
      </c>
      <c r="G564" s="1" t="s">
        <v>711</v>
      </c>
      <c r="H564" s="26">
        <v>30</v>
      </c>
      <c r="I564" s="37">
        <v>6.6699999999999995E-2</v>
      </c>
      <c r="J564" t="str">
        <f t="shared" si="24"/>
        <v>1563-APAC-SM</v>
      </c>
      <c r="K564" s="39">
        <f t="shared" si="25"/>
        <v>27.998999999999999</v>
      </c>
      <c r="L564" s="3">
        <f t="shared" si="26"/>
        <v>2016</v>
      </c>
    </row>
    <row r="565" spans="1:12" x14ac:dyDescent="0.25">
      <c r="A565" s="1" t="s">
        <v>997</v>
      </c>
      <c r="B565" s="1" t="s">
        <v>47</v>
      </c>
      <c r="C565" s="1" t="s">
        <v>48</v>
      </c>
      <c r="D565" s="1" t="s">
        <v>22</v>
      </c>
      <c r="E565" s="4">
        <v>41836</v>
      </c>
      <c r="F565" s="1" t="s">
        <v>113</v>
      </c>
      <c r="G565" s="1" t="s">
        <v>998</v>
      </c>
      <c r="H565" s="26">
        <v>250</v>
      </c>
      <c r="I565" s="37">
        <v>0.04</v>
      </c>
      <c r="J565" t="str">
        <f t="shared" si="24"/>
        <v>1564-LATAM-RF</v>
      </c>
      <c r="K565" s="39">
        <f t="shared" si="25"/>
        <v>240</v>
      </c>
      <c r="L565" s="3">
        <f t="shared" si="26"/>
        <v>2014</v>
      </c>
    </row>
    <row r="566" spans="1:12" x14ac:dyDescent="0.25">
      <c r="A566" s="1" t="s">
        <v>999</v>
      </c>
      <c r="B566" s="1" t="s">
        <v>225</v>
      </c>
      <c r="C566" s="1" t="s">
        <v>226</v>
      </c>
      <c r="D566" s="1" t="s">
        <v>22</v>
      </c>
      <c r="E566" s="4">
        <v>43416</v>
      </c>
      <c r="F566" s="1" t="s">
        <v>34</v>
      </c>
      <c r="G566" s="1" t="s">
        <v>834</v>
      </c>
      <c r="H566" s="26">
        <v>50</v>
      </c>
      <c r="I566" s="37">
        <v>0.1</v>
      </c>
      <c r="J566" t="str">
        <f t="shared" si="24"/>
        <v>1565-LATAM-IG</v>
      </c>
      <c r="K566" s="39">
        <f t="shared" si="25"/>
        <v>45</v>
      </c>
      <c r="L566" s="3">
        <f t="shared" si="26"/>
        <v>2018</v>
      </c>
    </row>
    <row r="567" spans="1:12" x14ac:dyDescent="0.25">
      <c r="A567" s="1" t="s">
        <v>1000</v>
      </c>
      <c r="B567" s="1" t="s">
        <v>47</v>
      </c>
      <c r="C567" s="1" t="s">
        <v>48</v>
      </c>
      <c r="D567" s="1" t="s">
        <v>22</v>
      </c>
      <c r="E567" s="4">
        <v>42013</v>
      </c>
      <c r="F567" s="1" t="s">
        <v>70</v>
      </c>
      <c r="G567" s="1" t="s">
        <v>998</v>
      </c>
      <c r="H567" s="26">
        <v>500</v>
      </c>
      <c r="I567" s="37">
        <v>0.02</v>
      </c>
      <c r="J567" t="str">
        <f t="shared" si="24"/>
        <v>1566-LATAM-RF</v>
      </c>
      <c r="K567" s="39">
        <f t="shared" si="25"/>
        <v>490</v>
      </c>
      <c r="L567" s="3">
        <f t="shared" si="26"/>
        <v>2015</v>
      </c>
    </row>
    <row r="568" spans="1:12" x14ac:dyDescent="0.25">
      <c r="A568" s="1" t="s">
        <v>1001</v>
      </c>
      <c r="B568" s="1" t="s">
        <v>152</v>
      </c>
      <c r="C568" s="1" t="s">
        <v>106</v>
      </c>
      <c r="D568" s="1" t="s">
        <v>17</v>
      </c>
      <c r="E568" s="4">
        <v>42886</v>
      </c>
      <c r="F568" s="1" t="s">
        <v>39</v>
      </c>
      <c r="G568" s="1" t="s">
        <v>1002</v>
      </c>
      <c r="H568" s="26">
        <v>30</v>
      </c>
      <c r="I568" s="37">
        <v>3.3300000000000003E-2</v>
      </c>
      <c r="J568" t="str">
        <f t="shared" si="24"/>
        <v>1567-NA-PH</v>
      </c>
      <c r="K568" s="39">
        <f t="shared" si="25"/>
        <v>29.001000000000001</v>
      </c>
      <c r="L568" s="3">
        <f t="shared" si="26"/>
        <v>2017</v>
      </c>
    </row>
    <row r="569" spans="1:12" x14ac:dyDescent="0.25">
      <c r="A569" s="1" t="s">
        <v>1003</v>
      </c>
      <c r="B569" s="1" t="s">
        <v>144</v>
      </c>
      <c r="C569" s="1" t="s">
        <v>145</v>
      </c>
      <c r="D569" s="1" t="s">
        <v>11</v>
      </c>
      <c r="E569" s="4">
        <v>42902</v>
      </c>
      <c r="F569" s="1" t="s">
        <v>120</v>
      </c>
      <c r="G569" s="1" t="s">
        <v>1004</v>
      </c>
      <c r="H569" s="26">
        <v>50</v>
      </c>
      <c r="I569" s="37">
        <v>0.02</v>
      </c>
      <c r="J569" t="str">
        <f t="shared" si="24"/>
        <v>1568-EMEA-PT</v>
      </c>
      <c r="K569" s="39">
        <f t="shared" si="25"/>
        <v>49</v>
      </c>
      <c r="L569" s="3">
        <f t="shared" si="26"/>
        <v>2017</v>
      </c>
    </row>
    <row r="570" spans="1:12" x14ac:dyDescent="0.25">
      <c r="A570" s="1" t="s">
        <v>1005</v>
      </c>
      <c r="B570" s="1" t="s">
        <v>9</v>
      </c>
      <c r="C570" s="1" t="s">
        <v>10</v>
      </c>
      <c r="D570" s="1" t="s">
        <v>11</v>
      </c>
      <c r="E570" s="4">
        <v>41833</v>
      </c>
      <c r="F570" s="1" t="s">
        <v>23</v>
      </c>
      <c r="G570" s="1" t="s">
        <v>291</v>
      </c>
      <c r="H570" s="26">
        <v>700</v>
      </c>
      <c r="I570" s="37">
        <v>0.05</v>
      </c>
      <c r="J570" t="str">
        <f t="shared" si="24"/>
        <v>1569-EMEA-AH</v>
      </c>
      <c r="K570" s="39">
        <f t="shared" si="25"/>
        <v>665</v>
      </c>
      <c r="L570" s="3">
        <f t="shared" si="26"/>
        <v>2014</v>
      </c>
    </row>
    <row r="571" spans="1:12" x14ac:dyDescent="0.25">
      <c r="A571" s="1" t="s">
        <v>1006</v>
      </c>
      <c r="B571" s="1" t="s">
        <v>322</v>
      </c>
      <c r="C571" s="1" t="s">
        <v>323</v>
      </c>
      <c r="D571" s="1" t="s">
        <v>11</v>
      </c>
      <c r="E571" s="4">
        <v>41864</v>
      </c>
      <c r="F571" s="1" t="s">
        <v>53</v>
      </c>
      <c r="G571" s="1" t="s">
        <v>1007</v>
      </c>
      <c r="H571" s="26">
        <v>800</v>
      </c>
      <c r="I571" s="37">
        <v>0.1</v>
      </c>
      <c r="J571" t="str">
        <f t="shared" si="24"/>
        <v>1570-EMEA-AG</v>
      </c>
      <c r="K571" s="39">
        <f t="shared" si="25"/>
        <v>720</v>
      </c>
      <c r="L571" s="3">
        <f t="shared" si="26"/>
        <v>2014</v>
      </c>
    </row>
    <row r="572" spans="1:12" x14ac:dyDescent="0.25">
      <c r="A572" s="1" t="s">
        <v>1008</v>
      </c>
      <c r="B572" s="1" t="s">
        <v>239</v>
      </c>
      <c r="C572" s="1" t="s">
        <v>240</v>
      </c>
      <c r="D572" s="1" t="s">
        <v>11</v>
      </c>
      <c r="E572" s="4">
        <v>42460</v>
      </c>
      <c r="F572" s="1" t="s">
        <v>70</v>
      </c>
      <c r="G572" s="1" t="s">
        <v>241</v>
      </c>
      <c r="H572" s="26">
        <v>500</v>
      </c>
      <c r="I572" s="37">
        <v>0</v>
      </c>
      <c r="J572" t="str">
        <f t="shared" si="24"/>
        <v>1571-EMEA-PF</v>
      </c>
      <c r="K572" s="39">
        <f t="shared" si="25"/>
        <v>500</v>
      </c>
      <c r="L572" s="3">
        <f t="shared" si="26"/>
        <v>2016</v>
      </c>
    </row>
    <row r="573" spans="1:12" x14ac:dyDescent="0.25">
      <c r="A573" s="1" t="s">
        <v>1009</v>
      </c>
      <c r="B573" s="1" t="s">
        <v>105</v>
      </c>
      <c r="C573" s="1" t="s">
        <v>106</v>
      </c>
      <c r="D573" s="1" t="s">
        <v>17</v>
      </c>
      <c r="E573" s="4">
        <v>43338</v>
      </c>
      <c r="F573" s="1" t="s">
        <v>53</v>
      </c>
      <c r="G573" s="1" t="s">
        <v>529</v>
      </c>
      <c r="H573" s="26">
        <v>800</v>
      </c>
      <c r="I573" s="37">
        <v>0.15</v>
      </c>
      <c r="J573" t="str">
        <f t="shared" si="24"/>
        <v>1572-NA-ST</v>
      </c>
      <c r="K573" s="39">
        <f t="shared" si="25"/>
        <v>680</v>
      </c>
      <c r="L573" s="3">
        <f t="shared" si="26"/>
        <v>2018</v>
      </c>
    </row>
    <row r="574" spans="1:12" x14ac:dyDescent="0.25">
      <c r="A574" s="1" t="s">
        <v>1010</v>
      </c>
      <c r="B574" s="1" t="s">
        <v>101</v>
      </c>
      <c r="C574" s="1" t="s">
        <v>69</v>
      </c>
      <c r="D574" s="1" t="s">
        <v>33</v>
      </c>
      <c r="E574" s="4">
        <v>42070</v>
      </c>
      <c r="F574" s="1" t="s">
        <v>53</v>
      </c>
      <c r="G574" s="1" t="s">
        <v>103</v>
      </c>
      <c r="H574" s="26">
        <v>800</v>
      </c>
      <c r="I574" s="37">
        <v>0.4</v>
      </c>
      <c r="J574" t="str">
        <f t="shared" si="24"/>
        <v>1573-APAC-DM</v>
      </c>
      <c r="K574" s="39">
        <f t="shared" si="25"/>
        <v>480</v>
      </c>
      <c r="L574" s="3">
        <f t="shared" si="26"/>
        <v>2015</v>
      </c>
    </row>
    <row r="575" spans="1:12" x14ac:dyDescent="0.25">
      <c r="A575" s="1" t="s">
        <v>1011</v>
      </c>
      <c r="B575" s="1" t="s">
        <v>57</v>
      </c>
      <c r="C575" s="1" t="s">
        <v>58</v>
      </c>
      <c r="D575" s="1" t="s">
        <v>11</v>
      </c>
      <c r="E575" s="4">
        <v>41737</v>
      </c>
      <c r="F575" s="1" t="s">
        <v>23</v>
      </c>
      <c r="G575" s="1" t="s">
        <v>1012</v>
      </c>
      <c r="H575" s="26">
        <v>700</v>
      </c>
      <c r="I575" s="37">
        <v>0.14000000000000001</v>
      </c>
      <c r="J575" t="str">
        <f t="shared" si="24"/>
        <v>1574-EMEA-DB</v>
      </c>
      <c r="K575" s="39">
        <f t="shared" si="25"/>
        <v>602</v>
      </c>
      <c r="L575" s="3">
        <f t="shared" si="26"/>
        <v>2014</v>
      </c>
    </row>
    <row r="576" spans="1:12" x14ac:dyDescent="0.25">
      <c r="A576" s="1" t="s">
        <v>1013</v>
      </c>
      <c r="B576" s="1" t="s">
        <v>148</v>
      </c>
      <c r="C576" s="1" t="s">
        <v>149</v>
      </c>
      <c r="D576" s="1" t="s">
        <v>11</v>
      </c>
      <c r="E576" s="4">
        <v>43113</v>
      </c>
      <c r="F576" s="1" t="s">
        <v>113</v>
      </c>
      <c r="G576" s="1" t="s">
        <v>407</v>
      </c>
      <c r="H576" s="26">
        <v>250</v>
      </c>
      <c r="I576" s="37">
        <v>0.12</v>
      </c>
      <c r="J576" t="str">
        <f t="shared" si="24"/>
        <v>1575-EMEA-AH</v>
      </c>
      <c r="K576" s="39">
        <f t="shared" si="25"/>
        <v>220</v>
      </c>
      <c r="L576" s="3">
        <f t="shared" si="26"/>
        <v>2018</v>
      </c>
    </row>
    <row r="577" spans="1:12" x14ac:dyDescent="0.25">
      <c r="A577" s="1" t="s">
        <v>1014</v>
      </c>
      <c r="B577" s="1" t="s">
        <v>122</v>
      </c>
      <c r="C577" s="1" t="s">
        <v>38</v>
      </c>
      <c r="D577" s="1" t="s">
        <v>33</v>
      </c>
      <c r="E577" s="4">
        <v>42361</v>
      </c>
      <c r="F577" s="1" t="s">
        <v>70</v>
      </c>
      <c r="G577" s="1" t="s">
        <v>1015</v>
      </c>
      <c r="H577" s="26">
        <v>500</v>
      </c>
      <c r="I577" s="37">
        <v>0.01</v>
      </c>
      <c r="J577" t="str">
        <f t="shared" si="24"/>
        <v>1576-APAC-AA</v>
      </c>
      <c r="K577" s="39">
        <f t="shared" si="25"/>
        <v>495</v>
      </c>
      <c r="L577" s="3">
        <f t="shared" si="26"/>
        <v>2015</v>
      </c>
    </row>
    <row r="578" spans="1:12" x14ac:dyDescent="0.25">
      <c r="A578" s="1" t="s">
        <v>1016</v>
      </c>
      <c r="B578" s="1" t="s">
        <v>132</v>
      </c>
      <c r="C578" s="1" t="s">
        <v>90</v>
      </c>
      <c r="D578" s="1" t="s">
        <v>33</v>
      </c>
      <c r="E578" s="4">
        <v>42411</v>
      </c>
      <c r="F578" s="1" t="s">
        <v>12</v>
      </c>
      <c r="G578" s="1" t="s">
        <v>1017</v>
      </c>
      <c r="H578" s="26">
        <v>80</v>
      </c>
      <c r="I578" s="37">
        <v>0.1125</v>
      </c>
      <c r="J578" t="str">
        <f t="shared" si="24"/>
        <v>1577-APAC-RR</v>
      </c>
      <c r="K578" s="39">
        <f t="shared" si="25"/>
        <v>71</v>
      </c>
      <c r="L578" s="3">
        <f t="shared" si="26"/>
        <v>2016</v>
      </c>
    </row>
    <row r="579" spans="1:12" x14ac:dyDescent="0.25">
      <c r="A579" s="1" t="s">
        <v>1018</v>
      </c>
      <c r="B579" s="1" t="s">
        <v>116</v>
      </c>
      <c r="C579" s="1" t="s">
        <v>117</v>
      </c>
      <c r="D579" s="1" t="s">
        <v>33</v>
      </c>
      <c r="E579" s="4">
        <v>43185</v>
      </c>
      <c r="F579" s="1" t="s">
        <v>59</v>
      </c>
      <c r="G579" s="1" t="s">
        <v>538</v>
      </c>
      <c r="H579" s="26">
        <v>1000</v>
      </c>
      <c r="I579" s="37">
        <v>0.47</v>
      </c>
      <c r="J579" t="str">
        <f t="shared" ref="J579:J642" si="27">_xlfn.CONCAT(RIGHT(A579,4),"-",D579,"-",LEFT(G579,1),MID(G579,FIND(" ",G579)+1,1))</f>
        <v>1578-APAC-RS</v>
      </c>
      <c r="K579" s="39">
        <f t="shared" ref="K579:K642" si="28">H579-(H579*I579)</f>
        <v>530</v>
      </c>
      <c r="L579" s="3">
        <f t="shared" ref="L579:L642" si="29">YEAR(E579)</f>
        <v>2018</v>
      </c>
    </row>
    <row r="580" spans="1:12" x14ac:dyDescent="0.25">
      <c r="A580" s="1" t="s">
        <v>1019</v>
      </c>
      <c r="B580" s="1" t="s">
        <v>155</v>
      </c>
      <c r="C580" s="1" t="s">
        <v>106</v>
      </c>
      <c r="D580" s="1" t="s">
        <v>17</v>
      </c>
      <c r="E580" s="4">
        <v>41951</v>
      </c>
      <c r="F580" s="1" t="s">
        <v>102</v>
      </c>
      <c r="G580" s="1" t="s">
        <v>1020</v>
      </c>
      <c r="H580" s="26">
        <v>70</v>
      </c>
      <c r="I580" s="37">
        <v>7.1400000000000005E-2</v>
      </c>
      <c r="J580" t="str">
        <f t="shared" si="27"/>
        <v>1579-NA-GS</v>
      </c>
      <c r="K580" s="39">
        <f t="shared" si="28"/>
        <v>65.001999999999995</v>
      </c>
      <c r="L580" s="3">
        <f t="shared" si="29"/>
        <v>2014</v>
      </c>
    </row>
    <row r="581" spans="1:12" x14ac:dyDescent="0.25">
      <c r="A581" s="1" t="s">
        <v>1021</v>
      </c>
      <c r="B581" s="1" t="s">
        <v>225</v>
      </c>
      <c r="C581" s="1" t="s">
        <v>226</v>
      </c>
      <c r="D581" s="1" t="s">
        <v>22</v>
      </c>
      <c r="E581" s="4">
        <v>42751</v>
      </c>
      <c r="F581" s="1" t="s">
        <v>34</v>
      </c>
      <c r="G581" s="1" t="s">
        <v>1022</v>
      </c>
      <c r="H581" s="26">
        <v>50</v>
      </c>
      <c r="I581" s="37">
        <v>0.02</v>
      </c>
      <c r="J581" t="str">
        <f t="shared" si="27"/>
        <v>1580-LATAM-KC</v>
      </c>
      <c r="K581" s="39">
        <f t="shared" si="28"/>
        <v>49</v>
      </c>
      <c r="L581" s="3">
        <f t="shared" si="29"/>
        <v>2017</v>
      </c>
    </row>
    <row r="582" spans="1:12" x14ac:dyDescent="0.25">
      <c r="A582" s="1" t="s">
        <v>1023</v>
      </c>
      <c r="B582" s="1" t="s">
        <v>51</v>
      </c>
      <c r="C582" s="1" t="s">
        <v>52</v>
      </c>
      <c r="D582" s="1" t="s">
        <v>11</v>
      </c>
      <c r="E582" s="4">
        <v>43076</v>
      </c>
      <c r="F582" s="1" t="s">
        <v>39</v>
      </c>
      <c r="G582" s="1" t="s">
        <v>793</v>
      </c>
      <c r="H582" s="26">
        <v>30</v>
      </c>
      <c r="I582" s="37">
        <v>0</v>
      </c>
      <c r="J582" t="str">
        <f t="shared" si="27"/>
        <v>1581-EMEA-CB</v>
      </c>
      <c r="K582" s="39">
        <f t="shared" si="28"/>
        <v>30</v>
      </c>
      <c r="L582" s="3">
        <f t="shared" si="29"/>
        <v>2017</v>
      </c>
    </row>
    <row r="583" spans="1:12" x14ac:dyDescent="0.25">
      <c r="A583" s="1" t="s">
        <v>1024</v>
      </c>
      <c r="B583" s="1" t="s">
        <v>97</v>
      </c>
      <c r="C583" s="1" t="s">
        <v>98</v>
      </c>
      <c r="D583" s="1" t="s">
        <v>11</v>
      </c>
      <c r="E583" s="4">
        <v>43259</v>
      </c>
      <c r="F583" s="1" t="s">
        <v>12</v>
      </c>
      <c r="G583" s="1" t="s">
        <v>909</v>
      </c>
      <c r="H583" s="26">
        <v>80</v>
      </c>
      <c r="I583" s="37">
        <v>0.13750000000000001</v>
      </c>
      <c r="J583" t="str">
        <f t="shared" si="27"/>
        <v>1582-EMEA-SA</v>
      </c>
      <c r="K583" s="39">
        <f t="shared" si="28"/>
        <v>69</v>
      </c>
      <c r="L583" s="3">
        <f t="shared" si="29"/>
        <v>2018</v>
      </c>
    </row>
    <row r="584" spans="1:12" x14ac:dyDescent="0.25">
      <c r="A584" s="1" t="s">
        <v>1025</v>
      </c>
      <c r="B584" s="1" t="s">
        <v>62</v>
      </c>
      <c r="C584" s="1" t="s">
        <v>63</v>
      </c>
      <c r="D584" s="1" t="s">
        <v>33</v>
      </c>
      <c r="E584" s="4">
        <v>42852</v>
      </c>
      <c r="F584" s="1" t="s">
        <v>39</v>
      </c>
      <c r="G584" s="1" t="s">
        <v>138</v>
      </c>
      <c r="H584" s="26">
        <v>30</v>
      </c>
      <c r="I584" s="37">
        <v>3.3300000000000003E-2</v>
      </c>
      <c r="J584" t="str">
        <f t="shared" si="27"/>
        <v>1583-APAC-MA</v>
      </c>
      <c r="K584" s="39">
        <f t="shared" si="28"/>
        <v>29.001000000000001</v>
      </c>
      <c r="L584" s="3">
        <f t="shared" si="29"/>
        <v>2017</v>
      </c>
    </row>
    <row r="585" spans="1:12" x14ac:dyDescent="0.25">
      <c r="A585" s="1" t="s">
        <v>1026</v>
      </c>
      <c r="B585" s="1" t="s">
        <v>105</v>
      </c>
      <c r="C585" s="1" t="s">
        <v>106</v>
      </c>
      <c r="D585" s="1" t="s">
        <v>17</v>
      </c>
      <c r="E585" s="4">
        <v>42633</v>
      </c>
      <c r="F585" s="1" t="s">
        <v>120</v>
      </c>
      <c r="G585" s="1" t="s">
        <v>1027</v>
      </c>
      <c r="H585" s="26">
        <v>50</v>
      </c>
      <c r="I585" s="37">
        <v>0.14000000000000001</v>
      </c>
      <c r="J585" t="str">
        <f t="shared" si="27"/>
        <v>1584-NA-KN</v>
      </c>
      <c r="K585" s="39">
        <f t="shared" si="28"/>
        <v>43</v>
      </c>
      <c r="L585" s="3">
        <f t="shared" si="29"/>
        <v>2016</v>
      </c>
    </row>
    <row r="586" spans="1:12" x14ac:dyDescent="0.25">
      <c r="A586" s="1" t="s">
        <v>1028</v>
      </c>
      <c r="B586" s="1" t="s">
        <v>185</v>
      </c>
      <c r="C586" s="1" t="s">
        <v>186</v>
      </c>
      <c r="D586" s="1" t="s">
        <v>11</v>
      </c>
      <c r="E586" s="4">
        <v>42985</v>
      </c>
      <c r="F586" s="1" t="s">
        <v>28</v>
      </c>
      <c r="G586" s="1" t="s">
        <v>795</v>
      </c>
      <c r="H586" s="26">
        <v>150</v>
      </c>
      <c r="I586" s="37">
        <v>6.7000000000000002E-3</v>
      </c>
      <c r="J586" t="str">
        <f t="shared" si="27"/>
        <v>1585-EMEA-PN</v>
      </c>
      <c r="K586" s="39">
        <f t="shared" si="28"/>
        <v>148.995</v>
      </c>
      <c r="L586" s="3">
        <f t="shared" si="29"/>
        <v>2017</v>
      </c>
    </row>
    <row r="587" spans="1:12" x14ac:dyDescent="0.25">
      <c r="A587" s="1" t="s">
        <v>1029</v>
      </c>
      <c r="B587" s="1" t="s">
        <v>222</v>
      </c>
      <c r="C587" s="1" t="s">
        <v>48</v>
      </c>
      <c r="D587" s="1" t="s">
        <v>22</v>
      </c>
      <c r="E587" s="4">
        <v>42008</v>
      </c>
      <c r="F587" s="1" t="s">
        <v>23</v>
      </c>
      <c r="G587" s="1" t="s">
        <v>507</v>
      </c>
      <c r="H587" s="26">
        <v>700</v>
      </c>
      <c r="I587" s="37">
        <v>0.18</v>
      </c>
      <c r="J587" t="str">
        <f t="shared" si="27"/>
        <v>1586-LATAM-DR</v>
      </c>
      <c r="K587" s="39">
        <f t="shared" si="28"/>
        <v>574</v>
      </c>
      <c r="L587" s="3">
        <f t="shared" si="29"/>
        <v>2015</v>
      </c>
    </row>
    <row r="588" spans="1:12" x14ac:dyDescent="0.25">
      <c r="A588" s="1" t="s">
        <v>1030</v>
      </c>
      <c r="B588" s="1" t="s">
        <v>144</v>
      </c>
      <c r="C588" s="1" t="s">
        <v>145</v>
      </c>
      <c r="D588" s="1" t="s">
        <v>11</v>
      </c>
      <c r="E588" s="4">
        <v>41751</v>
      </c>
      <c r="F588" s="1" t="s">
        <v>23</v>
      </c>
      <c r="G588" s="1" t="s">
        <v>1031</v>
      </c>
      <c r="H588" s="26">
        <v>700</v>
      </c>
      <c r="I588" s="37">
        <v>0.17</v>
      </c>
      <c r="J588" t="str">
        <f t="shared" si="27"/>
        <v>1587-EMEA-CG</v>
      </c>
      <c r="K588" s="39">
        <f t="shared" si="28"/>
        <v>581</v>
      </c>
      <c r="L588" s="3">
        <f t="shared" si="29"/>
        <v>2014</v>
      </c>
    </row>
    <row r="589" spans="1:12" x14ac:dyDescent="0.25">
      <c r="A589" s="1" t="s">
        <v>1032</v>
      </c>
      <c r="B589" s="1" t="s">
        <v>42</v>
      </c>
      <c r="C589" s="1" t="s">
        <v>43</v>
      </c>
      <c r="D589" s="1" t="s">
        <v>22</v>
      </c>
      <c r="E589" s="4">
        <v>41707</v>
      </c>
      <c r="F589" s="1" t="s">
        <v>34</v>
      </c>
      <c r="G589" s="1" t="s">
        <v>1033</v>
      </c>
      <c r="H589" s="26">
        <v>50</v>
      </c>
      <c r="I589" s="37">
        <v>0.08</v>
      </c>
      <c r="J589" t="str">
        <f t="shared" si="27"/>
        <v>1588-LATAM-PJ</v>
      </c>
      <c r="K589" s="39">
        <f t="shared" si="28"/>
        <v>46</v>
      </c>
      <c r="L589" s="3">
        <f t="shared" si="29"/>
        <v>2014</v>
      </c>
    </row>
    <row r="590" spans="1:12" x14ac:dyDescent="0.25">
      <c r="A590" s="1" t="s">
        <v>1034</v>
      </c>
      <c r="B590" s="1" t="s">
        <v>168</v>
      </c>
      <c r="C590" s="1" t="s">
        <v>169</v>
      </c>
      <c r="D590" s="1" t="s">
        <v>11</v>
      </c>
      <c r="E590" s="4">
        <v>41790</v>
      </c>
      <c r="F590" s="1" t="s">
        <v>59</v>
      </c>
      <c r="G590" s="1" t="s">
        <v>939</v>
      </c>
      <c r="H590" s="26">
        <v>1000</v>
      </c>
      <c r="I590" s="37">
        <v>0.39</v>
      </c>
      <c r="J590" t="str">
        <f t="shared" si="27"/>
        <v>1589-EMEA-BM</v>
      </c>
      <c r="K590" s="39">
        <f t="shared" si="28"/>
        <v>610</v>
      </c>
      <c r="L590" s="3">
        <f t="shared" si="29"/>
        <v>2014</v>
      </c>
    </row>
    <row r="591" spans="1:12" x14ac:dyDescent="0.25">
      <c r="A591" s="1" t="s">
        <v>1035</v>
      </c>
      <c r="B591" s="1" t="s">
        <v>222</v>
      </c>
      <c r="C591" s="1" t="s">
        <v>48</v>
      </c>
      <c r="D591" s="1" t="s">
        <v>22</v>
      </c>
      <c r="E591" s="4">
        <v>42869</v>
      </c>
      <c r="F591" s="1" t="s">
        <v>28</v>
      </c>
      <c r="G591" s="1" t="s">
        <v>1036</v>
      </c>
      <c r="H591" s="26">
        <v>150</v>
      </c>
      <c r="I591" s="37">
        <v>0.02</v>
      </c>
      <c r="J591" t="str">
        <f t="shared" si="27"/>
        <v>1590-LATAM-JG</v>
      </c>
      <c r="K591" s="39">
        <f t="shared" si="28"/>
        <v>147</v>
      </c>
      <c r="L591" s="3">
        <f t="shared" si="29"/>
        <v>2017</v>
      </c>
    </row>
    <row r="592" spans="1:12" x14ac:dyDescent="0.25">
      <c r="A592" s="1" t="s">
        <v>1037</v>
      </c>
      <c r="B592" s="1" t="s">
        <v>203</v>
      </c>
      <c r="C592" s="1" t="s">
        <v>204</v>
      </c>
      <c r="D592" s="1" t="s">
        <v>22</v>
      </c>
      <c r="E592" s="4">
        <v>42408</v>
      </c>
      <c r="F592" s="1" t="s">
        <v>23</v>
      </c>
      <c r="G592" s="1" t="s">
        <v>679</v>
      </c>
      <c r="H592" s="26">
        <v>700</v>
      </c>
      <c r="I592" s="37">
        <v>0.14000000000000001</v>
      </c>
      <c r="J592" t="str">
        <f t="shared" si="27"/>
        <v>1591-LATAM-MB</v>
      </c>
      <c r="K592" s="39">
        <f t="shared" si="28"/>
        <v>602</v>
      </c>
      <c r="L592" s="3">
        <f t="shared" si="29"/>
        <v>2016</v>
      </c>
    </row>
    <row r="593" spans="1:12" x14ac:dyDescent="0.25">
      <c r="A593" s="1" t="s">
        <v>1038</v>
      </c>
      <c r="B593" s="1" t="s">
        <v>287</v>
      </c>
      <c r="C593" s="1" t="s">
        <v>106</v>
      </c>
      <c r="D593" s="1" t="s">
        <v>17</v>
      </c>
      <c r="E593" s="4">
        <v>42321</v>
      </c>
      <c r="F593" s="1" t="s">
        <v>44</v>
      </c>
      <c r="G593" s="1" t="s">
        <v>1039</v>
      </c>
      <c r="H593" s="26">
        <v>500</v>
      </c>
      <c r="I593" s="37">
        <v>0.01</v>
      </c>
      <c r="J593" t="str">
        <f t="shared" si="27"/>
        <v>1592-NA-JB</v>
      </c>
      <c r="K593" s="39">
        <f t="shared" si="28"/>
        <v>495</v>
      </c>
      <c r="L593" s="3">
        <f t="shared" si="29"/>
        <v>2015</v>
      </c>
    </row>
    <row r="594" spans="1:12" x14ac:dyDescent="0.25">
      <c r="A594" s="1" t="s">
        <v>1040</v>
      </c>
      <c r="B594" s="1" t="s">
        <v>180</v>
      </c>
      <c r="C594" s="1" t="s">
        <v>106</v>
      </c>
      <c r="D594" s="1" t="s">
        <v>17</v>
      </c>
      <c r="E594" s="4">
        <v>42844</v>
      </c>
      <c r="F594" s="1" t="s">
        <v>23</v>
      </c>
      <c r="G594" s="1" t="s">
        <v>1041</v>
      </c>
      <c r="H594" s="26">
        <v>700</v>
      </c>
      <c r="I594" s="37">
        <v>0.05</v>
      </c>
      <c r="J594" t="str">
        <f t="shared" si="27"/>
        <v>1593-NA-RD</v>
      </c>
      <c r="K594" s="39">
        <f t="shared" si="28"/>
        <v>665</v>
      </c>
      <c r="L594" s="3">
        <f t="shared" si="29"/>
        <v>2017</v>
      </c>
    </row>
    <row r="595" spans="1:12" x14ac:dyDescent="0.25">
      <c r="A595" s="1" t="s">
        <v>1042</v>
      </c>
      <c r="B595" s="1" t="s">
        <v>172</v>
      </c>
      <c r="C595" s="1" t="s">
        <v>173</v>
      </c>
      <c r="D595" s="1" t="s">
        <v>11</v>
      </c>
      <c r="E595" s="4">
        <v>42961</v>
      </c>
      <c r="F595" s="1" t="s">
        <v>44</v>
      </c>
      <c r="G595" s="1" t="s">
        <v>217</v>
      </c>
      <c r="H595" s="26">
        <v>500</v>
      </c>
      <c r="I595" s="37">
        <v>0.03</v>
      </c>
      <c r="J595" t="str">
        <f t="shared" si="27"/>
        <v>1594-EMEA-DB</v>
      </c>
      <c r="K595" s="39">
        <f t="shared" si="28"/>
        <v>485</v>
      </c>
      <c r="L595" s="3">
        <f t="shared" si="29"/>
        <v>2017</v>
      </c>
    </row>
    <row r="596" spans="1:12" x14ac:dyDescent="0.25">
      <c r="A596" s="1" t="s">
        <v>1043</v>
      </c>
      <c r="B596" s="1" t="s">
        <v>9</v>
      </c>
      <c r="C596" s="1" t="s">
        <v>10</v>
      </c>
      <c r="D596" s="1" t="s">
        <v>11</v>
      </c>
      <c r="E596" s="4">
        <v>43438</v>
      </c>
      <c r="F596" s="1" t="s">
        <v>12</v>
      </c>
      <c r="G596" s="1" t="s">
        <v>346</v>
      </c>
      <c r="H596" s="26">
        <v>80</v>
      </c>
      <c r="I596" s="37">
        <v>1.2500000000000001E-2</v>
      </c>
      <c r="J596" t="str">
        <f t="shared" si="27"/>
        <v>1595-EMEA-ZM</v>
      </c>
      <c r="K596" s="39">
        <f t="shared" si="28"/>
        <v>79</v>
      </c>
      <c r="L596" s="3">
        <f t="shared" si="29"/>
        <v>2018</v>
      </c>
    </row>
    <row r="597" spans="1:12" x14ac:dyDescent="0.25">
      <c r="A597" s="1" t="s">
        <v>1044</v>
      </c>
      <c r="B597" s="1" t="s">
        <v>79</v>
      </c>
      <c r="C597" s="1" t="s">
        <v>80</v>
      </c>
      <c r="D597" s="1" t="s">
        <v>11</v>
      </c>
      <c r="E597" s="4">
        <v>43426</v>
      </c>
      <c r="F597" s="1" t="s">
        <v>59</v>
      </c>
      <c r="G597" s="1" t="s">
        <v>1045</v>
      </c>
      <c r="H597" s="26">
        <v>1000</v>
      </c>
      <c r="I597" s="37">
        <v>0.46</v>
      </c>
      <c r="J597" t="str">
        <f t="shared" si="27"/>
        <v>1596-EMEA-JV</v>
      </c>
      <c r="K597" s="39">
        <f t="shared" si="28"/>
        <v>540</v>
      </c>
      <c r="L597" s="3">
        <f t="shared" si="29"/>
        <v>2018</v>
      </c>
    </row>
    <row r="598" spans="1:12" x14ac:dyDescent="0.25">
      <c r="A598" s="1" t="s">
        <v>1046</v>
      </c>
      <c r="B598" s="1" t="s">
        <v>79</v>
      </c>
      <c r="C598" s="1" t="s">
        <v>80</v>
      </c>
      <c r="D598" s="1" t="s">
        <v>11</v>
      </c>
      <c r="E598" s="4">
        <v>42289</v>
      </c>
      <c r="F598" s="1" t="s">
        <v>12</v>
      </c>
      <c r="G598" s="1" t="s">
        <v>859</v>
      </c>
      <c r="H598" s="26">
        <v>80</v>
      </c>
      <c r="I598" s="37">
        <v>0.125</v>
      </c>
      <c r="J598" t="str">
        <f t="shared" si="27"/>
        <v>1597-EMEA-MR</v>
      </c>
      <c r="K598" s="39">
        <f t="shared" si="28"/>
        <v>70</v>
      </c>
      <c r="L598" s="3">
        <f t="shared" si="29"/>
        <v>2015</v>
      </c>
    </row>
    <row r="599" spans="1:12" x14ac:dyDescent="0.25">
      <c r="A599" s="1" t="s">
        <v>1047</v>
      </c>
      <c r="B599" s="1" t="s">
        <v>116</v>
      </c>
      <c r="C599" s="1" t="s">
        <v>117</v>
      </c>
      <c r="D599" s="1" t="s">
        <v>33</v>
      </c>
      <c r="E599" s="4">
        <v>43141</v>
      </c>
      <c r="F599" s="1" t="s">
        <v>120</v>
      </c>
      <c r="G599" s="1" t="s">
        <v>845</v>
      </c>
      <c r="H599" s="26">
        <v>50</v>
      </c>
      <c r="I599" s="37">
        <v>0.02</v>
      </c>
      <c r="J599" t="str">
        <f t="shared" si="27"/>
        <v>1598-APAC-MB</v>
      </c>
      <c r="K599" s="39">
        <f t="shared" si="28"/>
        <v>49</v>
      </c>
      <c r="L599" s="3">
        <f t="shared" si="29"/>
        <v>2018</v>
      </c>
    </row>
    <row r="600" spans="1:12" x14ac:dyDescent="0.25">
      <c r="A600" s="1" t="s">
        <v>1048</v>
      </c>
      <c r="B600" s="1" t="s">
        <v>239</v>
      </c>
      <c r="C600" s="1" t="s">
        <v>240</v>
      </c>
      <c r="D600" s="1" t="s">
        <v>11</v>
      </c>
      <c r="E600" s="4">
        <v>42015</v>
      </c>
      <c r="F600" s="1" t="s">
        <v>12</v>
      </c>
      <c r="G600" s="1" t="s">
        <v>348</v>
      </c>
      <c r="H600" s="26">
        <v>80</v>
      </c>
      <c r="I600" s="37">
        <v>0.22500000000000001</v>
      </c>
      <c r="J600" t="str">
        <f t="shared" si="27"/>
        <v>1599-EMEA-PS</v>
      </c>
      <c r="K600" s="39">
        <f t="shared" si="28"/>
        <v>62</v>
      </c>
      <c r="L600" s="3">
        <f t="shared" si="29"/>
        <v>2015</v>
      </c>
    </row>
    <row r="601" spans="1:12" x14ac:dyDescent="0.25">
      <c r="A601" s="1" t="s">
        <v>1049</v>
      </c>
      <c r="B601" s="1" t="s">
        <v>37</v>
      </c>
      <c r="C601" s="1" t="s">
        <v>38</v>
      </c>
      <c r="D601" s="1" t="s">
        <v>33</v>
      </c>
      <c r="E601" s="4">
        <v>42748</v>
      </c>
      <c r="F601" s="1" t="s">
        <v>28</v>
      </c>
      <c r="G601" s="1" t="s">
        <v>842</v>
      </c>
      <c r="H601" s="26">
        <v>150</v>
      </c>
      <c r="I601" s="37">
        <v>4.6699999999999998E-2</v>
      </c>
      <c r="J601" t="str">
        <f t="shared" si="27"/>
        <v>1600-APAC-JR</v>
      </c>
      <c r="K601" s="39">
        <f t="shared" si="28"/>
        <v>142.995</v>
      </c>
      <c r="L601" s="3">
        <f t="shared" si="29"/>
        <v>2017</v>
      </c>
    </row>
    <row r="602" spans="1:12" x14ac:dyDescent="0.25">
      <c r="A602" s="1" t="s">
        <v>1050</v>
      </c>
      <c r="B602" s="1" t="s">
        <v>262</v>
      </c>
      <c r="C602" s="1" t="s">
        <v>263</v>
      </c>
      <c r="D602" s="1" t="s">
        <v>11</v>
      </c>
      <c r="E602" s="4">
        <v>43208</v>
      </c>
      <c r="F602" s="1" t="s">
        <v>39</v>
      </c>
      <c r="G602" s="1" t="s">
        <v>264</v>
      </c>
      <c r="H602" s="26">
        <v>30</v>
      </c>
      <c r="I602" s="37">
        <v>0.1333</v>
      </c>
      <c r="J602" t="str">
        <f t="shared" si="27"/>
        <v>1601-EMEA-JB</v>
      </c>
      <c r="K602" s="39">
        <f t="shared" si="28"/>
        <v>26.001000000000001</v>
      </c>
      <c r="L602" s="3">
        <f t="shared" si="29"/>
        <v>2018</v>
      </c>
    </row>
    <row r="603" spans="1:12" x14ac:dyDescent="0.25">
      <c r="A603" s="1" t="s">
        <v>1051</v>
      </c>
      <c r="B603" s="1" t="s">
        <v>432</v>
      </c>
      <c r="C603" s="1" t="s">
        <v>433</v>
      </c>
      <c r="D603" s="1" t="s">
        <v>22</v>
      </c>
      <c r="E603" s="4">
        <v>42939</v>
      </c>
      <c r="F603" s="1" t="s">
        <v>113</v>
      </c>
      <c r="G603" s="1" t="s">
        <v>826</v>
      </c>
      <c r="H603" s="26">
        <v>250</v>
      </c>
      <c r="I603" s="37">
        <v>8.0000000000000002E-3</v>
      </c>
      <c r="J603" t="str">
        <f t="shared" si="27"/>
        <v>1602-LATAM-JE</v>
      </c>
      <c r="K603" s="39">
        <f t="shared" si="28"/>
        <v>248</v>
      </c>
      <c r="L603" s="3">
        <f t="shared" si="29"/>
        <v>2017</v>
      </c>
    </row>
    <row r="604" spans="1:12" x14ac:dyDescent="0.25">
      <c r="A604" s="1" t="s">
        <v>1052</v>
      </c>
      <c r="B604" s="1" t="s">
        <v>172</v>
      </c>
      <c r="C604" s="1" t="s">
        <v>173</v>
      </c>
      <c r="D604" s="1" t="s">
        <v>11</v>
      </c>
      <c r="E604" s="4">
        <v>43327</v>
      </c>
      <c r="F604" s="1" t="s">
        <v>34</v>
      </c>
      <c r="G604" s="1" t="s">
        <v>174</v>
      </c>
      <c r="H604" s="26">
        <v>50</v>
      </c>
      <c r="I604" s="37">
        <v>0.12</v>
      </c>
      <c r="J604" t="str">
        <f t="shared" si="27"/>
        <v>1603-EMEA-AR</v>
      </c>
      <c r="K604" s="39">
        <f t="shared" si="28"/>
        <v>44</v>
      </c>
      <c r="L604" s="3">
        <f t="shared" si="29"/>
        <v>2018</v>
      </c>
    </row>
    <row r="605" spans="1:12" x14ac:dyDescent="0.25">
      <c r="A605" s="1" t="s">
        <v>1053</v>
      </c>
      <c r="B605" s="1" t="s">
        <v>83</v>
      </c>
      <c r="C605" s="1" t="s">
        <v>84</v>
      </c>
      <c r="D605" s="1" t="s">
        <v>11</v>
      </c>
      <c r="E605" s="4">
        <v>42238</v>
      </c>
      <c r="F605" s="1" t="s">
        <v>113</v>
      </c>
      <c r="G605" s="1" t="s">
        <v>626</v>
      </c>
      <c r="H605" s="26">
        <v>250</v>
      </c>
      <c r="I605" s="37">
        <v>0.308</v>
      </c>
      <c r="J605" t="str">
        <f t="shared" si="27"/>
        <v>1604-EMEA-OR</v>
      </c>
      <c r="K605" s="39">
        <f t="shared" si="28"/>
        <v>173</v>
      </c>
      <c r="L605" s="3">
        <f t="shared" si="29"/>
        <v>2015</v>
      </c>
    </row>
    <row r="606" spans="1:12" x14ac:dyDescent="0.25">
      <c r="A606" s="1" t="s">
        <v>1054</v>
      </c>
      <c r="B606" s="1" t="s">
        <v>62</v>
      </c>
      <c r="C606" s="1" t="s">
        <v>63</v>
      </c>
      <c r="D606" s="1" t="s">
        <v>33</v>
      </c>
      <c r="E606" s="4">
        <v>42490</v>
      </c>
      <c r="F606" s="1" t="s">
        <v>59</v>
      </c>
      <c r="G606" s="1" t="s">
        <v>1055</v>
      </c>
      <c r="H606" s="26">
        <v>1000</v>
      </c>
      <c r="I606" s="37">
        <v>0.15</v>
      </c>
      <c r="J606" t="str">
        <f t="shared" si="27"/>
        <v>1605-APAC-OF</v>
      </c>
      <c r="K606" s="39">
        <f t="shared" si="28"/>
        <v>850</v>
      </c>
      <c r="L606" s="3">
        <f t="shared" si="29"/>
        <v>2016</v>
      </c>
    </row>
    <row r="607" spans="1:12" x14ac:dyDescent="0.25">
      <c r="A607" s="1" t="s">
        <v>1056</v>
      </c>
      <c r="B607" s="1" t="s">
        <v>219</v>
      </c>
      <c r="C607" s="1" t="s">
        <v>38</v>
      </c>
      <c r="D607" s="1" t="s">
        <v>33</v>
      </c>
      <c r="E607" s="4">
        <v>41774</v>
      </c>
      <c r="F607" s="1" t="s">
        <v>34</v>
      </c>
      <c r="G607" s="1" t="s">
        <v>1057</v>
      </c>
      <c r="H607" s="26">
        <v>50</v>
      </c>
      <c r="I607" s="37">
        <v>0.2</v>
      </c>
      <c r="J607" t="str">
        <f t="shared" si="27"/>
        <v>1606-APAC-JW</v>
      </c>
      <c r="K607" s="39">
        <f t="shared" si="28"/>
        <v>40</v>
      </c>
      <c r="L607" s="3">
        <f t="shared" si="29"/>
        <v>2014</v>
      </c>
    </row>
    <row r="608" spans="1:12" x14ac:dyDescent="0.25">
      <c r="A608" s="1" t="s">
        <v>1058</v>
      </c>
      <c r="B608" s="1" t="s">
        <v>398</v>
      </c>
      <c r="C608" s="1" t="s">
        <v>399</v>
      </c>
      <c r="D608" s="1" t="s">
        <v>11</v>
      </c>
      <c r="E608" s="4">
        <v>42384</v>
      </c>
      <c r="F608" s="1" t="s">
        <v>113</v>
      </c>
      <c r="G608" s="1" t="s">
        <v>691</v>
      </c>
      <c r="H608" s="26">
        <v>250</v>
      </c>
      <c r="I608" s="37">
        <v>0.128</v>
      </c>
      <c r="J608" t="str">
        <f t="shared" si="27"/>
        <v>1607-EMEA-RC</v>
      </c>
      <c r="K608" s="39">
        <f t="shared" si="28"/>
        <v>218</v>
      </c>
      <c r="L608" s="3">
        <f t="shared" si="29"/>
        <v>2016</v>
      </c>
    </row>
    <row r="609" spans="1:12" x14ac:dyDescent="0.25">
      <c r="A609" s="1" t="s">
        <v>1059</v>
      </c>
      <c r="B609" s="1" t="s">
        <v>132</v>
      </c>
      <c r="C609" s="1" t="s">
        <v>90</v>
      </c>
      <c r="D609" s="1" t="s">
        <v>33</v>
      </c>
      <c r="E609" s="4">
        <v>42597</v>
      </c>
      <c r="F609" s="1" t="s">
        <v>12</v>
      </c>
      <c r="G609" s="1" t="s">
        <v>1060</v>
      </c>
      <c r="H609" s="26">
        <v>80</v>
      </c>
      <c r="I609" s="37">
        <v>1.2500000000000001E-2</v>
      </c>
      <c r="J609" t="str">
        <f t="shared" si="27"/>
        <v>1608-APAC-NG</v>
      </c>
      <c r="K609" s="39">
        <f t="shared" si="28"/>
        <v>79</v>
      </c>
      <c r="L609" s="3">
        <f t="shared" si="29"/>
        <v>2016</v>
      </c>
    </row>
    <row r="610" spans="1:12" x14ac:dyDescent="0.25">
      <c r="A610" s="1" t="s">
        <v>1061</v>
      </c>
      <c r="B610" s="1" t="s">
        <v>155</v>
      </c>
      <c r="C610" s="1" t="s">
        <v>106</v>
      </c>
      <c r="D610" s="1" t="s">
        <v>17</v>
      </c>
      <c r="E610" s="4">
        <v>41755</v>
      </c>
      <c r="F610" s="1" t="s">
        <v>120</v>
      </c>
      <c r="G610" s="1" t="s">
        <v>569</v>
      </c>
      <c r="H610" s="26">
        <v>50</v>
      </c>
      <c r="I610" s="37">
        <v>0.2</v>
      </c>
      <c r="J610" t="str">
        <f t="shared" si="27"/>
        <v>1609-NA-JB</v>
      </c>
      <c r="K610" s="39">
        <f t="shared" si="28"/>
        <v>40</v>
      </c>
      <c r="L610" s="3">
        <f t="shared" si="29"/>
        <v>2014</v>
      </c>
    </row>
    <row r="611" spans="1:12" x14ac:dyDescent="0.25">
      <c r="A611" s="1" t="s">
        <v>1062</v>
      </c>
      <c r="B611" s="1" t="s">
        <v>89</v>
      </c>
      <c r="C611" s="1" t="s">
        <v>90</v>
      </c>
      <c r="D611" s="1" t="s">
        <v>33</v>
      </c>
      <c r="E611" s="4">
        <v>43202</v>
      </c>
      <c r="F611" s="1" t="s">
        <v>120</v>
      </c>
      <c r="G611" s="1" t="s">
        <v>197</v>
      </c>
      <c r="H611" s="26">
        <v>50</v>
      </c>
      <c r="I611" s="37">
        <v>0.12</v>
      </c>
      <c r="J611" t="str">
        <f t="shared" si="27"/>
        <v>1610-APAC-JT</v>
      </c>
      <c r="K611" s="39">
        <f t="shared" si="28"/>
        <v>44</v>
      </c>
      <c r="L611" s="3">
        <f t="shared" si="29"/>
        <v>2018</v>
      </c>
    </row>
    <row r="612" spans="1:12" x14ac:dyDescent="0.25">
      <c r="A612" s="1" t="s">
        <v>1063</v>
      </c>
      <c r="B612" s="1" t="s">
        <v>112</v>
      </c>
      <c r="C612" s="1" t="s">
        <v>52</v>
      </c>
      <c r="D612" s="1" t="s">
        <v>11</v>
      </c>
      <c r="E612" s="4">
        <v>41932</v>
      </c>
      <c r="F612" s="1" t="s">
        <v>23</v>
      </c>
      <c r="G612" s="1" t="s">
        <v>233</v>
      </c>
      <c r="H612" s="26">
        <v>700</v>
      </c>
      <c r="I612" s="37">
        <v>0.21</v>
      </c>
      <c r="J612" t="str">
        <f t="shared" si="27"/>
        <v>1611-EMEA-SR</v>
      </c>
      <c r="K612" s="39">
        <f t="shared" si="28"/>
        <v>553</v>
      </c>
      <c r="L612" s="3">
        <f t="shared" si="29"/>
        <v>2014</v>
      </c>
    </row>
    <row r="613" spans="1:12" x14ac:dyDescent="0.25">
      <c r="A613" s="1" t="s">
        <v>1064</v>
      </c>
      <c r="B613" s="1" t="s">
        <v>57</v>
      </c>
      <c r="C613" s="1" t="s">
        <v>58</v>
      </c>
      <c r="D613" s="1" t="s">
        <v>11</v>
      </c>
      <c r="E613" s="4">
        <v>42923</v>
      </c>
      <c r="F613" s="1" t="s">
        <v>102</v>
      </c>
      <c r="G613" s="1" t="s">
        <v>779</v>
      </c>
      <c r="H613" s="26">
        <v>70</v>
      </c>
      <c r="I613" s="37">
        <v>5.7099999999999998E-2</v>
      </c>
      <c r="J613" t="str">
        <f t="shared" si="27"/>
        <v>1612-EMEA-HM</v>
      </c>
      <c r="K613" s="39">
        <f t="shared" si="28"/>
        <v>66.003</v>
      </c>
      <c r="L613" s="3">
        <f t="shared" si="29"/>
        <v>2017</v>
      </c>
    </row>
    <row r="614" spans="1:12" x14ac:dyDescent="0.25">
      <c r="A614" s="1" t="s">
        <v>1065</v>
      </c>
      <c r="B614" s="1" t="s">
        <v>112</v>
      </c>
      <c r="C614" s="1" t="s">
        <v>52</v>
      </c>
      <c r="D614" s="1" t="s">
        <v>11</v>
      </c>
      <c r="E614" s="4">
        <v>42926</v>
      </c>
      <c r="F614" s="1" t="s">
        <v>59</v>
      </c>
      <c r="G614" s="1" t="s">
        <v>1066</v>
      </c>
      <c r="H614" s="26">
        <v>1000</v>
      </c>
      <c r="I614" s="37">
        <v>0.08</v>
      </c>
      <c r="J614" t="str">
        <f t="shared" si="27"/>
        <v>1613-EMEA-RS</v>
      </c>
      <c r="K614" s="39">
        <f t="shared" si="28"/>
        <v>920</v>
      </c>
      <c r="L614" s="3">
        <f t="shared" si="29"/>
        <v>2017</v>
      </c>
    </row>
    <row r="615" spans="1:12" x14ac:dyDescent="0.25">
      <c r="A615" s="1" t="s">
        <v>1067</v>
      </c>
      <c r="B615" s="1" t="s">
        <v>42</v>
      </c>
      <c r="C615" s="1" t="s">
        <v>43</v>
      </c>
      <c r="D615" s="1" t="s">
        <v>22</v>
      </c>
      <c r="E615" s="4">
        <v>43229</v>
      </c>
      <c r="F615" s="1" t="s">
        <v>34</v>
      </c>
      <c r="G615" s="1" t="s">
        <v>1068</v>
      </c>
      <c r="H615" s="26">
        <v>50</v>
      </c>
      <c r="I615" s="37">
        <v>0</v>
      </c>
      <c r="J615" t="str">
        <f t="shared" si="27"/>
        <v>1614-LATAM-KG</v>
      </c>
      <c r="K615" s="39">
        <f t="shared" si="28"/>
        <v>50</v>
      </c>
      <c r="L615" s="3">
        <f t="shared" si="29"/>
        <v>2018</v>
      </c>
    </row>
    <row r="616" spans="1:12" x14ac:dyDescent="0.25">
      <c r="A616" s="1" t="s">
        <v>1069</v>
      </c>
      <c r="B616" s="1" t="s">
        <v>75</v>
      </c>
      <c r="C616" s="1" t="s">
        <v>76</v>
      </c>
      <c r="D616" s="1" t="s">
        <v>33</v>
      </c>
      <c r="E616" s="4">
        <v>42244</v>
      </c>
      <c r="F616" s="1" t="s">
        <v>102</v>
      </c>
      <c r="G616" s="1" t="s">
        <v>1070</v>
      </c>
      <c r="H616" s="26">
        <v>70</v>
      </c>
      <c r="I616" s="37">
        <v>0.2429</v>
      </c>
      <c r="J616" t="str">
        <f t="shared" si="27"/>
        <v>1615-APAC-TJ</v>
      </c>
      <c r="K616" s="39">
        <f t="shared" si="28"/>
        <v>52.997</v>
      </c>
      <c r="L616" s="3">
        <f t="shared" si="29"/>
        <v>2015</v>
      </c>
    </row>
    <row r="617" spans="1:12" x14ac:dyDescent="0.25">
      <c r="A617" s="1" t="s">
        <v>1071</v>
      </c>
      <c r="B617" s="1" t="s">
        <v>152</v>
      </c>
      <c r="C617" s="1" t="s">
        <v>106</v>
      </c>
      <c r="D617" s="1" t="s">
        <v>17</v>
      </c>
      <c r="E617" s="4">
        <v>41733</v>
      </c>
      <c r="F617" s="1" t="s">
        <v>59</v>
      </c>
      <c r="G617" s="1" t="s">
        <v>350</v>
      </c>
      <c r="H617" s="26">
        <v>1000</v>
      </c>
      <c r="I617" s="37">
        <v>0.22</v>
      </c>
      <c r="J617" t="str">
        <f t="shared" si="27"/>
        <v>1616-NA-CA</v>
      </c>
      <c r="K617" s="39">
        <f t="shared" si="28"/>
        <v>780</v>
      </c>
      <c r="L617" s="3">
        <f t="shared" si="29"/>
        <v>2014</v>
      </c>
    </row>
    <row r="618" spans="1:12" x14ac:dyDescent="0.25">
      <c r="A618" s="1" t="s">
        <v>1072</v>
      </c>
      <c r="B618" s="1" t="s">
        <v>116</v>
      </c>
      <c r="C618" s="1" t="s">
        <v>117</v>
      </c>
      <c r="D618" s="1" t="s">
        <v>33</v>
      </c>
      <c r="E618" s="4">
        <v>42114</v>
      </c>
      <c r="F618" s="1" t="s">
        <v>23</v>
      </c>
      <c r="G618" s="1" t="s">
        <v>894</v>
      </c>
      <c r="H618" s="26">
        <v>700</v>
      </c>
      <c r="I618" s="37">
        <v>0.02</v>
      </c>
      <c r="J618" t="str">
        <f t="shared" si="27"/>
        <v>1617-APAC-JG</v>
      </c>
      <c r="K618" s="39">
        <f t="shared" si="28"/>
        <v>686</v>
      </c>
      <c r="L618" s="3">
        <f t="shared" si="29"/>
        <v>2015</v>
      </c>
    </row>
    <row r="619" spans="1:12" x14ac:dyDescent="0.25">
      <c r="A619" s="1" t="s">
        <v>1073</v>
      </c>
      <c r="B619" s="1" t="s">
        <v>105</v>
      </c>
      <c r="C619" s="1" t="s">
        <v>106</v>
      </c>
      <c r="D619" s="1" t="s">
        <v>17</v>
      </c>
      <c r="E619" s="4">
        <v>41934</v>
      </c>
      <c r="F619" s="1" t="s">
        <v>28</v>
      </c>
      <c r="G619" s="1" t="s">
        <v>1027</v>
      </c>
      <c r="H619" s="26">
        <v>150</v>
      </c>
      <c r="I619" s="37">
        <v>0.28000000000000003</v>
      </c>
      <c r="J619" t="str">
        <f t="shared" si="27"/>
        <v>1618-NA-KN</v>
      </c>
      <c r="K619" s="39">
        <f t="shared" si="28"/>
        <v>108</v>
      </c>
      <c r="L619" s="3">
        <f t="shared" si="29"/>
        <v>2014</v>
      </c>
    </row>
    <row r="620" spans="1:12" x14ac:dyDescent="0.25">
      <c r="A620" s="1" t="s">
        <v>1074</v>
      </c>
      <c r="B620" s="1" t="s">
        <v>262</v>
      </c>
      <c r="C620" s="1" t="s">
        <v>263</v>
      </c>
      <c r="D620" s="1" t="s">
        <v>11</v>
      </c>
      <c r="E620" s="4">
        <v>43267</v>
      </c>
      <c r="F620" s="1" t="s">
        <v>59</v>
      </c>
      <c r="G620" s="1" t="s">
        <v>597</v>
      </c>
      <c r="H620" s="26">
        <v>1000</v>
      </c>
      <c r="I620" s="37">
        <v>0.12</v>
      </c>
      <c r="J620" t="str">
        <f t="shared" si="27"/>
        <v>1619-EMEA-DA</v>
      </c>
      <c r="K620" s="39">
        <f t="shared" si="28"/>
        <v>880</v>
      </c>
      <c r="L620" s="3">
        <f t="shared" si="29"/>
        <v>2018</v>
      </c>
    </row>
    <row r="621" spans="1:12" x14ac:dyDescent="0.25">
      <c r="A621" s="1" t="s">
        <v>1075</v>
      </c>
      <c r="B621" s="1" t="s">
        <v>116</v>
      </c>
      <c r="C621" s="1" t="s">
        <v>117</v>
      </c>
      <c r="D621" s="1" t="s">
        <v>33</v>
      </c>
      <c r="E621" s="4">
        <v>41833</v>
      </c>
      <c r="F621" s="1" t="s">
        <v>53</v>
      </c>
      <c r="G621" s="1" t="s">
        <v>538</v>
      </c>
      <c r="H621" s="26">
        <v>800</v>
      </c>
      <c r="I621" s="37">
        <v>0.3</v>
      </c>
      <c r="J621" t="str">
        <f t="shared" si="27"/>
        <v>1620-APAC-RS</v>
      </c>
      <c r="K621" s="39">
        <f t="shared" si="28"/>
        <v>560</v>
      </c>
      <c r="L621" s="3">
        <f t="shared" si="29"/>
        <v>2014</v>
      </c>
    </row>
    <row r="622" spans="1:12" x14ac:dyDescent="0.25">
      <c r="A622" s="1" t="s">
        <v>1076</v>
      </c>
      <c r="B622" s="1" t="s">
        <v>116</v>
      </c>
      <c r="C622" s="1" t="s">
        <v>117</v>
      </c>
      <c r="D622" s="1" t="s">
        <v>33</v>
      </c>
      <c r="E622" s="4">
        <v>42445</v>
      </c>
      <c r="F622" s="1" t="s">
        <v>59</v>
      </c>
      <c r="G622" s="1" t="s">
        <v>1077</v>
      </c>
      <c r="H622" s="26">
        <v>1000</v>
      </c>
      <c r="I622" s="37">
        <v>7.0000000000000007E-2</v>
      </c>
      <c r="J622" t="str">
        <f t="shared" si="27"/>
        <v>1621-APAC-SD</v>
      </c>
      <c r="K622" s="39">
        <f t="shared" si="28"/>
        <v>930</v>
      </c>
      <c r="L622" s="3">
        <f t="shared" si="29"/>
        <v>2016</v>
      </c>
    </row>
    <row r="623" spans="1:12" x14ac:dyDescent="0.25">
      <c r="A623" s="1" t="s">
        <v>1078</v>
      </c>
      <c r="B623" s="1" t="s">
        <v>9</v>
      </c>
      <c r="C623" s="1" t="s">
        <v>10</v>
      </c>
      <c r="D623" s="1" t="s">
        <v>11</v>
      </c>
      <c r="E623" s="4">
        <v>42828</v>
      </c>
      <c r="F623" s="1" t="s">
        <v>23</v>
      </c>
      <c r="G623" s="1" t="s">
        <v>13</v>
      </c>
      <c r="H623" s="26">
        <v>700</v>
      </c>
      <c r="I623" s="37">
        <v>0.01</v>
      </c>
      <c r="J623" t="str">
        <f t="shared" si="27"/>
        <v>1622-EMEA-MW</v>
      </c>
      <c r="K623" s="39">
        <f t="shared" si="28"/>
        <v>693</v>
      </c>
      <c r="L623" s="3">
        <f t="shared" si="29"/>
        <v>2017</v>
      </c>
    </row>
    <row r="624" spans="1:12" x14ac:dyDescent="0.25">
      <c r="A624" s="1" t="s">
        <v>1079</v>
      </c>
      <c r="B624" s="1" t="s">
        <v>155</v>
      </c>
      <c r="C624" s="1" t="s">
        <v>106</v>
      </c>
      <c r="D624" s="1" t="s">
        <v>17</v>
      </c>
      <c r="E624" s="4">
        <v>42284</v>
      </c>
      <c r="F624" s="1" t="s">
        <v>39</v>
      </c>
      <c r="G624" s="1" t="s">
        <v>1020</v>
      </c>
      <c r="H624" s="26">
        <v>30</v>
      </c>
      <c r="I624" s="37">
        <v>0.1333</v>
      </c>
      <c r="J624" t="str">
        <f t="shared" si="27"/>
        <v>1623-NA-GS</v>
      </c>
      <c r="K624" s="39">
        <f t="shared" si="28"/>
        <v>26.001000000000001</v>
      </c>
      <c r="L624" s="3">
        <f t="shared" si="29"/>
        <v>2015</v>
      </c>
    </row>
    <row r="625" spans="1:12" x14ac:dyDescent="0.25">
      <c r="A625" s="1" t="s">
        <v>1080</v>
      </c>
      <c r="B625" s="1" t="s">
        <v>105</v>
      </c>
      <c r="C625" s="1" t="s">
        <v>106</v>
      </c>
      <c r="D625" s="1" t="s">
        <v>17</v>
      </c>
      <c r="E625" s="4">
        <v>43227</v>
      </c>
      <c r="F625" s="1" t="s">
        <v>39</v>
      </c>
      <c r="G625" s="1" t="s">
        <v>1027</v>
      </c>
      <c r="H625" s="26">
        <v>30</v>
      </c>
      <c r="I625" s="37">
        <v>3.3300000000000003E-2</v>
      </c>
      <c r="J625" t="str">
        <f t="shared" si="27"/>
        <v>1624-NA-KN</v>
      </c>
      <c r="K625" s="39">
        <f t="shared" si="28"/>
        <v>29.001000000000001</v>
      </c>
      <c r="L625" s="3">
        <f t="shared" si="29"/>
        <v>2018</v>
      </c>
    </row>
    <row r="626" spans="1:12" x14ac:dyDescent="0.25">
      <c r="A626" s="1" t="s">
        <v>1081</v>
      </c>
      <c r="B626" s="1" t="s">
        <v>129</v>
      </c>
      <c r="C626" s="1" t="s">
        <v>106</v>
      </c>
      <c r="D626" s="1" t="s">
        <v>17</v>
      </c>
      <c r="E626" s="4">
        <v>41914</v>
      </c>
      <c r="F626" s="1" t="s">
        <v>39</v>
      </c>
      <c r="G626" s="1" t="s">
        <v>686</v>
      </c>
      <c r="H626" s="26">
        <v>30</v>
      </c>
      <c r="I626" s="37">
        <v>0</v>
      </c>
      <c r="J626" t="str">
        <f t="shared" si="27"/>
        <v>1625-NA-KA</v>
      </c>
      <c r="K626" s="39">
        <f t="shared" si="28"/>
        <v>30</v>
      </c>
      <c r="L626" s="3">
        <f t="shared" si="29"/>
        <v>2014</v>
      </c>
    </row>
    <row r="627" spans="1:12" x14ac:dyDescent="0.25">
      <c r="A627" s="1" t="s">
        <v>1082</v>
      </c>
      <c r="B627" s="1" t="s">
        <v>239</v>
      </c>
      <c r="C627" s="1" t="s">
        <v>240</v>
      </c>
      <c r="D627" s="1" t="s">
        <v>11</v>
      </c>
      <c r="E627" s="4">
        <v>42238</v>
      </c>
      <c r="F627" s="1" t="s">
        <v>28</v>
      </c>
      <c r="G627" s="1" t="s">
        <v>424</v>
      </c>
      <c r="H627" s="26">
        <v>150</v>
      </c>
      <c r="I627" s="37">
        <v>4.6699999999999998E-2</v>
      </c>
      <c r="J627" t="str">
        <f t="shared" si="27"/>
        <v>1626-EMEA-RN</v>
      </c>
      <c r="K627" s="39">
        <f t="shared" si="28"/>
        <v>142.995</v>
      </c>
      <c r="L627" s="3">
        <f t="shared" si="29"/>
        <v>2015</v>
      </c>
    </row>
    <row r="628" spans="1:12" x14ac:dyDescent="0.25">
      <c r="A628" s="1" t="s">
        <v>1083</v>
      </c>
      <c r="B628" s="1" t="s">
        <v>225</v>
      </c>
      <c r="C628" s="1" t="s">
        <v>226</v>
      </c>
      <c r="D628" s="1" t="s">
        <v>22</v>
      </c>
      <c r="E628" s="4">
        <v>42209</v>
      </c>
      <c r="F628" s="1" t="s">
        <v>113</v>
      </c>
      <c r="G628" s="1" t="s">
        <v>868</v>
      </c>
      <c r="H628" s="26">
        <v>250</v>
      </c>
      <c r="I628" s="37">
        <v>0.16800000000000001</v>
      </c>
      <c r="J628" t="str">
        <f t="shared" si="27"/>
        <v>1627-LATAM-SS</v>
      </c>
      <c r="K628" s="39">
        <f t="shared" si="28"/>
        <v>208</v>
      </c>
      <c r="L628" s="3">
        <f t="shared" si="29"/>
        <v>2015</v>
      </c>
    </row>
    <row r="629" spans="1:12" x14ac:dyDescent="0.25">
      <c r="A629" s="1" t="s">
        <v>1084</v>
      </c>
      <c r="B629" s="1" t="s">
        <v>172</v>
      </c>
      <c r="C629" s="1" t="s">
        <v>173</v>
      </c>
      <c r="D629" s="1" t="s">
        <v>11</v>
      </c>
      <c r="E629" s="4">
        <v>42663</v>
      </c>
      <c r="F629" s="1" t="s">
        <v>44</v>
      </c>
      <c r="G629" s="1" t="s">
        <v>605</v>
      </c>
      <c r="H629" s="26">
        <v>500</v>
      </c>
      <c r="I629" s="37">
        <v>0.09</v>
      </c>
      <c r="J629" t="str">
        <f t="shared" si="27"/>
        <v>1628-EMEA-CH</v>
      </c>
      <c r="K629" s="39">
        <f t="shared" si="28"/>
        <v>455</v>
      </c>
      <c r="L629" s="3">
        <f t="shared" si="29"/>
        <v>2016</v>
      </c>
    </row>
    <row r="630" spans="1:12" x14ac:dyDescent="0.25">
      <c r="A630" s="1" t="s">
        <v>1085</v>
      </c>
      <c r="B630" s="1" t="s">
        <v>144</v>
      </c>
      <c r="C630" s="1" t="s">
        <v>145</v>
      </c>
      <c r="D630" s="1" t="s">
        <v>11</v>
      </c>
      <c r="E630" s="4">
        <v>42269</v>
      </c>
      <c r="F630" s="1" t="s">
        <v>113</v>
      </c>
      <c r="G630" s="1" t="s">
        <v>1031</v>
      </c>
      <c r="H630" s="26">
        <v>250</v>
      </c>
      <c r="I630" s="37">
        <v>0.38</v>
      </c>
      <c r="J630" t="str">
        <f t="shared" si="27"/>
        <v>1629-EMEA-CG</v>
      </c>
      <c r="K630" s="39">
        <f t="shared" si="28"/>
        <v>155</v>
      </c>
      <c r="L630" s="3">
        <f t="shared" si="29"/>
        <v>2015</v>
      </c>
    </row>
    <row r="631" spans="1:12" x14ac:dyDescent="0.25">
      <c r="A631" s="1" t="s">
        <v>1086</v>
      </c>
      <c r="B631" s="1" t="s">
        <v>125</v>
      </c>
      <c r="C631" s="1" t="s">
        <v>126</v>
      </c>
      <c r="D631" s="1" t="s">
        <v>11</v>
      </c>
      <c r="E631" s="4">
        <v>42276</v>
      </c>
      <c r="F631" s="1" t="s">
        <v>39</v>
      </c>
      <c r="G631" s="1" t="s">
        <v>383</v>
      </c>
      <c r="H631" s="26">
        <v>30</v>
      </c>
      <c r="I631" s="37">
        <v>0.1</v>
      </c>
      <c r="J631" t="str">
        <f t="shared" si="27"/>
        <v>1630-EMEA-PM</v>
      </c>
      <c r="K631" s="39">
        <f t="shared" si="28"/>
        <v>27</v>
      </c>
      <c r="L631" s="3">
        <f t="shared" si="29"/>
        <v>2015</v>
      </c>
    </row>
    <row r="632" spans="1:12" x14ac:dyDescent="0.25">
      <c r="A632" s="1" t="s">
        <v>1087</v>
      </c>
      <c r="B632" s="1" t="s">
        <v>97</v>
      </c>
      <c r="C632" s="1" t="s">
        <v>98</v>
      </c>
      <c r="D632" s="1" t="s">
        <v>11</v>
      </c>
      <c r="E632" s="4">
        <v>42249</v>
      </c>
      <c r="F632" s="1" t="s">
        <v>44</v>
      </c>
      <c r="G632" s="1" t="s">
        <v>1088</v>
      </c>
      <c r="H632" s="26">
        <v>500</v>
      </c>
      <c r="I632" s="37">
        <v>0.03</v>
      </c>
      <c r="J632" t="str">
        <f t="shared" si="27"/>
        <v>1631-EMEA-LD</v>
      </c>
      <c r="K632" s="39">
        <f t="shared" si="28"/>
        <v>485</v>
      </c>
      <c r="L632" s="3">
        <f t="shared" si="29"/>
        <v>2015</v>
      </c>
    </row>
    <row r="633" spans="1:12" x14ac:dyDescent="0.25">
      <c r="A633" s="1" t="s">
        <v>1089</v>
      </c>
      <c r="B633" s="1" t="s">
        <v>287</v>
      </c>
      <c r="C633" s="1" t="s">
        <v>106</v>
      </c>
      <c r="D633" s="1" t="s">
        <v>17</v>
      </c>
      <c r="E633" s="4">
        <v>41867</v>
      </c>
      <c r="F633" s="1" t="s">
        <v>120</v>
      </c>
      <c r="G633" s="1" t="s">
        <v>970</v>
      </c>
      <c r="H633" s="26">
        <v>50</v>
      </c>
      <c r="I633" s="37">
        <v>0.02</v>
      </c>
      <c r="J633" t="str">
        <f t="shared" si="27"/>
        <v>1632-NA-RH</v>
      </c>
      <c r="K633" s="39">
        <f t="shared" si="28"/>
        <v>49</v>
      </c>
      <c r="L633" s="3">
        <f t="shared" si="29"/>
        <v>2014</v>
      </c>
    </row>
    <row r="634" spans="1:12" x14ac:dyDescent="0.25">
      <c r="A634" s="1" t="s">
        <v>1090</v>
      </c>
      <c r="B634" s="1" t="s">
        <v>75</v>
      </c>
      <c r="C634" s="1" t="s">
        <v>76</v>
      </c>
      <c r="D634" s="1" t="s">
        <v>33</v>
      </c>
      <c r="E634" s="4">
        <v>43042</v>
      </c>
      <c r="F634" s="1" t="s">
        <v>44</v>
      </c>
      <c r="G634" s="1" t="s">
        <v>1091</v>
      </c>
      <c r="H634" s="26">
        <v>500</v>
      </c>
      <c r="I634" s="37">
        <v>0.1</v>
      </c>
      <c r="J634" t="str">
        <f t="shared" si="27"/>
        <v>1633-APAC-AP</v>
      </c>
      <c r="K634" s="39">
        <f t="shared" si="28"/>
        <v>450</v>
      </c>
      <c r="L634" s="3">
        <f t="shared" si="29"/>
        <v>2017</v>
      </c>
    </row>
    <row r="635" spans="1:12" x14ac:dyDescent="0.25">
      <c r="A635" s="1" t="s">
        <v>1092</v>
      </c>
      <c r="B635" s="1" t="s">
        <v>75</v>
      </c>
      <c r="C635" s="1" t="s">
        <v>76</v>
      </c>
      <c r="D635" s="1" t="s">
        <v>33</v>
      </c>
      <c r="E635" s="4">
        <v>42493</v>
      </c>
      <c r="F635" s="1" t="s">
        <v>34</v>
      </c>
      <c r="G635" s="1" t="s">
        <v>315</v>
      </c>
      <c r="H635" s="26">
        <v>50</v>
      </c>
      <c r="I635" s="37">
        <v>0.02</v>
      </c>
      <c r="J635" t="str">
        <f t="shared" si="27"/>
        <v>1634-APAC-KR</v>
      </c>
      <c r="K635" s="39">
        <f t="shared" si="28"/>
        <v>49</v>
      </c>
      <c r="L635" s="3">
        <f t="shared" si="29"/>
        <v>2016</v>
      </c>
    </row>
    <row r="636" spans="1:12" x14ac:dyDescent="0.25">
      <c r="A636" s="1" t="s">
        <v>1093</v>
      </c>
      <c r="B636" s="1" t="s">
        <v>155</v>
      </c>
      <c r="C636" s="1" t="s">
        <v>106</v>
      </c>
      <c r="D636" s="1" t="s">
        <v>17</v>
      </c>
      <c r="E636" s="4">
        <v>41975</v>
      </c>
      <c r="F636" s="1" t="s">
        <v>28</v>
      </c>
      <c r="G636" s="1" t="s">
        <v>156</v>
      </c>
      <c r="H636" s="26">
        <v>150</v>
      </c>
      <c r="I636" s="37">
        <v>0.26</v>
      </c>
      <c r="J636" t="str">
        <f t="shared" si="27"/>
        <v>1635-NA-SC</v>
      </c>
      <c r="K636" s="39">
        <f t="shared" si="28"/>
        <v>111</v>
      </c>
      <c r="L636" s="3">
        <f t="shared" si="29"/>
        <v>2014</v>
      </c>
    </row>
    <row r="637" spans="1:12" x14ac:dyDescent="0.25">
      <c r="A637" s="1" t="s">
        <v>1094</v>
      </c>
      <c r="B637" s="1" t="s">
        <v>253</v>
      </c>
      <c r="C637" s="1" t="s">
        <v>254</v>
      </c>
      <c r="D637" s="1" t="s">
        <v>11</v>
      </c>
      <c r="E637" s="4">
        <v>42952</v>
      </c>
      <c r="F637" s="1" t="s">
        <v>39</v>
      </c>
      <c r="G637" s="1" t="s">
        <v>1095</v>
      </c>
      <c r="H637" s="26">
        <v>30</v>
      </c>
      <c r="I637" s="37">
        <v>3.3300000000000003E-2</v>
      </c>
      <c r="J637" t="str">
        <f t="shared" si="27"/>
        <v>1636-EMEA-JT</v>
      </c>
      <c r="K637" s="39">
        <f t="shared" si="28"/>
        <v>29.001000000000001</v>
      </c>
      <c r="L637" s="3">
        <f t="shared" si="29"/>
        <v>2017</v>
      </c>
    </row>
    <row r="638" spans="1:12" x14ac:dyDescent="0.25">
      <c r="A638" s="1" t="s">
        <v>1096</v>
      </c>
      <c r="B638" s="1" t="s">
        <v>148</v>
      </c>
      <c r="C638" s="1" t="s">
        <v>149</v>
      </c>
      <c r="D638" s="1" t="s">
        <v>11</v>
      </c>
      <c r="E638" s="4">
        <v>42052</v>
      </c>
      <c r="F638" s="1" t="s">
        <v>34</v>
      </c>
      <c r="G638" s="1" t="s">
        <v>150</v>
      </c>
      <c r="H638" s="26">
        <v>50</v>
      </c>
      <c r="I638" s="37">
        <v>0.3</v>
      </c>
      <c r="J638" t="str">
        <f t="shared" si="27"/>
        <v>1637-EMEA-SB</v>
      </c>
      <c r="K638" s="39">
        <f t="shared" si="28"/>
        <v>35</v>
      </c>
      <c r="L638" s="3">
        <f t="shared" si="29"/>
        <v>2015</v>
      </c>
    </row>
    <row r="639" spans="1:12" x14ac:dyDescent="0.25">
      <c r="A639" s="1" t="s">
        <v>1097</v>
      </c>
      <c r="B639" s="1" t="s">
        <v>168</v>
      </c>
      <c r="C639" s="1" t="s">
        <v>169</v>
      </c>
      <c r="D639" s="1" t="s">
        <v>11</v>
      </c>
      <c r="E639" s="4">
        <v>42940</v>
      </c>
      <c r="F639" s="1" t="s">
        <v>102</v>
      </c>
      <c r="G639" s="1" t="s">
        <v>1098</v>
      </c>
      <c r="H639" s="26">
        <v>70</v>
      </c>
      <c r="I639" s="37">
        <v>1.43E-2</v>
      </c>
      <c r="J639" t="str">
        <f t="shared" si="27"/>
        <v>1638-EMEA-GM</v>
      </c>
      <c r="K639" s="39">
        <f t="shared" si="28"/>
        <v>68.998999999999995</v>
      </c>
      <c r="L639" s="3">
        <f t="shared" si="29"/>
        <v>2017</v>
      </c>
    </row>
    <row r="640" spans="1:12" x14ac:dyDescent="0.25">
      <c r="A640" s="1" t="s">
        <v>1099</v>
      </c>
      <c r="B640" s="1" t="s">
        <v>42</v>
      </c>
      <c r="C640" s="1" t="s">
        <v>43</v>
      </c>
      <c r="D640" s="1" t="s">
        <v>22</v>
      </c>
      <c r="E640" s="4">
        <v>42045</v>
      </c>
      <c r="F640" s="1" t="s">
        <v>113</v>
      </c>
      <c r="G640" s="1" t="s">
        <v>1100</v>
      </c>
      <c r="H640" s="26">
        <v>250</v>
      </c>
      <c r="I640" s="37">
        <v>0.128</v>
      </c>
      <c r="J640" t="str">
        <f t="shared" si="27"/>
        <v>1639-LATAM-MW</v>
      </c>
      <c r="K640" s="39">
        <f t="shared" si="28"/>
        <v>218</v>
      </c>
      <c r="L640" s="3">
        <f t="shared" si="29"/>
        <v>2015</v>
      </c>
    </row>
    <row r="641" spans="1:12" x14ac:dyDescent="0.25">
      <c r="A641" s="1" t="s">
        <v>1101</v>
      </c>
      <c r="B641" s="1" t="s">
        <v>116</v>
      </c>
      <c r="C641" s="1" t="s">
        <v>117</v>
      </c>
      <c r="D641" s="1" t="s">
        <v>33</v>
      </c>
      <c r="E641" s="4">
        <v>43383</v>
      </c>
      <c r="F641" s="1" t="s">
        <v>23</v>
      </c>
      <c r="G641" s="1" t="s">
        <v>1077</v>
      </c>
      <c r="H641" s="26">
        <v>700</v>
      </c>
      <c r="I641" s="37">
        <v>0.04</v>
      </c>
      <c r="J641" t="str">
        <f t="shared" si="27"/>
        <v>1640-APAC-SD</v>
      </c>
      <c r="K641" s="39">
        <f t="shared" si="28"/>
        <v>672</v>
      </c>
      <c r="L641" s="3">
        <f t="shared" si="29"/>
        <v>2018</v>
      </c>
    </row>
    <row r="642" spans="1:12" x14ac:dyDescent="0.25">
      <c r="A642" s="1" t="s">
        <v>1102</v>
      </c>
      <c r="B642" s="1" t="s">
        <v>268</v>
      </c>
      <c r="C642" s="1" t="s">
        <v>269</v>
      </c>
      <c r="D642" s="1" t="s">
        <v>33</v>
      </c>
      <c r="E642" s="4">
        <v>42690</v>
      </c>
      <c r="F642" s="1" t="s">
        <v>59</v>
      </c>
      <c r="G642" s="1" t="s">
        <v>713</v>
      </c>
      <c r="H642" s="26">
        <v>1000</v>
      </c>
      <c r="I642" s="37">
        <v>0.05</v>
      </c>
      <c r="J642" t="str">
        <f t="shared" si="27"/>
        <v>1641-APAC-HL</v>
      </c>
      <c r="K642" s="39">
        <f t="shared" si="28"/>
        <v>950</v>
      </c>
      <c r="L642" s="3">
        <f t="shared" si="29"/>
        <v>2016</v>
      </c>
    </row>
    <row r="643" spans="1:12" x14ac:dyDescent="0.25">
      <c r="A643" s="1" t="s">
        <v>1103</v>
      </c>
      <c r="B643" s="1" t="s">
        <v>322</v>
      </c>
      <c r="C643" s="1" t="s">
        <v>323</v>
      </c>
      <c r="D643" s="1" t="s">
        <v>11</v>
      </c>
      <c r="E643" s="4">
        <v>42022</v>
      </c>
      <c r="F643" s="1" t="s">
        <v>120</v>
      </c>
      <c r="G643" s="1" t="s">
        <v>920</v>
      </c>
      <c r="H643" s="26">
        <v>50</v>
      </c>
      <c r="I643" s="37">
        <v>0</v>
      </c>
      <c r="J643" t="str">
        <f t="shared" ref="J643:J706" si="30">_xlfn.CONCAT(RIGHT(A643,4),"-",D643,"-",LEFT(G643,1),MID(G643,FIND(" ",G643)+1,1))</f>
        <v>1642-EMEA-KR</v>
      </c>
      <c r="K643" s="39">
        <f t="shared" ref="K643:K706" si="31">H643-(H643*I643)</f>
        <v>50</v>
      </c>
      <c r="L643" s="3">
        <f t="shared" ref="L643:L706" si="32">YEAR(E643)</f>
        <v>2015</v>
      </c>
    </row>
    <row r="644" spans="1:12" x14ac:dyDescent="0.25">
      <c r="A644" s="1" t="s">
        <v>1104</v>
      </c>
      <c r="B644" s="1" t="s">
        <v>222</v>
      </c>
      <c r="C644" s="1" t="s">
        <v>48</v>
      </c>
      <c r="D644" s="1" t="s">
        <v>22</v>
      </c>
      <c r="E644" s="4">
        <v>42301</v>
      </c>
      <c r="F644" s="1" t="s">
        <v>23</v>
      </c>
      <c r="G644" s="1" t="s">
        <v>772</v>
      </c>
      <c r="H644" s="26">
        <v>700</v>
      </c>
      <c r="I644" s="37">
        <v>7.0000000000000007E-2</v>
      </c>
      <c r="J644" t="str">
        <f t="shared" si="30"/>
        <v>1643-LATAM-JA</v>
      </c>
      <c r="K644" s="39">
        <f t="shared" si="31"/>
        <v>651</v>
      </c>
      <c r="L644" s="3">
        <f t="shared" si="32"/>
        <v>2015</v>
      </c>
    </row>
    <row r="645" spans="1:12" x14ac:dyDescent="0.25">
      <c r="A645" s="1" t="s">
        <v>1105</v>
      </c>
      <c r="B645" s="1" t="s">
        <v>26</v>
      </c>
      <c r="C645" s="1" t="s">
        <v>27</v>
      </c>
      <c r="D645" s="1" t="s">
        <v>11</v>
      </c>
      <c r="E645" s="4">
        <v>41989</v>
      </c>
      <c r="F645" s="1" t="s">
        <v>44</v>
      </c>
      <c r="G645" s="1" t="s">
        <v>1106</v>
      </c>
      <c r="H645" s="26">
        <v>500</v>
      </c>
      <c r="I645" s="37">
        <v>7.0000000000000007E-2</v>
      </c>
      <c r="J645" t="str">
        <f t="shared" si="30"/>
        <v>1644-EMEA-AR</v>
      </c>
      <c r="K645" s="39">
        <f t="shared" si="31"/>
        <v>465</v>
      </c>
      <c r="L645" s="3">
        <f t="shared" si="32"/>
        <v>2014</v>
      </c>
    </row>
    <row r="646" spans="1:12" x14ac:dyDescent="0.25">
      <c r="A646" s="1" t="s">
        <v>1107</v>
      </c>
      <c r="B646" s="1" t="s">
        <v>116</v>
      </c>
      <c r="C646" s="1" t="s">
        <v>117</v>
      </c>
      <c r="D646" s="1" t="s">
        <v>33</v>
      </c>
      <c r="E646" s="4">
        <v>42856</v>
      </c>
      <c r="F646" s="1" t="s">
        <v>120</v>
      </c>
      <c r="G646" s="1" t="s">
        <v>1108</v>
      </c>
      <c r="H646" s="26">
        <v>50</v>
      </c>
      <c r="I646" s="37">
        <v>0.04</v>
      </c>
      <c r="J646" t="str">
        <f t="shared" si="30"/>
        <v>1645-APAC-IH</v>
      </c>
      <c r="K646" s="39">
        <f t="shared" si="31"/>
        <v>48</v>
      </c>
      <c r="L646" s="3">
        <f t="shared" si="32"/>
        <v>2017</v>
      </c>
    </row>
    <row r="647" spans="1:12" x14ac:dyDescent="0.25">
      <c r="A647" s="1" t="s">
        <v>1109</v>
      </c>
      <c r="B647" s="1" t="s">
        <v>129</v>
      </c>
      <c r="C647" s="1" t="s">
        <v>106</v>
      </c>
      <c r="D647" s="1" t="s">
        <v>17</v>
      </c>
      <c r="E647" s="4">
        <v>42352</v>
      </c>
      <c r="F647" s="1" t="s">
        <v>28</v>
      </c>
      <c r="G647" s="1" t="s">
        <v>380</v>
      </c>
      <c r="H647" s="26">
        <v>150</v>
      </c>
      <c r="I647" s="37">
        <v>0.04</v>
      </c>
      <c r="J647" t="str">
        <f t="shared" si="30"/>
        <v>1646-NA-NG</v>
      </c>
      <c r="K647" s="39">
        <f t="shared" si="31"/>
        <v>144</v>
      </c>
      <c r="L647" s="3">
        <f t="shared" si="32"/>
        <v>2015</v>
      </c>
    </row>
    <row r="648" spans="1:12" x14ac:dyDescent="0.25">
      <c r="A648" s="1" t="s">
        <v>1110</v>
      </c>
      <c r="B648" s="1" t="s">
        <v>109</v>
      </c>
      <c r="C648" s="1" t="s">
        <v>80</v>
      </c>
      <c r="D648" s="1" t="s">
        <v>11</v>
      </c>
      <c r="E648" s="4">
        <v>42929</v>
      </c>
      <c r="F648" s="1" t="s">
        <v>34</v>
      </c>
      <c r="G648" s="1" t="s">
        <v>824</v>
      </c>
      <c r="H648" s="26">
        <v>50</v>
      </c>
      <c r="I648" s="37">
        <v>0.08</v>
      </c>
      <c r="J648" t="str">
        <f t="shared" si="30"/>
        <v>1647-EMEA-HC</v>
      </c>
      <c r="K648" s="39">
        <f t="shared" si="31"/>
        <v>46</v>
      </c>
      <c r="L648" s="3">
        <f t="shared" si="32"/>
        <v>2017</v>
      </c>
    </row>
    <row r="649" spans="1:12" x14ac:dyDescent="0.25">
      <c r="A649" s="1" t="s">
        <v>1111</v>
      </c>
      <c r="B649" s="1" t="s">
        <v>144</v>
      </c>
      <c r="C649" s="1" t="s">
        <v>145</v>
      </c>
      <c r="D649" s="1" t="s">
        <v>11</v>
      </c>
      <c r="E649" s="4">
        <v>42193</v>
      </c>
      <c r="F649" s="1" t="s">
        <v>12</v>
      </c>
      <c r="G649" s="1" t="s">
        <v>146</v>
      </c>
      <c r="H649" s="26">
        <v>80</v>
      </c>
      <c r="I649" s="37">
        <v>0.125</v>
      </c>
      <c r="J649" t="str">
        <f t="shared" si="30"/>
        <v>1648-EMEA-CE</v>
      </c>
      <c r="K649" s="39">
        <f t="shared" si="31"/>
        <v>70</v>
      </c>
      <c r="L649" s="3">
        <f t="shared" si="32"/>
        <v>2015</v>
      </c>
    </row>
    <row r="650" spans="1:12" x14ac:dyDescent="0.25">
      <c r="A650" s="1" t="s">
        <v>1112</v>
      </c>
      <c r="B650" s="1" t="s">
        <v>155</v>
      </c>
      <c r="C650" s="1" t="s">
        <v>106</v>
      </c>
      <c r="D650" s="1" t="s">
        <v>17</v>
      </c>
      <c r="E650" s="4">
        <v>43399</v>
      </c>
      <c r="F650" s="1" t="s">
        <v>53</v>
      </c>
      <c r="G650" s="1" t="s">
        <v>156</v>
      </c>
      <c r="H650" s="26">
        <v>800</v>
      </c>
      <c r="I650" s="37">
        <v>0.03</v>
      </c>
      <c r="J650" t="str">
        <f t="shared" si="30"/>
        <v>1649-NA-SC</v>
      </c>
      <c r="K650" s="39">
        <f t="shared" si="31"/>
        <v>776</v>
      </c>
      <c r="L650" s="3">
        <f t="shared" si="32"/>
        <v>2018</v>
      </c>
    </row>
    <row r="651" spans="1:12" x14ac:dyDescent="0.25">
      <c r="A651" s="1" t="s">
        <v>1113</v>
      </c>
      <c r="B651" s="1" t="s">
        <v>203</v>
      </c>
      <c r="C651" s="1" t="s">
        <v>204</v>
      </c>
      <c r="D651" s="1" t="s">
        <v>22</v>
      </c>
      <c r="E651" s="4">
        <v>42610</v>
      </c>
      <c r="F651" s="1" t="s">
        <v>120</v>
      </c>
      <c r="G651" s="1" t="s">
        <v>249</v>
      </c>
      <c r="H651" s="26">
        <v>50</v>
      </c>
      <c r="I651" s="37">
        <v>0.06</v>
      </c>
      <c r="J651" t="str">
        <f t="shared" si="30"/>
        <v>1650-LATAM-SM</v>
      </c>
      <c r="K651" s="39">
        <f t="shared" si="31"/>
        <v>47</v>
      </c>
      <c r="L651" s="3">
        <f t="shared" si="32"/>
        <v>2016</v>
      </c>
    </row>
    <row r="652" spans="1:12" x14ac:dyDescent="0.25">
      <c r="A652" s="1" t="s">
        <v>1114</v>
      </c>
      <c r="B652" s="1" t="s">
        <v>68</v>
      </c>
      <c r="C652" s="1" t="s">
        <v>69</v>
      </c>
      <c r="D652" s="1" t="s">
        <v>33</v>
      </c>
      <c r="E652" s="4">
        <v>41800</v>
      </c>
      <c r="F652" s="1" t="s">
        <v>120</v>
      </c>
      <c r="G652" s="1" t="s">
        <v>668</v>
      </c>
      <c r="H652" s="26">
        <v>50</v>
      </c>
      <c r="I652" s="37">
        <v>0</v>
      </c>
      <c r="J652" t="str">
        <f t="shared" si="30"/>
        <v>1651-APAC-FH</v>
      </c>
      <c r="K652" s="39">
        <f t="shared" si="31"/>
        <v>50</v>
      </c>
      <c r="L652" s="3">
        <f t="shared" si="32"/>
        <v>2014</v>
      </c>
    </row>
    <row r="653" spans="1:12" x14ac:dyDescent="0.25">
      <c r="A653" s="1" t="s">
        <v>1115</v>
      </c>
      <c r="B653" s="1" t="s">
        <v>57</v>
      </c>
      <c r="C653" s="1" t="s">
        <v>58</v>
      </c>
      <c r="D653" s="1" t="s">
        <v>11</v>
      </c>
      <c r="E653" s="4">
        <v>41963</v>
      </c>
      <c r="F653" s="1" t="s">
        <v>120</v>
      </c>
      <c r="G653" s="1" t="s">
        <v>695</v>
      </c>
      <c r="H653" s="26">
        <v>50</v>
      </c>
      <c r="I653" s="37">
        <v>0.04</v>
      </c>
      <c r="J653" t="str">
        <f t="shared" si="30"/>
        <v>1652-EMEA-KO</v>
      </c>
      <c r="K653" s="39">
        <f t="shared" si="31"/>
        <v>48</v>
      </c>
      <c r="L653" s="3">
        <f t="shared" si="32"/>
        <v>2014</v>
      </c>
    </row>
    <row r="654" spans="1:12" x14ac:dyDescent="0.25">
      <c r="A654" s="1" t="s">
        <v>1116</v>
      </c>
      <c r="B654" s="1" t="s">
        <v>31</v>
      </c>
      <c r="C654" s="1" t="s">
        <v>32</v>
      </c>
      <c r="D654" s="1" t="s">
        <v>33</v>
      </c>
      <c r="E654" s="4">
        <v>41763</v>
      </c>
      <c r="F654" s="1" t="s">
        <v>34</v>
      </c>
      <c r="G654" s="1" t="s">
        <v>195</v>
      </c>
      <c r="H654" s="26">
        <v>50</v>
      </c>
      <c r="I654" s="37">
        <v>0.22</v>
      </c>
      <c r="J654" t="str">
        <f t="shared" si="30"/>
        <v>1653-APAC-JW</v>
      </c>
      <c r="K654" s="39">
        <f t="shared" si="31"/>
        <v>39</v>
      </c>
      <c r="L654" s="3">
        <f t="shared" si="32"/>
        <v>2014</v>
      </c>
    </row>
    <row r="655" spans="1:12" x14ac:dyDescent="0.25">
      <c r="A655" s="1" t="s">
        <v>1117</v>
      </c>
      <c r="B655" s="1" t="s">
        <v>75</v>
      </c>
      <c r="C655" s="1" t="s">
        <v>76</v>
      </c>
      <c r="D655" s="1" t="s">
        <v>33</v>
      </c>
      <c r="E655" s="4">
        <v>43192</v>
      </c>
      <c r="F655" s="1" t="s">
        <v>70</v>
      </c>
      <c r="G655" s="1" t="s">
        <v>160</v>
      </c>
      <c r="H655" s="26">
        <v>500</v>
      </c>
      <c r="I655" s="37">
        <v>0</v>
      </c>
      <c r="J655" t="str">
        <f t="shared" si="30"/>
        <v>1654-APAC-MB</v>
      </c>
      <c r="K655" s="39">
        <f t="shared" si="31"/>
        <v>500</v>
      </c>
      <c r="L655" s="3">
        <f t="shared" si="32"/>
        <v>2018</v>
      </c>
    </row>
    <row r="656" spans="1:12" x14ac:dyDescent="0.25">
      <c r="A656" s="1" t="s">
        <v>1118</v>
      </c>
      <c r="B656" s="1" t="s">
        <v>129</v>
      </c>
      <c r="C656" s="1" t="s">
        <v>106</v>
      </c>
      <c r="D656" s="1" t="s">
        <v>17</v>
      </c>
      <c r="E656" s="4">
        <v>42890</v>
      </c>
      <c r="F656" s="1" t="s">
        <v>102</v>
      </c>
      <c r="G656" s="1" t="s">
        <v>791</v>
      </c>
      <c r="H656" s="26">
        <v>70</v>
      </c>
      <c r="I656" s="37">
        <v>8.5699999999999998E-2</v>
      </c>
      <c r="J656" t="str">
        <f t="shared" si="30"/>
        <v>1655-NA-DR</v>
      </c>
      <c r="K656" s="39">
        <f t="shared" si="31"/>
        <v>64.001000000000005</v>
      </c>
      <c r="L656" s="3">
        <f t="shared" si="32"/>
        <v>2017</v>
      </c>
    </row>
    <row r="657" spans="1:12" x14ac:dyDescent="0.25">
      <c r="A657" s="1" t="s">
        <v>1119</v>
      </c>
      <c r="B657" s="1" t="s">
        <v>125</v>
      </c>
      <c r="C657" s="1" t="s">
        <v>126</v>
      </c>
      <c r="D657" s="1" t="s">
        <v>11</v>
      </c>
      <c r="E657" s="4">
        <v>43343</v>
      </c>
      <c r="F657" s="1" t="s">
        <v>70</v>
      </c>
      <c r="G657" s="1" t="s">
        <v>524</v>
      </c>
      <c r="H657" s="26">
        <v>500</v>
      </c>
      <c r="I657" s="37">
        <v>0.01</v>
      </c>
      <c r="J657" t="str">
        <f t="shared" si="30"/>
        <v>1656-EMEA-PS</v>
      </c>
      <c r="K657" s="39">
        <f t="shared" si="31"/>
        <v>495</v>
      </c>
      <c r="L657" s="3">
        <f t="shared" si="32"/>
        <v>2018</v>
      </c>
    </row>
    <row r="658" spans="1:12" x14ac:dyDescent="0.25">
      <c r="A658" s="1" t="s">
        <v>1120</v>
      </c>
      <c r="B658" s="1" t="s">
        <v>47</v>
      </c>
      <c r="C658" s="1" t="s">
        <v>48</v>
      </c>
      <c r="D658" s="1" t="s">
        <v>22</v>
      </c>
      <c r="E658" s="4">
        <v>42469</v>
      </c>
      <c r="F658" s="1" t="s">
        <v>12</v>
      </c>
      <c r="G658" s="1" t="s">
        <v>998</v>
      </c>
      <c r="H658" s="26">
        <v>80</v>
      </c>
      <c r="I658" s="37">
        <v>0.125</v>
      </c>
      <c r="J658" t="str">
        <f t="shared" si="30"/>
        <v>1657-LATAM-RF</v>
      </c>
      <c r="K658" s="39">
        <f t="shared" si="31"/>
        <v>70</v>
      </c>
      <c r="L658" s="3">
        <f t="shared" si="32"/>
        <v>2016</v>
      </c>
    </row>
    <row r="659" spans="1:12" x14ac:dyDescent="0.25">
      <c r="A659" s="1" t="s">
        <v>1121</v>
      </c>
      <c r="B659" s="1" t="s">
        <v>26</v>
      </c>
      <c r="C659" s="1" t="s">
        <v>27</v>
      </c>
      <c r="D659" s="1" t="s">
        <v>11</v>
      </c>
      <c r="E659" s="4">
        <v>41975</v>
      </c>
      <c r="F659" s="1" t="s">
        <v>39</v>
      </c>
      <c r="G659" s="1" t="s">
        <v>1122</v>
      </c>
      <c r="H659" s="26">
        <v>30</v>
      </c>
      <c r="I659" s="37">
        <v>3.3300000000000003E-2</v>
      </c>
      <c r="J659" t="str">
        <f t="shared" si="30"/>
        <v>1658-EMEA-GS</v>
      </c>
      <c r="K659" s="39">
        <f t="shared" si="31"/>
        <v>29.001000000000001</v>
      </c>
      <c r="L659" s="3">
        <f t="shared" si="32"/>
        <v>2014</v>
      </c>
    </row>
    <row r="660" spans="1:12" x14ac:dyDescent="0.25">
      <c r="A660" s="1" t="s">
        <v>1123</v>
      </c>
      <c r="B660" s="1" t="s">
        <v>432</v>
      </c>
      <c r="C660" s="1" t="s">
        <v>433</v>
      </c>
      <c r="D660" s="1" t="s">
        <v>22</v>
      </c>
      <c r="E660" s="4">
        <v>42925</v>
      </c>
      <c r="F660" s="1" t="s">
        <v>53</v>
      </c>
      <c r="G660" s="1" t="s">
        <v>856</v>
      </c>
      <c r="H660" s="26">
        <v>800</v>
      </c>
      <c r="I660" s="37">
        <v>0.15</v>
      </c>
      <c r="J660" t="str">
        <f t="shared" si="30"/>
        <v>1659-LATAM-JH</v>
      </c>
      <c r="K660" s="39">
        <f t="shared" si="31"/>
        <v>680</v>
      </c>
      <c r="L660" s="3">
        <f t="shared" si="32"/>
        <v>2017</v>
      </c>
    </row>
    <row r="661" spans="1:12" x14ac:dyDescent="0.25">
      <c r="A661" s="1" t="s">
        <v>1124</v>
      </c>
      <c r="B661" s="1" t="s">
        <v>132</v>
      </c>
      <c r="C661" s="1" t="s">
        <v>90</v>
      </c>
      <c r="D661" s="1" t="s">
        <v>33</v>
      </c>
      <c r="E661" s="4">
        <v>42468</v>
      </c>
      <c r="F661" s="1" t="s">
        <v>34</v>
      </c>
      <c r="G661" s="1" t="s">
        <v>1125</v>
      </c>
      <c r="H661" s="26">
        <v>50</v>
      </c>
      <c r="I661" s="37">
        <v>0.02</v>
      </c>
      <c r="J661" t="str">
        <f t="shared" si="30"/>
        <v>1660-APAC-KM</v>
      </c>
      <c r="K661" s="39">
        <f t="shared" si="31"/>
        <v>49</v>
      </c>
      <c r="L661" s="3">
        <f t="shared" si="32"/>
        <v>2016</v>
      </c>
    </row>
    <row r="662" spans="1:12" x14ac:dyDescent="0.25">
      <c r="A662" s="1" t="s">
        <v>1126</v>
      </c>
      <c r="B662" s="1" t="s">
        <v>287</v>
      </c>
      <c r="C662" s="1" t="s">
        <v>106</v>
      </c>
      <c r="D662" s="1" t="s">
        <v>17</v>
      </c>
      <c r="E662" s="4">
        <v>43405</v>
      </c>
      <c r="F662" s="1" t="s">
        <v>70</v>
      </c>
      <c r="G662" s="1" t="s">
        <v>1127</v>
      </c>
      <c r="H662" s="26">
        <v>500</v>
      </c>
      <c r="I662" s="37">
        <v>0.01</v>
      </c>
      <c r="J662" t="str">
        <f t="shared" si="30"/>
        <v>1661-NA-AS</v>
      </c>
      <c r="K662" s="39">
        <f t="shared" si="31"/>
        <v>495</v>
      </c>
      <c r="L662" s="3">
        <f t="shared" si="32"/>
        <v>2018</v>
      </c>
    </row>
    <row r="663" spans="1:12" x14ac:dyDescent="0.25">
      <c r="A663" s="1" t="s">
        <v>1128</v>
      </c>
      <c r="B663" s="1" t="s">
        <v>31</v>
      </c>
      <c r="C663" s="1" t="s">
        <v>32</v>
      </c>
      <c r="D663" s="1" t="s">
        <v>33</v>
      </c>
      <c r="E663" s="4">
        <v>42656</v>
      </c>
      <c r="F663" s="1" t="s">
        <v>59</v>
      </c>
      <c r="G663" s="1" t="s">
        <v>1129</v>
      </c>
      <c r="H663" s="26">
        <v>1000</v>
      </c>
      <c r="I663" s="37">
        <v>0.49</v>
      </c>
      <c r="J663" t="str">
        <f t="shared" si="30"/>
        <v>1662-APAC-SN</v>
      </c>
      <c r="K663" s="39">
        <f t="shared" si="31"/>
        <v>510</v>
      </c>
      <c r="L663" s="3">
        <f t="shared" si="32"/>
        <v>2016</v>
      </c>
    </row>
    <row r="664" spans="1:12" x14ac:dyDescent="0.25">
      <c r="A664" s="1" t="s">
        <v>1130</v>
      </c>
      <c r="B664" s="1" t="s">
        <v>47</v>
      </c>
      <c r="C664" s="1" t="s">
        <v>48</v>
      </c>
      <c r="D664" s="1" t="s">
        <v>22</v>
      </c>
      <c r="E664" s="4">
        <v>41902</v>
      </c>
      <c r="F664" s="1" t="s">
        <v>70</v>
      </c>
      <c r="G664" s="1" t="s">
        <v>396</v>
      </c>
      <c r="H664" s="26">
        <v>500</v>
      </c>
      <c r="I664" s="37">
        <v>0.01</v>
      </c>
      <c r="J664" t="str">
        <f t="shared" si="30"/>
        <v>1663-LATAM-KM</v>
      </c>
      <c r="K664" s="39">
        <f t="shared" si="31"/>
        <v>495</v>
      </c>
      <c r="L664" s="3">
        <f t="shared" si="32"/>
        <v>2014</v>
      </c>
    </row>
    <row r="665" spans="1:12" x14ac:dyDescent="0.25">
      <c r="A665" s="1" t="s">
        <v>1131</v>
      </c>
      <c r="B665" s="1" t="s">
        <v>225</v>
      </c>
      <c r="C665" s="1" t="s">
        <v>226</v>
      </c>
      <c r="D665" s="1" t="s">
        <v>22</v>
      </c>
      <c r="E665" s="4">
        <v>41934</v>
      </c>
      <c r="F665" s="1" t="s">
        <v>39</v>
      </c>
      <c r="G665" s="1" t="s">
        <v>868</v>
      </c>
      <c r="H665" s="26">
        <v>30</v>
      </c>
      <c r="I665" s="37">
        <v>0.1333</v>
      </c>
      <c r="J665" t="str">
        <f t="shared" si="30"/>
        <v>1664-LATAM-SS</v>
      </c>
      <c r="K665" s="39">
        <f t="shared" si="31"/>
        <v>26.001000000000001</v>
      </c>
      <c r="L665" s="3">
        <f t="shared" si="32"/>
        <v>2014</v>
      </c>
    </row>
    <row r="666" spans="1:12" x14ac:dyDescent="0.25">
      <c r="A666" s="1" t="s">
        <v>1132</v>
      </c>
      <c r="B666" s="1" t="s">
        <v>132</v>
      </c>
      <c r="C666" s="1" t="s">
        <v>90</v>
      </c>
      <c r="D666" s="1" t="s">
        <v>33</v>
      </c>
      <c r="E666" s="4">
        <v>42135</v>
      </c>
      <c r="F666" s="1" t="s">
        <v>53</v>
      </c>
      <c r="G666" s="1" t="s">
        <v>1133</v>
      </c>
      <c r="H666" s="26">
        <v>800</v>
      </c>
      <c r="I666" s="37">
        <v>0.18</v>
      </c>
      <c r="J666" t="str">
        <f t="shared" si="30"/>
        <v>1665-APAC-AU</v>
      </c>
      <c r="K666" s="39">
        <f t="shared" si="31"/>
        <v>656</v>
      </c>
      <c r="L666" s="3">
        <f t="shared" si="32"/>
        <v>2015</v>
      </c>
    </row>
    <row r="667" spans="1:12" x14ac:dyDescent="0.25">
      <c r="A667" s="1" t="s">
        <v>1134</v>
      </c>
      <c r="B667" s="1" t="s">
        <v>112</v>
      </c>
      <c r="C667" s="1" t="s">
        <v>52</v>
      </c>
      <c r="D667" s="1" t="s">
        <v>11</v>
      </c>
      <c r="E667" s="4">
        <v>41883</v>
      </c>
      <c r="F667" s="1" t="s">
        <v>28</v>
      </c>
      <c r="G667" s="1" t="s">
        <v>883</v>
      </c>
      <c r="H667" s="26">
        <v>150</v>
      </c>
      <c r="I667" s="37">
        <v>0.06</v>
      </c>
      <c r="J667" t="str">
        <f t="shared" si="30"/>
        <v>1666-EMEA-SM</v>
      </c>
      <c r="K667" s="39">
        <f t="shared" si="31"/>
        <v>141</v>
      </c>
      <c r="L667" s="3">
        <f t="shared" si="32"/>
        <v>2014</v>
      </c>
    </row>
    <row r="668" spans="1:12" x14ac:dyDescent="0.25">
      <c r="A668" s="1" t="s">
        <v>1135</v>
      </c>
      <c r="B668" s="1" t="s">
        <v>15</v>
      </c>
      <c r="C668" s="1" t="s">
        <v>16</v>
      </c>
      <c r="D668" s="1" t="s">
        <v>17</v>
      </c>
      <c r="E668" s="4">
        <v>43153</v>
      </c>
      <c r="F668" s="1" t="s">
        <v>12</v>
      </c>
      <c r="G668" s="1" t="s">
        <v>491</v>
      </c>
      <c r="H668" s="26">
        <v>80</v>
      </c>
      <c r="I668" s="37">
        <v>0</v>
      </c>
      <c r="J668" t="str">
        <f t="shared" si="30"/>
        <v>1667-NA-MP</v>
      </c>
      <c r="K668" s="39">
        <f t="shared" si="31"/>
        <v>80</v>
      </c>
      <c r="L668" s="3">
        <f t="shared" si="32"/>
        <v>2018</v>
      </c>
    </row>
    <row r="669" spans="1:12" x14ac:dyDescent="0.25">
      <c r="A669" s="1" t="s">
        <v>1136</v>
      </c>
      <c r="B669" s="1" t="s">
        <v>398</v>
      </c>
      <c r="C669" s="1" t="s">
        <v>399</v>
      </c>
      <c r="D669" s="1" t="s">
        <v>11</v>
      </c>
      <c r="E669" s="4">
        <v>43022</v>
      </c>
      <c r="F669" s="1" t="s">
        <v>53</v>
      </c>
      <c r="G669" s="1" t="s">
        <v>616</v>
      </c>
      <c r="H669" s="26">
        <v>800</v>
      </c>
      <c r="I669" s="37">
        <v>0.02</v>
      </c>
      <c r="J669" t="str">
        <f t="shared" si="30"/>
        <v>1668-EMEA-NT</v>
      </c>
      <c r="K669" s="39">
        <f t="shared" si="31"/>
        <v>784</v>
      </c>
      <c r="L669" s="3">
        <f t="shared" si="32"/>
        <v>2017</v>
      </c>
    </row>
    <row r="670" spans="1:12" x14ac:dyDescent="0.25">
      <c r="A670" s="1" t="s">
        <v>1137</v>
      </c>
      <c r="B670" s="1" t="s">
        <v>62</v>
      </c>
      <c r="C670" s="1" t="s">
        <v>63</v>
      </c>
      <c r="D670" s="1" t="s">
        <v>33</v>
      </c>
      <c r="E670" s="4">
        <v>43420</v>
      </c>
      <c r="F670" s="1" t="s">
        <v>53</v>
      </c>
      <c r="G670" s="1" t="s">
        <v>1055</v>
      </c>
      <c r="H670" s="26">
        <v>800</v>
      </c>
      <c r="I670" s="37">
        <v>0.03</v>
      </c>
      <c r="J670" t="str">
        <f t="shared" si="30"/>
        <v>1669-APAC-OF</v>
      </c>
      <c r="K670" s="39">
        <f t="shared" si="31"/>
        <v>776</v>
      </c>
      <c r="L670" s="3">
        <f t="shared" si="32"/>
        <v>2018</v>
      </c>
    </row>
    <row r="671" spans="1:12" x14ac:dyDescent="0.25">
      <c r="A671" s="1" t="s">
        <v>1138</v>
      </c>
      <c r="B671" s="1" t="s">
        <v>125</v>
      </c>
      <c r="C671" s="1" t="s">
        <v>126</v>
      </c>
      <c r="D671" s="1" t="s">
        <v>11</v>
      </c>
      <c r="E671" s="4">
        <v>42482</v>
      </c>
      <c r="F671" s="1" t="s">
        <v>102</v>
      </c>
      <c r="G671" s="1" t="s">
        <v>918</v>
      </c>
      <c r="H671" s="26">
        <v>70</v>
      </c>
      <c r="I671" s="37">
        <v>1.43E-2</v>
      </c>
      <c r="J671" t="str">
        <f t="shared" si="30"/>
        <v>1670-EMEA-JG</v>
      </c>
      <c r="K671" s="39">
        <f t="shared" si="31"/>
        <v>68.998999999999995</v>
      </c>
      <c r="L671" s="3">
        <f t="shared" si="32"/>
        <v>2016</v>
      </c>
    </row>
    <row r="672" spans="1:12" x14ac:dyDescent="0.25">
      <c r="A672" s="1" t="s">
        <v>1139</v>
      </c>
      <c r="B672" s="1" t="s">
        <v>432</v>
      </c>
      <c r="C672" s="1" t="s">
        <v>433</v>
      </c>
      <c r="D672" s="1" t="s">
        <v>22</v>
      </c>
      <c r="E672" s="4">
        <v>42053</v>
      </c>
      <c r="F672" s="1" t="s">
        <v>53</v>
      </c>
      <c r="G672" s="1" t="s">
        <v>548</v>
      </c>
      <c r="H672" s="26">
        <v>800</v>
      </c>
      <c r="I672" s="37">
        <v>0.21</v>
      </c>
      <c r="J672" t="str">
        <f t="shared" si="30"/>
        <v>1671-LATAM-BM</v>
      </c>
      <c r="K672" s="39">
        <f t="shared" si="31"/>
        <v>632</v>
      </c>
      <c r="L672" s="3">
        <f t="shared" si="32"/>
        <v>2015</v>
      </c>
    </row>
    <row r="673" spans="1:12" x14ac:dyDescent="0.25">
      <c r="A673" s="1" t="s">
        <v>1140</v>
      </c>
      <c r="B673" s="1" t="s">
        <v>31</v>
      </c>
      <c r="C673" s="1" t="s">
        <v>32</v>
      </c>
      <c r="D673" s="1" t="s">
        <v>33</v>
      </c>
      <c r="E673" s="4">
        <v>42288</v>
      </c>
      <c r="F673" s="1" t="s">
        <v>70</v>
      </c>
      <c r="G673" s="1" t="s">
        <v>1141</v>
      </c>
      <c r="H673" s="26">
        <v>500</v>
      </c>
      <c r="I673" s="37">
        <v>0</v>
      </c>
      <c r="J673" t="str">
        <f t="shared" si="30"/>
        <v>1672-APAC-RF</v>
      </c>
      <c r="K673" s="39">
        <f t="shared" si="31"/>
        <v>500</v>
      </c>
      <c r="L673" s="3">
        <f t="shared" si="32"/>
        <v>2015</v>
      </c>
    </row>
    <row r="674" spans="1:12" x14ac:dyDescent="0.25">
      <c r="A674" s="1" t="s">
        <v>1142</v>
      </c>
      <c r="B674" s="1" t="s">
        <v>15</v>
      </c>
      <c r="C674" s="1" t="s">
        <v>16</v>
      </c>
      <c r="D674" s="1" t="s">
        <v>17</v>
      </c>
      <c r="E674" s="4">
        <v>42316</v>
      </c>
      <c r="F674" s="1" t="s">
        <v>70</v>
      </c>
      <c r="G674" s="1" t="s">
        <v>774</v>
      </c>
      <c r="H674" s="26">
        <v>500</v>
      </c>
      <c r="I674" s="37">
        <v>0.02</v>
      </c>
      <c r="J674" t="str">
        <f t="shared" si="30"/>
        <v>1673-NA-NB</v>
      </c>
      <c r="K674" s="39">
        <f t="shared" si="31"/>
        <v>490</v>
      </c>
      <c r="L674" s="3">
        <f t="shared" si="32"/>
        <v>2015</v>
      </c>
    </row>
    <row r="675" spans="1:12" x14ac:dyDescent="0.25">
      <c r="A675" s="1" t="s">
        <v>1143</v>
      </c>
      <c r="B675" s="1" t="s">
        <v>42</v>
      </c>
      <c r="C675" s="1" t="s">
        <v>43</v>
      </c>
      <c r="D675" s="1" t="s">
        <v>22</v>
      </c>
      <c r="E675" s="4">
        <v>42965</v>
      </c>
      <c r="F675" s="1" t="s">
        <v>102</v>
      </c>
      <c r="G675" s="1" t="s">
        <v>1144</v>
      </c>
      <c r="H675" s="26">
        <v>70</v>
      </c>
      <c r="I675" s="37">
        <v>8.5699999999999998E-2</v>
      </c>
      <c r="J675" t="str">
        <f t="shared" si="30"/>
        <v>1674-LATAM-RH</v>
      </c>
      <c r="K675" s="39">
        <f t="shared" si="31"/>
        <v>64.001000000000005</v>
      </c>
      <c r="L675" s="3">
        <f t="shared" si="32"/>
        <v>2017</v>
      </c>
    </row>
    <row r="676" spans="1:12" x14ac:dyDescent="0.25">
      <c r="A676" s="1" t="s">
        <v>1145</v>
      </c>
      <c r="B676" s="1" t="s">
        <v>322</v>
      </c>
      <c r="C676" s="1" t="s">
        <v>323</v>
      </c>
      <c r="D676" s="1" t="s">
        <v>11</v>
      </c>
      <c r="E676" s="4">
        <v>41721</v>
      </c>
      <c r="F676" s="1" t="s">
        <v>120</v>
      </c>
      <c r="G676" s="1" t="s">
        <v>920</v>
      </c>
      <c r="H676" s="26">
        <v>50</v>
      </c>
      <c r="I676" s="37">
        <v>0</v>
      </c>
      <c r="J676" t="str">
        <f t="shared" si="30"/>
        <v>1675-EMEA-KR</v>
      </c>
      <c r="K676" s="39">
        <f t="shared" si="31"/>
        <v>50</v>
      </c>
      <c r="L676" s="3">
        <f t="shared" si="32"/>
        <v>2014</v>
      </c>
    </row>
    <row r="677" spans="1:12" x14ac:dyDescent="0.25">
      <c r="A677" s="1" t="s">
        <v>1146</v>
      </c>
      <c r="B677" s="1" t="s">
        <v>322</v>
      </c>
      <c r="C677" s="1" t="s">
        <v>323</v>
      </c>
      <c r="D677" s="1" t="s">
        <v>11</v>
      </c>
      <c r="E677" s="4">
        <v>42703</v>
      </c>
      <c r="F677" s="1" t="s">
        <v>34</v>
      </c>
      <c r="G677" s="1" t="s">
        <v>324</v>
      </c>
      <c r="H677" s="26">
        <v>50</v>
      </c>
      <c r="I677" s="37">
        <v>0.04</v>
      </c>
      <c r="J677" t="str">
        <f t="shared" si="30"/>
        <v>1676-EMEA-CT</v>
      </c>
      <c r="K677" s="39">
        <f t="shared" si="31"/>
        <v>48</v>
      </c>
      <c r="L677" s="3">
        <f t="shared" si="32"/>
        <v>2016</v>
      </c>
    </row>
    <row r="678" spans="1:12" x14ac:dyDescent="0.25">
      <c r="A678" s="1" t="s">
        <v>1147</v>
      </c>
      <c r="B678" s="1" t="s">
        <v>185</v>
      </c>
      <c r="C678" s="1" t="s">
        <v>186</v>
      </c>
      <c r="D678" s="1" t="s">
        <v>11</v>
      </c>
      <c r="E678" s="4">
        <v>43329</v>
      </c>
      <c r="F678" s="1" t="s">
        <v>44</v>
      </c>
      <c r="G678" s="1" t="s">
        <v>1148</v>
      </c>
      <c r="H678" s="26">
        <v>500</v>
      </c>
      <c r="I678" s="37">
        <v>0.01</v>
      </c>
      <c r="J678" t="str">
        <f t="shared" si="30"/>
        <v>1677-EMEA-JC</v>
      </c>
      <c r="K678" s="39">
        <f t="shared" si="31"/>
        <v>495</v>
      </c>
      <c r="L678" s="3">
        <f t="shared" si="32"/>
        <v>2018</v>
      </c>
    </row>
    <row r="679" spans="1:12" x14ac:dyDescent="0.25">
      <c r="A679" s="1" t="s">
        <v>1149</v>
      </c>
      <c r="B679" s="1" t="s">
        <v>239</v>
      </c>
      <c r="C679" s="1" t="s">
        <v>240</v>
      </c>
      <c r="D679" s="1" t="s">
        <v>11</v>
      </c>
      <c r="E679" s="4">
        <v>42524</v>
      </c>
      <c r="F679" s="1" t="s">
        <v>53</v>
      </c>
      <c r="G679" s="1" t="s">
        <v>1150</v>
      </c>
      <c r="H679" s="26">
        <v>800</v>
      </c>
      <c r="I679" s="37">
        <v>0.05</v>
      </c>
      <c r="J679" t="str">
        <f t="shared" si="30"/>
        <v>1678-EMEA-CG</v>
      </c>
      <c r="K679" s="39">
        <f t="shared" si="31"/>
        <v>760</v>
      </c>
      <c r="L679" s="3">
        <f t="shared" si="32"/>
        <v>2016</v>
      </c>
    </row>
    <row r="680" spans="1:12" x14ac:dyDescent="0.25">
      <c r="A680" s="1" t="s">
        <v>1151</v>
      </c>
      <c r="B680" s="1" t="s">
        <v>152</v>
      </c>
      <c r="C680" s="1" t="s">
        <v>106</v>
      </c>
      <c r="D680" s="1" t="s">
        <v>17</v>
      </c>
      <c r="E680" s="4">
        <v>42827</v>
      </c>
      <c r="F680" s="1" t="s">
        <v>102</v>
      </c>
      <c r="G680" s="1" t="s">
        <v>991</v>
      </c>
      <c r="H680" s="26">
        <v>70</v>
      </c>
      <c r="I680" s="37">
        <v>7.1400000000000005E-2</v>
      </c>
      <c r="J680" t="str">
        <f t="shared" si="30"/>
        <v>1679-NA-AP</v>
      </c>
      <c r="K680" s="39">
        <f t="shared" si="31"/>
        <v>65.001999999999995</v>
      </c>
      <c r="L680" s="3">
        <f t="shared" si="32"/>
        <v>2017</v>
      </c>
    </row>
    <row r="681" spans="1:12" x14ac:dyDescent="0.25">
      <c r="A681" s="1" t="s">
        <v>1152</v>
      </c>
      <c r="B681" s="1" t="s">
        <v>89</v>
      </c>
      <c r="C681" s="1" t="s">
        <v>90</v>
      </c>
      <c r="D681" s="1" t="s">
        <v>33</v>
      </c>
      <c r="E681" s="4">
        <v>41970</v>
      </c>
      <c r="F681" s="1" t="s">
        <v>102</v>
      </c>
      <c r="G681" s="1" t="s">
        <v>1153</v>
      </c>
      <c r="H681" s="26">
        <v>70</v>
      </c>
      <c r="I681" s="37">
        <v>4.2900000000000001E-2</v>
      </c>
      <c r="J681" t="str">
        <f t="shared" si="30"/>
        <v>1680-APAC-CP</v>
      </c>
      <c r="K681" s="39">
        <f t="shared" si="31"/>
        <v>66.997</v>
      </c>
      <c r="L681" s="3">
        <f t="shared" si="32"/>
        <v>2014</v>
      </c>
    </row>
    <row r="682" spans="1:12" x14ac:dyDescent="0.25">
      <c r="A682" s="1" t="s">
        <v>1154</v>
      </c>
      <c r="B682" s="1" t="s">
        <v>180</v>
      </c>
      <c r="C682" s="1" t="s">
        <v>106</v>
      </c>
      <c r="D682" s="1" t="s">
        <v>17</v>
      </c>
      <c r="E682" s="4">
        <v>42489</v>
      </c>
      <c r="F682" s="1" t="s">
        <v>70</v>
      </c>
      <c r="G682" s="1" t="s">
        <v>1155</v>
      </c>
      <c r="H682" s="26">
        <v>500</v>
      </c>
      <c r="I682" s="37">
        <v>0.02</v>
      </c>
      <c r="J682" t="str">
        <f t="shared" si="30"/>
        <v>1681-NA-RT</v>
      </c>
      <c r="K682" s="39">
        <f t="shared" si="31"/>
        <v>490</v>
      </c>
      <c r="L682" s="3">
        <f t="shared" si="32"/>
        <v>2016</v>
      </c>
    </row>
    <row r="683" spans="1:12" x14ac:dyDescent="0.25">
      <c r="A683" s="1" t="s">
        <v>1156</v>
      </c>
      <c r="B683" s="1" t="s">
        <v>9</v>
      </c>
      <c r="C683" s="1" t="s">
        <v>10</v>
      </c>
      <c r="D683" s="1" t="s">
        <v>11</v>
      </c>
      <c r="E683" s="4">
        <v>42952</v>
      </c>
      <c r="F683" s="1" t="s">
        <v>28</v>
      </c>
      <c r="G683" s="1" t="s">
        <v>1157</v>
      </c>
      <c r="H683" s="26">
        <v>150</v>
      </c>
      <c r="I683" s="37">
        <v>0.02</v>
      </c>
      <c r="J683" t="str">
        <f t="shared" si="30"/>
        <v>1682-EMEA-DB</v>
      </c>
      <c r="K683" s="39">
        <f t="shared" si="31"/>
        <v>147</v>
      </c>
      <c r="L683" s="3">
        <f t="shared" si="32"/>
        <v>2017</v>
      </c>
    </row>
    <row r="684" spans="1:12" x14ac:dyDescent="0.25">
      <c r="A684" s="1" t="s">
        <v>1158</v>
      </c>
      <c r="B684" s="1" t="s">
        <v>398</v>
      </c>
      <c r="C684" s="1" t="s">
        <v>399</v>
      </c>
      <c r="D684" s="1" t="s">
        <v>11</v>
      </c>
      <c r="E684" s="4">
        <v>43086</v>
      </c>
      <c r="F684" s="1" t="s">
        <v>70</v>
      </c>
      <c r="G684" s="1" t="s">
        <v>441</v>
      </c>
      <c r="H684" s="26">
        <v>500</v>
      </c>
      <c r="I684" s="37">
        <v>0</v>
      </c>
      <c r="J684" t="str">
        <f t="shared" si="30"/>
        <v>1683-EMEA-BL</v>
      </c>
      <c r="K684" s="39">
        <f t="shared" si="31"/>
        <v>500</v>
      </c>
      <c r="L684" s="3">
        <f t="shared" si="32"/>
        <v>2017</v>
      </c>
    </row>
    <row r="685" spans="1:12" x14ac:dyDescent="0.25">
      <c r="A685" s="1" t="s">
        <v>1159</v>
      </c>
      <c r="B685" s="1" t="s">
        <v>155</v>
      </c>
      <c r="C685" s="1" t="s">
        <v>106</v>
      </c>
      <c r="D685" s="1" t="s">
        <v>17</v>
      </c>
      <c r="E685" s="4">
        <v>43384</v>
      </c>
      <c r="F685" s="1" t="s">
        <v>39</v>
      </c>
      <c r="G685" s="1" t="s">
        <v>156</v>
      </c>
      <c r="H685" s="26">
        <v>30</v>
      </c>
      <c r="I685" s="37">
        <v>6.6699999999999995E-2</v>
      </c>
      <c r="J685" t="str">
        <f t="shared" si="30"/>
        <v>1684-NA-SC</v>
      </c>
      <c r="K685" s="39">
        <f t="shared" si="31"/>
        <v>27.998999999999999</v>
      </c>
      <c r="L685" s="3">
        <f t="shared" si="32"/>
        <v>2018</v>
      </c>
    </row>
    <row r="686" spans="1:12" x14ac:dyDescent="0.25">
      <c r="A686" s="1" t="s">
        <v>1160</v>
      </c>
      <c r="B686" s="1" t="s">
        <v>132</v>
      </c>
      <c r="C686" s="1" t="s">
        <v>90</v>
      </c>
      <c r="D686" s="1" t="s">
        <v>33</v>
      </c>
      <c r="E686" s="4">
        <v>42208</v>
      </c>
      <c r="F686" s="1" t="s">
        <v>53</v>
      </c>
      <c r="G686" s="1" t="s">
        <v>1125</v>
      </c>
      <c r="H686" s="26">
        <v>800</v>
      </c>
      <c r="I686" s="37">
        <v>0.25</v>
      </c>
      <c r="J686" t="str">
        <f t="shared" si="30"/>
        <v>1685-APAC-KM</v>
      </c>
      <c r="K686" s="39">
        <f t="shared" si="31"/>
        <v>600</v>
      </c>
      <c r="L686" s="3">
        <f t="shared" si="32"/>
        <v>2015</v>
      </c>
    </row>
    <row r="687" spans="1:12" x14ac:dyDescent="0.25">
      <c r="A687" s="1" t="s">
        <v>1161</v>
      </c>
      <c r="B687" s="1" t="s">
        <v>116</v>
      </c>
      <c r="C687" s="1" t="s">
        <v>117</v>
      </c>
      <c r="D687" s="1" t="s">
        <v>33</v>
      </c>
      <c r="E687" s="4">
        <v>43260</v>
      </c>
      <c r="F687" s="1" t="s">
        <v>53</v>
      </c>
      <c r="G687" s="1" t="s">
        <v>894</v>
      </c>
      <c r="H687" s="26">
        <v>800</v>
      </c>
      <c r="I687" s="37">
        <v>0.31</v>
      </c>
      <c r="J687" t="str">
        <f t="shared" si="30"/>
        <v>1686-APAC-JG</v>
      </c>
      <c r="K687" s="39">
        <f t="shared" si="31"/>
        <v>552</v>
      </c>
      <c r="L687" s="3">
        <f t="shared" si="32"/>
        <v>2018</v>
      </c>
    </row>
    <row r="688" spans="1:12" x14ac:dyDescent="0.25">
      <c r="A688" s="1" t="s">
        <v>1162</v>
      </c>
      <c r="B688" s="1" t="s">
        <v>109</v>
      </c>
      <c r="C688" s="1" t="s">
        <v>80</v>
      </c>
      <c r="D688" s="1" t="s">
        <v>11</v>
      </c>
      <c r="E688" s="4">
        <v>42796</v>
      </c>
      <c r="F688" s="1" t="s">
        <v>120</v>
      </c>
      <c r="G688" s="1" t="s">
        <v>558</v>
      </c>
      <c r="H688" s="26">
        <v>50</v>
      </c>
      <c r="I688" s="37">
        <v>0.08</v>
      </c>
      <c r="J688" t="str">
        <f t="shared" si="30"/>
        <v>1687-EMEA-AM</v>
      </c>
      <c r="K688" s="39">
        <f t="shared" si="31"/>
        <v>46</v>
      </c>
      <c r="L688" s="3">
        <f t="shared" si="32"/>
        <v>2017</v>
      </c>
    </row>
    <row r="689" spans="1:12" x14ac:dyDescent="0.25">
      <c r="A689" s="1" t="s">
        <v>1163</v>
      </c>
      <c r="B689" s="1" t="s">
        <v>322</v>
      </c>
      <c r="C689" s="1" t="s">
        <v>323</v>
      </c>
      <c r="D689" s="1" t="s">
        <v>11</v>
      </c>
      <c r="E689" s="4">
        <v>42337</v>
      </c>
      <c r="F689" s="1" t="s">
        <v>39</v>
      </c>
      <c r="G689" s="1" t="s">
        <v>451</v>
      </c>
      <c r="H689" s="26">
        <v>30</v>
      </c>
      <c r="I689" s="37">
        <v>3.3300000000000003E-2</v>
      </c>
      <c r="J689" t="str">
        <f t="shared" si="30"/>
        <v>1688-EMEA-GS</v>
      </c>
      <c r="K689" s="39">
        <f t="shared" si="31"/>
        <v>29.001000000000001</v>
      </c>
      <c r="L689" s="3">
        <f t="shared" si="32"/>
        <v>2015</v>
      </c>
    </row>
    <row r="690" spans="1:12" x14ac:dyDescent="0.25">
      <c r="A690" s="1" t="s">
        <v>1164</v>
      </c>
      <c r="B690" s="1" t="s">
        <v>398</v>
      </c>
      <c r="C690" s="1" t="s">
        <v>399</v>
      </c>
      <c r="D690" s="1" t="s">
        <v>11</v>
      </c>
      <c r="E690" s="4">
        <v>42340</v>
      </c>
      <c r="F690" s="1" t="s">
        <v>53</v>
      </c>
      <c r="G690" s="1" t="s">
        <v>1165</v>
      </c>
      <c r="H690" s="26">
        <v>800</v>
      </c>
      <c r="I690" s="37">
        <v>0.15</v>
      </c>
      <c r="J690" t="str">
        <f t="shared" si="30"/>
        <v>1689-EMEA-FM</v>
      </c>
      <c r="K690" s="39">
        <f t="shared" si="31"/>
        <v>680</v>
      </c>
      <c r="L690" s="3">
        <f t="shared" si="32"/>
        <v>2015</v>
      </c>
    </row>
    <row r="691" spans="1:12" x14ac:dyDescent="0.25">
      <c r="A691" s="1" t="s">
        <v>1166</v>
      </c>
      <c r="B691" s="1" t="s">
        <v>37</v>
      </c>
      <c r="C691" s="1" t="s">
        <v>38</v>
      </c>
      <c r="D691" s="1" t="s">
        <v>33</v>
      </c>
      <c r="E691" s="4">
        <v>41876</v>
      </c>
      <c r="F691" s="1" t="s">
        <v>70</v>
      </c>
      <c r="G691" s="1" t="s">
        <v>842</v>
      </c>
      <c r="H691" s="26">
        <v>500</v>
      </c>
      <c r="I691" s="37">
        <v>0.01</v>
      </c>
      <c r="J691" t="str">
        <f t="shared" si="30"/>
        <v>1690-APAC-JR</v>
      </c>
      <c r="K691" s="39">
        <f t="shared" si="31"/>
        <v>495</v>
      </c>
      <c r="L691" s="3">
        <f t="shared" si="32"/>
        <v>2014</v>
      </c>
    </row>
    <row r="692" spans="1:12" x14ac:dyDescent="0.25">
      <c r="A692" s="1" t="s">
        <v>1167</v>
      </c>
      <c r="B692" s="1" t="s">
        <v>122</v>
      </c>
      <c r="C692" s="1" t="s">
        <v>38</v>
      </c>
      <c r="D692" s="1" t="s">
        <v>33</v>
      </c>
      <c r="E692" s="4">
        <v>42192</v>
      </c>
      <c r="F692" s="1" t="s">
        <v>113</v>
      </c>
      <c r="G692" s="1" t="s">
        <v>573</v>
      </c>
      <c r="H692" s="26">
        <v>250</v>
      </c>
      <c r="I692" s="37">
        <v>0.18</v>
      </c>
      <c r="J692" t="str">
        <f t="shared" si="30"/>
        <v>1691-APAC-WC</v>
      </c>
      <c r="K692" s="39">
        <f t="shared" si="31"/>
        <v>205</v>
      </c>
      <c r="L692" s="3">
        <f t="shared" si="32"/>
        <v>2015</v>
      </c>
    </row>
    <row r="693" spans="1:12" x14ac:dyDescent="0.25">
      <c r="A693" s="1" t="s">
        <v>1168</v>
      </c>
      <c r="B693" s="1" t="s">
        <v>97</v>
      </c>
      <c r="C693" s="1" t="s">
        <v>98</v>
      </c>
      <c r="D693" s="1" t="s">
        <v>11</v>
      </c>
      <c r="E693" s="4">
        <v>42611</v>
      </c>
      <c r="F693" s="1" t="s">
        <v>34</v>
      </c>
      <c r="G693" s="1" t="s">
        <v>1169</v>
      </c>
      <c r="H693" s="26">
        <v>50</v>
      </c>
      <c r="I693" s="37">
        <v>0.04</v>
      </c>
      <c r="J693" t="str">
        <f t="shared" si="30"/>
        <v>1692-EMEA-NB</v>
      </c>
      <c r="K693" s="39">
        <f t="shared" si="31"/>
        <v>48</v>
      </c>
      <c r="L693" s="3">
        <f t="shared" si="32"/>
        <v>2016</v>
      </c>
    </row>
    <row r="694" spans="1:12" x14ac:dyDescent="0.25">
      <c r="A694" s="1" t="s">
        <v>1170</v>
      </c>
      <c r="B694" s="1" t="s">
        <v>185</v>
      </c>
      <c r="C694" s="1" t="s">
        <v>186</v>
      </c>
      <c r="D694" s="1" t="s">
        <v>11</v>
      </c>
      <c r="E694" s="4">
        <v>42409</v>
      </c>
      <c r="F694" s="1" t="s">
        <v>12</v>
      </c>
      <c r="G694" s="1" t="s">
        <v>789</v>
      </c>
      <c r="H694" s="26">
        <v>80</v>
      </c>
      <c r="I694" s="37">
        <v>2.5000000000000001E-2</v>
      </c>
      <c r="J694" t="str">
        <f t="shared" si="30"/>
        <v>1693-EMEA-RH</v>
      </c>
      <c r="K694" s="39">
        <f t="shared" si="31"/>
        <v>78</v>
      </c>
      <c r="L694" s="3">
        <f t="shared" si="32"/>
        <v>2016</v>
      </c>
    </row>
    <row r="695" spans="1:12" x14ac:dyDescent="0.25">
      <c r="A695" s="1" t="s">
        <v>1171</v>
      </c>
      <c r="B695" s="1" t="s">
        <v>57</v>
      </c>
      <c r="C695" s="1" t="s">
        <v>58</v>
      </c>
      <c r="D695" s="1" t="s">
        <v>11</v>
      </c>
      <c r="E695" s="4">
        <v>42884</v>
      </c>
      <c r="F695" s="1" t="s">
        <v>53</v>
      </c>
      <c r="G695" s="1" t="s">
        <v>1012</v>
      </c>
      <c r="H695" s="26">
        <v>800</v>
      </c>
      <c r="I695" s="37">
        <v>0.31</v>
      </c>
      <c r="J695" t="str">
        <f t="shared" si="30"/>
        <v>1694-EMEA-DB</v>
      </c>
      <c r="K695" s="39">
        <f t="shared" si="31"/>
        <v>552</v>
      </c>
      <c r="L695" s="3">
        <f t="shared" si="32"/>
        <v>2017</v>
      </c>
    </row>
    <row r="696" spans="1:12" x14ac:dyDescent="0.25">
      <c r="A696" s="1" t="s">
        <v>1172</v>
      </c>
      <c r="B696" s="1" t="s">
        <v>253</v>
      </c>
      <c r="C696" s="1" t="s">
        <v>254</v>
      </c>
      <c r="D696" s="1" t="s">
        <v>11</v>
      </c>
      <c r="E696" s="4">
        <v>41980</v>
      </c>
      <c r="F696" s="1" t="s">
        <v>70</v>
      </c>
      <c r="G696" s="1" t="s">
        <v>374</v>
      </c>
      <c r="H696" s="26">
        <v>500</v>
      </c>
      <c r="I696" s="37">
        <v>0.01</v>
      </c>
      <c r="J696" t="str">
        <f t="shared" si="30"/>
        <v>1695-EMEA-PT</v>
      </c>
      <c r="K696" s="39">
        <f t="shared" si="31"/>
        <v>495</v>
      </c>
      <c r="L696" s="3">
        <f t="shared" si="32"/>
        <v>2014</v>
      </c>
    </row>
    <row r="697" spans="1:12" x14ac:dyDescent="0.25">
      <c r="A697" s="1" t="s">
        <v>1173</v>
      </c>
      <c r="B697" s="1" t="s">
        <v>129</v>
      </c>
      <c r="C697" s="1" t="s">
        <v>106</v>
      </c>
      <c r="D697" s="1" t="s">
        <v>17</v>
      </c>
      <c r="E697" s="4">
        <v>42524</v>
      </c>
      <c r="F697" s="1" t="s">
        <v>59</v>
      </c>
      <c r="G697" s="1" t="s">
        <v>130</v>
      </c>
      <c r="H697" s="26">
        <v>1000</v>
      </c>
      <c r="I697" s="37">
        <v>0</v>
      </c>
      <c r="J697" t="str">
        <f t="shared" si="30"/>
        <v>1696-NA-RA</v>
      </c>
      <c r="K697" s="39">
        <f t="shared" si="31"/>
        <v>1000</v>
      </c>
      <c r="L697" s="3">
        <f t="shared" si="32"/>
        <v>2016</v>
      </c>
    </row>
    <row r="698" spans="1:12" x14ac:dyDescent="0.25">
      <c r="A698" s="1" t="s">
        <v>1174</v>
      </c>
      <c r="B698" s="1" t="s">
        <v>42</v>
      </c>
      <c r="C698" s="1" t="s">
        <v>43</v>
      </c>
      <c r="D698" s="1" t="s">
        <v>22</v>
      </c>
      <c r="E698" s="4">
        <v>42397</v>
      </c>
      <c r="F698" s="1" t="s">
        <v>34</v>
      </c>
      <c r="G698" s="1" t="s">
        <v>1175</v>
      </c>
      <c r="H698" s="26">
        <v>50</v>
      </c>
      <c r="I698" s="37">
        <v>0.14000000000000001</v>
      </c>
      <c r="J698" t="str">
        <f t="shared" si="30"/>
        <v>1697-LATAM-LN</v>
      </c>
      <c r="K698" s="39">
        <f t="shared" si="31"/>
        <v>43</v>
      </c>
      <c r="L698" s="3">
        <f t="shared" si="32"/>
        <v>2016</v>
      </c>
    </row>
    <row r="699" spans="1:12" x14ac:dyDescent="0.25">
      <c r="A699" s="1" t="s">
        <v>1176</v>
      </c>
      <c r="B699" s="1" t="s">
        <v>219</v>
      </c>
      <c r="C699" s="1" t="s">
        <v>38</v>
      </c>
      <c r="D699" s="1" t="s">
        <v>33</v>
      </c>
      <c r="E699" s="4">
        <v>43161</v>
      </c>
      <c r="F699" s="1" t="s">
        <v>113</v>
      </c>
      <c r="G699" s="1" t="s">
        <v>1177</v>
      </c>
      <c r="H699" s="26">
        <v>250</v>
      </c>
      <c r="I699" s="37">
        <v>0</v>
      </c>
      <c r="J699" t="str">
        <f t="shared" si="30"/>
        <v>1698-APAC-GR</v>
      </c>
      <c r="K699" s="39">
        <f t="shared" si="31"/>
        <v>250</v>
      </c>
      <c r="L699" s="3">
        <f t="shared" si="32"/>
        <v>2018</v>
      </c>
    </row>
    <row r="700" spans="1:12" x14ac:dyDescent="0.25">
      <c r="A700" s="1" t="s">
        <v>1178</v>
      </c>
      <c r="B700" s="1" t="s">
        <v>262</v>
      </c>
      <c r="C700" s="1" t="s">
        <v>263</v>
      </c>
      <c r="D700" s="1" t="s">
        <v>11</v>
      </c>
      <c r="E700" s="4">
        <v>42242</v>
      </c>
      <c r="F700" s="1" t="s">
        <v>39</v>
      </c>
      <c r="G700" s="1" t="s">
        <v>312</v>
      </c>
      <c r="H700" s="26">
        <v>30</v>
      </c>
      <c r="I700" s="37">
        <v>0.23330000000000001</v>
      </c>
      <c r="J700" t="str">
        <f t="shared" si="30"/>
        <v>1699-EMEA-MK</v>
      </c>
      <c r="K700" s="39">
        <f t="shared" si="31"/>
        <v>23.000999999999998</v>
      </c>
      <c r="L700" s="3">
        <f t="shared" si="32"/>
        <v>2015</v>
      </c>
    </row>
    <row r="701" spans="1:12" x14ac:dyDescent="0.25">
      <c r="A701" s="1" t="s">
        <v>1179</v>
      </c>
      <c r="B701" s="1" t="s">
        <v>62</v>
      </c>
      <c r="C701" s="1" t="s">
        <v>63</v>
      </c>
      <c r="D701" s="1" t="s">
        <v>33</v>
      </c>
      <c r="E701" s="4">
        <v>42125</v>
      </c>
      <c r="F701" s="1" t="s">
        <v>70</v>
      </c>
      <c r="G701" s="1" t="s">
        <v>64</v>
      </c>
      <c r="H701" s="26">
        <v>500</v>
      </c>
      <c r="I701" s="37">
        <v>0.02</v>
      </c>
      <c r="J701" t="str">
        <f t="shared" si="30"/>
        <v>1700-APAC-JJ</v>
      </c>
      <c r="K701" s="39">
        <f t="shared" si="31"/>
        <v>490</v>
      </c>
      <c r="L701" s="3">
        <f t="shared" si="32"/>
        <v>2015</v>
      </c>
    </row>
    <row r="702" spans="1:12" x14ac:dyDescent="0.25">
      <c r="A702" s="1" t="s">
        <v>1180</v>
      </c>
      <c r="B702" s="1" t="s">
        <v>20</v>
      </c>
      <c r="C702" s="1" t="s">
        <v>21</v>
      </c>
      <c r="D702" s="1" t="s">
        <v>22</v>
      </c>
      <c r="E702" s="4">
        <v>41949</v>
      </c>
      <c r="F702" s="1" t="s">
        <v>44</v>
      </c>
      <c r="G702" s="1" t="s">
        <v>308</v>
      </c>
      <c r="H702" s="26">
        <v>500</v>
      </c>
      <c r="I702" s="37">
        <v>0.15</v>
      </c>
      <c r="J702" t="str">
        <f t="shared" si="30"/>
        <v>1701-LATAM-CT</v>
      </c>
      <c r="K702" s="39">
        <f t="shared" si="31"/>
        <v>425</v>
      </c>
      <c r="L702" s="3">
        <f t="shared" si="32"/>
        <v>2014</v>
      </c>
    </row>
    <row r="703" spans="1:12" x14ac:dyDescent="0.25">
      <c r="A703" s="1" t="s">
        <v>1181</v>
      </c>
      <c r="B703" s="1" t="s">
        <v>398</v>
      </c>
      <c r="C703" s="1" t="s">
        <v>399</v>
      </c>
      <c r="D703" s="1" t="s">
        <v>11</v>
      </c>
      <c r="E703" s="4">
        <v>43256</v>
      </c>
      <c r="F703" s="1" t="s">
        <v>113</v>
      </c>
      <c r="G703" s="1" t="s">
        <v>691</v>
      </c>
      <c r="H703" s="26">
        <v>250</v>
      </c>
      <c r="I703" s="37">
        <v>0.108</v>
      </c>
      <c r="J703" t="str">
        <f t="shared" si="30"/>
        <v>1702-EMEA-RC</v>
      </c>
      <c r="K703" s="39">
        <f t="shared" si="31"/>
        <v>223</v>
      </c>
      <c r="L703" s="3">
        <f t="shared" si="32"/>
        <v>2018</v>
      </c>
    </row>
    <row r="704" spans="1:12" x14ac:dyDescent="0.25">
      <c r="A704" s="1" t="s">
        <v>1182</v>
      </c>
      <c r="B704" s="1" t="s">
        <v>152</v>
      </c>
      <c r="C704" s="1" t="s">
        <v>106</v>
      </c>
      <c r="D704" s="1" t="s">
        <v>17</v>
      </c>
      <c r="E704" s="4">
        <v>43035</v>
      </c>
      <c r="F704" s="1" t="s">
        <v>23</v>
      </c>
      <c r="G704" s="1" t="s">
        <v>1183</v>
      </c>
      <c r="H704" s="26">
        <v>700</v>
      </c>
      <c r="I704" s="37">
        <v>0.01</v>
      </c>
      <c r="J704" t="str">
        <f t="shared" si="30"/>
        <v>1703-NA-HB</v>
      </c>
      <c r="K704" s="39">
        <f t="shared" si="31"/>
        <v>693</v>
      </c>
      <c r="L704" s="3">
        <f t="shared" si="32"/>
        <v>2017</v>
      </c>
    </row>
    <row r="705" spans="1:12" x14ac:dyDescent="0.25">
      <c r="A705" s="1" t="s">
        <v>1184</v>
      </c>
      <c r="B705" s="1" t="s">
        <v>105</v>
      </c>
      <c r="C705" s="1" t="s">
        <v>106</v>
      </c>
      <c r="D705" s="1" t="s">
        <v>17</v>
      </c>
      <c r="E705" s="4">
        <v>42929</v>
      </c>
      <c r="F705" s="1" t="s">
        <v>28</v>
      </c>
      <c r="G705" s="1" t="s">
        <v>107</v>
      </c>
      <c r="H705" s="26">
        <v>150</v>
      </c>
      <c r="I705" s="37">
        <v>0.02</v>
      </c>
      <c r="J705" t="str">
        <f t="shared" si="30"/>
        <v>1704-NA-LP</v>
      </c>
      <c r="K705" s="39">
        <f t="shared" si="31"/>
        <v>147</v>
      </c>
      <c r="L705" s="3">
        <f t="shared" si="32"/>
        <v>2017</v>
      </c>
    </row>
    <row r="706" spans="1:12" x14ac:dyDescent="0.25">
      <c r="A706" s="1" t="s">
        <v>1185</v>
      </c>
      <c r="B706" s="1" t="s">
        <v>219</v>
      </c>
      <c r="C706" s="1" t="s">
        <v>38</v>
      </c>
      <c r="D706" s="1" t="s">
        <v>33</v>
      </c>
      <c r="E706" s="4">
        <v>43169</v>
      </c>
      <c r="F706" s="1" t="s">
        <v>39</v>
      </c>
      <c r="G706" s="1" t="s">
        <v>1177</v>
      </c>
      <c r="H706" s="26">
        <v>30</v>
      </c>
      <c r="I706" s="37">
        <v>0.1333</v>
      </c>
      <c r="J706" t="str">
        <f t="shared" si="30"/>
        <v>1705-APAC-GR</v>
      </c>
      <c r="K706" s="39">
        <f t="shared" si="31"/>
        <v>26.001000000000001</v>
      </c>
      <c r="L706" s="3">
        <f t="shared" si="32"/>
        <v>2018</v>
      </c>
    </row>
    <row r="707" spans="1:12" x14ac:dyDescent="0.25">
      <c r="A707" s="1" t="s">
        <v>1186</v>
      </c>
      <c r="B707" s="1" t="s">
        <v>253</v>
      </c>
      <c r="C707" s="1" t="s">
        <v>254</v>
      </c>
      <c r="D707" s="1" t="s">
        <v>11</v>
      </c>
      <c r="E707" s="4">
        <v>42602</v>
      </c>
      <c r="F707" s="1" t="s">
        <v>39</v>
      </c>
      <c r="G707" s="1" t="s">
        <v>798</v>
      </c>
      <c r="H707" s="26">
        <v>30</v>
      </c>
      <c r="I707" s="37">
        <v>3.3300000000000003E-2</v>
      </c>
      <c r="J707" t="str">
        <f t="shared" ref="J707:J770" si="33">_xlfn.CONCAT(RIGHT(A707,4),"-",D707,"-",LEFT(G707,1),MID(G707,FIND(" ",G707)+1,1))</f>
        <v>1706-EMEA-RD</v>
      </c>
      <c r="K707" s="39">
        <f t="shared" ref="K707:K770" si="34">H707-(H707*I707)</f>
        <v>29.001000000000001</v>
      </c>
      <c r="L707" s="3">
        <f t="shared" ref="L707:L770" si="35">YEAR(E707)</f>
        <v>2016</v>
      </c>
    </row>
    <row r="708" spans="1:12" x14ac:dyDescent="0.25">
      <c r="A708" s="1" t="s">
        <v>1187</v>
      </c>
      <c r="B708" s="1" t="s">
        <v>122</v>
      </c>
      <c r="C708" s="1" t="s">
        <v>38</v>
      </c>
      <c r="D708" s="1" t="s">
        <v>33</v>
      </c>
      <c r="E708" s="4">
        <v>41769</v>
      </c>
      <c r="F708" s="1" t="s">
        <v>28</v>
      </c>
      <c r="G708" s="1" t="s">
        <v>968</v>
      </c>
      <c r="H708" s="26">
        <v>150</v>
      </c>
      <c r="I708" s="37">
        <v>0.3</v>
      </c>
      <c r="J708" t="str">
        <f t="shared" si="33"/>
        <v>1707-APAC-MS</v>
      </c>
      <c r="K708" s="39">
        <f t="shared" si="34"/>
        <v>105</v>
      </c>
      <c r="L708" s="3">
        <f t="shared" si="35"/>
        <v>2014</v>
      </c>
    </row>
    <row r="709" spans="1:12" x14ac:dyDescent="0.25">
      <c r="A709" s="1" t="s">
        <v>1188</v>
      </c>
      <c r="B709" s="1" t="s">
        <v>15</v>
      </c>
      <c r="C709" s="1" t="s">
        <v>16</v>
      </c>
      <c r="D709" s="1" t="s">
        <v>17</v>
      </c>
      <c r="E709" s="4">
        <v>43150</v>
      </c>
      <c r="F709" s="1" t="s">
        <v>120</v>
      </c>
      <c r="G709" s="1" t="s">
        <v>491</v>
      </c>
      <c r="H709" s="26">
        <v>50</v>
      </c>
      <c r="I709" s="37">
        <v>0</v>
      </c>
      <c r="J709" t="str">
        <f t="shared" si="33"/>
        <v>1708-NA-MP</v>
      </c>
      <c r="K709" s="39">
        <f t="shared" si="34"/>
        <v>50</v>
      </c>
      <c r="L709" s="3">
        <f t="shared" si="35"/>
        <v>2018</v>
      </c>
    </row>
    <row r="710" spans="1:12" x14ac:dyDescent="0.25">
      <c r="A710" s="1" t="s">
        <v>1189</v>
      </c>
      <c r="B710" s="1" t="s">
        <v>322</v>
      </c>
      <c r="C710" s="1" t="s">
        <v>323</v>
      </c>
      <c r="D710" s="1" t="s">
        <v>11</v>
      </c>
      <c r="E710" s="4">
        <v>41933</v>
      </c>
      <c r="F710" s="1" t="s">
        <v>53</v>
      </c>
      <c r="G710" s="1" t="s">
        <v>1190</v>
      </c>
      <c r="H710" s="26">
        <v>800</v>
      </c>
      <c r="I710" s="37">
        <v>0.4</v>
      </c>
      <c r="J710" t="str">
        <f t="shared" si="33"/>
        <v>1709-EMEA-NH</v>
      </c>
      <c r="K710" s="39">
        <f t="shared" si="34"/>
        <v>480</v>
      </c>
      <c r="L710" s="3">
        <f t="shared" si="35"/>
        <v>2014</v>
      </c>
    </row>
    <row r="711" spans="1:12" x14ac:dyDescent="0.25">
      <c r="A711" s="1" t="s">
        <v>1191</v>
      </c>
      <c r="B711" s="1" t="s">
        <v>225</v>
      </c>
      <c r="C711" s="1" t="s">
        <v>226</v>
      </c>
      <c r="D711" s="1" t="s">
        <v>22</v>
      </c>
      <c r="E711" s="4">
        <v>42555</v>
      </c>
      <c r="F711" s="1" t="s">
        <v>70</v>
      </c>
      <c r="G711" s="1" t="s">
        <v>868</v>
      </c>
      <c r="H711" s="26">
        <v>500</v>
      </c>
      <c r="I711" s="37">
        <v>0</v>
      </c>
      <c r="J711" t="str">
        <f t="shared" si="33"/>
        <v>1710-LATAM-SS</v>
      </c>
      <c r="K711" s="39">
        <f t="shared" si="34"/>
        <v>500</v>
      </c>
      <c r="L711" s="3">
        <f t="shared" si="35"/>
        <v>2016</v>
      </c>
    </row>
    <row r="712" spans="1:12" x14ac:dyDescent="0.25">
      <c r="A712" s="1" t="s">
        <v>1192</v>
      </c>
      <c r="B712" s="1" t="s">
        <v>15</v>
      </c>
      <c r="C712" s="1" t="s">
        <v>16</v>
      </c>
      <c r="D712" s="1" t="s">
        <v>17</v>
      </c>
      <c r="E712" s="4">
        <v>41750</v>
      </c>
      <c r="F712" s="1" t="s">
        <v>34</v>
      </c>
      <c r="G712" s="1" t="s">
        <v>774</v>
      </c>
      <c r="H712" s="26">
        <v>50</v>
      </c>
      <c r="I712" s="37">
        <v>0.2</v>
      </c>
      <c r="J712" t="str">
        <f t="shared" si="33"/>
        <v>1711-NA-NB</v>
      </c>
      <c r="K712" s="39">
        <f t="shared" si="34"/>
        <v>40</v>
      </c>
      <c r="L712" s="3">
        <f t="shared" si="35"/>
        <v>2014</v>
      </c>
    </row>
    <row r="713" spans="1:12" x14ac:dyDescent="0.25">
      <c r="A713" s="1" t="s">
        <v>1193</v>
      </c>
      <c r="B713" s="1" t="s">
        <v>105</v>
      </c>
      <c r="C713" s="1" t="s">
        <v>106</v>
      </c>
      <c r="D713" s="1" t="s">
        <v>17</v>
      </c>
      <c r="E713" s="4">
        <v>42939</v>
      </c>
      <c r="F713" s="1" t="s">
        <v>59</v>
      </c>
      <c r="G713" s="1" t="s">
        <v>529</v>
      </c>
      <c r="H713" s="26">
        <v>1000</v>
      </c>
      <c r="I713" s="37">
        <v>0.38</v>
      </c>
      <c r="J713" t="str">
        <f t="shared" si="33"/>
        <v>1712-NA-ST</v>
      </c>
      <c r="K713" s="39">
        <f t="shared" si="34"/>
        <v>620</v>
      </c>
      <c r="L713" s="3">
        <f t="shared" si="35"/>
        <v>2017</v>
      </c>
    </row>
    <row r="714" spans="1:12" x14ac:dyDescent="0.25">
      <c r="A714" s="1" t="s">
        <v>1194</v>
      </c>
      <c r="B714" s="1" t="s">
        <v>9</v>
      </c>
      <c r="C714" s="1" t="s">
        <v>10</v>
      </c>
      <c r="D714" s="1" t="s">
        <v>11</v>
      </c>
      <c r="E714" s="4">
        <v>41733</v>
      </c>
      <c r="F714" s="1" t="s">
        <v>34</v>
      </c>
      <c r="G714" s="1" t="s">
        <v>191</v>
      </c>
      <c r="H714" s="26">
        <v>50</v>
      </c>
      <c r="I714" s="37">
        <v>0</v>
      </c>
      <c r="J714" t="str">
        <f t="shared" si="33"/>
        <v>1713-EMEA-RH</v>
      </c>
      <c r="K714" s="39">
        <f t="shared" si="34"/>
        <v>50</v>
      </c>
      <c r="L714" s="3">
        <f t="shared" si="35"/>
        <v>2014</v>
      </c>
    </row>
    <row r="715" spans="1:12" x14ac:dyDescent="0.25">
      <c r="A715" s="1" t="s">
        <v>1195</v>
      </c>
      <c r="B715" s="1" t="s">
        <v>68</v>
      </c>
      <c r="C715" s="1" t="s">
        <v>69</v>
      </c>
      <c r="D715" s="1" t="s">
        <v>33</v>
      </c>
      <c r="E715" s="4">
        <v>42245</v>
      </c>
      <c r="F715" s="1" t="s">
        <v>28</v>
      </c>
      <c r="G715" s="1" t="s">
        <v>326</v>
      </c>
      <c r="H715" s="26">
        <v>150</v>
      </c>
      <c r="I715" s="37">
        <v>0.34670000000000001</v>
      </c>
      <c r="J715" t="str">
        <f t="shared" si="33"/>
        <v>1714-APAC-RJ</v>
      </c>
      <c r="K715" s="39">
        <f t="shared" si="34"/>
        <v>97.995000000000005</v>
      </c>
      <c r="L715" s="3">
        <f t="shared" si="35"/>
        <v>2015</v>
      </c>
    </row>
    <row r="716" spans="1:12" x14ac:dyDescent="0.25">
      <c r="A716" s="1" t="s">
        <v>1196</v>
      </c>
      <c r="B716" s="1" t="s">
        <v>239</v>
      </c>
      <c r="C716" s="1" t="s">
        <v>240</v>
      </c>
      <c r="D716" s="1" t="s">
        <v>11</v>
      </c>
      <c r="E716" s="4">
        <v>42942</v>
      </c>
      <c r="F716" s="1" t="s">
        <v>23</v>
      </c>
      <c r="G716" s="1" t="s">
        <v>624</v>
      </c>
      <c r="H716" s="26">
        <v>700</v>
      </c>
      <c r="I716" s="37">
        <v>0</v>
      </c>
      <c r="J716" t="str">
        <f t="shared" si="33"/>
        <v>1715-EMEA-PL</v>
      </c>
      <c r="K716" s="39">
        <f t="shared" si="34"/>
        <v>700</v>
      </c>
      <c r="L716" s="3">
        <f t="shared" si="35"/>
        <v>2017</v>
      </c>
    </row>
    <row r="717" spans="1:12" x14ac:dyDescent="0.25">
      <c r="A717" s="1" t="s">
        <v>1197</v>
      </c>
      <c r="B717" s="1" t="s">
        <v>75</v>
      </c>
      <c r="C717" s="1" t="s">
        <v>76</v>
      </c>
      <c r="D717" s="1" t="s">
        <v>33</v>
      </c>
      <c r="E717" s="4">
        <v>41758</v>
      </c>
      <c r="F717" s="1" t="s">
        <v>34</v>
      </c>
      <c r="G717" s="1" t="s">
        <v>666</v>
      </c>
      <c r="H717" s="26">
        <v>50</v>
      </c>
      <c r="I717" s="37">
        <v>0.26</v>
      </c>
      <c r="J717" t="str">
        <f t="shared" si="33"/>
        <v>1716-APAC-IS</v>
      </c>
      <c r="K717" s="39">
        <f t="shared" si="34"/>
        <v>37</v>
      </c>
      <c r="L717" s="3">
        <f t="shared" si="35"/>
        <v>2014</v>
      </c>
    </row>
    <row r="718" spans="1:12" x14ac:dyDescent="0.25">
      <c r="A718" s="1" t="s">
        <v>1198</v>
      </c>
      <c r="B718" s="1" t="s">
        <v>62</v>
      </c>
      <c r="C718" s="1" t="s">
        <v>63</v>
      </c>
      <c r="D718" s="1" t="s">
        <v>33</v>
      </c>
      <c r="E718" s="4">
        <v>43015</v>
      </c>
      <c r="F718" s="1" t="s">
        <v>39</v>
      </c>
      <c r="G718" s="1" t="s">
        <v>64</v>
      </c>
      <c r="H718" s="26">
        <v>30</v>
      </c>
      <c r="I718" s="37">
        <v>3.3300000000000003E-2</v>
      </c>
      <c r="J718" t="str">
        <f t="shared" si="33"/>
        <v>1717-APAC-JJ</v>
      </c>
      <c r="K718" s="39">
        <f t="shared" si="34"/>
        <v>29.001000000000001</v>
      </c>
      <c r="L718" s="3">
        <f t="shared" si="35"/>
        <v>2017</v>
      </c>
    </row>
    <row r="719" spans="1:12" x14ac:dyDescent="0.25">
      <c r="A719" s="1" t="s">
        <v>1199</v>
      </c>
      <c r="B719" s="1" t="s">
        <v>9</v>
      </c>
      <c r="C719" s="1" t="s">
        <v>10</v>
      </c>
      <c r="D719" s="1" t="s">
        <v>11</v>
      </c>
      <c r="E719" s="4">
        <v>42297</v>
      </c>
      <c r="F719" s="1" t="s">
        <v>23</v>
      </c>
      <c r="G719" s="1" t="s">
        <v>346</v>
      </c>
      <c r="H719" s="26">
        <v>700</v>
      </c>
      <c r="I719" s="37">
        <v>0.03</v>
      </c>
      <c r="J719" t="str">
        <f t="shared" si="33"/>
        <v>1718-EMEA-ZM</v>
      </c>
      <c r="K719" s="39">
        <f t="shared" si="34"/>
        <v>679</v>
      </c>
      <c r="L719" s="3">
        <f t="shared" si="35"/>
        <v>2015</v>
      </c>
    </row>
    <row r="720" spans="1:12" x14ac:dyDescent="0.25">
      <c r="A720" s="1" t="s">
        <v>1200</v>
      </c>
      <c r="B720" s="1" t="s">
        <v>47</v>
      </c>
      <c r="C720" s="1" t="s">
        <v>48</v>
      </c>
      <c r="D720" s="1" t="s">
        <v>22</v>
      </c>
      <c r="E720" s="4">
        <v>42164</v>
      </c>
      <c r="F720" s="1" t="s">
        <v>70</v>
      </c>
      <c r="G720" s="1" t="s">
        <v>396</v>
      </c>
      <c r="H720" s="26">
        <v>500</v>
      </c>
      <c r="I720" s="37">
        <v>0.01</v>
      </c>
      <c r="J720" t="str">
        <f t="shared" si="33"/>
        <v>1719-LATAM-KM</v>
      </c>
      <c r="K720" s="39">
        <f t="shared" si="34"/>
        <v>495</v>
      </c>
      <c r="L720" s="3">
        <f t="shared" si="35"/>
        <v>2015</v>
      </c>
    </row>
    <row r="721" spans="1:12" x14ac:dyDescent="0.25">
      <c r="A721" s="1" t="s">
        <v>1201</v>
      </c>
      <c r="B721" s="1" t="s">
        <v>15</v>
      </c>
      <c r="C721" s="1" t="s">
        <v>16</v>
      </c>
      <c r="D721" s="1" t="s">
        <v>17</v>
      </c>
      <c r="E721" s="4">
        <v>41843</v>
      </c>
      <c r="F721" s="1" t="s">
        <v>120</v>
      </c>
      <c r="G721" s="1" t="s">
        <v>18</v>
      </c>
      <c r="H721" s="26">
        <v>50</v>
      </c>
      <c r="I721" s="37">
        <v>0.28000000000000003</v>
      </c>
      <c r="J721" t="str">
        <f t="shared" si="33"/>
        <v>1720-NA-DS</v>
      </c>
      <c r="K721" s="39">
        <f t="shared" si="34"/>
        <v>36</v>
      </c>
      <c r="L721" s="3">
        <f t="shared" si="35"/>
        <v>2014</v>
      </c>
    </row>
    <row r="722" spans="1:12" x14ac:dyDescent="0.25">
      <c r="A722" s="1" t="s">
        <v>1202</v>
      </c>
      <c r="B722" s="1" t="s">
        <v>398</v>
      </c>
      <c r="C722" s="1" t="s">
        <v>399</v>
      </c>
      <c r="D722" s="1" t="s">
        <v>11</v>
      </c>
      <c r="E722" s="4">
        <v>42217</v>
      </c>
      <c r="F722" s="1" t="s">
        <v>34</v>
      </c>
      <c r="G722" s="1" t="s">
        <v>1165</v>
      </c>
      <c r="H722" s="26">
        <v>50</v>
      </c>
      <c r="I722" s="37">
        <v>0.04</v>
      </c>
      <c r="J722" t="str">
        <f t="shared" si="33"/>
        <v>1721-EMEA-FM</v>
      </c>
      <c r="K722" s="39">
        <f t="shared" si="34"/>
        <v>48</v>
      </c>
      <c r="L722" s="3">
        <f t="shared" si="35"/>
        <v>2015</v>
      </c>
    </row>
    <row r="723" spans="1:12" x14ac:dyDescent="0.25">
      <c r="A723" s="1" t="s">
        <v>1203</v>
      </c>
      <c r="B723" s="1" t="s">
        <v>51</v>
      </c>
      <c r="C723" s="1" t="s">
        <v>52</v>
      </c>
      <c r="D723" s="1" t="s">
        <v>11</v>
      </c>
      <c r="E723" s="4">
        <v>43099</v>
      </c>
      <c r="F723" s="1" t="s">
        <v>44</v>
      </c>
      <c r="G723" s="1" t="s">
        <v>1204</v>
      </c>
      <c r="H723" s="26">
        <v>500</v>
      </c>
      <c r="I723" s="37">
        <v>0.05</v>
      </c>
      <c r="J723" t="str">
        <f t="shared" si="33"/>
        <v>1722-EMEA-NW</v>
      </c>
      <c r="K723" s="39">
        <f t="shared" si="34"/>
        <v>475</v>
      </c>
      <c r="L723" s="3">
        <f t="shared" si="35"/>
        <v>2017</v>
      </c>
    </row>
    <row r="724" spans="1:12" x14ac:dyDescent="0.25">
      <c r="A724" s="1" t="s">
        <v>1205</v>
      </c>
      <c r="B724" s="1" t="s">
        <v>253</v>
      </c>
      <c r="C724" s="1" t="s">
        <v>254</v>
      </c>
      <c r="D724" s="1" t="s">
        <v>11</v>
      </c>
      <c r="E724" s="4">
        <v>42456</v>
      </c>
      <c r="F724" s="1" t="s">
        <v>34</v>
      </c>
      <c r="G724" s="1" t="s">
        <v>1206</v>
      </c>
      <c r="H724" s="26">
        <v>50</v>
      </c>
      <c r="I724" s="37">
        <v>0.14000000000000001</v>
      </c>
      <c r="J724" t="str">
        <f t="shared" si="33"/>
        <v>1723-EMEA-MH</v>
      </c>
      <c r="K724" s="39">
        <f t="shared" si="34"/>
        <v>43</v>
      </c>
      <c r="L724" s="3">
        <f t="shared" si="35"/>
        <v>2016</v>
      </c>
    </row>
    <row r="725" spans="1:12" x14ac:dyDescent="0.25">
      <c r="A725" s="1" t="s">
        <v>1207</v>
      </c>
      <c r="B725" s="1" t="s">
        <v>225</v>
      </c>
      <c r="C725" s="1" t="s">
        <v>226</v>
      </c>
      <c r="D725" s="1" t="s">
        <v>22</v>
      </c>
      <c r="E725" s="4">
        <v>43157</v>
      </c>
      <c r="F725" s="1" t="s">
        <v>113</v>
      </c>
      <c r="G725" s="1" t="s">
        <v>683</v>
      </c>
      <c r="H725" s="26">
        <v>250</v>
      </c>
      <c r="I725" s="37">
        <v>0.06</v>
      </c>
      <c r="J725" t="str">
        <f t="shared" si="33"/>
        <v>1724-LATAM-RR</v>
      </c>
      <c r="K725" s="39">
        <f t="shared" si="34"/>
        <v>235</v>
      </c>
      <c r="L725" s="3">
        <f t="shared" si="35"/>
        <v>2018</v>
      </c>
    </row>
    <row r="726" spans="1:12" x14ac:dyDescent="0.25">
      <c r="A726" s="1" t="s">
        <v>1208</v>
      </c>
      <c r="B726" s="1" t="s">
        <v>144</v>
      </c>
      <c r="C726" s="1" t="s">
        <v>145</v>
      </c>
      <c r="D726" s="1" t="s">
        <v>11</v>
      </c>
      <c r="E726" s="4">
        <v>43316</v>
      </c>
      <c r="F726" s="1" t="s">
        <v>120</v>
      </c>
      <c r="G726" s="1" t="s">
        <v>828</v>
      </c>
      <c r="H726" s="26">
        <v>50</v>
      </c>
      <c r="I726" s="37">
        <v>0.14000000000000001</v>
      </c>
      <c r="J726" t="str">
        <f t="shared" si="33"/>
        <v>1725-EMEA-MF</v>
      </c>
      <c r="K726" s="39">
        <f t="shared" si="34"/>
        <v>43</v>
      </c>
      <c r="L726" s="3">
        <f t="shared" si="35"/>
        <v>2018</v>
      </c>
    </row>
    <row r="727" spans="1:12" x14ac:dyDescent="0.25">
      <c r="A727" s="1" t="s">
        <v>1209</v>
      </c>
      <c r="B727" s="1" t="s">
        <v>222</v>
      </c>
      <c r="C727" s="1" t="s">
        <v>48</v>
      </c>
      <c r="D727" s="1" t="s">
        <v>22</v>
      </c>
      <c r="E727" s="4">
        <v>42303</v>
      </c>
      <c r="F727" s="1" t="s">
        <v>39</v>
      </c>
      <c r="G727" s="1" t="s">
        <v>507</v>
      </c>
      <c r="H727" s="26">
        <v>30</v>
      </c>
      <c r="I727" s="37">
        <v>0.1333</v>
      </c>
      <c r="J727" t="str">
        <f t="shared" si="33"/>
        <v>1726-LATAM-DR</v>
      </c>
      <c r="K727" s="39">
        <f t="shared" si="34"/>
        <v>26.001000000000001</v>
      </c>
      <c r="L727" s="3">
        <f t="shared" si="35"/>
        <v>2015</v>
      </c>
    </row>
    <row r="728" spans="1:12" x14ac:dyDescent="0.25">
      <c r="A728" s="1" t="s">
        <v>1210</v>
      </c>
      <c r="B728" s="1" t="s">
        <v>47</v>
      </c>
      <c r="C728" s="1" t="s">
        <v>48</v>
      </c>
      <c r="D728" s="1" t="s">
        <v>22</v>
      </c>
      <c r="E728" s="4">
        <v>42271</v>
      </c>
      <c r="F728" s="1" t="s">
        <v>102</v>
      </c>
      <c r="G728" s="1" t="s">
        <v>376</v>
      </c>
      <c r="H728" s="26">
        <v>70</v>
      </c>
      <c r="I728" s="37">
        <v>0.2429</v>
      </c>
      <c r="J728" t="str">
        <f t="shared" si="33"/>
        <v>1727-LATAM-SC</v>
      </c>
      <c r="K728" s="39">
        <f t="shared" si="34"/>
        <v>52.997</v>
      </c>
      <c r="L728" s="3">
        <f t="shared" si="35"/>
        <v>2015</v>
      </c>
    </row>
    <row r="729" spans="1:12" x14ac:dyDescent="0.25">
      <c r="A729" s="1" t="s">
        <v>1211</v>
      </c>
      <c r="B729" s="1" t="s">
        <v>89</v>
      </c>
      <c r="C729" s="1" t="s">
        <v>90</v>
      </c>
      <c r="D729" s="1" t="s">
        <v>33</v>
      </c>
      <c r="E729" s="4">
        <v>42933</v>
      </c>
      <c r="F729" s="1" t="s">
        <v>28</v>
      </c>
      <c r="G729" s="1" t="s">
        <v>937</v>
      </c>
      <c r="H729" s="26">
        <v>150</v>
      </c>
      <c r="I729" s="37">
        <v>6.7000000000000002E-3</v>
      </c>
      <c r="J729" t="str">
        <f t="shared" si="33"/>
        <v>1728-APAC-PW</v>
      </c>
      <c r="K729" s="39">
        <f t="shared" si="34"/>
        <v>148.995</v>
      </c>
      <c r="L729" s="3">
        <f t="shared" si="35"/>
        <v>2017</v>
      </c>
    </row>
    <row r="730" spans="1:12" x14ac:dyDescent="0.25">
      <c r="A730" s="1" t="s">
        <v>1212</v>
      </c>
      <c r="B730" s="1" t="s">
        <v>148</v>
      </c>
      <c r="C730" s="1" t="s">
        <v>149</v>
      </c>
      <c r="D730" s="1" t="s">
        <v>11</v>
      </c>
      <c r="E730" s="4">
        <v>43238</v>
      </c>
      <c r="F730" s="1" t="s">
        <v>113</v>
      </c>
      <c r="G730" s="1" t="s">
        <v>822</v>
      </c>
      <c r="H730" s="26">
        <v>250</v>
      </c>
      <c r="I730" s="37">
        <v>8.7999999999999995E-2</v>
      </c>
      <c r="J730" t="str">
        <f t="shared" si="33"/>
        <v>1729-EMEA-MT</v>
      </c>
      <c r="K730" s="39">
        <f t="shared" si="34"/>
        <v>228</v>
      </c>
      <c r="L730" s="3">
        <f t="shared" si="35"/>
        <v>2018</v>
      </c>
    </row>
    <row r="731" spans="1:12" x14ac:dyDescent="0.25">
      <c r="A731" s="1" t="s">
        <v>1213</v>
      </c>
      <c r="B731" s="1" t="s">
        <v>144</v>
      </c>
      <c r="C731" s="1" t="s">
        <v>145</v>
      </c>
      <c r="D731" s="1" t="s">
        <v>11</v>
      </c>
      <c r="E731" s="4">
        <v>42506</v>
      </c>
      <c r="F731" s="1" t="s">
        <v>102</v>
      </c>
      <c r="G731" s="1" t="s">
        <v>1004</v>
      </c>
      <c r="H731" s="26">
        <v>70</v>
      </c>
      <c r="I731" s="37">
        <v>8.5699999999999998E-2</v>
      </c>
      <c r="J731" t="str">
        <f t="shared" si="33"/>
        <v>1730-EMEA-PT</v>
      </c>
      <c r="K731" s="39">
        <f t="shared" si="34"/>
        <v>64.001000000000005</v>
      </c>
      <c r="L731" s="3">
        <f t="shared" si="35"/>
        <v>2016</v>
      </c>
    </row>
    <row r="732" spans="1:12" x14ac:dyDescent="0.25">
      <c r="A732" s="1" t="s">
        <v>1214</v>
      </c>
      <c r="B732" s="1" t="s">
        <v>26</v>
      </c>
      <c r="C732" s="1" t="s">
        <v>27</v>
      </c>
      <c r="D732" s="1" t="s">
        <v>11</v>
      </c>
      <c r="E732" s="4">
        <v>42528</v>
      </c>
      <c r="F732" s="1" t="s">
        <v>39</v>
      </c>
      <c r="G732" s="1" t="s">
        <v>247</v>
      </c>
      <c r="H732" s="26">
        <v>30</v>
      </c>
      <c r="I732" s="37">
        <v>0.1</v>
      </c>
      <c r="J732" t="str">
        <f t="shared" si="33"/>
        <v>1731-EMEA-IM</v>
      </c>
      <c r="K732" s="39">
        <f t="shared" si="34"/>
        <v>27</v>
      </c>
      <c r="L732" s="3">
        <f t="shared" si="35"/>
        <v>2016</v>
      </c>
    </row>
    <row r="733" spans="1:12" x14ac:dyDescent="0.25">
      <c r="A733" s="1" t="s">
        <v>1215</v>
      </c>
      <c r="B733" s="1" t="s">
        <v>109</v>
      </c>
      <c r="C733" s="1" t="s">
        <v>80</v>
      </c>
      <c r="D733" s="1" t="s">
        <v>11</v>
      </c>
      <c r="E733" s="4">
        <v>42702</v>
      </c>
      <c r="F733" s="1" t="s">
        <v>53</v>
      </c>
      <c r="G733" s="1" t="s">
        <v>1216</v>
      </c>
      <c r="H733" s="26">
        <v>800</v>
      </c>
      <c r="I733" s="37">
        <v>0.19</v>
      </c>
      <c r="J733" t="str">
        <f t="shared" si="33"/>
        <v>1732-EMEA-EW</v>
      </c>
      <c r="K733" s="39">
        <f t="shared" si="34"/>
        <v>648</v>
      </c>
      <c r="L733" s="3">
        <f t="shared" si="35"/>
        <v>2016</v>
      </c>
    </row>
    <row r="734" spans="1:12" x14ac:dyDescent="0.25">
      <c r="A734" s="1" t="s">
        <v>1217</v>
      </c>
      <c r="B734" s="1" t="s">
        <v>152</v>
      </c>
      <c r="C734" s="1" t="s">
        <v>106</v>
      </c>
      <c r="D734" s="1" t="s">
        <v>17</v>
      </c>
      <c r="E734" s="4">
        <v>42282</v>
      </c>
      <c r="F734" s="1" t="s">
        <v>39</v>
      </c>
      <c r="G734" s="1" t="s">
        <v>1002</v>
      </c>
      <c r="H734" s="26">
        <v>30</v>
      </c>
      <c r="I734" s="37">
        <v>0</v>
      </c>
      <c r="J734" t="str">
        <f t="shared" si="33"/>
        <v>1733-NA-PH</v>
      </c>
      <c r="K734" s="39">
        <f t="shared" si="34"/>
        <v>30</v>
      </c>
      <c r="L734" s="3">
        <f t="shared" si="35"/>
        <v>2015</v>
      </c>
    </row>
    <row r="735" spans="1:12" x14ac:dyDescent="0.25">
      <c r="A735" s="1" t="s">
        <v>1218</v>
      </c>
      <c r="B735" s="1" t="s">
        <v>112</v>
      </c>
      <c r="C735" s="1" t="s">
        <v>52</v>
      </c>
      <c r="D735" s="1" t="s">
        <v>11</v>
      </c>
      <c r="E735" s="4">
        <v>41745</v>
      </c>
      <c r="F735" s="1" t="s">
        <v>53</v>
      </c>
      <c r="G735" s="1" t="s">
        <v>1219</v>
      </c>
      <c r="H735" s="26">
        <v>800</v>
      </c>
      <c r="I735" s="37">
        <v>0.39</v>
      </c>
      <c r="J735" t="str">
        <f t="shared" si="33"/>
        <v>1734-EMEA-SG</v>
      </c>
      <c r="K735" s="39">
        <f t="shared" si="34"/>
        <v>488</v>
      </c>
      <c r="L735" s="3">
        <f t="shared" si="35"/>
        <v>2014</v>
      </c>
    </row>
    <row r="736" spans="1:12" x14ac:dyDescent="0.25">
      <c r="A736" s="1" t="s">
        <v>1220</v>
      </c>
      <c r="B736" s="1" t="s">
        <v>79</v>
      </c>
      <c r="C736" s="1" t="s">
        <v>80</v>
      </c>
      <c r="D736" s="1" t="s">
        <v>11</v>
      </c>
      <c r="E736" s="4">
        <v>41825</v>
      </c>
      <c r="F736" s="1" t="s">
        <v>23</v>
      </c>
      <c r="G736" s="1" t="s">
        <v>951</v>
      </c>
      <c r="H736" s="26">
        <v>700</v>
      </c>
      <c r="I736" s="37">
        <v>0.22</v>
      </c>
      <c r="J736" t="str">
        <f t="shared" si="33"/>
        <v>1735-EMEA-SG</v>
      </c>
      <c r="K736" s="39">
        <f t="shared" si="34"/>
        <v>546</v>
      </c>
      <c r="L736" s="3">
        <f t="shared" si="35"/>
        <v>2014</v>
      </c>
    </row>
    <row r="737" spans="1:12" x14ac:dyDescent="0.25">
      <c r="A737" s="1" t="s">
        <v>1221</v>
      </c>
      <c r="B737" s="1" t="s">
        <v>287</v>
      </c>
      <c r="C737" s="1" t="s">
        <v>106</v>
      </c>
      <c r="D737" s="1" t="s">
        <v>17</v>
      </c>
      <c r="E737" s="4">
        <v>42622</v>
      </c>
      <c r="F737" s="1" t="s">
        <v>113</v>
      </c>
      <c r="G737" s="1" t="s">
        <v>498</v>
      </c>
      <c r="H737" s="26">
        <v>250</v>
      </c>
      <c r="I737" s="37">
        <v>8.0000000000000002E-3</v>
      </c>
      <c r="J737" t="str">
        <f t="shared" si="33"/>
        <v>1736-NA-MF</v>
      </c>
      <c r="K737" s="39">
        <f t="shared" si="34"/>
        <v>248</v>
      </c>
      <c r="L737" s="3">
        <f t="shared" si="35"/>
        <v>2016</v>
      </c>
    </row>
    <row r="738" spans="1:12" x14ac:dyDescent="0.25">
      <c r="A738" s="1" t="s">
        <v>1222</v>
      </c>
      <c r="B738" s="1" t="s">
        <v>93</v>
      </c>
      <c r="C738" s="1" t="s">
        <v>94</v>
      </c>
      <c r="D738" s="1" t="s">
        <v>11</v>
      </c>
      <c r="E738" s="4">
        <v>42651</v>
      </c>
      <c r="F738" s="1" t="s">
        <v>113</v>
      </c>
      <c r="G738" s="1" t="s">
        <v>767</v>
      </c>
      <c r="H738" s="26">
        <v>250</v>
      </c>
      <c r="I738" s="37">
        <v>2.8000000000000001E-2</v>
      </c>
      <c r="J738" t="str">
        <f t="shared" si="33"/>
        <v>1737-EMEA-RB</v>
      </c>
      <c r="K738" s="39">
        <f t="shared" si="34"/>
        <v>243</v>
      </c>
      <c r="L738" s="3">
        <f t="shared" si="35"/>
        <v>2016</v>
      </c>
    </row>
    <row r="739" spans="1:12" x14ac:dyDescent="0.25">
      <c r="A739" s="1" t="s">
        <v>1223</v>
      </c>
      <c r="B739" s="1" t="s">
        <v>62</v>
      </c>
      <c r="C739" s="1" t="s">
        <v>63</v>
      </c>
      <c r="D739" s="1" t="s">
        <v>33</v>
      </c>
      <c r="E739" s="4">
        <v>43462</v>
      </c>
      <c r="F739" s="1" t="s">
        <v>34</v>
      </c>
      <c r="G739" s="1" t="s">
        <v>1055</v>
      </c>
      <c r="H739" s="26">
        <v>50</v>
      </c>
      <c r="I739" s="37">
        <v>0.02</v>
      </c>
      <c r="J739" t="str">
        <f t="shared" si="33"/>
        <v>1738-APAC-OF</v>
      </c>
      <c r="K739" s="39">
        <f t="shared" si="34"/>
        <v>49</v>
      </c>
      <c r="L739" s="3">
        <f t="shared" si="35"/>
        <v>2018</v>
      </c>
    </row>
    <row r="740" spans="1:12" x14ac:dyDescent="0.25">
      <c r="A740" s="1" t="s">
        <v>1224</v>
      </c>
      <c r="B740" s="1" t="s">
        <v>287</v>
      </c>
      <c r="C740" s="1" t="s">
        <v>106</v>
      </c>
      <c r="D740" s="1" t="s">
        <v>17</v>
      </c>
      <c r="E740" s="4">
        <v>42608</v>
      </c>
      <c r="F740" s="1" t="s">
        <v>113</v>
      </c>
      <c r="G740" s="1" t="s">
        <v>479</v>
      </c>
      <c r="H740" s="26">
        <v>250</v>
      </c>
      <c r="I740" s="37">
        <v>0</v>
      </c>
      <c r="J740" t="str">
        <f t="shared" si="33"/>
        <v>1739-NA-BB</v>
      </c>
      <c r="K740" s="39">
        <f t="shared" si="34"/>
        <v>250</v>
      </c>
      <c r="L740" s="3">
        <f t="shared" si="35"/>
        <v>2016</v>
      </c>
    </row>
    <row r="741" spans="1:12" x14ac:dyDescent="0.25">
      <c r="A741" s="1" t="s">
        <v>1225</v>
      </c>
      <c r="B741" s="1" t="s">
        <v>26</v>
      </c>
      <c r="C741" s="1" t="s">
        <v>27</v>
      </c>
      <c r="D741" s="1" t="s">
        <v>11</v>
      </c>
      <c r="E741" s="4">
        <v>43121</v>
      </c>
      <c r="F741" s="1" t="s">
        <v>34</v>
      </c>
      <c r="G741" s="1" t="s">
        <v>29</v>
      </c>
      <c r="H741" s="26">
        <v>50</v>
      </c>
      <c r="I741" s="37">
        <v>0.06</v>
      </c>
      <c r="J741" t="str">
        <f t="shared" si="33"/>
        <v>1740-EMEA-MB</v>
      </c>
      <c r="K741" s="39">
        <f t="shared" si="34"/>
        <v>47</v>
      </c>
      <c r="L741" s="3">
        <f t="shared" si="35"/>
        <v>2018</v>
      </c>
    </row>
    <row r="742" spans="1:12" x14ac:dyDescent="0.25">
      <c r="A742" s="1" t="s">
        <v>1226</v>
      </c>
      <c r="B742" s="1" t="s">
        <v>129</v>
      </c>
      <c r="C742" s="1" t="s">
        <v>106</v>
      </c>
      <c r="D742" s="1" t="s">
        <v>17</v>
      </c>
      <c r="E742" s="4">
        <v>42546</v>
      </c>
      <c r="F742" s="1" t="s">
        <v>23</v>
      </c>
      <c r="G742" s="1" t="s">
        <v>380</v>
      </c>
      <c r="H742" s="26">
        <v>700</v>
      </c>
      <c r="I742" s="37">
        <v>0.08</v>
      </c>
      <c r="J742" t="str">
        <f t="shared" si="33"/>
        <v>1741-NA-NG</v>
      </c>
      <c r="K742" s="39">
        <f t="shared" si="34"/>
        <v>644</v>
      </c>
      <c r="L742" s="3">
        <f t="shared" si="35"/>
        <v>2016</v>
      </c>
    </row>
    <row r="743" spans="1:12" x14ac:dyDescent="0.25">
      <c r="A743" s="1" t="s">
        <v>1227</v>
      </c>
      <c r="B743" s="1" t="s">
        <v>75</v>
      </c>
      <c r="C743" s="1" t="s">
        <v>76</v>
      </c>
      <c r="D743" s="1" t="s">
        <v>33</v>
      </c>
      <c r="E743" s="4">
        <v>43061</v>
      </c>
      <c r="F743" s="1" t="s">
        <v>70</v>
      </c>
      <c r="G743" s="1" t="s">
        <v>546</v>
      </c>
      <c r="H743" s="26">
        <v>500</v>
      </c>
      <c r="I743" s="37">
        <v>0.01</v>
      </c>
      <c r="J743" t="str">
        <f t="shared" si="33"/>
        <v>1742-APAC-SP</v>
      </c>
      <c r="K743" s="39">
        <f t="shared" si="34"/>
        <v>495</v>
      </c>
      <c r="L743" s="3">
        <f t="shared" si="35"/>
        <v>2017</v>
      </c>
    </row>
    <row r="744" spans="1:12" x14ac:dyDescent="0.25">
      <c r="A744" s="1" t="s">
        <v>1228</v>
      </c>
      <c r="B744" s="1" t="s">
        <v>101</v>
      </c>
      <c r="C744" s="1" t="s">
        <v>69</v>
      </c>
      <c r="D744" s="1" t="s">
        <v>33</v>
      </c>
      <c r="E744" s="4">
        <v>43238</v>
      </c>
      <c r="F744" s="1" t="s">
        <v>23</v>
      </c>
      <c r="G744" s="1" t="s">
        <v>189</v>
      </c>
      <c r="H744" s="26">
        <v>700</v>
      </c>
      <c r="I744" s="37">
        <v>0.08</v>
      </c>
      <c r="J744" t="str">
        <f t="shared" si="33"/>
        <v>1743-APAC-FW</v>
      </c>
      <c r="K744" s="39">
        <f t="shared" si="34"/>
        <v>644</v>
      </c>
      <c r="L744" s="3">
        <f t="shared" si="35"/>
        <v>2018</v>
      </c>
    </row>
    <row r="745" spans="1:12" x14ac:dyDescent="0.25">
      <c r="A745" s="1" t="s">
        <v>1229</v>
      </c>
      <c r="B745" s="1" t="s">
        <v>79</v>
      </c>
      <c r="C745" s="1" t="s">
        <v>80</v>
      </c>
      <c r="D745" s="1" t="s">
        <v>11</v>
      </c>
      <c r="E745" s="4">
        <v>43378</v>
      </c>
      <c r="F745" s="1" t="s">
        <v>23</v>
      </c>
      <c r="G745" s="1" t="s">
        <v>1230</v>
      </c>
      <c r="H745" s="26">
        <v>700</v>
      </c>
      <c r="I745" s="37">
        <v>7.0000000000000007E-2</v>
      </c>
      <c r="J745" t="str">
        <f t="shared" si="33"/>
        <v>1744-EMEA-FW</v>
      </c>
      <c r="K745" s="39">
        <f t="shared" si="34"/>
        <v>651</v>
      </c>
      <c r="L745" s="3">
        <f t="shared" si="35"/>
        <v>2018</v>
      </c>
    </row>
    <row r="746" spans="1:12" x14ac:dyDescent="0.25">
      <c r="A746" s="1" t="s">
        <v>1231</v>
      </c>
      <c r="B746" s="1" t="s">
        <v>75</v>
      </c>
      <c r="C746" s="1" t="s">
        <v>76</v>
      </c>
      <c r="D746" s="1" t="s">
        <v>33</v>
      </c>
      <c r="E746" s="4">
        <v>42274</v>
      </c>
      <c r="F746" s="1" t="s">
        <v>53</v>
      </c>
      <c r="G746" s="1" t="s">
        <v>77</v>
      </c>
      <c r="H746" s="26">
        <v>800</v>
      </c>
      <c r="I746" s="37">
        <v>0.06</v>
      </c>
      <c r="J746" t="str">
        <f t="shared" si="33"/>
        <v>1745-APAC-SD</v>
      </c>
      <c r="K746" s="39">
        <f t="shared" si="34"/>
        <v>752</v>
      </c>
      <c r="L746" s="3">
        <f t="shared" si="35"/>
        <v>2015</v>
      </c>
    </row>
    <row r="747" spans="1:12" x14ac:dyDescent="0.25">
      <c r="A747" s="1" t="s">
        <v>1232</v>
      </c>
      <c r="B747" s="1" t="s">
        <v>144</v>
      </c>
      <c r="C747" s="1" t="s">
        <v>145</v>
      </c>
      <c r="D747" s="1" t="s">
        <v>11</v>
      </c>
      <c r="E747" s="4">
        <v>43206</v>
      </c>
      <c r="F747" s="1" t="s">
        <v>113</v>
      </c>
      <c r="G747" s="1" t="s">
        <v>1233</v>
      </c>
      <c r="H747" s="26">
        <v>250</v>
      </c>
      <c r="I747" s="37">
        <v>6.8000000000000005E-2</v>
      </c>
      <c r="J747" t="str">
        <f t="shared" si="33"/>
        <v>1746-EMEA-BS</v>
      </c>
      <c r="K747" s="39">
        <f t="shared" si="34"/>
        <v>233</v>
      </c>
      <c r="L747" s="3">
        <f t="shared" si="35"/>
        <v>2018</v>
      </c>
    </row>
    <row r="748" spans="1:12" x14ac:dyDescent="0.25">
      <c r="A748" s="1" t="s">
        <v>1234</v>
      </c>
      <c r="B748" s="1" t="s">
        <v>57</v>
      </c>
      <c r="C748" s="1" t="s">
        <v>58</v>
      </c>
      <c r="D748" s="1" t="s">
        <v>11</v>
      </c>
      <c r="E748" s="4">
        <v>41963</v>
      </c>
      <c r="F748" s="1" t="s">
        <v>53</v>
      </c>
      <c r="G748" s="1" t="s">
        <v>310</v>
      </c>
      <c r="H748" s="26">
        <v>800</v>
      </c>
      <c r="I748" s="37">
        <v>0.4</v>
      </c>
      <c r="J748" t="str">
        <f t="shared" si="33"/>
        <v>1747-EMEA-VS</v>
      </c>
      <c r="K748" s="39">
        <f t="shared" si="34"/>
        <v>480</v>
      </c>
      <c r="L748" s="3">
        <f t="shared" si="35"/>
        <v>2014</v>
      </c>
    </row>
    <row r="749" spans="1:12" x14ac:dyDescent="0.25">
      <c r="A749" s="1" t="s">
        <v>1235</v>
      </c>
      <c r="B749" s="1" t="s">
        <v>57</v>
      </c>
      <c r="C749" s="1" t="s">
        <v>58</v>
      </c>
      <c r="D749" s="1" t="s">
        <v>11</v>
      </c>
      <c r="E749" s="4">
        <v>43049</v>
      </c>
      <c r="F749" s="1" t="s">
        <v>59</v>
      </c>
      <c r="G749" s="1" t="s">
        <v>1012</v>
      </c>
      <c r="H749" s="26">
        <v>1000</v>
      </c>
      <c r="I749" s="37">
        <v>0.19</v>
      </c>
      <c r="J749" t="str">
        <f t="shared" si="33"/>
        <v>1748-EMEA-DB</v>
      </c>
      <c r="K749" s="39">
        <f t="shared" si="34"/>
        <v>810</v>
      </c>
      <c r="L749" s="3">
        <f t="shared" si="35"/>
        <v>2017</v>
      </c>
    </row>
    <row r="750" spans="1:12" x14ac:dyDescent="0.25">
      <c r="A750" s="1" t="s">
        <v>1236</v>
      </c>
      <c r="B750" s="1" t="s">
        <v>222</v>
      </c>
      <c r="C750" s="1" t="s">
        <v>48</v>
      </c>
      <c r="D750" s="1" t="s">
        <v>22</v>
      </c>
      <c r="E750" s="4">
        <v>42903</v>
      </c>
      <c r="F750" s="1" t="s">
        <v>53</v>
      </c>
      <c r="G750" s="1" t="s">
        <v>1237</v>
      </c>
      <c r="H750" s="26">
        <v>800</v>
      </c>
      <c r="I750" s="37">
        <v>0.31</v>
      </c>
      <c r="J750" t="str">
        <f t="shared" si="33"/>
        <v>1749-LATAM-PC</v>
      </c>
      <c r="K750" s="39">
        <f t="shared" si="34"/>
        <v>552</v>
      </c>
      <c r="L750" s="3">
        <f t="shared" si="35"/>
        <v>2017</v>
      </c>
    </row>
    <row r="751" spans="1:12" x14ac:dyDescent="0.25">
      <c r="A751" s="1" t="s">
        <v>1238</v>
      </c>
      <c r="B751" s="1" t="s">
        <v>222</v>
      </c>
      <c r="C751" s="1" t="s">
        <v>48</v>
      </c>
      <c r="D751" s="1" t="s">
        <v>22</v>
      </c>
      <c r="E751" s="4">
        <v>43464</v>
      </c>
      <c r="F751" s="1" t="s">
        <v>120</v>
      </c>
      <c r="G751" s="1" t="s">
        <v>772</v>
      </c>
      <c r="H751" s="26">
        <v>50</v>
      </c>
      <c r="I751" s="37">
        <v>0.04</v>
      </c>
      <c r="J751" t="str">
        <f t="shared" si="33"/>
        <v>1750-LATAM-JA</v>
      </c>
      <c r="K751" s="39">
        <f t="shared" si="34"/>
        <v>48</v>
      </c>
      <c r="L751" s="3">
        <f t="shared" si="35"/>
        <v>2018</v>
      </c>
    </row>
    <row r="752" spans="1:12" x14ac:dyDescent="0.25">
      <c r="A752" s="1" t="s">
        <v>1239</v>
      </c>
      <c r="B752" s="1" t="s">
        <v>219</v>
      </c>
      <c r="C752" s="1" t="s">
        <v>38</v>
      </c>
      <c r="D752" s="1" t="s">
        <v>33</v>
      </c>
      <c r="E752" s="4">
        <v>42822</v>
      </c>
      <c r="F752" s="1" t="s">
        <v>102</v>
      </c>
      <c r="G752" s="1" t="s">
        <v>1177</v>
      </c>
      <c r="H752" s="26">
        <v>70</v>
      </c>
      <c r="I752" s="37">
        <v>0</v>
      </c>
      <c r="J752" t="str">
        <f t="shared" si="33"/>
        <v>1751-APAC-GR</v>
      </c>
      <c r="K752" s="39">
        <f t="shared" si="34"/>
        <v>70</v>
      </c>
      <c r="L752" s="3">
        <f t="shared" si="35"/>
        <v>2017</v>
      </c>
    </row>
    <row r="753" spans="1:12" x14ac:dyDescent="0.25">
      <c r="A753" s="1" t="s">
        <v>1240</v>
      </c>
      <c r="B753" s="1" t="s">
        <v>31</v>
      </c>
      <c r="C753" s="1" t="s">
        <v>32</v>
      </c>
      <c r="D753" s="1" t="s">
        <v>33</v>
      </c>
      <c r="E753" s="4">
        <v>43175</v>
      </c>
      <c r="F753" s="1" t="s">
        <v>59</v>
      </c>
      <c r="G753" s="1" t="s">
        <v>1241</v>
      </c>
      <c r="H753" s="26">
        <v>1000</v>
      </c>
      <c r="I753" s="37">
        <v>7.0000000000000007E-2</v>
      </c>
      <c r="J753" t="str">
        <f t="shared" si="33"/>
        <v>1752-APAC-SL</v>
      </c>
      <c r="K753" s="39">
        <f t="shared" si="34"/>
        <v>930</v>
      </c>
      <c r="L753" s="3">
        <f t="shared" si="35"/>
        <v>2018</v>
      </c>
    </row>
    <row r="754" spans="1:12" x14ac:dyDescent="0.25">
      <c r="A754" s="1" t="s">
        <v>1242</v>
      </c>
      <c r="B754" s="1" t="s">
        <v>125</v>
      </c>
      <c r="C754" s="1" t="s">
        <v>126</v>
      </c>
      <c r="D754" s="1" t="s">
        <v>11</v>
      </c>
      <c r="E754" s="4">
        <v>43431</v>
      </c>
      <c r="F754" s="1" t="s">
        <v>113</v>
      </c>
      <c r="G754" s="1" t="s">
        <v>918</v>
      </c>
      <c r="H754" s="26">
        <v>250</v>
      </c>
      <c r="I754" s="37">
        <v>0</v>
      </c>
      <c r="J754" t="str">
        <f t="shared" si="33"/>
        <v>1753-EMEA-JG</v>
      </c>
      <c r="K754" s="39">
        <f t="shared" si="34"/>
        <v>250</v>
      </c>
      <c r="L754" s="3">
        <f t="shared" si="35"/>
        <v>2018</v>
      </c>
    </row>
    <row r="755" spans="1:12" x14ac:dyDescent="0.25">
      <c r="A755" s="1" t="s">
        <v>1243</v>
      </c>
      <c r="B755" s="1" t="s">
        <v>37</v>
      </c>
      <c r="C755" s="1" t="s">
        <v>38</v>
      </c>
      <c r="D755" s="1" t="s">
        <v>33</v>
      </c>
      <c r="E755" s="4">
        <v>42363</v>
      </c>
      <c r="F755" s="1" t="s">
        <v>23</v>
      </c>
      <c r="G755" s="1" t="s">
        <v>212</v>
      </c>
      <c r="H755" s="26">
        <v>700</v>
      </c>
      <c r="I755" s="37">
        <v>0.33</v>
      </c>
      <c r="J755" t="str">
        <f t="shared" si="33"/>
        <v>1754-APAC-RB</v>
      </c>
      <c r="K755" s="39">
        <f t="shared" si="34"/>
        <v>469</v>
      </c>
      <c r="L755" s="3">
        <f t="shared" si="35"/>
        <v>2015</v>
      </c>
    </row>
    <row r="756" spans="1:12" x14ac:dyDescent="0.25">
      <c r="A756" s="1" t="s">
        <v>1244</v>
      </c>
      <c r="B756" s="1" t="s">
        <v>322</v>
      </c>
      <c r="C756" s="1" t="s">
        <v>323</v>
      </c>
      <c r="D756" s="1" t="s">
        <v>11</v>
      </c>
      <c r="E756" s="4">
        <v>42654</v>
      </c>
      <c r="F756" s="1" t="s">
        <v>102</v>
      </c>
      <c r="G756" s="1" t="s">
        <v>1245</v>
      </c>
      <c r="H756" s="26">
        <v>70</v>
      </c>
      <c r="I756" s="37">
        <v>1.43E-2</v>
      </c>
      <c r="J756" t="str">
        <f t="shared" si="33"/>
        <v>1755-EMEA-BN</v>
      </c>
      <c r="K756" s="39">
        <f t="shared" si="34"/>
        <v>68.998999999999995</v>
      </c>
      <c r="L756" s="3">
        <f t="shared" si="35"/>
        <v>2016</v>
      </c>
    </row>
    <row r="757" spans="1:12" x14ac:dyDescent="0.25">
      <c r="A757" s="1" t="s">
        <v>1246</v>
      </c>
      <c r="B757" s="1" t="s">
        <v>83</v>
      </c>
      <c r="C757" s="1" t="s">
        <v>84</v>
      </c>
      <c r="D757" s="1" t="s">
        <v>11</v>
      </c>
      <c r="E757" s="4">
        <v>41804</v>
      </c>
      <c r="F757" s="1" t="s">
        <v>23</v>
      </c>
      <c r="G757" s="1" t="s">
        <v>1247</v>
      </c>
      <c r="H757" s="26">
        <v>700</v>
      </c>
      <c r="I757" s="37">
        <v>0.1</v>
      </c>
      <c r="J757" t="str">
        <f t="shared" si="33"/>
        <v>1756-EMEA-MT</v>
      </c>
      <c r="K757" s="39">
        <f t="shared" si="34"/>
        <v>630</v>
      </c>
      <c r="L757" s="3">
        <f t="shared" si="35"/>
        <v>2014</v>
      </c>
    </row>
    <row r="758" spans="1:12" x14ac:dyDescent="0.25">
      <c r="A758" s="1" t="s">
        <v>1248</v>
      </c>
      <c r="B758" s="1" t="s">
        <v>68</v>
      </c>
      <c r="C758" s="1" t="s">
        <v>69</v>
      </c>
      <c r="D758" s="1" t="s">
        <v>33</v>
      </c>
      <c r="E758" s="4">
        <v>43052</v>
      </c>
      <c r="F758" s="1" t="s">
        <v>12</v>
      </c>
      <c r="G758" s="1" t="s">
        <v>71</v>
      </c>
      <c r="H758" s="26">
        <v>80</v>
      </c>
      <c r="I758" s="37">
        <v>2.5000000000000001E-2</v>
      </c>
      <c r="J758" t="str">
        <f t="shared" si="33"/>
        <v>1757-APAC-TM</v>
      </c>
      <c r="K758" s="39">
        <f t="shared" si="34"/>
        <v>78</v>
      </c>
      <c r="L758" s="3">
        <f t="shared" si="35"/>
        <v>2017</v>
      </c>
    </row>
    <row r="759" spans="1:12" x14ac:dyDescent="0.25">
      <c r="A759" s="1" t="s">
        <v>1249</v>
      </c>
      <c r="B759" s="1" t="s">
        <v>222</v>
      </c>
      <c r="C759" s="1" t="s">
        <v>48</v>
      </c>
      <c r="D759" s="1" t="s">
        <v>22</v>
      </c>
      <c r="E759" s="4">
        <v>42862</v>
      </c>
      <c r="F759" s="1" t="s">
        <v>34</v>
      </c>
      <c r="G759" s="1" t="s">
        <v>1237</v>
      </c>
      <c r="H759" s="26">
        <v>50</v>
      </c>
      <c r="I759" s="37">
        <v>0.02</v>
      </c>
      <c r="J759" t="str">
        <f t="shared" si="33"/>
        <v>1758-LATAM-PC</v>
      </c>
      <c r="K759" s="39">
        <f t="shared" si="34"/>
        <v>49</v>
      </c>
      <c r="L759" s="3">
        <f t="shared" si="35"/>
        <v>2017</v>
      </c>
    </row>
    <row r="760" spans="1:12" x14ac:dyDescent="0.25">
      <c r="A760" s="1" t="s">
        <v>1250</v>
      </c>
      <c r="B760" s="1" t="s">
        <v>203</v>
      </c>
      <c r="C760" s="1" t="s">
        <v>204</v>
      </c>
      <c r="D760" s="1" t="s">
        <v>22</v>
      </c>
      <c r="E760" s="4">
        <v>41881</v>
      </c>
      <c r="F760" s="1" t="s">
        <v>59</v>
      </c>
      <c r="G760" s="1" t="s">
        <v>205</v>
      </c>
      <c r="H760" s="26">
        <v>1000</v>
      </c>
      <c r="I760" s="37">
        <v>0.25</v>
      </c>
      <c r="J760" t="str">
        <f t="shared" si="33"/>
        <v>1759-LATAM-AW</v>
      </c>
      <c r="K760" s="39">
        <f t="shared" si="34"/>
        <v>750</v>
      </c>
      <c r="L760" s="3">
        <f t="shared" si="35"/>
        <v>2014</v>
      </c>
    </row>
    <row r="761" spans="1:12" x14ac:dyDescent="0.25">
      <c r="A761" s="1" t="s">
        <v>1251</v>
      </c>
      <c r="B761" s="1" t="s">
        <v>109</v>
      </c>
      <c r="C761" s="1" t="s">
        <v>80</v>
      </c>
      <c r="D761" s="1" t="s">
        <v>11</v>
      </c>
      <c r="E761" s="4">
        <v>41647</v>
      </c>
      <c r="F761" s="1" t="s">
        <v>34</v>
      </c>
      <c r="G761" s="1" t="s">
        <v>110</v>
      </c>
      <c r="H761" s="26">
        <v>50</v>
      </c>
      <c r="I761" s="37">
        <v>0.26</v>
      </c>
      <c r="J761" t="str">
        <f t="shared" si="33"/>
        <v>1760-EMEA-SC</v>
      </c>
      <c r="K761" s="39">
        <f t="shared" si="34"/>
        <v>37</v>
      </c>
      <c r="L761" s="3">
        <f t="shared" si="35"/>
        <v>2014</v>
      </c>
    </row>
    <row r="762" spans="1:12" x14ac:dyDescent="0.25">
      <c r="A762" s="1" t="s">
        <v>1252</v>
      </c>
      <c r="B762" s="1" t="s">
        <v>168</v>
      </c>
      <c r="C762" s="1" t="s">
        <v>169</v>
      </c>
      <c r="D762" s="1" t="s">
        <v>11</v>
      </c>
      <c r="E762" s="4">
        <v>43412</v>
      </c>
      <c r="F762" s="1" t="s">
        <v>39</v>
      </c>
      <c r="G762" s="1" t="s">
        <v>438</v>
      </c>
      <c r="H762" s="26">
        <v>30</v>
      </c>
      <c r="I762" s="37">
        <v>6.6699999999999995E-2</v>
      </c>
      <c r="J762" t="str">
        <f t="shared" si="33"/>
        <v>1761-EMEA-AC</v>
      </c>
      <c r="K762" s="39">
        <f t="shared" si="34"/>
        <v>27.998999999999999</v>
      </c>
      <c r="L762" s="3">
        <f t="shared" si="35"/>
        <v>2018</v>
      </c>
    </row>
    <row r="763" spans="1:12" x14ac:dyDescent="0.25">
      <c r="A763" s="1" t="s">
        <v>1253</v>
      </c>
      <c r="B763" s="1" t="s">
        <v>219</v>
      </c>
      <c r="C763" s="1" t="s">
        <v>38</v>
      </c>
      <c r="D763" s="1" t="s">
        <v>33</v>
      </c>
      <c r="E763" s="4">
        <v>43152</v>
      </c>
      <c r="F763" s="1" t="s">
        <v>70</v>
      </c>
      <c r="G763" s="1" t="s">
        <v>243</v>
      </c>
      <c r="H763" s="26">
        <v>500</v>
      </c>
      <c r="I763" s="37">
        <v>0</v>
      </c>
      <c r="J763" t="str">
        <f t="shared" si="33"/>
        <v>1762-APAC-MM</v>
      </c>
      <c r="K763" s="39">
        <f t="shared" si="34"/>
        <v>500</v>
      </c>
      <c r="L763" s="3">
        <f t="shared" si="35"/>
        <v>2018</v>
      </c>
    </row>
    <row r="764" spans="1:12" x14ac:dyDescent="0.25">
      <c r="A764" s="1" t="s">
        <v>1254</v>
      </c>
      <c r="B764" s="1" t="s">
        <v>62</v>
      </c>
      <c r="C764" s="1" t="s">
        <v>63</v>
      </c>
      <c r="D764" s="1" t="s">
        <v>33</v>
      </c>
      <c r="E764" s="4">
        <v>43465</v>
      </c>
      <c r="F764" s="1" t="s">
        <v>39</v>
      </c>
      <c r="G764" s="1" t="s">
        <v>870</v>
      </c>
      <c r="H764" s="26">
        <v>30</v>
      </c>
      <c r="I764" s="37">
        <v>3.3300000000000003E-2</v>
      </c>
      <c r="J764" t="str">
        <f t="shared" si="33"/>
        <v>1763-APAC-MG</v>
      </c>
      <c r="K764" s="39">
        <f t="shared" si="34"/>
        <v>29.001000000000001</v>
      </c>
      <c r="L764" s="3">
        <f t="shared" si="35"/>
        <v>2018</v>
      </c>
    </row>
    <row r="765" spans="1:12" x14ac:dyDescent="0.25">
      <c r="A765" s="1" t="s">
        <v>1255</v>
      </c>
      <c r="B765" s="1" t="s">
        <v>180</v>
      </c>
      <c r="C765" s="1" t="s">
        <v>106</v>
      </c>
      <c r="D765" s="1" t="s">
        <v>17</v>
      </c>
      <c r="E765" s="4">
        <v>41905</v>
      </c>
      <c r="F765" s="1" t="s">
        <v>28</v>
      </c>
      <c r="G765" s="1" t="s">
        <v>1256</v>
      </c>
      <c r="H765" s="26">
        <v>150</v>
      </c>
      <c r="I765" s="37">
        <v>0.26669999999999999</v>
      </c>
      <c r="J765" t="str">
        <f t="shared" si="33"/>
        <v>1764-NA-JS</v>
      </c>
      <c r="K765" s="39">
        <f t="shared" si="34"/>
        <v>109.995</v>
      </c>
      <c r="L765" s="3">
        <f t="shared" si="35"/>
        <v>2014</v>
      </c>
    </row>
    <row r="766" spans="1:12" x14ac:dyDescent="0.25">
      <c r="A766" s="1" t="s">
        <v>1257</v>
      </c>
      <c r="B766" s="1" t="s">
        <v>57</v>
      </c>
      <c r="C766" s="1" t="s">
        <v>58</v>
      </c>
      <c r="D766" s="1" t="s">
        <v>11</v>
      </c>
      <c r="E766" s="4">
        <v>42172</v>
      </c>
      <c r="F766" s="1" t="s">
        <v>102</v>
      </c>
      <c r="G766" s="1" t="s">
        <v>612</v>
      </c>
      <c r="H766" s="26">
        <v>70</v>
      </c>
      <c r="I766" s="37">
        <v>0.28570000000000001</v>
      </c>
      <c r="J766" t="str">
        <f t="shared" si="33"/>
        <v>1765-EMEA-JC</v>
      </c>
      <c r="K766" s="39">
        <f t="shared" si="34"/>
        <v>50.000999999999998</v>
      </c>
      <c r="L766" s="3">
        <f t="shared" si="35"/>
        <v>2015</v>
      </c>
    </row>
    <row r="767" spans="1:12" x14ac:dyDescent="0.25">
      <c r="A767" s="1" t="s">
        <v>1258</v>
      </c>
      <c r="B767" s="1" t="s">
        <v>125</v>
      </c>
      <c r="C767" s="1" t="s">
        <v>126</v>
      </c>
      <c r="D767" s="1" t="s">
        <v>11</v>
      </c>
      <c r="E767" s="4">
        <v>43253</v>
      </c>
      <c r="F767" s="1" t="s">
        <v>53</v>
      </c>
      <c r="G767" s="1" t="s">
        <v>1259</v>
      </c>
      <c r="H767" s="26">
        <v>800</v>
      </c>
      <c r="I767" s="37">
        <v>0.05</v>
      </c>
      <c r="J767" t="str">
        <f t="shared" si="33"/>
        <v>1766-EMEA-DT</v>
      </c>
      <c r="K767" s="39">
        <f t="shared" si="34"/>
        <v>760</v>
      </c>
      <c r="L767" s="3">
        <f t="shared" si="35"/>
        <v>2018</v>
      </c>
    </row>
    <row r="768" spans="1:12" x14ac:dyDescent="0.25">
      <c r="A768" s="1" t="s">
        <v>1260</v>
      </c>
      <c r="B768" s="1" t="s">
        <v>172</v>
      </c>
      <c r="C768" s="1" t="s">
        <v>173</v>
      </c>
      <c r="D768" s="1" t="s">
        <v>11</v>
      </c>
      <c r="E768" s="4">
        <v>43230</v>
      </c>
      <c r="F768" s="1" t="s">
        <v>102</v>
      </c>
      <c r="G768" s="1" t="s">
        <v>317</v>
      </c>
      <c r="H768" s="26">
        <v>70</v>
      </c>
      <c r="I768" s="37">
        <v>2.86E-2</v>
      </c>
      <c r="J768" t="str">
        <f t="shared" si="33"/>
        <v>1767-EMEA-DG</v>
      </c>
      <c r="K768" s="39">
        <f t="shared" si="34"/>
        <v>67.998000000000005</v>
      </c>
      <c r="L768" s="3">
        <f t="shared" si="35"/>
        <v>2018</v>
      </c>
    </row>
    <row r="769" spans="1:12" x14ac:dyDescent="0.25">
      <c r="A769" s="1" t="s">
        <v>1261</v>
      </c>
      <c r="B769" s="1" t="s">
        <v>47</v>
      </c>
      <c r="C769" s="1" t="s">
        <v>48</v>
      </c>
      <c r="D769" s="1" t="s">
        <v>22</v>
      </c>
      <c r="E769" s="4">
        <v>42424</v>
      </c>
      <c r="F769" s="1" t="s">
        <v>59</v>
      </c>
      <c r="G769" s="1" t="s">
        <v>916</v>
      </c>
      <c r="H769" s="26">
        <v>1000</v>
      </c>
      <c r="I769" s="37">
        <v>0.04</v>
      </c>
      <c r="J769" t="str">
        <f t="shared" si="33"/>
        <v>1768-LATAM-PS</v>
      </c>
      <c r="K769" s="39">
        <f t="shared" si="34"/>
        <v>960</v>
      </c>
      <c r="L769" s="3">
        <f t="shared" si="35"/>
        <v>2016</v>
      </c>
    </row>
    <row r="770" spans="1:12" x14ac:dyDescent="0.25">
      <c r="A770" s="1" t="s">
        <v>1262</v>
      </c>
      <c r="B770" s="1" t="s">
        <v>112</v>
      </c>
      <c r="C770" s="1" t="s">
        <v>52</v>
      </c>
      <c r="D770" s="1" t="s">
        <v>11</v>
      </c>
      <c r="E770" s="4">
        <v>43088</v>
      </c>
      <c r="F770" s="1" t="s">
        <v>12</v>
      </c>
      <c r="G770" s="1" t="s">
        <v>1219</v>
      </c>
      <c r="H770" s="26">
        <v>80</v>
      </c>
      <c r="I770" s="37">
        <v>0</v>
      </c>
      <c r="J770" t="str">
        <f t="shared" si="33"/>
        <v>1769-EMEA-SG</v>
      </c>
      <c r="K770" s="39">
        <f t="shared" si="34"/>
        <v>80</v>
      </c>
      <c r="L770" s="3">
        <f t="shared" si="35"/>
        <v>2017</v>
      </c>
    </row>
    <row r="771" spans="1:12" x14ac:dyDescent="0.25">
      <c r="A771" s="1" t="s">
        <v>1263</v>
      </c>
      <c r="B771" s="1" t="s">
        <v>253</v>
      </c>
      <c r="C771" s="1" t="s">
        <v>254</v>
      </c>
      <c r="D771" s="1" t="s">
        <v>11</v>
      </c>
      <c r="E771" s="4">
        <v>43109</v>
      </c>
      <c r="F771" s="1" t="s">
        <v>53</v>
      </c>
      <c r="G771" s="1" t="s">
        <v>1264</v>
      </c>
      <c r="H771" s="26">
        <v>800</v>
      </c>
      <c r="I771" s="37">
        <v>0.03</v>
      </c>
      <c r="J771" t="str">
        <f t="shared" ref="J771:J834" si="36">_xlfn.CONCAT(RIGHT(A771,4),"-",D771,"-",LEFT(G771,1),MID(G771,FIND(" ",G771)+1,1))</f>
        <v>1770-EMEA-PM</v>
      </c>
      <c r="K771" s="39">
        <f t="shared" ref="K771:K834" si="37">H771-(H771*I771)</f>
        <v>776</v>
      </c>
      <c r="L771" s="3">
        <f t="shared" ref="L771:L834" si="38">YEAR(E771)</f>
        <v>2018</v>
      </c>
    </row>
    <row r="772" spans="1:12" x14ac:dyDescent="0.25">
      <c r="A772" s="1" t="s">
        <v>1265</v>
      </c>
      <c r="B772" s="1" t="s">
        <v>132</v>
      </c>
      <c r="C772" s="1" t="s">
        <v>90</v>
      </c>
      <c r="D772" s="1" t="s">
        <v>33</v>
      </c>
      <c r="E772" s="4">
        <v>42974</v>
      </c>
      <c r="F772" s="1" t="s">
        <v>53</v>
      </c>
      <c r="G772" s="1" t="s">
        <v>847</v>
      </c>
      <c r="H772" s="26">
        <v>800</v>
      </c>
      <c r="I772" s="37">
        <v>0.3</v>
      </c>
      <c r="J772" t="str">
        <f t="shared" si="36"/>
        <v>1771-APAC-BB</v>
      </c>
      <c r="K772" s="39">
        <f t="shared" si="37"/>
        <v>560</v>
      </c>
      <c r="L772" s="3">
        <f t="shared" si="38"/>
        <v>2017</v>
      </c>
    </row>
    <row r="773" spans="1:12" x14ac:dyDescent="0.25">
      <c r="A773" s="1" t="s">
        <v>1266</v>
      </c>
      <c r="B773" s="1" t="s">
        <v>112</v>
      </c>
      <c r="C773" s="1" t="s">
        <v>52</v>
      </c>
      <c r="D773" s="1" t="s">
        <v>11</v>
      </c>
      <c r="E773" s="4">
        <v>43025</v>
      </c>
      <c r="F773" s="1" t="s">
        <v>120</v>
      </c>
      <c r="G773" s="1" t="s">
        <v>166</v>
      </c>
      <c r="H773" s="26">
        <v>50</v>
      </c>
      <c r="I773" s="37">
        <v>0.08</v>
      </c>
      <c r="J773" t="str">
        <f t="shared" si="36"/>
        <v>1772-EMEA-RR</v>
      </c>
      <c r="K773" s="39">
        <f t="shared" si="37"/>
        <v>46</v>
      </c>
      <c r="L773" s="3">
        <f t="shared" si="38"/>
        <v>2017</v>
      </c>
    </row>
    <row r="774" spans="1:12" x14ac:dyDescent="0.25">
      <c r="A774" s="1" t="s">
        <v>1267</v>
      </c>
      <c r="B774" s="1" t="s">
        <v>152</v>
      </c>
      <c r="C774" s="1" t="s">
        <v>106</v>
      </c>
      <c r="D774" s="1" t="s">
        <v>17</v>
      </c>
      <c r="E774" s="4">
        <v>41755</v>
      </c>
      <c r="F774" s="1" t="s">
        <v>102</v>
      </c>
      <c r="G774" s="1" t="s">
        <v>735</v>
      </c>
      <c r="H774" s="26">
        <v>70</v>
      </c>
      <c r="I774" s="37">
        <v>0.1857</v>
      </c>
      <c r="J774" t="str">
        <f t="shared" si="36"/>
        <v>1773-NA-EL</v>
      </c>
      <c r="K774" s="39">
        <f t="shared" si="37"/>
        <v>57.000999999999998</v>
      </c>
      <c r="L774" s="3">
        <f t="shared" si="38"/>
        <v>2014</v>
      </c>
    </row>
    <row r="775" spans="1:12" x14ac:dyDescent="0.25">
      <c r="A775" s="1" t="s">
        <v>1268</v>
      </c>
      <c r="B775" s="1" t="s">
        <v>109</v>
      </c>
      <c r="C775" s="1" t="s">
        <v>80</v>
      </c>
      <c r="D775" s="1" t="s">
        <v>11</v>
      </c>
      <c r="E775" s="4">
        <v>42709</v>
      </c>
      <c r="F775" s="1" t="s">
        <v>12</v>
      </c>
      <c r="G775" s="1" t="s">
        <v>454</v>
      </c>
      <c r="H775" s="26">
        <v>80</v>
      </c>
      <c r="I775" s="37">
        <v>2.5000000000000001E-2</v>
      </c>
      <c r="J775" t="str">
        <f t="shared" si="36"/>
        <v>1774-EMEA-IP</v>
      </c>
      <c r="K775" s="39">
        <f t="shared" si="37"/>
        <v>78</v>
      </c>
      <c r="L775" s="3">
        <f t="shared" si="38"/>
        <v>2016</v>
      </c>
    </row>
    <row r="776" spans="1:12" x14ac:dyDescent="0.25">
      <c r="A776" s="1" t="s">
        <v>1269</v>
      </c>
      <c r="B776" s="1" t="s">
        <v>93</v>
      </c>
      <c r="C776" s="1" t="s">
        <v>94</v>
      </c>
      <c r="D776" s="1" t="s">
        <v>11</v>
      </c>
      <c r="E776" s="4">
        <v>43002</v>
      </c>
      <c r="F776" s="1" t="s">
        <v>12</v>
      </c>
      <c r="G776" s="1" t="s">
        <v>178</v>
      </c>
      <c r="H776" s="26">
        <v>80</v>
      </c>
      <c r="I776" s="37">
        <v>2.5000000000000001E-2</v>
      </c>
      <c r="J776" t="str">
        <f t="shared" si="36"/>
        <v>1775-EMEA-CM</v>
      </c>
      <c r="K776" s="39">
        <f t="shared" si="37"/>
        <v>78</v>
      </c>
      <c r="L776" s="3">
        <f t="shared" si="38"/>
        <v>2017</v>
      </c>
    </row>
    <row r="777" spans="1:12" x14ac:dyDescent="0.25">
      <c r="A777" s="1" t="s">
        <v>1270</v>
      </c>
      <c r="B777" s="1" t="s">
        <v>185</v>
      </c>
      <c r="C777" s="1" t="s">
        <v>186</v>
      </c>
      <c r="D777" s="1" t="s">
        <v>11</v>
      </c>
      <c r="E777" s="4">
        <v>43310</v>
      </c>
      <c r="F777" s="1" t="s">
        <v>113</v>
      </c>
      <c r="G777" s="1" t="s">
        <v>413</v>
      </c>
      <c r="H777" s="26">
        <v>250</v>
      </c>
      <c r="I777" s="37">
        <v>0</v>
      </c>
      <c r="J777" t="str">
        <f t="shared" si="36"/>
        <v>1776-EMEA-AY</v>
      </c>
      <c r="K777" s="39">
        <f t="shared" si="37"/>
        <v>250</v>
      </c>
      <c r="L777" s="3">
        <f t="shared" si="38"/>
        <v>2018</v>
      </c>
    </row>
    <row r="778" spans="1:12" x14ac:dyDescent="0.25">
      <c r="A778" s="1" t="s">
        <v>1271</v>
      </c>
      <c r="B778" s="1" t="s">
        <v>129</v>
      </c>
      <c r="C778" s="1" t="s">
        <v>106</v>
      </c>
      <c r="D778" s="1" t="s">
        <v>17</v>
      </c>
      <c r="E778" s="4">
        <v>41850</v>
      </c>
      <c r="F778" s="1" t="s">
        <v>39</v>
      </c>
      <c r="G778" s="1" t="s">
        <v>472</v>
      </c>
      <c r="H778" s="26">
        <v>30</v>
      </c>
      <c r="I778" s="37">
        <v>3.3300000000000003E-2</v>
      </c>
      <c r="J778" t="str">
        <f t="shared" si="36"/>
        <v>1777-NA-XS</v>
      </c>
      <c r="K778" s="39">
        <f t="shared" si="37"/>
        <v>29.001000000000001</v>
      </c>
      <c r="L778" s="3">
        <f t="shared" si="38"/>
        <v>2014</v>
      </c>
    </row>
    <row r="779" spans="1:12" x14ac:dyDescent="0.25">
      <c r="A779" s="1" t="s">
        <v>1272</v>
      </c>
      <c r="B779" s="1" t="s">
        <v>93</v>
      </c>
      <c r="C779" s="1" t="s">
        <v>94</v>
      </c>
      <c r="D779" s="1" t="s">
        <v>11</v>
      </c>
      <c r="E779" s="4">
        <v>42316</v>
      </c>
      <c r="F779" s="1" t="s">
        <v>120</v>
      </c>
      <c r="G779" s="1" t="s">
        <v>1273</v>
      </c>
      <c r="H779" s="26">
        <v>50</v>
      </c>
      <c r="I779" s="37">
        <v>0.34</v>
      </c>
      <c r="J779" t="str">
        <f t="shared" si="36"/>
        <v>1778-EMEA-ND</v>
      </c>
      <c r="K779" s="39">
        <f t="shared" si="37"/>
        <v>33</v>
      </c>
      <c r="L779" s="3">
        <f t="shared" si="38"/>
        <v>2015</v>
      </c>
    </row>
    <row r="780" spans="1:12" x14ac:dyDescent="0.25">
      <c r="A780" s="1" t="s">
        <v>1274</v>
      </c>
      <c r="B780" s="1" t="s">
        <v>172</v>
      </c>
      <c r="C780" s="1" t="s">
        <v>173</v>
      </c>
      <c r="D780" s="1" t="s">
        <v>11</v>
      </c>
      <c r="E780" s="4">
        <v>42737</v>
      </c>
      <c r="F780" s="1" t="s">
        <v>59</v>
      </c>
      <c r="G780" s="1" t="s">
        <v>1275</v>
      </c>
      <c r="H780" s="26">
        <v>1000</v>
      </c>
      <c r="I780" s="37">
        <v>0.12</v>
      </c>
      <c r="J780" t="str">
        <f t="shared" si="36"/>
        <v>1779-EMEA-DD</v>
      </c>
      <c r="K780" s="39">
        <f t="shared" si="37"/>
        <v>880</v>
      </c>
      <c r="L780" s="3">
        <f t="shared" si="38"/>
        <v>2017</v>
      </c>
    </row>
    <row r="781" spans="1:12" x14ac:dyDescent="0.25">
      <c r="A781" s="1" t="s">
        <v>1276</v>
      </c>
      <c r="B781" s="1" t="s">
        <v>89</v>
      </c>
      <c r="C781" s="1" t="s">
        <v>90</v>
      </c>
      <c r="D781" s="1" t="s">
        <v>33</v>
      </c>
      <c r="E781" s="4">
        <v>42290</v>
      </c>
      <c r="F781" s="1" t="s">
        <v>44</v>
      </c>
      <c r="G781" s="1" t="s">
        <v>937</v>
      </c>
      <c r="H781" s="26">
        <v>500</v>
      </c>
      <c r="I781" s="37">
        <v>0.39</v>
      </c>
      <c r="J781" t="str">
        <f t="shared" si="36"/>
        <v>1780-APAC-PW</v>
      </c>
      <c r="K781" s="39">
        <f t="shared" si="37"/>
        <v>305</v>
      </c>
      <c r="L781" s="3">
        <f t="shared" si="38"/>
        <v>2015</v>
      </c>
    </row>
    <row r="782" spans="1:12" x14ac:dyDescent="0.25">
      <c r="A782" s="1" t="s">
        <v>1277</v>
      </c>
      <c r="B782" s="1" t="s">
        <v>185</v>
      </c>
      <c r="C782" s="1" t="s">
        <v>186</v>
      </c>
      <c r="D782" s="1" t="s">
        <v>11</v>
      </c>
      <c r="E782" s="4">
        <v>41817</v>
      </c>
      <c r="F782" s="1" t="s">
        <v>23</v>
      </c>
      <c r="G782" s="1" t="s">
        <v>789</v>
      </c>
      <c r="H782" s="26">
        <v>700</v>
      </c>
      <c r="I782" s="37">
        <v>0.05</v>
      </c>
      <c r="J782" t="str">
        <f t="shared" si="36"/>
        <v>1781-EMEA-RH</v>
      </c>
      <c r="K782" s="39">
        <f t="shared" si="37"/>
        <v>665</v>
      </c>
      <c r="L782" s="3">
        <f t="shared" si="38"/>
        <v>2014</v>
      </c>
    </row>
    <row r="783" spans="1:12" x14ac:dyDescent="0.25">
      <c r="A783" s="1" t="s">
        <v>1278</v>
      </c>
      <c r="B783" s="1" t="s">
        <v>398</v>
      </c>
      <c r="C783" s="1" t="s">
        <v>399</v>
      </c>
      <c r="D783" s="1" t="s">
        <v>11</v>
      </c>
      <c r="E783" s="4">
        <v>43345</v>
      </c>
      <c r="F783" s="1" t="s">
        <v>44</v>
      </c>
      <c r="G783" s="1" t="s">
        <v>1279</v>
      </c>
      <c r="H783" s="26">
        <v>500</v>
      </c>
      <c r="I783" s="37">
        <v>0.8</v>
      </c>
      <c r="J783" t="str">
        <f t="shared" si="36"/>
        <v>1782-EMEA-DR</v>
      </c>
      <c r="K783" s="39">
        <f t="shared" si="37"/>
        <v>100</v>
      </c>
      <c r="L783" s="3">
        <f t="shared" si="38"/>
        <v>2018</v>
      </c>
    </row>
    <row r="784" spans="1:12" x14ac:dyDescent="0.25">
      <c r="A784" s="1" t="s">
        <v>1280</v>
      </c>
      <c r="B784" s="1" t="s">
        <v>97</v>
      </c>
      <c r="C784" s="1" t="s">
        <v>98</v>
      </c>
      <c r="D784" s="1" t="s">
        <v>11</v>
      </c>
      <c r="E784" s="4">
        <v>42813</v>
      </c>
      <c r="F784" s="1" t="s">
        <v>70</v>
      </c>
      <c r="G784" s="1" t="s">
        <v>750</v>
      </c>
      <c r="H784" s="26">
        <v>500</v>
      </c>
      <c r="I784" s="37">
        <v>0</v>
      </c>
      <c r="J784" t="str">
        <f t="shared" si="36"/>
        <v>1783-EMEA-MJ</v>
      </c>
      <c r="K784" s="39">
        <f t="shared" si="37"/>
        <v>500</v>
      </c>
      <c r="L784" s="3">
        <f t="shared" si="38"/>
        <v>2017</v>
      </c>
    </row>
    <row r="785" spans="1:12" x14ac:dyDescent="0.25">
      <c r="A785" s="1" t="s">
        <v>1281</v>
      </c>
      <c r="B785" s="1" t="s">
        <v>37</v>
      </c>
      <c r="C785" s="1" t="s">
        <v>38</v>
      </c>
      <c r="D785" s="1" t="s">
        <v>33</v>
      </c>
      <c r="E785" s="4">
        <v>42302</v>
      </c>
      <c r="F785" s="1" t="s">
        <v>12</v>
      </c>
      <c r="G785" s="1" t="s">
        <v>1282</v>
      </c>
      <c r="H785" s="26">
        <v>80</v>
      </c>
      <c r="I785" s="37">
        <v>0.1875</v>
      </c>
      <c r="J785" t="str">
        <f t="shared" si="36"/>
        <v>1784-APAC-PH</v>
      </c>
      <c r="K785" s="39">
        <f t="shared" si="37"/>
        <v>65</v>
      </c>
      <c r="L785" s="3">
        <f t="shared" si="38"/>
        <v>2015</v>
      </c>
    </row>
    <row r="786" spans="1:12" x14ac:dyDescent="0.25">
      <c r="A786" s="1" t="s">
        <v>1283</v>
      </c>
      <c r="B786" s="1" t="s">
        <v>155</v>
      </c>
      <c r="C786" s="1" t="s">
        <v>106</v>
      </c>
      <c r="D786" s="1" t="s">
        <v>17</v>
      </c>
      <c r="E786" s="4">
        <v>42852</v>
      </c>
      <c r="F786" s="1" t="s">
        <v>23</v>
      </c>
      <c r="G786" s="1" t="s">
        <v>1284</v>
      </c>
      <c r="H786" s="26">
        <v>700</v>
      </c>
      <c r="I786" s="37">
        <v>7.0000000000000007E-2</v>
      </c>
      <c r="J786" t="str">
        <f t="shared" si="36"/>
        <v>1785-NA-RS</v>
      </c>
      <c r="K786" s="39">
        <f t="shared" si="37"/>
        <v>651</v>
      </c>
      <c r="L786" s="3">
        <f t="shared" si="38"/>
        <v>2017</v>
      </c>
    </row>
    <row r="787" spans="1:12" x14ac:dyDescent="0.25">
      <c r="A787" s="1" t="s">
        <v>1285</v>
      </c>
      <c r="B787" s="1" t="s">
        <v>122</v>
      </c>
      <c r="C787" s="1" t="s">
        <v>38</v>
      </c>
      <c r="D787" s="1" t="s">
        <v>33</v>
      </c>
      <c r="E787" s="4">
        <v>42952</v>
      </c>
      <c r="F787" s="1" t="s">
        <v>28</v>
      </c>
      <c r="G787" s="1" t="s">
        <v>968</v>
      </c>
      <c r="H787" s="26">
        <v>150</v>
      </c>
      <c r="I787" s="37">
        <v>0.06</v>
      </c>
      <c r="J787" t="str">
        <f t="shared" si="36"/>
        <v>1786-APAC-MS</v>
      </c>
      <c r="K787" s="39">
        <f t="shared" si="37"/>
        <v>141</v>
      </c>
      <c r="L787" s="3">
        <f t="shared" si="38"/>
        <v>2017</v>
      </c>
    </row>
    <row r="788" spans="1:12" x14ac:dyDescent="0.25">
      <c r="A788" s="1" t="s">
        <v>1286</v>
      </c>
      <c r="B788" s="1" t="s">
        <v>122</v>
      </c>
      <c r="C788" s="1" t="s">
        <v>38</v>
      </c>
      <c r="D788" s="1" t="s">
        <v>33</v>
      </c>
      <c r="E788" s="4">
        <v>43327</v>
      </c>
      <c r="F788" s="1" t="s">
        <v>113</v>
      </c>
      <c r="G788" s="1" t="s">
        <v>861</v>
      </c>
      <c r="H788" s="26">
        <v>250</v>
      </c>
      <c r="I788" s="37">
        <v>0.04</v>
      </c>
      <c r="J788" t="str">
        <f t="shared" si="36"/>
        <v>1787-APAC-DH</v>
      </c>
      <c r="K788" s="39">
        <f t="shared" si="37"/>
        <v>240</v>
      </c>
      <c r="L788" s="3">
        <f t="shared" si="38"/>
        <v>2018</v>
      </c>
    </row>
    <row r="789" spans="1:12" x14ac:dyDescent="0.25">
      <c r="A789" s="1" t="s">
        <v>1287</v>
      </c>
      <c r="B789" s="1" t="s">
        <v>37</v>
      </c>
      <c r="C789" s="1" t="s">
        <v>38</v>
      </c>
      <c r="D789" s="1" t="s">
        <v>33</v>
      </c>
      <c r="E789" s="4">
        <v>42047</v>
      </c>
      <c r="F789" s="1" t="s">
        <v>102</v>
      </c>
      <c r="G789" s="1" t="s">
        <v>1288</v>
      </c>
      <c r="H789" s="26">
        <v>70</v>
      </c>
      <c r="I789" s="37">
        <v>0.1857</v>
      </c>
      <c r="J789" t="str">
        <f t="shared" si="36"/>
        <v>1788-APAC-EJ</v>
      </c>
      <c r="K789" s="39">
        <f t="shared" si="37"/>
        <v>57.000999999999998</v>
      </c>
      <c r="L789" s="3">
        <f t="shared" si="38"/>
        <v>2015</v>
      </c>
    </row>
    <row r="790" spans="1:12" x14ac:dyDescent="0.25">
      <c r="A790" s="1" t="s">
        <v>1289</v>
      </c>
      <c r="B790" s="1" t="s">
        <v>152</v>
      </c>
      <c r="C790" s="1" t="s">
        <v>106</v>
      </c>
      <c r="D790" s="1" t="s">
        <v>17</v>
      </c>
      <c r="E790" s="4">
        <v>41903</v>
      </c>
      <c r="F790" s="1" t="s">
        <v>70</v>
      </c>
      <c r="G790" s="1" t="s">
        <v>1290</v>
      </c>
      <c r="H790" s="26">
        <v>500</v>
      </c>
      <c r="I790" s="37">
        <v>0.01</v>
      </c>
      <c r="J790" t="str">
        <f t="shared" si="36"/>
        <v>1789-NA-RG</v>
      </c>
      <c r="K790" s="39">
        <f t="shared" si="37"/>
        <v>495</v>
      </c>
      <c r="L790" s="3">
        <f t="shared" si="38"/>
        <v>2014</v>
      </c>
    </row>
    <row r="791" spans="1:12" x14ac:dyDescent="0.25">
      <c r="A791" s="1" t="s">
        <v>1291</v>
      </c>
      <c r="B791" s="1" t="s">
        <v>116</v>
      </c>
      <c r="C791" s="1" t="s">
        <v>117</v>
      </c>
      <c r="D791" s="1" t="s">
        <v>33</v>
      </c>
      <c r="E791" s="4">
        <v>42810</v>
      </c>
      <c r="F791" s="1" t="s">
        <v>39</v>
      </c>
      <c r="G791" s="1" t="s">
        <v>845</v>
      </c>
      <c r="H791" s="26">
        <v>30</v>
      </c>
      <c r="I791" s="37">
        <v>3.3300000000000003E-2</v>
      </c>
      <c r="J791" t="str">
        <f t="shared" si="36"/>
        <v>1790-APAC-MB</v>
      </c>
      <c r="K791" s="39">
        <f t="shared" si="37"/>
        <v>29.001000000000001</v>
      </c>
      <c r="L791" s="3">
        <f t="shared" si="38"/>
        <v>2017</v>
      </c>
    </row>
    <row r="792" spans="1:12" x14ac:dyDescent="0.25">
      <c r="A792" s="1" t="s">
        <v>1292</v>
      </c>
      <c r="B792" s="1" t="s">
        <v>180</v>
      </c>
      <c r="C792" s="1" t="s">
        <v>106</v>
      </c>
      <c r="D792" s="1" t="s">
        <v>17</v>
      </c>
      <c r="E792" s="4">
        <v>42592</v>
      </c>
      <c r="F792" s="1" t="s">
        <v>23</v>
      </c>
      <c r="G792" s="1" t="s">
        <v>1293</v>
      </c>
      <c r="H792" s="26">
        <v>700</v>
      </c>
      <c r="I792" s="37">
        <v>0.15</v>
      </c>
      <c r="J792" t="str">
        <f t="shared" si="36"/>
        <v>1791-NA-SC</v>
      </c>
      <c r="K792" s="39">
        <f t="shared" si="37"/>
        <v>595</v>
      </c>
      <c r="L792" s="3">
        <f t="shared" si="38"/>
        <v>2016</v>
      </c>
    </row>
    <row r="793" spans="1:12" x14ac:dyDescent="0.25">
      <c r="A793" s="1" t="s">
        <v>1294</v>
      </c>
      <c r="B793" s="1" t="s">
        <v>148</v>
      </c>
      <c r="C793" s="1" t="s">
        <v>149</v>
      </c>
      <c r="D793" s="1" t="s">
        <v>11</v>
      </c>
      <c r="E793" s="4">
        <v>42697</v>
      </c>
      <c r="F793" s="1" t="s">
        <v>113</v>
      </c>
      <c r="G793" s="1" t="s">
        <v>407</v>
      </c>
      <c r="H793" s="26">
        <v>250</v>
      </c>
      <c r="I793" s="37">
        <v>0.14799999999999999</v>
      </c>
      <c r="J793" t="str">
        <f t="shared" si="36"/>
        <v>1792-EMEA-AH</v>
      </c>
      <c r="K793" s="39">
        <f t="shared" si="37"/>
        <v>213</v>
      </c>
      <c r="L793" s="3">
        <f t="shared" si="38"/>
        <v>2016</v>
      </c>
    </row>
    <row r="794" spans="1:12" x14ac:dyDescent="0.25">
      <c r="A794" s="1" t="s">
        <v>1295</v>
      </c>
      <c r="B794" s="1" t="s">
        <v>68</v>
      </c>
      <c r="C794" s="1" t="s">
        <v>69</v>
      </c>
      <c r="D794" s="1" t="s">
        <v>33</v>
      </c>
      <c r="E794" s="4">
        <v>43389</v>
      </c>
      <c r="F794" s="1" t="s">
        <v>28</v>
      </c>
      <c r="G794" s="1" t="s">
        <v>960</v>
      </c>
      <c r="H794" s="26">
        <v>150</v>
      </c>
      <c r="I794" s="37">
        <v>0.14000000000000001</v>
      </c>
      <c r="J794" t="str">
        <f t="shared" si="36"/>
        <v>1793-APAC-DJ</v>
      </c>
      <c r="K794" s="39">
        <f t="shared" si="37"/>
        <v>129</v>
      </c>
      <c r="L794" s="3">
        <f t="shared" si="38"/>
        <v>2018</v>
      </c>
    </row>
    <row r="795" spans="1:12" x14ac:dyDescent="0.25">
      <c r="A795" s="1" t="s">
        <v>1296</v>
      </c>
      <c r="B795" s="1" t="s">
        <v>116</v>
      </c>
      <c r="C795" s="1" t="s">
        <v>117</v>
      </c>
      <c r="D795" s="1" t="s">
        <v>33</v>
      </c>
      <c r="E795" s="4">
        <v>42019</v>
      </c>
      <c r="F795" s="1" t="s">
        <v>39</v>
      </c>
      <c r="G795" s="1" t="s">
        <v>907</v>
      </c>
      <c r="H795" s="26">
        <v>30</v>
      </c>
      <c r="I795" s="37">
        <v>3.3300000000000003E-2</v>
      </c>
      <c r="J795" t="str">
        <f t="shared" si="36"/>
        <v>1794-APAC-MB</v>
      </c>
      <c r="K795" s="39">
        <f t="shared" si="37"/>
        <v>29.001000000000001</v>
      </c>
      <c r="L795" s="3">
        <f t="shared" si="38"/>
        <v>2015</v>
      </c>
    </row>
    <row r="796" spans="1:12" x14ac:dyDescent="0.25">
      <c r="A796" s="1" t="s">
        <v>1297</v>
      </c>
      <c r="B796" s="1" t="s">
        <v>9</v>
      </c>
      <c r="C796" s="1" t="s">
        <v>10</v>
      </c>
      <c r="D796" s="1" t="s">
        <v>11</v>
      </c>
      <c r="E796" s="4">
        <v>43413</v>
      </c>
      <c r="F796" s="1" t="s">
        <v>120</v>
      </c>
      <c r="G796" s="1" t="s">
        <v>346</v>
      </c>
      <c r="H796" s="26">
        <v>50</v>
      </c>
      <c r="I796" s="37">
        <v>0.02</v>
      </c>
      <c r="J796" t="str">
        <f t="shared" si="36"/>
        <v>1795-EMEA-ZM</v>
      </c>
      <c r="K796" s="39">
        <f t="shared" si="37"/>
        <v>49</v>
      </c>
      <c r="L796" s="3">
        <f t="shared" si="38"/>
        <v>2018</v>
      </c>
    </row>
    <row r="797" spans="1:12" x14ac:dyDescent="0.25">
      <c r="A797" s="1" t="s">
        <v>1298</v>
      </c>
      <c r="B797" s="1" t="s">
        <v>144</v>
      </c>
      <c r="C797" s="1" t="s">
        <v>145</v>
      </c>
      <c r="D797" s="1" t="s">
        <v>11</v>
      </c>
      <c r="E797" s="4">
        <v>41949</v>
      </c>
      <c r="F797" s="1" t="s">
        <v>44</v>
      </c>
      <c r="G797" s="1" t="s">
        <v>356</v>
      </c>
      <c r="H797" s="26">
        <v>500</v>
      </c>
      <c r="I797" s="37">
        <v>0.26</v>
      </c>
      <c r="J797" t="str">
        <f t="shared" si="36"/>
        <v>1796-EMEA-JS</v>
      </c>
      <c r="K797" s="39">
        <f t="shared" si="37"/>
        <v>370</v>
      </c>
      <c r="L797" s="3">
        <f t="shared" si="38"/>
        <v>2014</v>
      </c>
    </row>
    <row r="798" spans="1:12" x14ac:dyDescent="0.25">
      <c r="A798" s="1" t="s">
        <v>1299</v>
      </c>
      <c r="B798" s="1" t="s">
        <v>15</v>
      </c>
      <c r="C798" s="1" t="s">
        <v>16</v>
      </c>
      <c r="D798" s="1" t="s">
        <v>17</v>
      </c>
      <c r="E798" s="4">
        <v>42399</v>
      </c>
      <c r="F798" s="1" t="s">
        <v>39</v>
      </c>
      <c r="G798" s="1" t="s">
        <v>491</v>
      </c>
      <c r="H798" s="26">
        <v>30</v>
      </c>
      <c r="I798" s="37">
        <v>0.1333</v>
      </c>
      <c r="J798" t="str">
        <f t="shared" si="36"/>
        <v>1797-NA-MP</v>
      </c>
      <c r="K798" s="39">
        <f t="shared" si="37"/>
        <v>26.001000000000001</v>
      </c>
      <c r="L798" s="3">
        <f t="shared" si="38"/>
        <v>2016</v>
      </c>
    </row>
    <row r="799" spans="1:12" x14ac:dyDescent="0.25">
      <c r="A799" s="1" t="s">
        <v>1300</v>
      </c>
      <c r="B799" s="1" t="s">
        <v>125</v>
      </c>
      <c r="C799" s="1" t="s">
        <v>126</v>
      </c>
      <c r="D799" s="1" t="s">
        <v>11</v>
      </c>
      <c r="E799" s="4">
        <v>42895</v>
      </c>
      <c r="F799" s="1" t="s">
        <v>113</v>
      </c>
      <c r="G799" s="1" t="s">
        <v>383</v>
      </c>
      <c r="H799" s="26">
        <v>250</v>
      </c>
      <c r="I799" s="37">
        <v>2.8000000000000001E-2</v>
      </c>
      <c r="J799" t="str">
        <f t="shared" si="36"/>
        <v>1798-EMEA-PM</v>
      </c>
      <c r="K799" s="39">
        <f t="shared" si="37"/>
        <v>243</v>
      </c>
      <c r="L799" s="3">
        <f t="shared" si="38"/>
        <v>2017</v>
      </c>
    </row>
    <row r="800" spans="1:12" x14ac:dyDescent="0.25">
      <c r="A800" s="1" t="s">
        <v>1301</v>
      </c>
      <c r="B800" s="1" t="s">
        <v>37</v>
      </c>
      <c r="C800" s="1" t="s">
        <v>38</v>
      </c>
      <c r="D800" s="1" t="s">
        <v>33</v>
      </c>
      <c r="E800" s="4">
        <v>42059</v>
      </c>
      <c r="F800" s="1" t="s">
        <v>59</v>
      </c>
      <c r="G800" s="1" t="s">
        <v>1302</v>
      </c>
      <c r="H800" s="26">
        <v>1000</v>
      </c>
      <c r="I800" s="37">
        <v>0.3</v>
      </c>
      <c r="J800" t="str">
        <f t="shared" si="36"/>
        <v>1799-APAC-FJ</v>
      </c>
      <c r="K800" s="39">
        <f t="shared" si="37"/>
        <v>700</v>
      </c>
      <c r="L800" s="3">
        <f t="shared" si="38"/>
        <v>2015</v>
      </c>
    </row>
    <row r="801" spans="1:12" x14ac:dyDescent="0.25">
      <c r="A801" s="1" t="s">
        <v>1303</v>
      </c>
      <c r="B801" s="1" t="s">
        <v>180</v>
      </c>
      <c r="C801" s="1" t="s">
        <v>106</v>
      </c>
      <c r="D801" s="1" t="s">
        <v>17</v>
      </c>
      <c r="E801" s="4">
        <v>43422</v>
      </c>
      <c r="F801" s="1" t="s">
        <v>120</v>
      </c>
      <c r="G801" s="1" t="s">
        <v>671</v>
      </c>
      <c r="H801" s="26">
        <v>50</v>
      </c>
      <c r="I801" s="37">
        <v>0.14000000000000001</v>
      </c>
      <c r="J801" t="str">
        <f t="shared" si="36"/>
        <v>1800-NA-PS</v>
      </c>
      <c r="K801" s="39">
        <f t="shared" si="37"/>
        <v>43</v>
      </c>
      <c r="L801" s="3">
        <f t="shared" si="38"/>
        <v>2018</v>
      </c>
    </row>
    <row r="802" spans="1:12" x14ac:dyDescent="0.25">
      <c r="A802" s="1" t="s">
        <v>1304</v>
      </c>
      <c r="B802" s="1" t="s">
        <v>225</v>
      </c>
      <c r="C802" s="1" t="s">
        <v>226</v>
      </c>
      <c r="D802" s="1" t="s">
        <v>22</v>
      </c>
      <c r="E802" s="4">
        <v>42930</v>
      </c>
      <c r="F802" s="1" t="s">
        <v>53</v>
      </c>
      <c r="G802" s="1" t="s">
        <v>935</v>
      </c>
      <c r="H802" s="26">
        <v>800</v>
      </c>
      <c r="I802" s="37">
        <v>0.45</v>
      </c>
      <c r="J802" t="str">
        <f t="shared" si="36"/>
        <v>1801-LATAM-LW</v>
      </c>
      <c r="K802" s="39">
        <f t="shared" si="37"/>
        <v>440</v>
      </c>
      <c r="L802" s="3">
        <f t="shared" si="38"/>
        <v>2017</v>
      </c>
    </row>
    <row r="803" spans="1:12" x14ac:dyDescent="0.25">
      <c r="A803" s="1" t="s">
        <v>1305</v>
      </c>
      <c r="B803" s="1" t="s">
        <v>51</v>
      </c>
      <c r="C803" s="1" t="s">
        <v>52</v>
      </c>
      <c r="D803" s="1" t="s">
        <v>11</v>
      </c>
      <c r="E803" s="4">
        <v>42809</v>
      </c>
      <c r="F803" s="1" t="s">
        <v>12</v>
      </c>
      <c r="G803" s="1" t="s">
        <v>793</v>
      </c>
      <c r="H803" s="26">
        <v>80</v>
      </c>
      <c r="I803" s="37">
        <v>0</v>
      </c>
      <c r="J803" t="str">
        <f t="shared" si="36"/>
        <v>1802-EMEA-CB</v>
      </c>
      <c r="K803" s="39">
        <f t="shared" si="37"/>
        <v>80</v>
      </c>
      <c r="L803" s="3">
        <f t="shared" si="38"/>
        <v>2017</v>
      </c>
    </row>
    <row r="804" spans="1:12" x14ac:dyDescent="0.25">
      <c r="A804" s="1" t="s">
        <v>1306</v>
      </c>
      <c r="B804" s="1" t="s">
        <v>129</v>
      </c>
      <c r="C804" s="1" t="s">
        <v>106</v>
      </c>
      <c r="D804" s="1" t="s">
        <v>17</v>
      </c>
      <c r="E804" s="4">
        <v>42072</v>
      </c>
      <c r="F804" s="1" t="s">
        <v>102</v>
      </c>
      <c r="G804" s="1" t="s">
        <v>791</v>
      </c>
      <c r="H804" s="26">
        <v>70</v>
      </c>
      <c r="I804" s="37">
        <v>0.1</v>
      </c>
      <c r="J804" t="str">
        <f t="shared" si="36"/>
        <v>1803-NA-DR</v>
      </c>
      <c r="K804" s="39">
        <f t="shared" si="37"/>
        <v>63</v>
      </c>
      <c r="L804" s="3">
        <f t="shared" si="38"/>
        <v>2015</v>
      </c>
    </row>
    <row r="805" spans="1:12" x14ac:dyDescent="0.25">
      <c r="A805" s="1" t="s">
        <v>1307</v>
      </c>
      <c r="B805" s="1" t="s">
        <v>79</v>
      </c>
      <c r="C805" s="1" t="s">
        <v>80</v>
      </c>
      <c r="D805" s="1" t="s">
        <v>11</v>
      </c>
      <c r="E805" s="4">
        <v>41883</v>
      </c>
      <c r="F805" s="1" t="s">
        <v>23</v>
      </c>
      <c r="G805" s="1" t="s">
        <v>1045</v>
      </c>
      <c r="H805" s="26">
        <v>700</v>
      </c>
      <c r="I805" s="37">
        <v>0.04</v>
      </c>
      <c r="J805" t="str">
        <f t="shared" si="36"/>
        <v>1804-EMEA-JV</v>
      </c>
      <c r="K805" s="39">
        <f t="shared" si="37"/>
        <v>672</v>
      </c>
      <c r="L805" s="3">
        <f t="shared" si="38"/>
        <v>2014</v>
      </c>
    </row>
    <row r="806" spans="1:12" x14ac:dyDescent="0.25">
      <c r="A806" s="1" t="s">
        <v>1308</v>
      </c>
      <c r="B806" s="1" t="s">
        <v>20</v>
      </c>
      <c r="C806" s="1" t="s">
        <v>21</v>
      </c>
      <c r="D806" s="1" t="s">
        <v>22</v>
      </c>
      <c r="E806" s="4">
        <v>43315</v>
      </c>
      <c r="F806" s="1" t="s">
        <v>70</v>
      </c>
      <c r="G806" s="1" t="s">
        <v>142</v>
      </c>
      <c r="H806" s="26">
        <v>500</v>
      </c>
      <c r="I806" s="37">
        <v>0.02</v>
      </c>
      <c r="J806" t="str">
        <f t="shared" si="36"/>
        <v>1805-LATAM-SS</v>
      </c>
      <c r="K806" s="39">
        <f t="shared" si="37"/>
        <v>490</v>
      </c>
      <c r="L806" s="3">
        <f t="shared" si="38"/>
        <v>2018</v>
      </c>
    </row>
    <row r="807" spans="1:12" x14ac:dyDescent="0.25">
      <c r="A807" s="1" t="s">
        <v>1309</v>
      </c>
      <c r="B807" s="1" t="s">
        <v>125</v>
      </c>
      <c r="C807" s="1" t="s">
        <v>126</v>
      </c>
      <c r="D807" s="1" t="s">
        <v>11</v>
      </c>
      <c r="E807" s="4">
        <v>42331</v>
      </c>
      <c r="F807" s="1" t="s">
        <v>53</v>
      </c>
      <c r="G807" s="1" t="s">
        <v>1259</v>
      </c>
      <c r="H807" s="26">
        <v>800</v>
      </c>
      <c r="I807" s="37">
        <v>0.26</v>
      </c>
      <c r="J807" t="str">
        <f t="shared" si="36"/>
        <v>1806-EMEA-DT</v>
      </c>
      <c r="K807" s="39">
        <f t="shared" si="37"/>
        <v>592</v>
      </c>
      <c r="L807" s="3">
        <f t="shared" si="38"/>
        <v>2015</v>
      </c>
    </row>
    <row r="808" spans="1:12" x14ac:dyDescent="0.25">
      <c r="A808" s="1" t="s">
        <v>1310</v>
      </c>
      <c r="B808" s="1" t="s">
        <v>125</v>
      </c>
      <c r="C808" s="1" t="s">
        <v>126</v>
      </c>
      <c r="D808" s="1" t="s">
        <v>11</v>
      </c>
      <c r="E808" s="4">
        <v>42783</v>
      </c>
      <c r="F808" s="1" t="s">
        <v>34</v>
      </c>
      <c r="G808" s="1" t="s">
        <v>918</v>
      </c>
      <c r="H808" s="26">
        <v>50</v>
      </c>
      <c r="I808" s="37">
        <v>0.08</v>
      </c>
      <c r="J808" t="str">
        <f t="shared" si="36"/>
        <v>1807-EMEA-JG</v>
      </c>
      <c r="K808" s="39">
        <f t="shared" si="37"/>
        <v>46</v>
      </c>
      <c r="L808" s="3">
        <f t="shared" si="38"/>
        <v>2017</v>
      </c>
    </row>
    <row r="809" spans="1:12" x14ac:dyDescent="0.25">
      <c r="A809" s="1" t="s">
        <v>1311</v>
      </c>
      <c r="B809" s="1" t="s">
        <v>42</v>
      </c>
      <c r="C809" s="1" t="s">
        <v>43</v>
      </c>
      <c r="D809" s="1" t="s">
        <v>22</v>
      </c>
      <c r="E809" s="4">
        <v>42789</v>
      </c>
      <c r="F809" s="1" t="s">
        <v>120</v>
      </c>
      <c r="G809" s="1" t="s">
        <v>299</v>
      </c>
      <c r="H809" s="26">
        <v>50</v>
      </c>
      <c r="I809" s="37">
        <v>0</v>
      </c>
      <c r="J809" t="str">
        <f t="shared" si="36"/>
        <v>1808-LATAM-CS</v>
      </c>
      <c r="K809" s="39">
        <f t="shared" si="37"/>
        <v>50</v>
      </c>
      <c r="L809" s="3">
        <f t="shared" si="38"/>
        <v>2017</v>
      </c>
    </row>
    <row r="810" spans="1:12" x14ac:dyDescent="0.25">
      <c r="A810" s="1" t="s">
        <v>1312</v>
      </c>
      <c r="B810" s="1" t="s">
        <v>155</v>
      </c>
      <c r="C810" s="1" t="s">
        <v>106</v>
      </c>
      <c r="D810" s="1" t="s">
        <v>17</v>
      </c>
      <c r="E810" s="4">
        <v>43104</v>
      </c>
      <c r="F810" s="1" t="s">
        <v>120</v>
      </c>
      <c r="G810" s="1" t="s">
        <v>1284</v>
      </c>
      <c r="H810" s="26">
        <v>50</v>
      </c>
      <c r="I810" s="37">
        <v>0.04</v>
      </c>
      <c r="J810" t="str">
        <f t="shared" si="36"/>
        <v>1809-NA-RS</v>
      </c>
      <c r="K810" s="39">
        <f t="shared" si="37"/>
        <v>48</v>
      </c>
      <c r="L810" s="3">
        <f t="shared" si="38"/>
        <v>2018</v>
      </c>
    </row>
    <row r="811" spans="1:12" x14ac:dyDescent="0.25">
      <c r="A811" s="1" t="s">
        <v>1313</v>
      </c>
      <c r="B811" s="1" t="s">
        <v>31</v>
      </c>
      <c r="C811" s="1" t="s">
        <v>32</v>
      </c>
      <c r="D811" s="1" t="s">
        <v>33</v>
      </c>
      <c r="E811" s="4">
        <v>42895</v>
      </c>
      <c r="F811" s="1" t="s">
        <v>120</v>
      </c>
      <c r="G811" s="1" t="s">
        <v>1241</v>
      </c>
      <c r="H811" s="26">
        <v>50</v>
      </c>
      <c r="I811" s="37">
        <v>0.06</v>
      </c>
      <c r="J811" t="str">
        <f t="shared" si="36"/>
        <v>1810-APAC-SL</v>
      </c>
      <c r="K811" s="39">
        <f t="shared" si="37"/>
        <v>47</v>
      </c>
      <c r="L811" s="3">
        <f t="shared" si="38"/>
        <v>2017</v>
      </c>
    </row>
    <row r="812" spans="1:12" x14ac:dyDescent="0.25">
      <c r="A812" s="1" t="s">
        <v>1314</v>
      </c>
      <c r="B812" s="1" t="s">
        <v>42</v>
      </c>
      <c r="C812" s="1" t="s">
        <v>43</v>
      </c>
      <c r="D812" s="1" t="s">
        <v>22</v>
      </c>
      <c r="E812" s="4">
        <v>41646</v>
      </c>
      <c r="F812" s="1" t="s">
        <v>102</v>
      </c>
      <c r="G812" s="1" t="s">
        <v>1033</v>
      </c>
      <c r="H812" s="26">
        <v>70</v>
      </c>
      <c r="I812" s="37">
        <v>0.1</v>
      </c>
      <c r="J812" t="str">
        <f t="shared" si="36"/>
        <v>1811-LATAM-PJ</v>
      </c>
      <c r="K812" s="39">
        <f t="shared" si="37"/>
        <v>63</v>
      </c>
      <c r="L812" s="3">
        <f t="shared" si="38"/>
        <v>2014</v>
      </c>
    </row>
    <row r="813" spans="1:12" x14ac:dyDescent="0.25">
      <c r="A813" s="1" t="s">
        <v>1315</v>
      </c>
      <c r="B813" s="1" t="s">
        <v>144</v>
      </c>
      <c r="C813" s="1" t="s">
        <v>145</v>
      </c>
      <c r="D813" s="1" t="s">
        <v>11</v>
      </c>
      <c r="E813" s="4">
        <v>43456</v>
      </c>
      <c r="F813" s="1" t="s">
        <v>113</v>
      </c>
      <c r="G813" s="1" t="s">
        <v>1316</v>
      </c>
      <c r="H813" s="26">
        <v>250</v>
      </c>
      <c r="I813" s="37">
        <v>2.8000000000000001E-2</v>
      </c>
      <c r="J813" t="str">
        <f t="shared" si="36"/>
        <v>1812-EMEA-RB</v>
      </c>
      <c r="K813" s="39">
        <f t="shared" si="37"/>
        <v>243</v>
      </c>
      <c r="L813" s="3">
        <f t="shared" si="38"/>
        <v>2018</v>
      </c>
    </row>
    <row r="814" spans="1:12" x14ac:dyDescent="0.25">
      <c r="A814" s="1" t="s">
        <v>1317</v>
      </c>
      <c r="B814" s="1" t="s">
        <v>180</v>
      </c>
      <c r="C814" s="1" t="s">
        <v>106</v>
      </c>
      <c r="D814" s="1" t="s">
        <v>17</v>
      </c>
      <c r="E814" s="4">
        <v>42504</v>
      </c>
      <c r="F814" s="1" t="s">
        <v>70</v>
      </c>
      <c r="G814" s="1" t="s">
        <v>503</v>
      </c>
      <c r="H814" s="26">
        <v>500</v>
      </c>
      <c r="I814" s="37">
        <v>0</v>
      </c>
      <c r="J814" t="str">
        <f t="shared" si="36"/>
        <v>1813-NA-JO</v>
      </c>
      <c r="K814" s="39">
        <f t="shared" si="37"/>
        <v>500</v>
      </c>
      <c r="L814" s="3">
        <f t="shared" si="38"/>
        <v>2016</v>
      </c>
    </row>
    <row r="815" spans="1:12" x14ac:dyDescent="0.25">
      <c r="A815" s="1" t="s">
        <v>1318</v>
      </c>
      <c r="B815" s="1" t="s">
        <v>93</v>
      </c>
      <c r="C815" s="1" t="s">
        <v>94</v>
      </c>
      <c r="D815" s="1" t="s">
        <v>11</v>
      </c>
      <c r="E815" s="4">
        <v>42700</v>
      </c>
      <c r="F815" s="1" t="s">
        <v>70</v>
      </c>
      <c r="G815" s="1" t="s">
        <v>767</v>
      </c>
      <c r="H815" s="26">
        <v>500</v>
      </c>
      <c r="I815" s="37">
        <v>0.01</v>
      </c>
      <c r="J815" t="str">
        <f t="shared" si="36"/>
        <v>1814-EMEA-RB</v>
      </c>
      <c r="K815" s="39">
        <f t="shared" si="37"/>
        <v>495</v>
      </c>
      <c r="L815" s="3">
        <f t="shared" si="38"/>
        <v>2016</v>
      </c>
    </row>
    <row r="816" spans="1:12" x14ac:dyDescent="0.25">
      <c r="A816" s="1" t="s">
        <v>1319</v>
      </c>
      <c r="B816" s="1" t="s">
        <v>219</v>
      </c>
      <c r="C816" s="1" t="s">
        <v>38</v>
      </c>
      <c r="D816" s="1" t="s">
        <v>33</v>
      </c>
      <c r="E816" s="4">
        <v>41919</v>
      </c>
      <c r="F816" s="1" t="s">
        <v>53</v>
      </c>
      <c r="G816" s="1" t="s">
        <v>1320</v>
      </c>
      <c r="H816" s="26">
        <v>800</v>
      </c>
      <c r="I816" s="37">
        <v>0.19</v>
      </c>
      <c r="J816" t="str">
        <f t="shared" si="36"/>
        <v>1815-APAC-PP</v>
      </c>
      <c r="K816" s="39">
        <f t="shared" si="37"/>
        <v>648</v>
      </c>
      <c r="L816" s="3">
        <f t="shared" si="38"/>
        <v>2014</v>
      </c>
    </row>
    <row r="817" spans="1:12" x14ac:dyDescent="0.25">
      <c r="A817" s="1" t="s">
        <v>1321</v>
      </c>
      <c r="B817" s="1" t="s">
        <v>225</v>
      </c>
      <c r="C817" s="1" t="s">
        <v>226</v>
      </c>
      <c r="D817" s="1" t="s">
        <v>22</v>
      </c>
      <c r="E817" s="4">
        <v>42084</v>
      </c>
      <c r="F817" s="1" t="s">
        <v>39</v>
      </c>
      <c r="G817" s="1" t="s">
        <v>436</v>
      </c>
      <c r="H817" s="26">
        <v>30</v>
      </c>
      <c r="I817" s="37">
        <v>0.33329999999999999</v>
      </c>
      <c r="J817" t="str">
        <f t="shared" si="36"/>
        <v>1816-LATAM-NP</v>
      </c>
      <c r="K817" s="39">
        <f t="shared" si="37"/>
        <v>20.001000000000001</v>
      </c>
      <c r="L817" s="3">
        <f t="shared" si="38"/>
        <v>2015</v>
      </c>
    </row>
    <row r="818" spans="1:12" x14ac:dyDescent="0.25">
      <c r="A818" s="1" t="s">
        <v>1322</v>
      </c>
      <c r="B818" s="1" t="s">
        <v>122</v>
      </c>
      <c r="C818" s="1" t="s">
        <v>38</v>
      </c>
      <c r="D818" s="1" t="s">
        <v>33</v>
      </c>
      <c r="E818" s="4">
        <v>42280</v>
      </c>
      <c r="F818" s="1" t="s">
        <v>23</v>
      </c>
      <c r="G818" s="1" t="s">
        <v>1015</v>
      </c>
      <c r="H818" s="26">
        <v>700</v>
      </c>
      <c r="I818" s="37">
        <v>0.34</v>
      </c>
      <c r="J818" t="str">
        <f t="shared" si="36"/>
        <v>1817-APAC-AA</v>
      </c>
      <c r="K818" s="39">
        <f t="shared" si="37"/>
        <v>462</v>
      </c>
      <c r="L818" s="3">
        <f t="shared" si="38"/>
        <v>2015</v>
      </c>
    </row>
    <row r="819" spans="1:12" x14ac:dyDescent="0.25">
      <c r="A819" s="1" t="s">
        <v>1323</v>
      </c>
      <c r="B819" s="1" t="s">
        <v>398</v>
      </c>
      <c r="C819" s="1" t="s">
        <v>399</v>
      </c>
      <c r="D819" s="1" t="s">
        <v>11</v>
      </c>
      <c r="E819" s="4">
        <v>42568</v>
      </c>
      <c r="F819" s="1" t="s">
        <v>39</v>
      </c>
      <c r="G819" s="1" t="s">
        <v>854</v>
      </c>
      <c r="H819" s="26">
        <v>30</v>
      </c>
      <c r="I819" s="37">
        <v>3.3300000000000003E-2</v>
      </c>
      <c r="J819" t="str">
        <f t="shared" si="36"/>
        <v>1818-EMEA-RC</v>
      </c>
      <c r="K819" s="39">
        <f t="shared" si="37"/>
        <v>29.001000000000001</v>
      </c>
      <c r="L819" s="3">
        <f t="shared" si="38"/>
        <v>2016</v>
      </c>
    </row>
    <row r="820" spans="1:12" x14ac:dyDescent="0.25">
      <c r="A820" s="1" t="s">
        <v>1324</v>
      </c>
      <c r="B820" s="1" t="s">
        <v>125</v>
      </c>
      <c r="C820" s="1" t="s">
        <v>126</v>
      </c>
      <c r="D820" s="1" t="s">
        <v>11</v>
      </c>
      <c r="E820" s="4">
        <v>42751</v>
      </c>
      <c r="F820" s="1" t="s">
        <v>102</v>
      </c>
      <c r="G820" s="1" t="s">
        <v>918</v>
      </c>
      <c r="H820" s="26">
        <v>70</v>
      </c>
      <c r="I820" s="37">
        <v>5.7099999999999998E-2</v>
      </c>
      <c r="J820" t="str">
        <f t="shared" si="36"/>
        <v>1819-EMEA-JG</v>
      </c>
      <c r="K820" s="39">
        <f t="shared" si="37"/>
        <v>66.003</v>
      </c>
      <c r="L820" s="3">
        <f t="shared" si="38"/>
        <v>2017</v>
      </c>
    </row>
    <row r="821" spans="1:12" x14ac:dyDescent="0.25">
      <c r="A821" s="1" t="s">
        <v>1325</v>
      </c>
      <c r="B821" s="1" t="s">
        <v>398</v>
      </c>
      <c r="C821" s="1" t="s">
        <v>399</v>
      </c>
      <c r="D821" s="1" t="s">
        <v>11</v>
      </c>
      <c r="E821" s="4">
        <v>42960</v>
      </c>
      <c r="F821" s="1" t="s">
        <v>59</v>
      </c>
      <c r="G821" s="1" t="s">
        <v>691</v>
      </c>
      <c r="H821" s="26">
        <v>1000</v>
      </c>
      <c r="I821" s="37">
        <v>0.31</v>
      </c>
      <c r="J821" t="str">
        <f t="shared" si="36"/>
        <v>1820-EMEA-RC</v>
      </c>
      <c r="K821" s="39">
        <f t="shared" si="37"/>
        <v>690</v>
      </c>
      <c r="L821" s="3">
        <f t="shared" si="38"/>
        <v>2017</v>
      </c>
    </row>
    <row r="822" spans="1:12" x14ac:dyDescent="0.25">
      <c r="A822" s="1" t="s">
        <v>1326</v>
      </c>
      <c r="B822" s="1" t="s">
        <v>222</v>
      </c>
      <c r="C822" s="1" t="s">
        <v>48</v>
      </c>
      <c r="D822" s="1" t="s">
        <v>22</v>
      </c>
      <c r="E822" s="4">
        <v>42410</v>
      </c>
      <c r="F822" s="1" t="s">
        <v>102</v>
      </c>
      <c r="G822" s="1" t="s">
        <v>223</v>
      </c>
      <c r="H822" s="26">
        <v>70</v>
      </c>
      <c r="I822" s="37">
        <v>1.43E-2</v>
      </c>
      <c r="J822" t="str">
        <f t="shared" si="36"/>
        <v>1821-LATAM-BD</v>
      </c>
      <c r="K822" s="39">
        <f t="shared" si="37"/>
        <v>68.998999999999995</v>
      </c>
      <c r="L822" s="3">
        <f t="shared" si="38"/>
        <v>2016</v>
      </c>
    </row>
    <row r="823" spans="1:12" x14ac:dyDescent="0.25">
      <c r="A823" s="1" t="s">
        <v>1327</v>
      </c>
      <c r="B823" s="1" t="s">
        <v>168</v>
      </c>
      <c r="C823" s="1" t="s">
        <v>169</v>
      </c>
      <c r="D823" s="1" t="s">
        <v>11</v>
      </c>
      <c r="E823" s="4">
        <v>43064</v>
      </c>
      <c r="F823" s="1" t="s">
        <v>39</v>
      </c>
      <c r="G823" s="1" t="s">
        <v>170</v>
      </c>
      <c r="H823" s="26">
        <v>30</v>
      </c>
      <c r="I823" s="37">
        <v>0.1</v>
      </c>
      <c r="J823" t="str">
        <f t="shared" si="36"/>
        <v>1822-EMEA-HB</v>
      </c>
      <c r="K823" s="39">
        <f t="shared" si="37"/>
        <v>27</v>
      </c>
      <c r="L823" s="3">
        <f t="shared" si="38"/>
        <v>2017</v>
      </c>
    </row>
    <row r="824" spans="1:12" x14ac:dyDescent="0.25">
      <c r="A824" s="1" t="s">
        <v>1328</v>
      </c>
      <c r="B824" s="1" t="s">
        <v>219</v>
      </c>
      <c r="C824" s="1" t="s">
        <v>38</v>
      </c>
      <c r="D824" s="1" t="s">
        <v>33</v>
      </c>
      <c r="E824" s="4">
        <v>42994</v>
      </c>
      <c r="F824" s="1" t="s">
        <v>113</v>
      </c>
      <c r="G824" s="1" t="s">
        <v>258</v>
      </c>
      <c r="H824" s="26">
        <v>250</v>
      </c>
      <c r="I824" s="37">
        <v>0.1</v>
      </c>
      <c r="J824" t="str">
        <f t="shared" si="36"/>
        <v>1823-APAC-CJ</v>
      </c>
      <c r="K824" s="39">
        <f t="shared" si="37"/>
        <v>225</v>
      </c>
      <c r="L824" s="3">
        <f t="shared" si="38"/>
        <v>2017</v>
      </c>
    </row>
    <row r="825" spans="1:12" x14ac:dyDescent="0.25">
      <c r="A825" s="1" t="s">
        <v>1329</v>
      </c>
      <c r="B825" s="1" t="s">
        <v>225</v>
      </c>
      <c r="C825" s="1" t="s">
        <v>226</v>
      </c>
      <c r="D825" s="1" t="s">
        <v>22</v>
      </c>
      <c r="E825" s="4">
        <v>42749</v>
      </c>
      <c r="F825" s="1" t="s">
        <v>70</v>
      </c>
      <c r="G825" s="1" t="s">
        <v>868</v>
      </c>
      <c r="H825" s="26">
        <v>500</v>
      </c>
      <c r="I825" s="37">
        <v>0</v>
      </c>
      <c r="J825" t="str">
        <f t="shared" si="36"/>
        <v>1824-LATAM-SS</v>
      </c>
      <c r="K825" s="39">
        <f t="shared" si="37"/>
        <v>500</v>
      </c>
      <c r="L825" s="3">
        <f t="shared" si="38"/>
        <v>2017</v>
      </c>
    </row>
    <row r="826" spans="1:12" x14ac:dyDescent="0.25">
      <c r="A826" s="1" t="s">
        <v>1330</v>
      </c>
      <c r="B826" s="1" t="s">
        <v>109</v>
      </c>
      <c r="C826" s="1" t="s">
        <v>80</v>
      </c>
      <c r="D826" s="1" t="s">
        <v>11</v>
      </c>
      <c r="E826" s="4">
        <v>42531</v>
      </c>
      <c r="F826" s="1" t="s">
        <v>120</v>
      </c>
      <c r="G826" s="1" t="s">
        <v>454</v>
      </c>
      <c r="H826" s="26">
        <v>50</v>
      </c>
      <c r="I826" s="37">
        <v>0.1</v>
      </c>
      <c r="J826" t="str">
        <f t="shared" si="36"/>
        <v>1825-EMEA-IP</v>
      </c>
      <c r="K826" s="39">
        <f t="shared" si="37"/>
        <v>45</v>
      </c>
      <c r="L826" s="3">
        <f t="shared" si="38"/>
        <v>2016</v>
      </c>
    </row>
    <row r="827" spans="1:12" x14ac:dyDescent="0.25">
      <c r="A827" s="1" t="s">
        <v>1331</v>
      </c>
      <c r="B827" s="1" t="s">
        <v>144</v>
      </c>
      <c r="C827" s="1" t="s">
        <v>145</v>
      </c>
      <c r="D827" s="1" t="s">
        <v>11</v>
      </c>
      <c r="E827" s="4">
        <v>41794</v>
      </c>
      <c r="F827" s="1" t="s">
        <v>28</v>
      </c>
      <c r="G827" s="1" t="s">
        <v>1332</v>
      </c>
      <c r="H827" s="26">
        <v>150</v>
      </c>
      <c r="I827" s="37">
        <v>8.6699999999999999E-2</v>
      </c>
      <c r="J827" t="str">
        <f t="shared" si="36"/>
        <v>1826-EMEA-KB</v>
      </c>
      <c r="K827" s="39">
        <f t="shared" si="37"/>
        <v>136.995</v>
      </c>
      <c r="L827" s="3">
        <f t="shared" si="38"/>
        <v>2014</v>
      </c>
    </row>
    <row r="828" spans="1:12" x14ac:dyDescent="0.25">
      <c r="A828" s="1" t="s">
        <v>1333</v>
      </c>
      <c r="B828" s="1" t="s">
        <v>26</v>
      </c>
      <c r="C828" s="1" t="s">
        <v>27</v>
      </c>
      <c r="D828" s="1" t="s">
        <v>11</v>
      </c>
      <c r="E828" s="4">
        <v>42858</v>
      </c>
      <c r="F828" s="1" t="s">
        <v>44</v>
      </c>
      <c r="G828" s="1" t="s">
        <v>247</v>
      </c>
      <c r="H828" s="26">
        <v>500</v>
      </c>
      <c r="I828" s="37">
        <v>0.09</v>
      </c>
      <c r="J828" t="str">
        <f t="shared" si="36"/>
        <v>1827-EMEA-IM</v>
      </c>
      <c r="K828" s="39">
        <f t="shared" si="37"/>
        <v>455</v>
      </c>
      <c r="L828" s="3">
        <f t="shared" si="38"/>
        <v>2017</v>
      </c>
    </row>
    <row r="829" spans="1:12" x14ac:dyDescent="0.25">
      <c r="A829" s="1" t="s">
        <v>1334</v>
      </c>
      <c r="B829" s="1" t="s">
        <v>112</v>
      </c>
      <c r="C829" s="1" t="s">
        <v>52</v>
      </c>
      <c r="D829" s="1" t="s">
        <v>11</v>
      </c>
      <c r="E829" s="4">
        <v>43451</v>
      </c>
      <c r="F829" s="1" t="s">
        <v>70</v>
      </c>
      <c r="G829" s="1" t="s">
        <v>166</v>
      </c>
      <c r="H829" s="26">
        <v>500</v>
      </c>
      <c r="I829" s="37">
        <v>0</v>
      </c>
      <c r="J829" t="str">
        <f t="shared" si="36"/>
        <v>1828-EMEA-RR</v>
      </c>
      <c r="K829" s="39">
        <f t="shared" si="37"/>
        <v>500</v>
      </c>
      <c r="L829" s="3">
        <f t="shared" si="38"/>
        <v>2018</v>
      </c>
    </row>
    <row r="830" spans="1:12" x14ac:dyDescent="0.25">
      <c r="A830" s="1" t="s">
        <v>1335</v>
      </c>
      <c r="B830" s="1" t="s">
        <v>132</v>
      </c>
      <c r="C830" s="1" t="s">
        <v>90</v>
      </c>
      <c r="D830" s="1" t="s">
        <v>33</v>
      </c>
      <c r="E830" s="4">
        <v>42731</v>
      </c>
      <c r="F830" s="1" t="s">
        <v>23</v>
      </c>
      <c r="G830" s="1" t="s">
        <v>700</v>
      </c>
      <c r="H830" s="26">
        <v>700</v>
      </c>
      <c r="I830" s="37">
        <v>0.08</v>
      </c>
      <c r="J830" t="str">
        <f t="shared" si="36"/>
        <v>1829-APAC-KB</v>
      </c>
      <c r="K830" s="39">
        <f t="shared" si="37"/>
        <v>644</v>
      </c>
      <c r="L830" s="3">
        <f t="shared" si="38"/>
        <v>2016</v>
      </c>
    </row>
    <row r="831" spans="1:12" x14ac:dyDescent="0.25">
      <c r="A831" s="1" t="s">
        <v>1336</v>
      </c>
      <c r="B831" s="1" t="s">
        <v>122</v>
      </c>
      <c r="C831" s="1" t="s">
        <v>38</v>
      </c>
      <c r="D831" s="1" t="s">
        <v>33</v>
      </c>
      <c r="E831" s="4">
        <v>41791</v>
      </c>
      <c r="F831" s="1" t="s">
        <v>28</v>
      </c>
      <c r="G831" s="1" t="s">
        <v>861</v>
      </c>
      <c r="H831" s="26">
        <v>150</v>
      </c>
      <c r="I831" s="37">
        <v>0.18</v>
      </c>
      <c r="J831" t="str">
        <f t="shared" si="36"/>
        <v>1830-APAC-DH</v>
      </c>
      <c r="K831" s="39">
        <f t="shared" si="37"/>
        <v>123</v>
      </c>
      <c r="L831" s="3">
        <f t="shared" si="38"/>
        <v>2014</v>
      </c>
    </row>
    <row r="832" spans="1:12" x14ac:dyDescent="0.25">
      <c r="A832" s="1" t="s">
        <v>1337</v>
      </c>
      <c r="B832" s="1" t="s">
        <v>9</v>
      </c>
      <c r="C832" s="1" t="s">
        <v>10</v>
      </c>
      <c r="D832" s="1" t="s">
        <v>11</v>
      </c>
      <c r="E832" s="4">
        <v>42694</v>
      </c>
      <c r="F832" s="1" t="s">
        <v>44</v>
      </c>
      <c r="G832" s="1" t="s">
        <v>191</v>
      </c>
      <c r="H832" s="26">
        <v>500</v>
      </c>
      <c r="I832" s="37">
        <v>0.05</v>
      </c>
      <c r="J832" t="str">
        <f t="shared" si="36"/>
        <v>1831-EMEA-RH</v>
      </c>
      <c r="K832" s="39">
        <f t="shared" si="37"/>
        <v>475</v>
      </c>
      <c r="L832" s="3">
        <f t="shared" si="38"/>
        <v>2016</v>
      </c>
    </row>
    <row r="833" spans="1:12" x14ac:dyDescent="0.25">
      <c r="A833" s="1" t="s">
        <v>1338</v>
      </c>
      <c r="B833" s="1" t="s">
        <v>253</v>
      </c>
      <c r="C833" s="1" t="s">
        <v>254</v>
      </c>
      <c r="D833" s="1" t="s">
        <v>11</v>
      </c>
      <c r="E833" s="4">
        <v>43128</v>
      </c>
      <c r="F833" s="1" t="s">
        <v>59</v>
      </c>
      <c r="G833" s="1" t="s">
        <v>1339</v>
      </c>
      <c r="H833" s="26">
        <v>1000</v>
      </c>
      <c r="I833" s="37">
        <v>0.25</v>
      </c>
      <c r="J833" t="str">
        <f t="shared" si="36"/>
        <v>1832-EMEA-NH</v>
      </c>
      <c r="K833" s="39">
        <f t="shared" si="37"/>
        <v>750</v>
      </c>
      <c r="L833" s="3">
        <f t="shared" si="38"/>
        <v>2018</v>
      </c>
    </row>
    <row r="834" spans="1:12" x14ac:dyDescent="0.25">
      <c r="A834" s="1" t="s">
        <v>1340</v>
      </c>
      <c r="B834" s="1" t="s">
        <v>89</v>
      </c>
      <c r="C834" s="1" t="s">
        <v>90</v>
      </c>
      <c r="D834" s="1" t="s">
        <v>33</v>
      </c>
      <c r="E834" s="4">
        <v>43207</v>
      </c>
      <c r="F834" s="1" t="s">
        <v>28</v>
      </c>
      <c r="G834" s="1" t="s">
        <v>1341</v>
      </c>
      <c r="H834" s="26">
        <v>150</v>
      </c>
      <c r="I834" s="37">
        <v>0</v>
      </c>
      <c r="J834" t="str">
        <f t="shared" si="36"/>
        <v>1833-APAC-KW</v>
      </c>
      <c r="K834" s="39">
        <f t="shared" si="37"/>
        <v>150</v>
      </c>
      <c r="L834" s="3">
        <f t="shared" si="38"/>
        <v>2018</v>
      </c>
    </row>
    <row r="835" spans="1:12" x14ac:dyDescent="0.25">
      <c r="A835" s="1" t="s">
        <v>1342</v>
      </c>
      <c r="B835" s="1" t="s">
        <v>253</v>
      </c>
      <c r="C835" s="1" t="s">
        <v>254</v>
      </c>
      <c r="D835" s="1" t="s">
        <v>11</v>
      </c>
      <c r="E835" s="4">
        <v>43449</v>
      </c>
      <c r="F835" s="1" t="s">
        <v>102</v>
      </c>
      <c r="G835" s="1" t="s">
        <v>1343</v>
      </c>
      <c r="H835" s="26">
        <v>70</v>
      </c>
      <c r="I835" s="37">
        <v>0.1</v>
      </c>
      <c r="J835" t="str">
        <f t="shared" ref="J835:J898" si="39">_xlfn.CONCAT(RIGHT(A835,4),"-",D835,"-",LEFT(G835,1),MID(G835,FIND(" ",G835)+1,1))</f>
        <v>1834-EMEA-GR</v>
      </c>
      <c r="K835" s="39">
        <f t="shared" ref="K835:K898" si="40">H835-(H835*I835)</f>
        <v>63</v>
      </c>
      <c r="L835" s="3">
        <f t="shared" ref="L835:L898" si="41">YEAR(E835)</f>
        <v>2018</v>
      </c>
    </row>
    <row r="836" spans="1:12" x14ac:dyDescent="0.25">
      <c r="A836" s="1" t="s">
        <v>1344</v>
      </c>
      <c r="B836" s="1" t="s">
        <v>93</v>
      </c>
      <c r="C836" s="1" t="s">
        <v>94</v>
      </c>
      <c r="D836" s="1" t="s">
        <v>11</v>
      </c>
      <c r="E836" s="4">
        <v>42320</v>
      </c>
      <c r="F836" s="1" t="s">
        <v>102</v>
      </c>
      <c r="G836" s="1" t="s">
        <v>458</v>
      </c>
      <c r="H836" s="26">
        <v>70</v>
      </c>
      <c r="I836" s="37">
        <v>0.1857</v>
      </c>
      <c r="J836" t="str">
        <f t="shared" si="39"/>
        <v>1835-EMEA-SN</v>
      </c>
      <c r="K836" s="39">
        <f t="shared" si="40"/>
        <v>57.000999999999998</v>
      </c>
      <c r="L836" s="3">
        <f t="shared" si="41"/>
        <v>2015</v>
      </c>
    </row>
    <row r="837" spans="1:12" x14ac:dyDescent="0.25">
      <c r="A837" s="1" t="s">
        <v>1345</v>
      </c>
      <c r="B837" s="1" t="s">
        <v>144</v>
      </c>
      <c r="C837" s="1" t="s">
        <v>145</v>
      </c>
      <c r="D837" s="1" t="s">
        <v>11</v>
      </c>
      <c r="E837" s="4">
        <v>43102</v>
      </c>
      <c r="F837" s="1" t="s">
        <v>28</v>
      </c>
      <c r="G837" s="1" t="s">
        <v>1346</v>
      </c>
      <c r="H837" s="26">
        <v>150</v>
      </c>
      <c r="I837" s="37">
        <v>4.6699999999999998E-2</v>
      </c>
      <c r="J837" t="str">
        <f t="shared" si="39"/>
        <v>1836-EMEA-NR</v>
      </c>
      <c r="K837" s="39">
        <f t="shared" si="40"/>
        <v>142.995</v>
      </c>
      <c r="L837" s="3">
        <f t="shared" si="41"/>
        <v>2018</v>
      </c>
    </row>
    <row r="838" spans="1:12" x14ac:dyDescent="0.25">
      <c r="A838" s="1" t="s">
        <v>1347</v>
      </c>
      <c r="B838" s="1" t="s">
        <v>15</v>
      </c>
      <c r="C838" s="1" t="s">
        <v>16</v>
      </c>
      <c r="D838" s="1" t="s">
        <v>17</v>
      </c>
      <c r="E838" s="4">
        <v>43300</v>
      </c>
      <c r="F838" s="1" t="s">
        <v>39</v>
      </c>
      <c r="G838" s="1" t="s">
        <v>87</v>
      </c>
      <c r="H838" s="26">
        <v>30</v>
      </c>
      <c r="I838" s="37">
        <v>0.1</v>
      </c>
      <c r="J838" t="str">
        <f t="shared" si="39"/>
        <v>1837-NA-RH</v>
      </c>
      <c r="K838" s="39">
        <f t="shared" si="40"/>
        <v>27</v>
      </c>
      <c r="L838" s="3">
        <f t="shared" si="41"/>
        <v>2018</v>
      </c>
    </row>
    <row r="839" spans="1:12" x14ac:dyDescent="0.25">
      <c r="A839" s="1" t="s">
        <v>1348</v>
      </c>
      <c r="B839" s="1" t="s">
        <v>148</v>
      </c>
      <c r="C839" s="1" t="s">
        <v>149</v>
      </c>
      <c r="D839" s="1" t="s">
        <v>11</v>
      </c>
      <c r="E839" s="4">
        <v>42829</v>
      </c>
      <c r="F839" s="1" t="s">
        <v>53</v>
      </c>
      <c r="G839" s="1" t="s">
        <v>1349</v>
      </c>
      <c r="H839" s="26">
        <v>800</v>
      </c>
      <c r="I839" s="37">
        <v>0.19</v>
      </c>
      <c r="J839" t="str">
        <f t="shared" si="39"/>
        <v>1838-EMEA-PA</v>
      </c>
      <c r="K839" s="39">
        <f t="shared" si="40"/>
        <v>648</v>
      </c>
      <c r="L839" s="3">
        <f t="shared" si="41"/>
        <v>2017</v>
      </c>
    </row>
    <row r="840" spans="1:12" x14ac:dyDescent="0.25">
      <c r="A840" s="1" t="s">
        <v>1350</v>
      </c>
      <c r="B840" s="1" t="s">
        <v>185</v>
      </c>
      <c r="C840" s="1" t="s">
        <v>186</v>
      </c>
      <c r="D840" s="1" t="s">
        <v>11</v>
      </c>
      <c r="E840" s="4">
        <v>42035</v>
      </c>
      <c r="F840" s="1" t="s">
        <v>59</v>
      </c>
      <c r="G840" s="1" t="s">
        <v>795</v>
      </c>
      <c r="H840" s="26">
        <v>1000</v>
      </c>
      <c r="I840" s="37">
        <v>0.03</v>
      </c>
      <c r="J840" t="str">
        <f t="shared" si="39"/>
        <v>1839-EMEA-PN</v>
      </c>
      <c r="K840" s="39">
        <f t="shared" si="40"/>
        <v>970</v>
      </c>
      <c r="L840" s="3">
        <f t="shared" si="41"/>
        <v>2015</v>
      </c>
    </row>
    <row r="841" spans="1:12" x14ac:dyDescent="0.25">
      <c r="A841" s="1" t="s">
        <v>1351</v>
      </c>
      <c r="B841" s="1" t="s">
        <v>203</v>
      </c>
      <c r="C841" s="1" t="s">
        <v>204</v>
      </c>
      <c r="D841" s="1" t="s">
        <v>22</v>
      </c>
      <c r="E841" s="4">
        <v>42540</v>
      </c>
      <c r="F841" s="1" t="s">
        <v>102</v>
      </c>
      <c r="G841" s="1" t="s">
        <v>757</v>
      </c>
      <c r="H841" s="26">
        <v>70</v>
      </c>
      <c r="I841" s="37">
        <v>4.2900000000000001E-2</v>
      </c>
      <c r="J841" t="str">
        <f t="shared" si="39"/>
        <v>1840-LATAM-DF</v>
      </c>
      <c r="K841" s="39">
        <f t="shared" si="40"/>
        <v>66.997</v>
      </c>
      <c r="L841" s="3">
        <f t="shared" si="41"/>
        <v>2016</v>
      </c>
    </row>
    <row r="842" spans="1:12" x14ac:dyDescent="0.25">
      <c r="A842" s="1" t="s">
        <v>1352</v>
      </c>
      <c r="B842" s="1" t="s">
        <v>132</v>
      </c>
      <c r="C842" s="1" t="s">
        <v>90</v>
      </c>
      <c r="D842" s="1" t="s">
        <v>33</v>
      </c>
      <c r="E842" s="4">
        <v>42965</v>
      </c>
      <c r="F842" s="1" t="s">
        <v>59</v>
      </c>
      <c r="G842" s="1" t="s">
        <v>536</v>
      </c>
      <c r="H842" s="26">
        <v>1000</v>
      </c>
      <c r="I842" s="37">
        <v>0.11</v>
      </c>
      <c r="J842" t="str">
        <f t="shared" si="39"/>
        <v>1841-APAC-PP</v>
      </c>
      <c r="K842" s="39">
        <f t="shared" si="40"/>
        <v>890</v>
      </c>
      <c r="L842" s="3">
        <f t="shared" si="41"/>
        <v>2017</v>
      </c>
    </row>
    <row r="843" spans="1:12" x14ac:dyDescent="0.25">
      <c r="A843" s="1" t="s">
        <v>1353</v>
      </c>
      <c r="B843" s="1" t="s">
        <v>155</v>
      </c>
      <c r="C843" s="1" t="s">
        <v>106</v>
      </c>
      <c r="D843" s="1" t="s">
        <v>17</v>
      </c>
      <c r="E843" s="4">
        <v>42071</v>
      </c>
      <c r="F843" s="1" t="s">
        <v>23</v>
      </c>
      <c r="G843" s="1" t="s">
        <v>302</v>
      </c>
      <c r="H843" s="26">
        <v>700</v>
      </c>
      <c r="I843" s="37">
        <v>0.32</v>
      </c>
      <c r="J843" t="str">
        <f t="shared" si="39"/>
        <v>1842-NA-BT</v>
      </c>
      <c r="K843" s="39">
        <f t="shared" si="40"/>
        <v>476</v>
      </c>
      <c r="L843" s="3">
        <f t="shared" si="41"/>
        <v>2015</v>
      </c>
    </row>
    <row r="844" spans="1:12" x14ac:dyDescent="0.25">
      <c r="A844" s="1" t="s">
        <v>1354</v>
      </c>
      <c r="B844" s="1" t="s">
        <v>97</v>
      </c>
      <c r="C844" s="1" t="s">
        <v>98</v>
      </c>
      <c r="D844" s="1" t="s">
        <v>11</v>
      </c>
      <c r="E844" s="4">
        <v>42011</v>
      </c>
      <c r="F844" s="1" t="s">
        <v>102</v>
      </c>
      <c r="G844" s="1" t="s">
        <v>1088</v>
      </c>
      <c r="H844" s="26">
        <v>70</v>
      </c>
      <c r="I844" s="37">
        <v>0.2571</v>
      </c>
      <c r="J844" t="str">
        <f t="shared" si="39"/>
        <v>1843-EMEA-LD</v>
      </c>
      <c r="K844" s="39">
        <f t="shared" si="40"/>
        <v>52.003</v>
      </c>
      <c r="L844" s="3">
        <f t="shared" si="41"/>
        <v>2015</v>
      </c>
    </row>
    <row r="845" spans="1:12" x14ac:dyDescent="0.25">
      <c r="A845" s="1" t="s">
        <v>1355</v>
      </c>
      <c r="B845" s="1" t="s">
        <v>132</v>
      </c>
      <c r="C845" s="1" t="s">
        <v>90</v>
      </c>
      <c r="D845" s="1" t="s">
        <v>33</v>
      </c>
      <c r="E845" s="4">
        <v>43353</v>
      </c>
      <c r="F845" s="1" t="s">
        <v>23</v>
      </c>
      <c r="G845" s="1" t="s">
        <v>1133</v>
      </c>
      <c r="H845" s="26">
        <v>700</v>
      </c>
      <c r="I845" s="37">
        <v>0.02</v>
      </c>
      <c r="J845" t="str">
        <f t="shared" si="39"/>
        <v>1844-APAC-AU</v>
      </c>
      <c r="K845" s="39">
        <f t="shared" si="40"/>
        <v>686</v>
      </c>
      <c r="L845" s="3">
        <f t="shared" si="41"/>
        <v>2018</v>
      </c>
    </row>
    <row r="846" spans="1:12" x14ac:dyDescent="0.25">
      <c r="A846" s="1" t="s">
        <v>1356</v>
      </c>
      <c r="B846" s="1" t="s">
        <v>155</v>
      </c>
      <c r="C846" s="1" t="s">
        <v>106</v>
      </c>
      <c r="D846" s="1" t="s">
        <v>17</v>
      </c>
      <c r="E846" s="4">
        <v>43317</v>
      </c>
      <c r="F846" s="1" t="s">
        <v>59</v>
      </c>
      <c r="G846" s="1" t="s">
        <v>462</v>
      </c>
      <c r="H846" s="26">
        <v>1000</v>
      </c>
      <c r="I846" s="37">
        <v>0.36</v>
      </c>
      <c r="J846" t="str">
        <f t="shared" si="39"/>
        <v>1845-NA-SH</v>
      </c>
      <c r="K846" s="39">
        <f t="shared" si="40"/>
        <v>640</v>
      </c>
      <c r="L846" s="3">
        <f t="shared" si="41"/>
        <v>2018</v>
      </c>
    </row>
    <row r="847" spans="1:12" x14ac:dyDescent="0.25">
      <c r="A847" s="1" t="s">
        <v>1357</v>
      </c>
      <c r="B847" s="1" t="s">
        <v>132</v>
      </c>
      <c r="C847" s="1" t="s">
        <v>90</v>
      </c>
      <c r="D847" s="1" t="s">
        <v>33</v>
      </c>
      <c r="E847" s="4">
        <v>42413</v>
      </c>
      <c r="F847" s="1" t="s">
        <v>44</v>
      </c>
      <c r="G847" s="1" t="s">
        <v>1017</v>
      </c>
      <c r="H847" s="26">
        <v>500</v>
      </c>
      <c r="I847" s="37">
        <v>0.12</v>
      </c>
      <c r="J847" t="str">
        <f t="shared" si="39"/>
        <v>1846-APAC-RR</v>
      </c>
      <c r="K847" s="39">
        <f t="shared" si="40"/>
        <v>440</v>
      </c>
      <c r="L847" s="3">
        <f t="shared" si="41"/>
        <v>2016</v>
      </c>
    </row>
    <row r="848" spans="1:12" x14ac:dyDescent="0.25">
      <c r="A848" s="1" t="s">
        <v>1358</v>
      </c>
      <c r="B848" s="1" t="s">
        <v>75</v>
      </c>
      <c r="C848" s="1" t="s">
        <v>76</v>
      </c>
      <c r="D848" s="1" t="s">
        <v>33</v>
      </c>
      <c r="E848" s="4">
        <v>42719</v>
      </c>
      <c r="F848" s="1" t="s">
        <v>12</v>
      </c>
      <c r="G848" s="1" t="s">
        <v>315</v>
      </c>
      <c r="H848" s="26">
        <v>80</v>
      </c>
      <c r="I848" s="37">
        <v>6.25E-2</v>
      </c>
      <c r="J848" t="str">
        <f t="shared" si="39"/>
        <v>1847-APAC-KR</v>
      </c>
      <c r="K848" s="39">
        <f t="shared" si="40"/>
        <v>75</v>
      </c>
      <c r="L848" s="3">
        <f t="shared" si="41"/>
        <v>2016</v>
      </c>
    </row>
    <row r="849" spans="1:12" x14ac:dyDescent="0.25">
      <c r="A849" s="1" t="s">
        <v>1359</v>
      </c>
      <c r="B849" s="1" t="s">
        <v>26</v>
      </c>
      <c r="C849" s="1" t="s">
        <v>27</v>
      </c>
      <c r="D849" s="1" t="s">
        <v>11</v>
      </c>
      <c r="E849" s="4">
        <v>43064</v>
      </c>
      <c r="F849" s="1" t="s">
        <v>28</v>
      </c>
      <c r="G849" s="1" t="s">
        <v>443</v>
      </c>
      <c r="H849" s="26">
        <v>150</v>
      </c>
      <c r="I849" s="37">
        <v>0.04</v>
      </c>
      <c r="J849" t="str">
        <f t="shared" si="39"/>
        <v>1848-EMEA-CL</v>
      </c>
      <c r="K849" s="39">
        <f t="shared" si="40"/>
        <v>144</v>
      </c>
      <c r="L849" s="3">
        <f t="shared" si="41"/>
        <v>2017</v>
      </c>
    </row>
    <row r="850" spans="1:12" x14ac:dyDescent="0.25">
      <c r="A850" s="1" t="s">
        <v>1360</v>
      </c>
      <c r="B850" s="1" t="s">
        <v>432</v>
      </c>
      <c r="C850" s="1" t="s">
        <v>433</v>
      </c>
      <c r="D850" s="1" t="s">
        <v>22</v>
      </c>
      <c r="E850" s="4">
        <v>42655</v>
      </c>
      <c r="F850" s="1" t="s">
        <v>39</v>
      </c>
      <c r="G850" s="1" t="s">
        <v>434</v>
      </c>
      <c r="H850" s="26">
        <v>30</v>
      </c>
      <c r="I850" s="37">
        <v>0.1333</v>
      </c>
      <c r="J850" t="str">
        <f t="shared" si="39"/>
        <v>1849-LATAM-RM</v>
      </c>
      <c r="K850" s="39">
        <f t="shared" si="40"/>
        <v>26.001000000000001</v>
      </c>
      <c r="L850" s="3">
        <f t="shared" si="41"/>
        <v>2016</v>
      </c>
    </row>
    <row r="851" spans="1:12" x14ac:dyDescent="0.25">
      <c r="A851" s="1" t="s">
        <v>1361</v>
      </c>
      <c r="B851" s="1" t="s">
        <v>132</v>
      </c>
      <c r="C851" s="1" t="s">
        <v>90</v>
      </c>
      <c r="D851" s="1" t="s">
        <v>33</v>
      </c>
      <c r="E851" s="4">
        <v>43115</v>
      </c>
      <c r="F851" s="1" t="s">
        <v>12</v>
      </c>
      <c r="G851" s="1" t="s">
        <v>1060</v>
      </c>
      <c r="H851" s="26">
        <v>80</v>
      </c>
      <c r="I851" s="37">
        <v>7.4999999999999997E-2</v>
      </c>
      <c r="J851" t="str">
        <f t="shared" si="39"/>
        <v>1850-APAC-NG</v>
      </c>
      <c r="K851" s="39">
        <f t="shared" si="40"/>
        <v>74</v>
      </c>
      <c r="L851" s="3">
        <f t="shared" si="41"/>
        <v>2018</v>
      </c>
    </row>
    <row r="852" spans="1:12" x14ac:dyDescent="0.25">
      <c r="A852" s="1" t="s">
        <v>1362</v>
      </c>
      <c r="B852" s="1" t="s">
        <v>122</v>
      </c>
      <c r="C852" s="1" t="s">
        <v>38</v>
      </c>
      <c r="D852" s="1" t="s">
        <v>33</v>
      </c>
      <c r="E852" s="4">
        <v>43297</v>
      </c>
      <c r="F852" s="1" t="s">
        <v>113</v>
      </c>
      <c r="G852" s="1" t="s">
        <v>123</v>
      </c>
      <c r="H852" s="26">
        <v>250</v>
      </c>
      <c r="I852" s="37">
        <v>0.02</v>
      </c>
      <c r="J852" t="str">
        <f t="shared" si="39"/>
        <v>1851-APAC-GW</v>
      </c>
      <c r="K852" s="39">
        <f t="shared" si="40"/>
        <v>245</v>
      </c>
      <c r="L852" s="3">
        <f t="shared" si="41"/>
        <v>2018</v>
      </c>
    </row>
    <row r="853" spans="1:12" x14ac:dyDescent="0.25">
      <c r="A853" s="1" t="s">
        <v>1363</v>
      </c>
      <c r="B853" s="1" t="s">
        <v>125</v>
      </c>
      <c r="C853" s="1" t="s">
        <v>126</v>
      </c>
      <c r="D853" s="1" t="s">
        <v>11</v>
      </c>
      <c r="E853" s="4">
        <v>42550</v>
      </c>
      <c r="F853" s="1" t="s">
        <v>59</v>
      </c>
      <c r="G853" s="1" t="s">
        <v>524</v>
      </c>
      <c r="H853" s="26">
        <v>1000</v>
      </c>
      <c r="I853" s="37">
        <v>0.06</v>
      </c>
      <c r="J853" t="str">
        <f t="shared" si="39"/>
        <v>1852-EMEA-PS</v>
      </c>
      <c r="K853" s="39">
        <f t="shared" si="40"/>
        <v>940</v>
      </c>
      <c r="L853" s="3">
        <f t="shared" si="41"/>
        <v>2016</v>
      </c>
    </row>
    <row r="854" spans="1:12" x14ac:dyDescent="0.25">
      <c r="A854" s="1" t="s">
        <v>1364</v>
      </c>
      <c r="B854" s="1" t="s">
        <v>253</v>
      </c>
      <c r="C854" s="1" t="s">
        <v>254</v>
      </c>
      <c r="D854" s="1" t="s">
        <v>11</v>
      </c>
      <c r="E854" s="4">
        <v>43045</v>
      </c>
      <c r="F854" s="1" t="s">
        <v>34</v>
      </c>
      <c r="G854" s="1" t="s">
        <v>803</v>
      </c>
      <c r="H854" s="26">
        <v>50</v>
      </c>
      <c r="I854" s="37">
        <v>0</v>
      </c>
      <c r="J854" t="str">
        <f t="shared" si="39"/>
        <v>1853-EMEA-PD</v>
      </c>
      <c r="K854" s="39">
        <f t="shared" si="40"/>
        <v>50</v>
      </c>
      <c r="L854" s="3">
        <f t="shared" si="41"/>
        <v>2017</v>
      </c>
    </row>
    <row r="855" spans="1:12" x14ac:dyDescent="0.25">
      <c r="A855" s="1" t="s">
        <v>1365</v>
      </c>
      <c r="B855" s="1" t="s">
        <v>75</v>
      </c>
      <c r="C855" s="1" t="s">
        <v>76</v>
      </c>
      <c r="D855" s="1" t="s">
        <v>33</v>
      </c>
      <c r="E855" s="4">
        <v>42550</v>
      </c>
      <c r="F855" s="1" t="s">
        <v>34</v>
      </c>
      <c r="G855" s="1" t="s">
        <v>1070</v>
      </c>
      <c r="H855" s="26">
        <v>50</v>
      </c>
      <c r="I855" s="37">
        <v>0.08</v>
      </c>
      <c r="J855" t="str">
        <f t="shared" si="39"/>
        <v>1854-APAC-TJ</v>
      </c>
      <c r="K855" s="39">
        <f t="shared" si="40"/>
        <v>46</v>
      </c>
      <c r="L855" s="3">
        <f t="shared" si="41"/>
        <v>2016</v>
      </c>
    </row>
    <row r="856" spans="1:12" x14ac:dyDescent="0.25">
      <c r="A856" s="1" t="s">
        <v>1366</v>
      </c>
      <c r="B856" s="1" t="s">
        <v>398</v>
      </c>
      <c r="C856" s="1" t="s">
        <v>399</v>
      </c>
      <c r="D856" s="1" t="s">
        <v>11</v>
      </c>
      <c r="E856" s="4">
        <v>43077</v>
      </c>
      <c r="F856" s="1" t="s">
        <v>23</v>
      </c>
      <c r="G856" s="1" t="s">
        <v>484</v>
      </c>
      <c r="H856" s="26">
        <v>700</v>
      </c>
      <c r="I856" s="37">
        <v>0.05</v>
      </c>
      <c r="J856" t="str">
        <f t="shared" si="39"/>
        <v>1855-EMEA-PK</v>
      </c>
      <c r="K856" s="39">
        <f t="shared" si="40"/>
        <v>665</v>
      </c>
      <c r="L856" s="3">
        <f t="shared" si="41"/>
        <v>2017</v>
      </c>
    </row>
    <row r="857" spans="1:12" x14ac:dyDescent="0.25">
      <c r="A857" s="1" t="s">
        <v>1367</v>
      </c>
      <c r="B857" s="1" t="s">
        <v>112</v>
      </c>
      <c r="C857" s="1" t="s">
        <v>52</v>
      </c>
      <c r="D857" s="1" t="s">
        <v>11</v>
      </c>
      <c r="E857" s="4">
        <v>41732</v>
      </c>
      <c r="F857" s="1" t="s">
        <v>59</v>
      </c>
      <c r="G857" s="1" t="s">
        <v>1066</v>
      </c>
      <c r="H857" s="26">
        <v>1000</v>
      </c>
      <c r="I857" s="37">
        <v>0.05</v>
      </c>
      <c r="J857" t="str">
        <f t="shared" si="39"/>
        <v>1856-EMEA-RS</v>
      </c>
      <c r="K857" s="39">
        <f t="shared" si="40"/>
        <v>950</v>
      </c>
      <c r="L857" s="3">
        <f t="shared" si="41"/>
        <v>2014</v>
      </c>
    </row>
    <row r="858" spans="1:12" x14ac:dyDescent="0.25">
      <c r="A858" s="1" t="s">
        <v>1368</v>
      </c>
      <c r="B858" s="1" t="s">
        <v>168</v>
      </c>
      <c r="C858" s="1" t="s">
        <v>169</v>
      </c>
      <c r="D858" s="1" t="s">
        <v>11</v>
      </c>
      <c r="E858" s="4">
        <v>41915</v>
      </c>
      <c r="F858" s="1" t="s">
        <v>28</v>
      </c>
      <c r="G858" s="1" t="s">
        <v>939</v>
      </c>
      <c r="H858" s="26">
        <v>150</v>
      </c>
      <c r="I858" s="37">
        <v>0.1</v>
      </c>
      <c r="J858" t="str">
        <f t="shared" si="39"/>
        <v>1857-EMEA-BM</v>
      </c>
      <c r="K858" s="39">
        <f t="shared" si="40"/>
        <v>135</v>
      </c>
      <c r="L858" s="3">
        <f t="shared" si="41"/>
        <v>2014</v>
      </c>
    </row>
    <row r="859" spans="1:12" x14ac:dyDescent="0.25">
      <c r="A859" s="1" t="s">
        <v>1369</v>
      </c>
      <c r="B859" s="1" t="s">
        <v>129</v>
      </c>
      <c r="C859" s="1" t="s">
        <v>106</v>
      </c>
      <c r="D859" s="1" t="s">
        <v>17</v>
      </c>
      <c r="E859" s="4">
        <v>42825</v>
      </c>
      <c r="F859" s="1" t="s">
        <v>39</v>
      </c>
      <c r="G859" s="1" t="s">
        <v>130</v>
      </c>
      <c r="H859" s="26">
        <v>30</v>
      </c>
      <c r="I859" s="37">
        <v>3.3300000000000003E-2</v>
      </c>
      <c r="J859" t="str">
        <f t="shared" si="39"/>
        <v>1858-NA-RA</v>
      </c>
      <c r="K859" s="39">
        <f t="shared" si="40"/>
        <v>29.001000000000001</v>
      </c>
      <c r="L859" s="3">
        <f t="shared" si="41"/>
        <v>2017</v>
      </c>
    </row>
    <row r="860" spans="1:12" x14ac:dyDescent="0.25">
      <c r="A860" s="1" t="s">
        <v>1370</v>
      </c>
      <c r="B860" s="1" t="s">
        <v>253</v>
      </c>
      <c r="C860" s="1" t="s">
        <v>254</v>
      </c>
      <c r="D860" s="1" t="s">
        <v>11</v>
      </c>
      <c r="E860" s="4">
        <v>42944</v>
      </c>
      <c r="F860" s="1" t="s">
        <v>113</v>
      </c>
      <c r="G860" s="1" t="s">
        <v>1371</v>
      </c>
      <c r="H860" s="26">
        <v>250</v>
      </c>
      <c r="I860" s="37">
        <v>2.8000000000000001E-2</v>
      </c>
      <c r="J860" t="str">
        <f t="shared" si="39"/>
        <v>1859-EMEA-BA</v>
      </c>
      <c r="K860" s="39">
        <f t="shared" si="40"/>
        <v>243</v>
      </c>
      <c r="L860" s="3">
        <f t="shared" si="41"/>
        <v>2017</v>
      </c>
    </row>
    <row r="861" spans="1:12" x14ac:dyDescent="0.25">
      <c r="A861" s="1" t="s">
        <v>1372</v>
      </c>
      <c r="B861" s="1" t="s">
        <v>132</v>
      </c>
      <c r="C861" s="1" t="s">
        <v>90</v>
      </c>
      <c r="D861" s="1" t="s">
        <v>33</v>
      </c>
      <c r="E861" s="4">
        <v>43203</v>
      </c>
      <c r="F861" s="1" t="s">
        <v>39</v>
      </c>
      <c r="G861" s="1" t="s">
        <v>133</v>
      </c>
      <c r="H861" s="26">
        <v>30</v>
      </c>
      <c r="I861" s="37">
        <v>3.3300000000000003E-2</v>
      </c>
      <c r="J861" t="str">
        <f t="shared" si="39"/>
        <v>1860-APAC-DG</v>
      </c>
      <c r="K861" s="39">
        <f t="shared" si="40"/>
        <v>29.001000000000001</v>
      </c>
      <c r="L861" s="3">
        <f t="shared" si="41"/>
        <v>2018</v>
      </c>
    </row>
    <row r="862" spans="1:12" x14ac:dyDescent="0.25">
      <c r="A862" s="1" t="s">
        <v>1373</v>
      </c>
      <c r="B862" s="1" t="s">
        <v>122</v>
      </c>
      <c r="C862" s="1" t="s">
        <v>38</v>
      </c>
      <c r="D862" s="1" t="s">
        <v>33</v>
      </c>
      <c r="E862" s="4">
        <v>42353</v>
      </c>
      <c r="F862" s="1" t="s">
        <v>44</v>
      </c>
      <c r="G862" s="1" t="s">
        <v>968</v>
      </c>
      <c r="H862" s="26">
        <v>500</v>
      </c>
      <c r="I862" s="37">
        <v>0.02</v>
      </c>
      <c r="J862" t="str">
        <f t="shared" si="39"/>
        <v>1861-APAC-MS</v>
      </c>
      <c r="K862" s="39">
        <f t="shared" si="40"/>
        <v>490</v>
      </c>
      <c r="L862" s="3">
        <f t="shared" si="41"/>
        <v>2015</v>
      </c>
    </row>
    <row r="863" spans="1:12" x14ac:dyDescent="0.25">
      <c r="A863" s="1" t="s">
        <v>1374</v>
      </c>
      <c r="B863" s="1" t="s">
        <v>15</v>
      </c>
      <c r="C863" s="1" t="s">
        <v>16</v>
      </c>
      <c r="D863" s="1" t="s">
        <v>17</v>
      </c>
      <c r="E863" s="4">
        <v>43069</v>
      </c>
      <c r="F863" s="1" t="s">
        <v>23</v>
      </c>
      <c r="G863" s="1" t="s">
        <v>87</v>
      </c>
      <c r="H863" s="26">
        <v>700</v>
      </c>
      <c r="I863" s="37">
        <v>0.02</v>
      </c>
      <c r="J863" t="str">
        <f t="shared" si="39"/>
        <v>1862-NA-RH</v>
      </c>
      <c r="K863" s="39">
        <f t="shared" si="40"/>
        <v>686</v>
      </c>
      <c r="L863" s="3">
        <f t="shared" si="41"/>
        <v>2017</v>
      </c>
    </row>
    <row r="864" spans="1:12" x14ac:dyDescent="0.25">
      <c r="A864" s="1" t="s">
        <v>1375</v>
      </c>
      <c r="B864" s="1" t="s">
        <v>101</v>
      </c>
      <c r="C864" s="1" t="s">
        <v>69</v>
      </c>
      <c r="D864" s="1" t="s">
        <v>33</v>
      </c>
      <c r="E864" s="4">
        <v>42873</v>
      </c>
      <c r="F864" s="1" t="s">
        <v>12</v>
      </c>
      <c r="G864" s="1" t="s">
        <v>601</v>
      </c>
      <c r="H864" s="26">
        <v>80</v>
      </c>
      <c r="I864" s="37">
        <v>6.25E-2</v>
      </c>
      <c r="J864" t="str">
        <f t="shared" si="39"/>
        <v>1863-APAC-CL</v>
      </c>
      <c r="K864" s="39">
        <f t="shared" si="40"/>
        <v>75</v>
      </c>
      <c r="L864" s="3">
        <f t="shared" si="41"/>
        <v>2017</v>
      </c>
    </row>
    <row r="865" spans="1:12" x14ac:dyDescent="0.25">
      <c r="A865" s="1" t="s">
        <v>1376</v>
      </c>
      <c r="B865" s="1" t="s">
        <v>68</v>
      </c>
      <c r="C865" s="1" t="s">
        <v>69</v>
      </c>
      <c r="D865" s="1" t="s">
        <v>33</v>
      </c>
      <c r="E865" s="4">
        <v>43378</v>
      </c>
      <c r="F865" s="1" t="s">
        <v>113</v>
      </c>
      <c r="G865" s="1" t="s">
        <v>668</v>
      </c>
      <c r="H865" s="26">
        <v>250</v>
      </c>
      <c r="I865" s="37">
        <v>0.108</v>
      </c>
      <c r="J865" t="str">
        <f t="shared" si="39"/>
        <v>1864-APAC-FH</v>
      </c>
      <c r="K865" s="39">
        <f t="shared" si="40"/>
        <v>223</v>
      </c>
      <c r="L865" s="3">
        <f t="shared" si="41"/>
        <v>2018</v>
      </c>
    </row>
    <row r="866" spans="1:12" x14ac:dyDescent="0.25">
      <c r="A866" s="1" t="s">
        <v>1377</v>
      </c>
      <c r="B866" s="1" t="s">
        <v>112</v>
      </c>
      <c r="C866" s="1" t="s">
        <v>52</v>
      </c>
      <c r="D866" s="1" t="s">
        <v>11</v>
      </c>
      <c r="E866" s="4">
        <v>42525</v>
      </c>
      <c r="F866" s="1" t="s">
        <v>44</v>
      </c>
      <c r="G866" s="1" t="s">
        <v>1066</v>
      </c>
      <c r="H866" s="26">
        <v>500</v>
      </c>
      <c r="I866" s="37">
        <v>0.04</v>
      </c>
      <c r="J866" t="str">
        <f t="shared" si="39"/>
        <v>1865-EMEA-RS</v>
      </c>
      <c r="K866" s="39">
        <f t="shared" si="40"/>
        <v>480</v>
      </c>
      <c r="L866" s="3">
        <f t="shared" si="41"/>
        <v>2016</v>
      </c>
    </row>
    <row r="867" spans="1:12" x14ac:dyDescent="0.25">
      <c r="A867" s="1" t="s">
        <v>1378</v>
      </c>
      <c r="B867" s="1" t="s">
        <v>89</v>
      </c>
      <c r="C867" s="1" t="s">
        <v>90</v>
      </c>
      <c r="D867" s="1" t="s">
        <v>33</v>
      </c>
      <c r="E867" s="4">
        <v>43043</v>
      </c>
      <c r="F867" s="1" t="s">
        <v>120</v>
      </c>
      <c r="G867" s="1" t="s">
        <v>91</v>
      </c>
      <c r="H867" s="26">
        <v>50</v>
      </c>
      <c r="I867" s="37">
        <v>0</v>
      </c>
      <c r="J867" t="str">
        <f t="shared" si="39"/>
        <v>1866-APAC-KW</v>
      </c>
      <c r="K867" s="39">
        <f t="shared" si="40"/>
        <v>50</v>
      </c>
      <c r="L867" s="3">
        <f t="shared" si="41"/>
        <v>2017</v>
      </c>
    </row>
    <row r="868" spans="1:12" x14ac:dyDescent="0.25">
      <c r="A868" s="1" t="s">
        <v>1379</v>
      </c>
      <c r="B868" s="1" t="s">
        <v>122</v>
      </c>
      <c r="C868" s="1" t="s">
        <v>38</v>
      </c>
      <c r="D868" s="1" t="s">
        <v>33</v>
      </c>
      <c r="E868" s="4">
        <v>41899</v>
      </c>
      <c r="F868" s="1" t="s">
        <v>34</v>
      </c>
      <c r="G868" s="1" t="s">
        <v>861</v>
      </c>
      <c r="H868" s="26">
        <v>50</v>
      </c>
      <c r="I868" s="37">
        <v>0.16</v>
      </c>
      <c r="J868" t="str">
        <f t="shared" si="39"/>
        <v>1867-APAC-DH</v>
      </c>
      <c r="K868" s="39">
        <f t="shared" si="40"/>
        <v>42</v>
      </c>
      <c r="L868" s="3">
        <f t="shared" si="41"/>
        <v>2014</v>
      </c>
    </row>
    <row r="869" spans="1:12" x14ac:dyDescent="0.25">
      <c r="A869" s="1" t="s">
        <v>1380</v>
      </c>
      <c r="B869" s="1" t="s">
        <v>15</v>
      </c>
      <c r="C869" s="1" t="s">
        <v>16</v>
      </c>
      <c r="D869" s="1" t="s">
        <v>17</v>
      </c>
      <c r="E869" s="4">
        <v>41658</v>
      </c>
      <c r="F869" s="1" t="s">
        <v>39</v>
      </c>
      <c r="G869" s="1" t="s">
        <v>491</v>
      </c>
      <c r="H869" s="26">
        <v>30</v>
      </c>
      <c r="I869" s="37">
        <v>0.3</v>
      </c>
      <c r="J869" t="str">
        <f t="shared" si="39"/>
        <v>1868-NA-MP</v>
      </c>
      <c r="K869" s="39">
        <f t="shared" si="40"/>
        <v>21</v>
      </c>
      <c r="L869" s="3">
        <f t="shared" si="41"/>
        <v>2014</v>
      </c>
    </row>
    <row r="870" spans="1:12" x14ac:dyDescent="0.25">
      <c r="A870" s="1" t="s">
        <v>1381</v>
      </c>
      <c r="B870" s="1" t="s">
        <v>180</v>
      </c>
      <c r="C870" s="1" t="s">
        <v>106</v>
      </c>
      <c r="D870" s="1" t="s">
        <v>17</v>
      </c>
      <c r="E870" s="4">
        <v>42945</v>
      </c>
      <c r="F870" s="1" t="s">
        <v>70</v>
      </c>
      <c r="G870" s="1" t="s">
        <v>201</v>
      </c>
      <c r="H870" s="26">
        <v>500</v>
      </c>
      <c r="I870" s="37">
        <v>0</v>
      </c>
      <c r="J870" t="str">
        <f t="shared" si="39"/>
        <v>1869-NA-GC</v>
      </c>
      <c r="K870" s="39">
        <f t="shared" si="40"/>
        <v>500</v>
      </c>
      <c r="L870" s="3">
        <f t="shared" si="41"/>
        <v>2017</v>
      </c>
    </row>
    <row r="871" spans="1:12" x14ac:dyDescent="0.25">
      <c r="A871" s="1" t="s">
        <v>1382</v>
      </c>
      <c r="B871" s="1" t="s">
        <v>180</v>
      </c>
      <c r="C871" s="1" t="s">
        <v>106</v>
      </c>
      <c r="D871" s="1" t="s">
        <v>17</v>
      </c>
      <c r="E871" s="4">
        <v>43087</v>
      </c>
      <c r="F871" s="1" t="s">
        <v>53</v>
      </c>
      <c r="G871" s="1" t="s">
        <v>503</v>
      </c>
      <c r="H871" s="26">
        <v>800</v>
      </c>
      <c r="I871" s="37">
        <v>0.21</v>
      </c>
      <c r="J871" t="str">
        <f t="shared" si="39"/>
        <v>1870-NA-JO</v>
      </c>
      <c r="K871" s="39">
        <f t="shared" si="40"/>
        <v>632</v>
      </c>
      <c r="L871" s="3">
        <f t="shared" si="41"/>
        <v>2017</v>
      </c>
    </row>
    <row r="872" spans="1:12" x14ac:dyDescent="0.25">
      <c r="A872" s="1" t="s">
        <v>1383</v>
      </c>
      <c r="B872" s="1" t="s">
        <v>132</v>
      </c>
      <c r="C872" s="1" t="s">
        <v>90</v>
      </c>
      <c r="D872" s="1" t="s">
        <v>33</v>
      </c>
      <c r="E872" s="4">
        <v>42792</v>
      </c>
      <c r="F872" s="1" t="s">
        <v>120</v>
      </c>
      <c r="G872" s="1" t="s">
        <v>676</v>
      </c>
      <c r="H872" s="26">
        <v>50</v>
      </c>
      <c r="I872" s="37">
        <v>0.08</v>
      </c>
      <c r="J872" t="str">
        <f t="shared" si="39"/>
        <v>1871-APAC-MH</v>
      </c>
      <c r="K872" s="39">
        <f t="shared" si="40"/>
        <v>46</v>
      </c>
      <c r="L872" s="3">
        <f t="shared" si="41"/>
        <v>2017</v>
      </c>
    </row>
    <row r="873" spans="1:12" x14ac:dyDescent="0.25">
      <c r="A873" s="1" t="s">
        <v>1384</v>
      </c>
      <c r="B873" s="1" t="s">
        <v>122</v>
      </c>
      <c r="C873" s="1" t="s">
        <v>38</v>
      </c>
      <c r="D873" s="1" t="s">
        <v>33</v>
      </c>
      <c r="E873" s="4">
        <v>43024</v>
      </c>
      <c r="F873" s="1" t="s">
        <v>34</v>
      </c>
      <c r="G873" s="1" t="s">
        <v>123</v>
      </c>
      <c r="H873" s="26">
        <v>50</v>
      </c>
      <c r="I873" s="37">
        <v>0.04</v>
      </c>
      <c r="J873" t="str">
        <f t="shared" si="39"/>
        <v>1872-APAC-GW</v>
      </c>
      <c r="K873" s="39">
        <f t="shared" si="40"/>
        <v>48</v>
      </c>
      <c r="L873" s="3">
        <f t="shared" si="41"/>
        <v>2017</v>
      </c>
    </row>
    <row r="874" spans="1:12" x14ac:dyDescent="0.25">
      <c r="A874" s="1" t="s">
        <v>1385</v>
      </c>
      <c r="B874" s="1" t="s">
        <v>152</v>
      </c>
      <c r="C874" s="1" t="s">
        <v>106</v>
      </c>
      <c r="D874" s="1" t="s">
        <v>17</v>
      </c>
      <c r="E874" s="4">
        <v>42240</v>
      </c>
      <c r="F874" s="1" t="s">
        <v>53</v>
      </c>
      <c r="G874" s="1" t="s">
        <v>153</v>
      </c>
      <c r="H874" s="26">
        <v>800</v>
      </c>
      <c r="I874" s="37">
        <v>0.34</v>
      </c>
      <c r="J874" t="str">
        <f t="shared" si="39"/>
        <v>1873-NA-CM</v>
      </c>
      <c r="K874" s="39">
        <f t="shared" si="40"/>
        <v>528</v>
      </c>
      <c r="L874" s="3">
        <f t="shared" si="41"/>
        <v>2015</v>
      </c>
    </row>
    <row r="875" spans="1:12" x14ac:dyDescent="0.25">
      <c r="A875" s="1" t="s">
        <v>1386</v>
      </c>
      <c r="B875" s="1" t="s">
        <v>185</v>
      </c>
      <c r="C875" s="1" t="s">
        <v>186</v>
      </c>
      <c r="D875" s="1" t="s">
        <v>11</v>
      </c>
      <c r="E875" s="4">
        <v>42614</v>
      </c>
      <c r="F875" s="1" t="s">
        <v>120</v>
      </c>
      <c r="G875" s="1" t="s">
        <v>1148</v>
      </c>
      <c r="H875" s="26">
        <v>50</v>
      </c>
      <c r="I875" s="37">
        <v>0.06</v>
      </c>
      <c r="J875" t="str">
        <f t="shared" si="39"/>
        <v>1874-EMEA-JC</v>
      </c>
      <c r="K875" s="39">
        <f t="shared" si="40"/>
        <v>47</v>
      </c>
      <c r="L875" s="3">
        <f t="shared" si="41"/>
        <v>2016</v>
      </c>
    </row>
    <row r="876" spans="1:12" x14ac:dyDescent="0.25">
      <c r="A876" s="1" t="s">
        <v>1387</v>
      </c>
      <c r="B876" s="1" t="s">
        <v>219</v>
      </c>
      <c r="C876" s="1" t="s">
        <v>38</v>
      </c>
      <c r="D876" s="1" t="s">
        <v>33</v>
      </c>
      <c r="E876" s="4">
        <v>42393</v>
      </c>
      <c r="F876" s="1" t="s">
        <v>28</v>
      </c>
      <c r="G876" s="1" t="s">
        <v>1177</v>
      </c>
      <c r="H876" s="26">
        <v>150</v>
      </c>
      <c r="I876" s="37">
        <v>0.14000000000000001</v>
      </c>
      <c r="J876" t="str">
        <f t="shared" si="39"/>
        <v>1875-APAC-GR</v>
      </c>
      <c r="K876" s="39">
        <f t="shared" si="40"/>
        <v>129</v>
      </c>
      <c r="L876" s="3">
        <f t="shared" si="41"/>
        <v>2016</v>
      </c>
    </row>
    <row r="877" spans="1:12" x14ac:dyDescent="0.25">
      <c r="A877" s="1" t="s">
        <v>1388</v>
      </c>
      <c r="B877" s="1" t="s">
        <v>225</v>
      </c>
      <c r="C877" s="1" t="s">
        <v>226</v>
      </c>
      <c r="D877" s="1" t="s">
        <v>22</v>
      </c>
      <c r="E877" s="4">
        <v>41967</v>
      </c>
      <c r="F877" s="1" t="s">
        <v>23</v>
      </c>
      <c r="G877" s="1" t="s">
        <v>227</v>
      </c>
      <c r="H877" s="26">
        <v>700</v>
      </c>
      <c r="I877" s="37">
        <v>0.17</v>
      </c>
      <c r="J877" t="str">
        <f t="shared" si="39"/>
        <v>1876-LATAM-SB</v>
      </c>
      <c r="K877" s="39">
        <f t="shared" si="40"/>
        <v>581</v>
      </c>
      <c r="L877" s="3">
        <f t="shared" si="41"/>
        <v>2014</v>
      </c>
    </row>
    <row r="878" spans="1:12" x14ac:dyDescent="0.25">
      <c r="A878" s="1" t="s">
        <v>1389</v>
      </c>
      <c r="B878" s="1" t="s">
        <v>219</v>
      </c>
      <c r="C878" s="1" t="s">
        <v>38</v>
      </c>
      <c r="D878" s="1" t="s">
        <v>33</v>
      </c>
      <c r="E878" s="4">
        <v>41652</v>
      </c>
      <c r="F878" s="1" t="s">
        <v>39</v>
      </c>
      <c r="G878" s="1" t="s">
        <v>258</v>
      </c>
      <c r="H878" s="26">
        <v>30</v>
      </c>
      <c r="I878" s="37">
        <v>0.1</v>
      </c>
      <c r="J878" t="str">
        <f t="shared" si="39"/>
        <v>1877-APAC-CJ</v>
      </c>
      <c r="K878" s="39">
        <f t="shared" si="40"/>
        <v>27</v>
      </c>
      <c r="L878" s="3">
        <f t="shared" si="41"/>
        <v>2014</v>
      </c>
    </row>
    <row r="879" spans="1:12" x14ac:dyDescent="0.25">
      <c r="A879" s="1" t="s">
        <v>1390</v>
      </c>
      <c r="B879" s="1" t="s">
        <v>132</v>
      </c>
      <c r="C879" s="1" t="s">
        <v>90</v>
      </c>
      <c r="D879" s="1" t="s">
        <v>33</v>
      </c>
      <c r="E879" s="4">
        <v>42688</v>
      </c>
      <c r="F879" s="1" t="s">
        <v>12</v>
      </c>
      <c r="G879" s="1" t="s">
        <v>1060</v>
      </c>
      <c r="H879" s="26">
        <v>80</v>
      </c>
      <c r="I879" s="37">
        <v>6.25E-2</v>
      </c>
      <c r="J879" t="str">
        <f t="shared" si="39"/>
        <v>1878-APAC-NG</v>
      </c>
      <c r="K879" s="39">
        <f t="shared" si="40"/>
        <v>75</v>
      </c>
      <c r="L879" s="3">
        <f t="shared" si="41"/>
        <v>2016</v>
      </c>
    </row>
    <row r="880" spans="1:12" x14ac:dyDescent="0.25">
      <c r="A880" s="1" t="s">
        <v>1391</v>
      </c>
      <c r="B880" s="1" t="s">
        <v>132</v>
      </c>
      <c r="C880" s="1" t="s">
        <v>90</v>
      </c>
      <c r="D880" s="1" t="s">
        <v>33</v>
      </c>
      <c r="E880" s="4">
        <v>43023</v>
      </c>
      <c r="F880" s="1" t="s">
        <v>53</v>
      </c>
      <c r="G880" s="1" t="s">
        <v>847</v>
      </c>
      <c r="H880" s="26">
        <v>800</v>
      </c>
      <c r="I880" s="37">
        <v>0.08</v>
      </c>
      <c r="J880" t="str">
        <f t="shared" si="39"/>
        <v>1879-APAC-BB</v>
      </c>
      <c r="K880" s="39">
        <f t="shared" si="40"/>
        <v>736</v>
      </c>
      <c r="L880" s="3">
        <f t="shared" si="41"/>
        <v>2017</v>
      </c>
    </row>
    <row r="881" spans="1:12" x14ac:dyDescent="0.25">
      <c r="A881" s="1" t="s">
        <v>1392</v>
      </c>
      <c r="B881" s="1" t="s">
        <v>116</v>
      </c>
      <c r="C881" s="1" t="s">
        <v>117</v>
      </c>
      <c r="D881" s="1" t="s">
        <v>33</v>
      </c>
      <c r="E881" s="4">
        <v>42825</v>
      </c>
      <c r="F881" s="1" t="s">
        <v>59</v>
      </c>
      <c r="G881" s="1" t="s">
        <v>907</v>
      </c>
      <c r="H881" s="26">
        <v>1000</v>
      </c>
      <c r="I881" s="37">
        <v>0.12</v>
      </c>
      <c r="J881" t="str">
        <f t="shared" si="39"/>
        <v>1880-APAC-MB</v>
      </c>
      <c r="K881" s="39">
        <f t="shared" si="40"/>
        <v>880</v>
      </c>
      <c r="L881" s="3">
        <f t="shared" si="41"/>
        <v>2017</v>
      </c>
    </row>
    <row r="882" spans="1:12" x14ac:dyDescent="0.25">
      <c r="A882" s="1" t="s">
        <v>1393</v>
      </c>
      <c r="B882" s="1" t="s">
        <v>83</v>
      </c>
      <c r="C882" s="1" t="s">
        <v>84</v>
      </c>
      <c r="D882" s="1" t="s">
        <v>11</v>
      </c>
      <c r="E882" s="4">
        <v>41873</v>
      </c>
      <c r="F882" s="1" t="s">
        <v>34</v>
      </c>
      <c r="G882" s="1" t="s">
        <v>514</v>
      </c>
      <c r="H882" s="26">
        <v>50</v>
      </c>
      <c r="I882" s="37">
        <v>0.04</v>
      </c>
      <c r="J882" t="str">
        <f t="shared" si="39"/>
        <v>1881-EMEA-AP</v>
      </c>
      <c r="K882" s="39">
        <f t="shared" si="40"/>
        <v>48</v>
      </c>
      <c r="L882" s="3">
        <f t="shared" si="41"/>
        <v>2014</v>
      </c>
    </row>
    <row r="883" spans="1:12" x14ac:dyDescent="0.25">
      <c r="A883" s="1" t="s">
        <v>1394</v>
      </c>
      <c r="B883" s="1" t="s">
        <v>222</v>
      </c>
      <c r="C883" s="1" t="s">
        <v>48</v>
      </c>
      <c r="D883" s="1" t="s">
        <v>22</v>
      </c>
      <c r="E883" s="4">
        <v>42628</v>
      </c>
      <c r="F883" s="1" t="s">
        <v>120</v>
      </c>
      <c r="G883" s="1" t="s">
        <v>223</v>
      </c>
      <c r="H883" s="26">
        <v>50</v>
      </c>
      <c r="I883" s="37">
        <v>0.02</v>
      </c>
      <c r="J883" t="str">
        <f t="shared" si="39"/>
        <v>1882-LATAM-BD</v>
      </c>
      <c r="K883" s="39">
        <f t="shared" si="40"/>
        <v>49</v>
      </c>
      <c r="L883" s="3">
        <f t="shared" si="41"/>
        <v>2016</v>
      </c>
    </row>
    <row r="884" spans="1:12" x14ac:dyDescent="0.25">
      <c r="A884" s="1" t="s">
        <v>1395</v>
      </c>
      <c r="B884" s="1" t="s">
        <v>42</v>
      </c>
      <c r="C884" s="1" t="s">
        <v>43</v>
      </c>
      <c r="D884" s="1" t="s">
        <v>22</v>
      </c>
      <c r="E884" s="4">
        <v>41855</v>
      </c>
      <c r="F884" s="1" t="s">
        <v>39</v>
      </c>
      <c r="G884" s="1" t="s">
        <v>319</v>
      </c>
      <c r="H884" s="26">
        <v>30</v>
      </c>
      <c r="I884" s="37">
        <v>0.1</v>
      </c>
      <c r="J884" t="str">
        <f t="shared" si="39"/>
        <v>1883-LATAM-JS</v>
      </c>
      <c r="K884" s="39">
        <f t="shared" si="40"/>
        <v>27</v>
      </c>
      <c r="L884" s="3">
        <f t="shared" si="41"/>
        <v>2014</v>
      </c>
    </row>
    <row r="885" spans="1:12" x14ac:dyDescent="0.25">
      <c r="A885" s="1" t="s">
        <v>1396</v>
      </c>
      <c r="B885" s="1" t="s">
        <v>79</v>
      </c>
      <c r="C885" s="1" t="s">
        <v>80</v>
      </c>
      <c r="D885" s="1" t="s">
        <v>11</v>
      </c>
      <c r="E885" s="4">
        <v>43423</v>
      </c>
      <c r="F885" s="1" t="s">
        <v>59</v>
      </c>
      <c r="G885" s="1" t="s">
        <v>193</v>
      </c>
      <c r="H885" s="26">
        <v>1000</v>
      </c>
      <c r="I885" s="37">
        <v>0.15</v>
      </c>
      <c r="J885" t="str">
        <f t="shared" si="39"/>
        <v>1884-EMEA-DW</v>
      </c>
      <c r="K885" s="39">
        <f t="shared" si="40"/>
        <v>850</v>
      </c>
      <c r="L885" s="3">
        <f t="shared" si="41"/>
        <v>2018</v>
      </c>
    </row>
    <row r="886" spans="1:12" x14ac:dyDescent="0.25">
      <c r="A886" s="1" t="s">
        <v>1397</v>
      </c>
      <c r="B886" s="1" t="s">
        <v>225</v>
      </c>
      <c r="C886" s="1" t="s">
        <v>226</v>
      </c>
      <c r="D886" s="1" t="s">
        <v>22</v>
      </c>
      <c r="E886" s="4">
        <v>42855</v>
      </c>
      <c r="F886" s="1" t="s">
        <v>59</v>
      </c>
      <c r="G886" s="1" t="s">
        <v>1398</v>
      </c>
      <c r="H886" s="26">
        <v>1000</v>
      </c>
      <c r="I886" s="37">
        <v>0.44</v>
      </c>
      <c r="J886" t="str">
        <f t="shared" si="39"/>
        <v>1885-LATAM-BS</v>
      </c>
      <c r="K886" s="39">
        <f t="shared" si="40"/>
        <v>560</v>
      </c>
      <c r="L886" s="3">
        <f t="shared" si="41"/>
        <v>2017</v>
      </c>
    </row>
    <row r="887" spans="1:12" x14ac:dyDescent="0.25">
      <c r="A887" s="1" t="s">
        <v>1399</v>
      </c>
      <c r="B887" s="1" t="s">
        <v>101</v>
      </c>
      <c r="C887" s="1" t="s">
        <v>69</v>
      </c>
      <c r="D887" s="1" t="s">
        <v>33</v>
      </c>
      <c r="E887" s="4">
        <v>41780</v>
      </c>
      <c r="F887" s="1" t="s">
        <v>39</v>
      </c>
      <c r="G887" s="1" t="s">
        <v>601</v>
      </c>
      <c r="H887" s="26">
        <v>30</v>
      </c>
      <c r="I887" s="37">
        <v>0.16669999999999999</v>
      </c>
      <c r="J887" t="str">
        <f t="shared" si="39"/>
        <v>1886-APAC-CL</v>
      </c>
      <c r="K887" s="39">
        <f t="shared" si="40"/>
        <v>24.999000000000002</v>
      </c>
      <c r="L887" s="3">
        <f t="shared" si="41"/>
        <v>2014</v>
      </c>
    </row>
    <row r="888" spans="1:12" x14ac:dyDescent="0.25">
      <c r="A888" s="1" t="s">
        <v>1400</v>
      </c>
      <c r="B888" s="1" t="s">
        <v>89</v>
      </c>
      <c r="C888" s="1" t="s">
        <v>90</v>
      </c>
      <c r="D888" s="1" t="s">
        <v>33</v>
      </c>
      <c r="E888" s="4">
        <v>42445</v>
      </c>
      <c r="F888" s="1" t="s">
        <v>34</v>
      </c>
      <c r="G888" s="1" t="s">
        <v>1401</v>
      </c>
      <c r="H888" s="26">
        <v>50</v>
      </c>
      <c r="I888" s="37">
        <v>0.08</v>
      </c>
      <c r="J888" t="str">
        <f t="shared" si="39"/>
        <v>1887-APAC-AC</v>
      </c>
      <c r="K888" s="39">
        <f t="shared" si="40"/>
        <v>46</v>
      </c>
      <c r="L888" s="3">
        <f t="shared" si="41"/>
        <v>2016</v>
      </c>
    </row>
    <row r="889" spans="1:12" x14ac:dyDescent="0.25">
      <c r="A889" s="1" t="s">
        <v>1402</v>
      </c>
      <c r="B889" s="1" t="s">
        <v>222</v>
      </c>
      <c r="C889" s="1" t="s">
        <v>48</v>
      </c>
      <c r="D889" s="1" t="s">
        <v>22</v>
      </c>
      <c r="E889" s="4">
        <v>42036</v>
      </c>
      <c r="F889" s="1" t="s">
        <v>44</v>
      </c>
      <c r="G889" s="1" t="s">
        <v>1403</v>
      </c>
      <c r="H889" s="26">
        <v>500</v>
      </c>
      <c r="I889" s="37">
        <v>0.39</v>
      </c>
      <c r="J889" t="str">
        <f t="shared" si="39"/>
        <v>1888-LATAM-AH</v>
      </c>
      <c r="K889" s="39">
        <f t="shared" si="40"/>
        <v>305</v>
      </c>
      <c r="L889" s="3">
        <f t="shared" si="41"/>
        <v>2015</v>
      </c>
    </row>
    <row r="890" spans="1:12" x14ac:dyDescent="0.25">
      <c r="A890" s="1" t="s">
        <v>1404</v>
      </c>
      <c r="B890" s="1" t="s">
        <v>268</v>
      </c>
      <c r="C890" s="1" t="s">
        <v>269</v>
      </c>
      <c r="D890" s="1" t="s">
        <v>33</v>
      </c>
      <c r="E890" s="4">
        <v>43376</v>
      </c>
      <c r="F890" s="1" t="s">
        <v>120</v>
      </c>
      <c r="G890" s="1" t="s">
        <v>270</v>
      </c>
      <c r="H890" s="26">
        <v>50</v>
      </c>
      <c r="I890" s="37">
        <v>0.04</v>
      </c>
      <c r="J890" t="str">
        <f t="shared" si="39"/>
        <v>1889-APAC-TG</v>
      </c>
      <c r="K890" s="39">
        <f t="shared" si="40"/>
        <v>48</v>
      </c>
      <c r="L890" s="3">
        <f t="shared" si="41"/>
        <v>2018</v>
      </c>
    </row>
    <row r="891" spans="1:12" x14ac:dyDescent="0.25">
      <c r="A891" s="1" t="s">
        <v>1405</v>
      </c>
      <c r="B891" s="1" t="s">
        <v>93</v>
      </c>
      <c r="C891" s="1" t="s">
        <v>94</v>
      </c>
      <c r="D891" s="1" t="s">
        <v>11</v>
      </c>
      <c r="E891" s="4">
        <v>43150</v>
      </c>
      <c r="F891" s="1" t="s">
        <v>44</v>
      </c>
      <c r="G891" s="1" t="s">
        <v>1406</v>
      </c>
      <c r="H891" s="26">
        <v>500</v>
      </c>
      <c r="I891" s="37">
        <v>0.13</v>
      </c>
      <c r="J891" t="str">
        <f t="shared" si="39"/>
        <v>1890-EMEA-MH</v>
      </c>
      <c r="K891" s="39">
        <f t="shared" si="40"/>
        <v>435</v>
      </c>
      <c r="L891" s="3">
        <f t="shared" si="41"/>
        <v>2018</v>
      </c>
    </row>
    <row r="892" spans="1:12" x14ac:dyDescent="0.25">
      <c r="A892" s="1" t="s">
        <v>1407</v>
      </c>
      <c r="B892" s="1" t="s">
        <v>26</v>
      </c>
      <c r="C892" s="1" t="s">
        <v>27</v>
      </c>
      <c r="D892" s="1" t="s">
        <v>11</v>
      </c>
      <c r="E892" s="4">
        <v>43114</v>
      </c>
      <c r="F892" s="1" t="s">
        <v>70</v>
      </c>
      <c r="G892" s="1" t="s">
        <v>247</v>
      </c>
      <c r="H892" s="26">
        <v>500</v>
      </c>
      <c r="I892" s="37">
        <v>0</v>
      </c>
      <c r="J892" t="str">
        <f t="shared" si="39"/>
        <v>1891-EMEA-IM</v>
      </c>
      <c r="K892" s="39">
        <f t="shared" si="40"/>
        <v>500</v>
      </c>
      <c r="L892" s="3">
        <f t="shared" si="41"/>
        <v>2018</v>
      </c>
    </row>
    <row r="893" spans="1:12" x14ac:dyDescent="0.25">
      <c r="A893" s="1" t="s">
        <v>1408</v>
      </c>
      <c r="B893" s="1" t="s">
        <v>152</v>
      </c>
      <c r="C893" s="1" t="s">
        <v>106</v>
      </c>
      <c r="D893" s="1" t="s">
        <v>17</v>
      </c>
      <c r="E893" s="4">
        <v>42636</v>
      </c>
      <c r="F893" s="1" t="s">
        <v>102</v>
      </c>
      <c r="G893" s="1" t="s">
        <v>1409</v>
      </c>
      <c r="H893" s="26">
        <v>70</v>
      </c>
      <c r="I893" s="37">
        <v>5.7099999999999998E-2</v>
      </c>
      <c r="J893" t="str">
        <f t="shared" si="39"/>
        <v>1892-NA-RJ</v>
      </c>
      <c r="K893" s="39">
        <f t="shared" si="40"/>
        <v>66.003</v>
      </c>
      <c r="L893" s="3">
        <f t="shared" si="41"/>
        <v>2016</v>
      </c>
    </row>
    <row r="894" spans="1:12" x14ac:dyDescent="0.25">
      <c r="A894" s="1" t="s">
        <v>1410</v>
      </c>
      <c r="B894" s="1" t="s">
        <v>31</v>
      </c>
      <c r="C894" s="1" t="s">
        <v>32</v>
      </c>
      <c r="D894" s="1" t="s">
        <v>33</v>
      </c>
      <c r="E894" s="4">
        <v>42982</v>
      </c>
      <c r="F894" s="1" t="s">
        <v>102</v>
      </c>
      <c r="G894" s="1" t="s">
        <v>158</v>
      </c>
      <c r="H894" s="26">
        <v>70</v>
      </c>
      <c r="I894" s="37">
        <v>0</v>
      </c>
      <c r="J894" t="str">
        <f t="shared" si="39"/>
        <v>1893-APAC-WM</v>
      </c>
      <c r="K894" s="39">
        <f t="shared" si="40"/>
        <v>70</v>
      </c>
      <c r="L894" s="3">
        <f t="shared" si="41"/>
        <v>2017</v>
      </c>
    </row>
    <row r="895" spans="1:12" x14ac:dyDescent="0.25">
      <c r="A895" s="1" t="s">
        <v>1411</v>
      </c>
      <c r="B895" s="1" t="s">
        <v>68</v>
      </c>
      <c r="C895" s="1" t="s">
        <v>69</v>
      </c>
      <c r="D895" s="1" t="s">
        <v>33</v>
      </c>
      <c r="E895" s="4">
        <v>42721</v>
      </c>
      <c r="F895" s="1" t="s">
        <v>12</v>
      </c>
      <c r="G895" s="1" t="s">
        <v>1412</v>
      </c>
      <c r="H895" s="26">
        <v>80</v>
      </c>
      <c r="I895" s="37">
        <v>1.2500000000000001E-2</v>
      </c>
      <c r="J895" t="str">
        <f t="shared" si="39"/>
        <v>1894-APAC-GH</v>
      </c>
      <c r="K895" s="39">
        <f t="shared" si="40"/>
        <v>79</v>
      </c>
      <c r="L895" s="3">
        <f t="shared" si="41"/>
        <v>2016</v>
      </c>
    </row>
    <row r="896" spans="1:12" x14ac:dyDescent="0.25">
      <c r="A896" s="1" t="s">
        <v>1413</v>
      </c>
      <c r="B896" s="1" t="s">
        <v>144</v>
      </c>
      <c r="C896" s="1" t="s">
        <v>145</v>
      </c>
      <c r="D896" s="1" t="s">
        <v>11</v>
      </c>
      <c r="E896" s="4">
        <v>42796</v>
      </c>
      <c r="F896" s="1" t="s">
        <v>39</v>
      </c>
      <c r="G896" s="1" t="s">
        <v>146</v>
      </c>
      <c r="H896" s="26">
        <v>30</v>
      </c>
      <c r="I896" s="37">
        <v>6.6699999999999995E-2</v>
      </c>
      <c r="J896" t="str">
        <f t="shared" si="39"/>
        <v>1895-EMEA-CE</v>
      </c>
      <c r="K896" s="39">
        <f t="shared" si="40"/>
        <v>27.998999999999999</v>
      </c>
      <c r="L896" s="3">
        <f t="shared" si="41"/>
        <v>2017</v>
      </c>
    </row>
    <row r="897" spans="1:12" x14ac:dyDescent="0.25">
      <c r="A897" s="1" t="s">
        <v>1414</v>
      </c>
      <c r="B897" s="1" t="s">
        <v>144</v>
      </c>
      <c r="C897" s="1" t="s">
        <v>145</v>
      </c>
      <c r="D897" s="1" t="s">
        <v>11</v>
      </c>
      <c r="E897" s="4">
        <v>41905</v>
      </c>
      <c r="F897" s="1" t="s">
        <v>44</v>
      </c>
      <c r="G897" s="1" t="s">
        <v>1031</v>
      </c>
      <c r="H897" s="26">
        <v>500</v>
      </c>
      <c r="I897" s="37">
        <v>0.03</v>
      </c>
      <c r="J897" t="str">
        <f t="shared" si="39"/>
        <v>1896-EMEA-CG</v>
      </c>
      <c r="K897" s="39">
        <f t="shared" si="40"/>
        <v>485</v>
      </c>
      <c r="L897" s="3">
        <f t="shared" si="41"/>
        <v>2014</v>
      </c>
    </row>
    <row r="898" spans="1:12" x14ac:dyDescent="0.25">
      <c r="A898" s="1" t="s">
        <v>1415</v>
      </c>
      <c r="B898" s="1" t="s">
        <v>239</v>
      </c>
      <c r="C898" s="1" t="s">
        <v>240</v>
      </c>
      <c r="D898" s="1" t="s">
        <v>11</v>
      </c>
      <c r="E898" s="4">
        <v>42413</v>
      </c>
      <c r="F898" s="1" t="s">
        <v>102</v>
      </c>
      <c r="G898" s="1" t="s">
        <v>777</v>
      </c>
      <c r="H898" s="26">
        <v>70</v>
      </c>
      <c r="I898" s="37">
        <v>4.2900000000000001E-2</v>
      </c>
      <c r="J898" t="str">
        <f t="shared" si="39"/>
        <v>1897-EMEA-MM</v>
      </c>
      <c r="K898" s="39">
        <f t="shared" si="40"/>
        <v>66.997</v>
      </c>
      <c r="L898" s="3">
        <f t="shared" si="41"/>
        <v>2016</v>
      </c>
    </row>
    <row r="899" spans="1:12" x14ac:dyDescent="0.25">
      <c r="A899" s="1" t="s">
        <v>1416</v>
      </c>
      <c r="B899" s="1" t="s">
        <v>185</v>
      </c>
      <c r="C899" s="1" t="s">
        <v>186</v>
      </c>
      <c r="D899" s="1" t="s">
        <v>11</v>
      </c>
      <c r="E899" s="4">
        <v>42983</v>
      </c>
      <c r="F899" s="1" t="s">
        <v>28</v>
      </c>
      <c r="G899" s="1" t="s">
        <v>187</v>
      </c>
      <c r="H899" s="26">
        <v>150</v>
      </c>
      <c r="I899" s="37">
        <v>4.6699999999999998E-2</v>
      </c>
      <c r="J899" t="str">
        <f t="shared" ref="J899:J962" si="42">_xlfn.CONCAT(RIGHT(A899,4),"-",D899,"-",LEFT(G899,1),MID(G899,FIND(" ",G899)+1,1))</f>
        <v>1898-EMEA-JC</v>
      </c>
      <c r="K899" s="39">
        <f t="shared" ref="K899:K962" si="43">H899-(H899*I899)</f>
        <v>142.995</v>
      </c>
      <c r="L899" s="3">
        <f t="shared" ref="L899:L962" si="44">YEAR(E899)</f>
        <v>2017</v>
      </c>
    </row>
    <row r="900" spans="1:12" x14ac:dyDescent="0.25">
      <c r="A900" s="1" t="s">
        <v>1417</v>
      </c>
      <c r="B900" s="1" t="s">
        <v>31</v>
      </c>
      <c r="C900" s="1" t="s">
        <v>32</v>
      </c>
      <c r="D900" s="1" t="s">
        <v>33</v>
      </c>
      <c r="E900" s="4">
        <v>42980</v>
      </c>
      <c r="F900" s="1" t="s">
        <v>59</v>
      </c>
      <c r="G900" s="1" t="s">
        <v>158</v>
      </c>
      <c r="H900" s="26">
        <v>1000</v>
      </c>
      <c r="I900" s="37">
        <v>0.43</v>
      </c>
      <c r="J900" t="str">
        <f t="shared" si="42"/>
        <v>1899-APAC-WM</v>
      </c>
      <c r="K900" s="39">
        <f t="shared" si="43"/>
        <v>570</v>
      </c>
      <c r="L900" s="3">
        <f t="shared" si="44"/>
        <v>2017</v>
      </c>
    </row>
    <row r="901" spans="1:12" x14ac:dyDescent="0.25">
      <c r="A901" s="1" t="s">
        <v>1418</v>
      </c>
      <c r="B901" s="1" t="s">
        <v>168</v>
      </c>
      <c r="C901" s="1" t="s">
        <v>169</v>
      </c>
      <c r="D901" s="1" t="s">
        <v>11</v>
      </c>
      <c r="E901" s="4">
        <v>43303</v>
      </c>
      <c r="F901" s="1" t="s">
        <v>113</v>
      </c>
      <c r="G901" s="1" t="s">
        <v>1419</v>
      </c>
      <c r="H901" s="26">
        <v>250</v>
      </c>
      <c r="I901" s="37">
        <v>0.06</v>
      </c>
      <c r="J901" t="str">
        <f t="shared" si="42"/>
        <v>1900-EMEA-DG</v>
      </c>
      <c r="K901" s="39">
        <f t="shared" si="43"/>
        <v>235</v>
      </c>
      <c r="L901" s="3">
        <f t="shared" si="44"/>
        <v>2018</v>
      </c>
    </row>
    <row r="902" spans="1:12" x14ac:dyDescent="0.25">
      <c r="A902" s="1" t="s">
        <v>1420</v>
      </c>
      <c r="B902" s="1" t="s">
        <v>262</v>
      </c>
      <c r="C902" s="1" t="s">
        <v>263</v>
      </c>
      <c r="D902" s="1" t="s">
        <v>11</v>
      </c>
      <c r="E902" s="4">
        <v>41959</v>
      </c>
      <c r="F902" s="1" t="s">
        <v>53</v>
      </c>
      <c r="G902" s="1" t="s">
        <v>800</v>
      </c>
      <c r="H902" s="26">
        <v>800</v>
      </c>
      <c r="I902" s="37">
        <v>0.05</v>
      </c>
      <c r="J902" t="str">
        <f t="shared" si="42"/>
        <v>1901-EMEA-VP</v>
      </c>
      <c r="K902" s="39">
        <f t="shared" si="43"/>
        <v>760</v>
      </c>
      <c r="L902" s="3">
        <f t="shared" si="44"/>
        <v>2014</v>
      </c>
    </row>
    <row r="903" spans="1:12" x14ac:dyDescent="0.25">
      <c r="A903" s="1" t="s">
        <v>1421</v>
      </c>
      <c r="B903" s="1" t="s">
        <v>109</v>
      </c>
      <c r="C903" s="1" t="s">
        <v>80</v>
      </c>
      <c r="D903" s="1" t="s">
        <v>11</v>
      </c>
      <c r="E903" s="4">
        <v>42311</v>
      </c>
      <c r="F903" s="1" t="s">
        <v>39</v>
      </c>
      <c r="G903" s="1" t="s">
        <v>1422</v>
      </c>
      <c r="H903" s="26">
        <v>30</v>
      </c>
      <c r="I903" s="37">
        <v>0.23330000000000001</v>
      </c>
      <c r="J903" t="str">
        <f t="shared" si="42"/>
        <v>1902-EMEA-WC</v>
      </c>
      <c r="K903" s="39">
        <f t="shared" si="43"/>
        <v>23.000999999999998</v>
      </c>
      <c r="L903" s="3">
        <f t="shared" si="44"/>
        <v>2015</v>
      </c>
    </row>
    <row r="904" spans="1:12" x14ac:dyDescent="0.25">
      <c r="A904" s="1" t="s">
        <v>1423</v>
      </c>
      <c r="B904" s="1" t="s">
        <v>155</v>
      </c>
      <c r="C904" s="1" t="s">
        <v>106</v>
      </c>
      <c r="D904" s="1" t="s">
        <v>17</v>
      </c>
      <c r="E904" s="4">
        <v>43170</v>
      </c>
      <c r="F904" s="1" t="s">
        <v>39</v>
      </c>
      <c r="G904" s="1" t="s">
        <v>923</v>
      </c>
      <c r="H904" s="26">
        <v>30</v>
      </c>
      <c r="I904" s="37">
        <v>0.1333</v>
      </c>
      <c r="J904" t="str">
        <f t="shared" si="42"/>
        <v>1903-NA-IC</v>
      </c>
      <c r="K904" s="39">
        <f t="shared" si="43"/>
        <v>26.001000000000001</v>
      </c>
      <c r="L904" s="3">
        <f t="shared" si="44"/>
        <v>2018</v>
      </c>
    </row>
    <row r="905" spans="1:12" x14ac:dyDescent="0.25">
      <c r="A905" s="1" t="s">
        <v>1424</v>
      </c>
      <c r="B905" s="1" t="s">
        <v>37</v>
      </c>
      <c r="C905" s="1" t="s">
        <v>38</v>
      </c>
      <c r="D905" s="1" t="s">
        <v>33</v>
      </c>
      <c r="E905" s="4">
        <v>41916</v>
      </c>
      <c r="F905" s="1" t="s">
        <v>102</v>
      </c>
      <c r="G905" s="1" t="s">
        <v>1282</v>
      </c>
      <c r="H905" s="26">
        <v>70</v>
      </c>
      <c r="I905" s="37">
        <v>0.1857</v>
      </c>
      <c r="J905" t="str">
        <f t="shared" si="42"/>
        <v>1904-APAC-PH</v>
      </c>
      <c r="K905" s="39">
        <f t="shared" si="43"/>
        <v>57.000999999999998</v>
      </c>
      <c r="L905" s="3">
        <f t="shared" si="44"/>
        <v>2014</v>
      </c>
    </row>
    <row r="906" spans="1:12" x14ac:dyDescent="0.25">
      <c r="A906" s="1" t="s">
        <v>1425</v>
      </c>
      <c r="B906" s="1" t="s">
        <v>26</v>
      </c>
      <c r="C906" s="1" t="s">
        <v>27</v>
      </c>
      <c r="D906" s="1" t="s">
        <v>11</v>
      </c>
      <c r="E906" s="4">
        <v>42877</v>
      </c>
      <c r="F906" s="1" t="s">
        <v>53</v>
      </c>
      <c r="G906" s="1" t="s">
        <v>467</v>
      </c>
      <c r="H906" s="26">
        <v>800</v>
      </c>
      <c r="I906" s="37">
        <v>0.36</v>
      </c>
      <c r="J906" t="str">
        <f t="shared" si="42"/>
        <v>1905-EMEA-FH</v>
      </c>
      <c r="K906" s="39">
        <f t="shared" si="43"/>
        <v>512</v>
      </c>
      <c r="L906" s="3">
        <f t="shared" si="44"/>
        <v>2017</v>
      </c>
    </row>
    <row r="907" spans="1:12" x14ac:dyDescent="0.25">
      <c r="A907" s="1" t="s">
        <v>1426</v>
      </c>
      <c r="B907" s="1" t="s">
        <v>31</v>
      </c>
      <c r="C907" s="1" t="s">
        <v>32</v>
      </c>
      <c r="D907" s="1" t="s">
        <v>33</v>
      </c>
      <c r="E907" s="4">
        <v>42786</v>
      </c>
      <c r="F907" s="1" t="s">
        <v>70</v>
      </c>
      <c r="G907" s="1" t="s">
        <v>1129</v>
      </c>
      <c r="H907" s="26">
        <v>500</v>
      </c>
      <c r="I907" s="37">
        <v>0</v>
      </c>
      <c r="J907" t="str">
        <f t="shared" si="42"/>
        <v>1906-APAC-SN</v>
      </c>
      <c r="K907" s="39">
        <f t="shared" si="43"/>
        <v>500</v>
      </c>
      <c r="L907" s="3">
        <f t="shared" si="44"/>
        <v>2017</v>
      </c>
    </row>
    <row r="908" spans="1:12" x14ac:dyDescent="0.25">
      <c r="A908" s="1" t="s">
        <v>1427</v>
      </c>
      <c r="B908" s="1" t="s">
        <v>180</v>
      </c>
      <c r="C908" s="1" t="s">
        <v>106</v>
      </c>
      <c r="D908" s="1" t="s">
        <v>17</v>
      </c>
      <c r="E908" s="4">
        <v>43123</v>
      </c>
      <c r="F908" s="1" t="s">
        <v>23</v>
      </c>
      <c r="G908" s="1" t="s">
        <v>1155</v>
      </c>
      <c r="H908" s="26">
        <v>700</v>
      </c>
      <c r="I908" s="37">
        <v>0.13</v>
      </c>
      <c r="J908" t="str">
        <f t="shared" si="42"/>
        <v>1907-NA-RT</v>
      </c>
      <c r="K908" s="39">
        <f t="shared" si="43"/>
        <v>609</v>
      </c>
      <c r="L908" s="3">
        <f t="shared" si="44"/>
        <v>2018</v>
      </c>
    </row>
    <row r="909" spans="1:12" x14ac:dyDescent="0.25">
      <c r="A909" s="1" t="s">
        <v>1428</v>
      </c>
      <c r="B909" s="1" t="s">
        <v>253</v>
      </c>
      <c r="C909" s="1" t="s">
        <v>254</v>
      </c>
      <c r="D909" s="1" t="s">
        <v>11</v>
      </c>
      <c r="E909" s="4">
        <v>43202</v>
      </c>
      <c r="F909" s="1" t="s">
        <v>34</v>
      </c>
      <c r="G909" s="1" t="s">
        <v>1264</v>
      </c>
      <c r="H909" s="26">
        <v>50</v>
      </c>
      <c r="I909" s="37">
        <v>0.04</v>
      </c>
      <c r="J909" t="str">
        <f t="shared" si="42"/>
        <v>1908-EMEA-PM</v>
      </c>
      <c r="K909" s="39">
        <f t="shared" si="43"/>
        <v>48</v>
      </c>
      <c r="L909" s="3">
        <f t="shared" si="44"/>
        <v>2018</v>
      </c>
    </row>
    <row r="910" spans="1:12" x14ac:dyDescent="0.25">
      <c r="A910" s="1" t="s">
        <v>1429</v>
      </c>
      <c r="B910" s="1" t="s">
        <v>180</v>
      </c>
      <c r="C910" s="1" t="s">
        <v>106</v>
      </c>
      <c r="D910" s="1" t="s">
        <v>17</v>
      </c>
      <c r="E910" s="4">
        <v>43221</v>
      </c>
      <c r="F910" s="1" t="s">
        <v>39</v>
      </c>
      <c r="G910" s="1" t="s">
        <v>1430</v>
      </c>
      <c r="H910" s="26">
        <v>30</v>
      </c>
      <c r="I910" s="37">
        <v>0.1333</v>
      </c>
      <c r="J910" t="str">
        <f t="shared" si="42"/>
        <v>1909-NA-AC</v>
      </c>
      <c r="K910" s="39">
        <f t="shared" si="43"/>
        <v>26.001000000000001</v>
      </c>
      <c r="L910" s="3">
        <f t="shared" si="44"/>
        <v>2018</v>
      </c>
    </row>
    <row r="911" spans="1:12" x14ac:dyDescent="0.25">
      <c r="A911" s="1" t="s">
        <v>1431</v>
      </c>
      <c r="B911" s="1" t="s">
        <v>222</v>
      </c>
      <c r="C911" s="1" t="s">
        <v>48</v>
      </c>
      <c r="D911" s="1" t="s">
        <v>22</v>
      </c>
      <c r="E911" s="4">
        <v>41754</v>
      </c>
      <c r="F911" s="1" t="s">
        <v>70</v>
      </c>
      <c r="G911" s="1" t="s">
        <v>1036</v>
      </c>
      <c r="H911" s="26">
        <v>500</v>
      </c>
      <c r="I911" s="37">
        <v>0</v>
      </c>
      <c r="J911" t="str">
        <f t="shared" si="42"/>
        <v>1910-LATAM-JG</v>
      </c>
      <c r="K911" s="39">
        <f t="shared" si="43"/>
        <v>500</v>
      </c>
      <c r="L911" s="3">
        <f t="shared" si="44"/>
        <v>2014</v>
      </c>
    </row>
    <row r="912" spans="1:12" x14ac:dyDescent="0.25">
      <c r="A912" s="1" t="s">
        <v>1432</v>
      </c>
      <c r="B912" s="1" t="s">
        <v>62</v>
      </c>
      <c r="C912" s="1" t="s">
        <v>63</v>
      </c>
      <c r="D912" s="1" t="s">
        <v>33</v>
      </c>
      <c r="E912" s="4">
        <v>42640</v>
      </c>
      <c r="F912" s="1" t="s">
        <v>53</v>
      </c>
      <c r="G912" s="1" t="s">
        <v>64</v>
      </c>
      <c r="H912" s="26">
        <v>800</v>
      </c>
      <c r="I912" s="37">
        <v>0.17</v>
      </c>
      <c r="J912" t="str">
        <f t="shared" si="42"/>
        <v>1911-APAC-JJ</v>
      </c>
      <c r="K912" s="39">
        <f t="shared" si="43"/>
        <v>664</v>
      </c>
      <c r="L912" s="3">
        <f t="shared" si="44"/>
        <v>2016</v>
      </c>
    </row>
    <row r="913" spans="1:12" x14ac:dyDescent="0.25">
      <c r="A913" s="1" t="s">
        <v>1433</v>
      </c>
      <c r="B913" s="1" t="s">
        <v>322</v>
      </c>
      <c r="C913" s="1" t="s">
        <v>323</v>
      </c>
      <c r="D913" s="1" t="s">
        <v>11</v>
      </c>
      <c r="E913" s="4">
        <v>43406</v>
      </c>
      <c r="F913" s="1" t="s">
        <v>23</v>
      </c>
      <c r="G913" s="1" t="s">
        <v>451</v>
      </c>
      <c r="H913" s="26">
        <v>700</v>
      </c>
      <c r="I913" s="37">
        <v>0.03</v>
      </c>
      <c r="J913" t="str">
        <f t="shared" si="42"/>
        <v>1912-EMEA-GS</v>
      </c>
      <c r="K913" s="39">
        <f t="shared" si="43"/>
        <v>679</v>
      </c>
      <c r="L913" s="3">
        <f t="shared" si="44"/>
        <v>2018</v>
      </c>
    </row>
    <row r="914" spans="1:12" x14ac:dyDescent="0.25">
      <c r="A914" s="1" t="s">
        <v>1434</v>
      </c>
      <c r="B914" s="1" t="s">
        <v>105</v>
      </c>
      <c r="C914" s="1" t="s">
        <v>106</v>
      </c>
      <c r="D914" s="1" t="s">
        <v>17</v>
      </c>
      <c r="E914" s="4">
        <v>41758</v>
      </c>
      <c r="F914" s="1" t="s">
        <v>113</v>
      </c>
      <c r="G914" s="1" t="s">
        <v>1435</v>
      </c>
      <c r="H914" s="26">
        <v>250</v>
      </c>
      <c r="I914" s="37">
        <v>0.20799999999999999</v>
      </c>
      <c r="J914" t="str">
        <f t="shared" si="42"/>
        <v>1913-NA-HD</v>
      </c>
      <c r="K914" s="39">
        <f t="shared" si="43"/>
        <v>198</v>
      </c>
      <c r="L914" s="3">
        <f t="shared" si="44"/>
        <v>2014</v>
      </c>
    </row>
    <row r="915" spans="1:12" x14ac:dyDescent="0.25">
      <c r="A915" s="1" t="s">
        <v>1436</v>
      </c>
      <c r="B915" s="1" t="s">
        <v>225</v>
      </c>
      <c r="C915" s="1" t="s">
        <v>226</v>
      </c>
      <c r="D915" s="1" t="s">
        <v>22</v>
      </c>
      <c r="E915" s="4">
        <v>42124</v>
      </c>
      <c r="F915" s="1" t="s">
        <v>70</v>
      </c>
      <c r="G915" s="1" t="s">
        <v>436</v>
      </c>
      <c r="H915" s="26">
        <v>500</v>
      </c>
      <c r="I915" s="37">
        <v>0</v>
      </c>
      <c r="J915" t="str">
        <f t="shared" si="42"/>
        <v>1914-LATAM-NP</v>
      </c>
      <c r="K915" s="39">
        <f t="shared" si="43"/>
        <v>500</v>
      </c>
      <c r="L915" s="3">
        <f t="shared" si="44"/>
        <v>2015</v>
      </c>
    </row>
    <row r="916" spans="1:12" x14ac:dyDescent="0.25">
      <c r="A916" s="1" t="s">
        <v>1437</v>
      </c>
      <c r="B916" s="1" t="s">
        <v>51</v>
      </c>
      <c r="C916" s="1" t="s">
        <v>52</v>
      </c>
      <c r="D916" s="1" t="s">
        <v>11</v>
      </c>
      <c r="E916" s="4">
        <v>41802</v>
      </c>
      <c r="F916" s="1" t="s">
        <v>70</v>
      </c>
      <c r="G916" s="1" t="s">
        <v>812</v>
      </c>
      <c r="H916" s="26">
        <v>500</v>
      </c>
      <c r="I916" s="37">
        <v>0</v>
      </c>
      <c r="J916" t="str">
        <f t="shared" si="42"/>
        <v>1915-EMEA-IB</v>
      </c>
      <c r="K916" s="39">
        <f t="shared" si="43"/>
        <v>500</v>
      </c>
      <c r="L916" s="3">
        <f t="shared" si="44"/>
        <v>2014</v>
      </c>
    </row>
    <row r="917" spans="1:12" x14ac:dyDescent="0.25">
      <c r="A917" s="1" t="s">
        <v>1438</v>
      </c>
      <c r="B917" s="1" t="s">
        <v>222</v>
      </c>
      <c r="C917" s="1" t="s">
        <v>48</v>
      </c>
      <c r="D917" s="1" t="s">
        <v>22</v>
      </c>
      <c r="E917" s="4">
        <v>42033</v>
      </c>
      <c r="F917" s="1" t="s">
        <v>44</v>
      </c>
      <c r="G917" s="1" t="s">
        <v>772</v>
      </c>
      <c r="H917" s="26">
        <v>500</v>
      </c>
      <c r="I917" s="37">
        <v>0.1</v>
      </c>
      <c r="J917" t="str">
        <f t="shared" si="42"/>
        <v>1916-LATAM-JA</v>
      </c>
      <c r="K917" s="39">
        <f t="shared" si="43"/>
        <v>450</v>
      </c>
      <c r="L917" s="3">
        <f t="shared" si="44"/>
        <v>2015</v>
      </c>
    </row>
    <row r="918" spans="1:12" x14ac:dyDescent="0.25">
      <c r="A918" s="1" t="s">
        <v>1439</v>
      </c>
      <c r="B918" s="1" t="s">
        <v>144</v>
      </c>
      <c r="C918" s="1" t="s">
        <v>145</v>
      </c>
      <c r="D918" s="1" t="s">
        <v>11</v>
      </c>
      <c r="E918" s="4">
        <v>42798</v>
      </c>
      <c r="F918" s="1" t="s">
        <v>39</v>
      </c>
      <c r="G918" s="1" t="s">
        <v>146</v>
      </c>
      <c r="H918" s="26">
        <v>30</v>
      </c>
      <c r="I918" s="37">
        <v>3.3300000000000003E-2</v>
      </c>
      <c r="J918" t="str">
        <f t="shared" si="42"/>
        <v>1917-EMEA-CE</v>
      </c>
      <c r="K918" s="39">
        <f t="shared" si="43"/>
        <v>29.001000000000001</v>
      </c>
      <c r="L918" s="3">
        <f t="shared" si="44"/>
        <v>2017</v>
      </c>
    </row>
    <row r="919" spans="1:12" x14ac:dyDescent="0.25">
      <c r="A919" s="1" t="s">
        <v>1440</v>
      </c>
      <c r="B919" s="1" t="s">
        <v>152</v>
      </c>
      <c r="C919" s="1" t="s">
        <v>106</v>
      </c>
      <c r="D919" s="1" t="s">
        <v>17</v>
      </c>
      <c r="E919" s="4">
        <v>42368</v>
      </c>
      <c r="F919" s="1" t="s">
        <v>70</v>
      </c>
      <c r="G919" s="1" t="s">
        <v>153</v>
      </c>
      <c r="H919" s="26">
        <v>500</v>
      </c>
      <c r="I919" s="37">
        <v>0</v>
      </c>
      <c r="J919" t="str">
        <f t="shared" si="42"/>
        <v>1918-NA-CM</v>
      </c>
      <c r="K919" s="39">
        <f t="shared" si="43"/>
        <v>500</v>
      </c>
      <c r="L919" s="3">
        <f t="shared" si="44"/>
        <v>2015</v>
      </c>
    </row>
    <row r="920" spans="1:12" x14ac:dyDescent="0.25">
      <c r="A920" s="1" t="s">
        <v>1441</v>
      </c>
      <c r="B920" s="1" t="s">
        <v>57</v>
      </c>
      <c r="C920" s="1" t="s">
        <v>58</v>
      </c>
      <c r="D920" s="1" t="s">
        <v>11</v>
      </c>
      <c r="E920" s="4">
        <v>42967</v>
      </c>
      <c r="F920" s="1" t="s">
        <v>113</v>
      </c>
      <c r="G920" s="1" t="s">
        <v>612</v>
      </c>
      <c r="H920" s="26">
        <v>250</v>
      </c>
      <c r="I920" s="37">
        <v>0.1</v>
      </c>
      <c r="J920" t="str">
        <f t="shared" si="42"/>
        <v>1919-EMEA-JC</v>
      </c>
      <c r="K920" s="39">
        <f t="shared" si="43"/>
        <v>225</v>
      </c>
      <c r="L920" s="3">
        <f t="shared" si="44"/>
        <v>2017</v>
      </c>
    </row>
    <row r="921" spans="1:12" x14ac:dyDescent="0.25">
      <c r="A921" s="1" t="s">
        <v>1442</v>
      </c>
      <c r="B921" s="1" t="s">
        <v>9</v>
      </c>
      <c r="C921" s="1" t="s">
        <v>10</v>
      </c>
      <c r="D921" s="1" t="s">
        <v>11</v>
      </c>
      <c r="E921" s="4">
        <v>42264</v>
      </c>
      <c r="F921" s="1" t="s">
        <v>12</v>
      </c>
      <c r="G921" s="1" t="s">
        <v>135</v>
      </c>
      <c r="H921" s="26">
        <v>80</v>
      </c>
      <c r="I921" s="37">
        <v>2.5000000000000001E-2</v>
      </c>
      <c r="J921" t="str">
        <f t="shared" si="42"/>
        <v>1920-EMEA-DB</v>
      </c>
      <c r="K921" s="39">
        <f t="shared" si="43"/>
        <v>78</v>
      </c>
      <c r="L921" s="3">
        <f t="shared" si="44"/>
        <v>2015</v>
      </c>
    </row>
    <row r="922" spans="1:12" x14ac:dyDescent="0.25">
      <c r="A922" s="1" t="s">
        <v>1443</v>
      </c>
      <c r="B922" s="1" t="s">
        <v>26</v>
      </c>
      <c r="C922" s="1" t="s">
        <v>27</v>
      </c>
      <c r="D922" s="1" t="s">
        <v>11</v>
      </c>
      <c r="E922" s="4">
        <v>42324</v>
      </c>
      <c r="F922" s="1" t="s">
        <v>120</v>
      </c>
      <c r="G922" s="1" t="s">
        <v>29</v>
      </c>
      <c r="H922" s="26">
        <v>50</v>
      </c>
      <c r="I922" s="37">
        <v>0.36</v>
      </c>
      <c r="J922" t="str">
        <f t="shared" si="42"/>
        <v>1921-EMEA-MB</v>
      </c>
      <c r="K922" s="39">
        <f t="shared" si="43"/>
        <v>32</v>
      </c>
      <c r="L922" s="3">
        <f t="shared" si="44"/>
        <v>2015</v>
      </c>
    </row>
    <row r="923" spans="1:12" x14ac:dyDescent="0.25">
      <c r="A923" s="1" t="s">
        <v>1444</v>
      </c>
      <c r="B923" s="1" t="s">
        <v>398</v>
      </c>
      <c r="C923" s="1" t="s">
        <v>399</v>
      </c>
      <c r="D923" s="1" t="s">
        <v>11</v>
      </c>
      <c r="E923" s="4">
        <v>41682</v>
      </c>
      <c r="F923" s="1" t="s">
        <v>120</v>
      </c>
      <c r="G923" s="1" t="s">
        <v>484</v>
      </c>
      <c r="H923" s="26">
        <v>50</v>
      </c>
      <c r="I923" s="37">
        <v>0.18</v>
      </c>
      <c r="J923" t="str">
        <f t="shared" si="42"/>
        <v>1922-EMEA-PK</v>
      </c>
      <c r="K923" s="39">
        <f t="shared" si="43"/>
        <v>41</v>
      </c>
      <c r="L923" s="3">
        <f t="shared" si="44"/>
        <v>2014</v>
      </c>
    </row>
    <row r="924" spans="1:12" x14ac:dyDescent="0.25">
      <c r="A924" s="1" t="s">
        <v>1445</v>
      </c>
      <c r="B924" s="1" t="s">
        <v>20</v>
      </c>
      <c r="C924" s="1" t="s">
        <v>21</v>
      </c>
      <c r="D924" s="1" t="s">
        <v>22</v>
      </c>
      <c r="E924" s="4">
        <v>43265</v>
      </c>
      <c r="F924" s="1" t="s">
        <v>102</v>
      </c>
      <c r="G924" s="1" t="s">
        <v>481</v>
      </c>
      <c r="H924" s="26">
        <v>70</v>
      </c>
      <c r="I924" s="37">
        <v>0.1429</v>
      </c>
      <c r="J924" t="str">
        <f t="shared" si="42"/>
        <v>1923-LATAM-EH</v>
      </c>
      <c r="K924" s="39">
        <f t="shared" si="43"/>
        <v>59.997</v>
      </c>
      <c r="L924" s="3">
        <f t="shared" si="44"/>
        <v>2018</v>
      </c>
    </row>
    <row r="925" spans="1:12" x14ac:dyDescent="0.25">
      <c r="A925" s="1" t="s">
        <v>1446</v>
      </c>
      <c r="B925" s="1" t="s">
        <v>89</v>
      </c>
      <c r="C925" s="1" t="s">
        <v>90</v>
      </c>
      <c r="D925" s="1" t="s">
        <v>33</v>
      </c>
      <c r="E925" s="4">
        <v>41977</v>
      </c>
      <c r="F925" s="1" t="s">
        <v>102</v>
      </c>
      <c r="G925" s="1" t="s">
        <v>937</v>
      </c>
      <c r="H925" s="26">
        <v>70</v>
      </c>
      <c r="I925" s="37">
        <v>1.43E-2</v>
      </c>
      <c r="J925" t="str">
        <f t="shared" si="42"/>
        <v>1924-APAC-PW</v>
      </c>
      <c r="K925" s="39">
        <f t="shared" si="43"/>
        <v>68.998999999999995</v>
      </c>
      <c r="L925" s="3">
        <f t="shared" si="44"/>
        <v>2014</v>
      </c>
    </row>
    <row r="926" spans="1:12" x14ac:dyDescent="0.25">
      <c r="A926" s="1" t="s">
        <v>1447</v>
      </c>
      <c r="B926" s="1" t="s">
        <v>51</v>
      </c>
      <c r="C926" s="1" t="s">
        <v>52</v>
      </c>
      <c r="D926" s="1" t="s">
        <v>11</v>
      </c>
      <c r="E926" s="4">
        <v>43319</v>
      </c>
      <c r="F926" s="1" t="s">
        <v>44</v>
      </c>
      <c r="G926" s="1" t="s">
        <v>812</v>
      </c>
      <c r="H926" s="26">
        <v>500</v>
      </c>
      <c r="I926" s="37">
        <v>0.02</v>
      </c>
      <c r="J926" t="str">
        <f t="shared" si="42"/>
        <v>1925-EMEA-IB</v>
      </c>
      <c r="K926" s="39">
        <f t="shared" si="43"/>
        <v>490</v>
      </c>
      <c r="L926" s="3">
        <f t="shared" si="44"/>
        <v>2018</v>
      </c>
    </row>
    <row r="927" spans="1:12" x14ac:dyDescent="0.25">
      <c r="A927" s="1" t="s">
        <v>1448</v>
      </c>
      <c r="B927" s="1" t="s">
        <v>89</v>
      </c>
      <c r="C927" s="1" t="s">
        <v>90</v>
      </c>
      <c r="D927" s="1" t="s">
        <v>33</v>
      </c>
      <c r="E927" s="4">
        <v>43133</v>
      </c>
      <c r="F927" s="1" t="s">
        <v>102</v>
      </c>
      <c r="G927" s="1" t="s">
        <v>91</v>
      </c>
      <c r="H927" s="26">
        <v>70</v>
      </c>
      <c r="I927" s="37">
        <v>1.43E-2</v>
      </c>
      <c r="J927" t="str">
        <f t="shared" si="42"/>
        <v>1926-APAC-KW</v>
      </c>
      <c r="K927" s="39">
        <f t="shared" si="43"/>
        <v>68.998999999999995</v>
      </c>
      <c r="L927" s="3">
        <f t="shared" si="44"/>
        <v>2018</v>
      </c>
    </row>
    <row r="928" spans="1:12" x14ac:dyDescent="0.25">
      <c r="A928" s="1" t="s">
        <v>1449</v>
      </c>
      <c r="B928" s="1" t="s">
        <v>97</v>
      </c>
      <c r="C928" s="1" t="s">
        <v>98</v>
      </c>
      <c r="D928" s="1" t="s">
        <v>11</v>
      </c>
      <c r="E928" s="4">
        <v>43350</v>
      </c>
      <c r="F928" s="1" t="s">
        <v>59</v>
      </c>
      <c r="G928" s="1" t="s">
        <v>99</v>
      </c>
      <c r="H928" s="26">
        <v>1000</v>
      </c>
      <c r="I928" s="37">
        <v>0.36</v>
      </c>
      <c r="J928" t="str">
        <f t="shared" si="42"/>
        <v>1927-EMEA-NH</v>
      </c>
      <c r="K928" s="39">
        <f t="shared" si="43"/>
        <v>640</v>
      </c>
      <c r="L928" s="3">
        <f t="shared" si="44"/>
        <v>2018</v>
      </c>
    </row>
    <row r="929" spans="1:12" x14ac:dyDescent="0.25">
      <c r="A929" s="1" t="s">
        <v>1450</v>
      </c>
      <c r="B929" s="1" t="s">
        <v>62</v>
      </c>
      <c r="C929" s="1" t="s">
        <v>63</v>
      </c>
      <c r="D929" s="1" t="s">
        <v>33</v>
      </c>
      <c r="E929" s="4">
        <v>41941</v>
      </c>
      <c r="F929" s="1" t="s">
        <v>59</v>
      </c>
      <c r="G929" s="1" t="s">
        <v>278</v>
      </c>
      <c r="H929" s="26">
        <v>1000</v>
      </c>
      <c r="I929" s="37">
        <v>0</v>
      </c>
      <c r="J929" t="str">
        <f t="shared" si="42"/>
        <v>1928-APAC-MM</v>
      </c>
      <c r="K929" s="39">
        <f t="shared" si="43"/>
        <v>1000</v>
      </c>
      <c r="L929" s="3">
        <f t="shared" si="44"/>
        <v>2014</v>
      </c>
    </row>
    <row r="930" spans="1:12" x14ac:dyDescent="0.25">
      <c r="A930" s="1" t="s">
        <v>1451</v>
      </c>
      <c r="B930" s="1" t="s">
        <v>239</v>
      </c>
      <c r="C930" s="1" t="s">
        <v>240</v>
      </c>
      <c r="D930" s="1" t="s">
        <v>11</v>
      </c>
      <c r="E930" s="4">
        <v>43139</v>
      </c>
      <c r="F930" s="1" t="s">
        <v>12</v>
      </c>
      <c r="G930" s="1" t="s">
        <v>1150</v>
      </c>
      <c r="H930" s="26">
        <v>80</v>
      </c>
      <c r="I930" s="37">
        <v>0.125</v>
      </c>
      <c r="J930" t="str">
        <f t="shared" si="42"/>
        <v>1929-EMEA-CG</v>
      </c>
      <c r="K930" s="39">
        <f t="shared" si="43"/>
        <v>70</v>
      </c>
      <c r="L930" s="3">
        <f t="shared" si="44"/>
        <v>2018</v>
      </c>
    </row>
    <row r="931" spans="1:12" x14ac:dyDescent="0.25">
      <c r="A931" s="1" t="s">
        <v>1452</v>
      </c>
      <c r="B931" s="1" t="s">
        <v>42</v>
      </c>
      <c r="C931" s="1" t="s">
        <v>43</v>
      </c>
      <c r="D931" s="1" t="s">
        <v>22</v>
      </c>
      <c r="E931" s="4">
        <v>43093</v>
      </c>
      <c r="F931" s="1" t="s">
        <v>28</v>
      </c>
      <c r="G931" s="1" t="s">
        <v>1144</v>
      </c>
      <c r="H931" s="26">
        <v>150</v>
      </c>
      <c r="I931" s="37">
        <v>0.1</v>
      </c>
      <c r="J931" t="str">
        <f t="shared" si="42"/>
        <v>1930-LATAM-RH</v>
      </c>
      <c r="K931" s="39">
        <f t="shared" si="43"/>
        <v>135</v>
      </c>
      <c r="L931" s="3">
        <f t="shared" si="44"/>
        <v>2017</v>
      </c>
    </row>
    <row r="932" spans="1:12" x14ac:dyDescent="0.25">
      <c r="A932" s="1" t="s">
        <v>1453</v>
      </c>
      <c r="B932" s="1" t="s">
        <v>172</v>
      </c>
      <c r="C932" s="1" t="s">
        <v>173</v>
      </c>
      <c r="D932" s="1" t="s">
        <v>11</v>
      </c>
      <c r="E932" s="4">
        <v>43108</v>
      </c>
      <c r="F932" s="1" t="s">
        <v>23</v>
      </c>
      <c r="G932" s="1" t="s">
        <v>1454</v>
      </c>
      <c r="H932" s="26">
        <v>700</v>
      </c>
      <c r="I932" s="37">
        <v>0.11</v>
      </c>
      <c r="J932" t="str">
        <f t="shared" si="42"/>
        <v>1931-EMEA-AP</v>
      </c>
      <c r="K932" s="39">
        <f t="shared" si="43"/>
        <v>623</v>
      </c>
      <c r="L932" s="3">
        <f t="shared" si="44"/>
        <v>2018</v>
      </c>
    </row>
    <row r="933" spans="1:12" x14ac:dyDescent="0.25">
      <c r="A933" s="1" t="s">
        <v>1455</v>
      </c>
      <c r="B933" s="1" t="s">
        <v>83</v>
      </c>
      <c r="C933" s="1" t="s">
        <v>84</v>
      </c>
      <c r="D933" s="1" t="s">
        <v>11</v>
      </c>
      <c r="E933" s="4">
        <v>42549</v>
      </c>
      <c r="F933" s="1" t="s">
        <v>113</v>
      </c>
      <c r="G933" s="1" t="s">
        <v>1456</v>
      </c>
      <c r="H933" s="26">
        <v>250</v>
      </c>
      <c r="I933" s="37">
        <v>0.02</v>
      </c>
      <c r="J933" t="str">
        <f t="shared" si="42"/>
        <v>1932-EMEA-AR</v>
      </c>
      <c r="K933" s="39">
        <f t="shared" si="43"/>
        <v>245</v>
      </c>
      <c r="L933" s="3">
        <f t="shared" si="44"/>
        <v>2016</v>
      </c>
    </row>
    <row r="934" spans="1:12" x14ac:dyDescent="0.25">
      <c r="A934" s="1" t="s">
        <v>1457</v>
      </c>
      <c r="B934" s="1" t="s">
        <v>262</v>
      </c>
      <c r="C934" s="1" t="s">
        <v>263</v>
      </c>
      <c r="D934" s="1" t="s">
        <v>11</v>
      </c>
      <c r="E934" s="4">
        <v>42748</v>
      </c>
      <c r="F934" s="1" t="s">
        <v>44</v>
      </c>
      <c r="G934" s="1" t="s">
        <v>312</v>
      </c>
      <c r="H934" s="26">
        <v>500</v>
      </c>
      <c r="I934" s="37">
        <v>0</v>
      </c>
      <c r="J934" t="str">
        <f t="shared" si="42"/>
        <v>1933-EMEA-MK</v>
      </c>
      <c r="K934" s="39">
        <f t="shared" si="43"/>
        <v>500</v>
      </c>
      <c r="L934" s="3">
        <f t="shared" si="44"/>
        <v>2017</v>
      </c>
    </row>
    <row r="935" spans="1:12" x14ac:dyDescent="0.25">
      <c r="A935" s="1" t="s">
        <v>1458</v>
      </c>
      <c r="B935" s="1" t="s">
        <v>144</v>
      </c>
      <c r="C935" s="1" t="s">
        <v>145</v>
      </c>
      <c r="D935" s="1" t="s">
        <v>11</v>
      </c>
      <c r="E935" s="4">
        <v>42873</v>
      </c>
      <c r="F935" s="1" t="s">
        <v>23</v>
      </c>
      <c r="G935" s="1" t="s">
        <v>828</v>
      </c>
      <c r="H935" s="26">
        <v>700</v>
      </c>
      <c r="I935" s="37">
        <v>0</v>
      </c>
      <c r="J935" t="str">
        <f t="shared" si="42"/>
        <v>1934-EMEA-MF</v>
      </c>
      <c r="K935" s="39">
        <f t="shared" si="43"/>
        <v>700</v>
      </c>
      <c r="L935" s="3">
        <f t="shared" si="44"/>
        <v>2017</v>
      </c>
    </row>
    <row r="936" spans="1:12" x14ac:dyDescent="0.25">
      <c r="A936" s="1" t="s">
        <v>1459</v>
      </c>
      <c r="B936" s="1" t="s">
        <v>97</v>
      </c>
      <c r="C936" s="1" t="s">
        <v>98</v>
      </c>
      <c r="D936" s="1" t="s">
        <v>11</v>
      </c>
      <c r="E936" s="4">
        <v>42913</v>
      </c>
      <c r="F936" s="1" t="s">
        <v>44</v>
      </c>
      <c r="G936" s="1" t="s">
        <v>592</v>
      </c>
      <c r="H936" s="26">
        <v>500</v>
      </c>
      <c r="I936" s="37">
        <v>0.04</v>
      </c>
      <c r="J936" t="str">
        <f t="shared" si="42"/>
        <v>1935-EMEA-TD</v>
      </c>
      <c r="K936" s="39">
        <f t="shared" si="43"/>
        <v>480</v>
      </c>
      <c r="L936" s="3">
        <f t="shared" si="44"/>
        <v>2017</v>
      </c>
    </row>
    <row r="937" spans="1:12" x14ac:dyDescent="0.25">
      <c r="A937" s="1" t="s">
        <v>1460</v>
      </c>
      <c r="B937" s="1" t="s">
        <v>97</v>
      </c>
      <c r="C937" s="1" t="s">
        <v>98</v>
      </c>
      <c r="D937" s="1" t="s">
        <v>11</v>
      </c>
      <c r="E937" s="4">
        <v>43345</v>
      </c>
      <c r="F937" s="1" t="s">
        <v>113</v>
      </c>
      <c r="G937" s="1" t="s">
        <v>1088</v>
      </c>
      <c r="H937" s="26">
        <v>250</v>
      </c>
      <c r="I937" s="37">
        <v>2.8000000000000001E-2</v>
      </c>
      <c r="J937" t="str">
        <f t="shared" si="42"/>
        <v>1936-EMEA-LD</v>
      </c>
      <c r="K937" s="39">
        <f t="shared" si="43"/>
        <v>243</v>
      </c>
      <c r="L937" s="3">
        <f t="shared" si="44"/>
        <v>2018</v>
      </c>
    </row>
    <row r="938" spans="1:12" x14ac:dyDescent="0.25">
      <c r="A938" s="1" t="s">
        <v>1461</v>
      </c>
      <c r="B938" s="1" t="s">
        <v>47</v>
      </c>
      <c r="C938" s="1" t="s">
        <v>48</v>
      </c>
      <c r="D938" s="1" t="s">
        <v>22</v>
      </c>
      <c r="E938" s="4">
        <v>42783</v>
      </c>
      <c r="F938" s="1" t="s">
        <v>59</v>
      </c>
      <c r="G938" s="1" t="s">
        <v>697</v>
      </c>
      <c r="H938" s="26">
        <v>1000</v>
      </c>
      <c r="I938" s="37">
        <v>0.05</v>
      </c>
      <c r="J938" t="str">
        <f t="shared" si="42"/>
        <v>1937-LATAM-EB</v>
      </c>
      <c r="K938" s="39">
        <f t="shared" si="43"/>
        <v>950</v>
      </c>
      <c r="L938" s="3">
        <f t="shared" si="44"/>
        <v>2017</v>
      </c>
    </row>
    <row r="939" spans="1:12" x14ac:dyDescent="0.25">
      <c r="A939" s="1" t="s">
        <v>1462</v>
      </c>
      <c r="B939" s="1" t="s">
        <v>109</v>
      </c>
      <c r="C939" s="1" t="s">
        <v>80</v>
      </c>
      <c r="D939" s="1" t="s">
        <v>11</v>
      </c>
      <c r="E939" s="4">
        <v>42858</v>
      </c>
      <c r="F939" s="1" t="s">
        <v>120</v>
      </c>
      <c r="G939" s="1" t="s">
        <v>818</v>
      </c>
      <c r="H939" s="26">
        <v>50</v>
      </c>
      <c r="I939" s="37">
        <v>0.06</v>
      </c>
      <c r="J939" t="str">
        <f t="shared" si="42"/>
        <v>1938-EMEA-DH</v>
      </c>
      <c r="K939" s="39">
        <f t="shared" si="43"/>
        <v>47</v>
      </c>
      <c r="L939" s="3">
        <f t="shared" si="44"/>
        <v>2017</v>
      </c>
    </row>
    <row r="940" spans="1:12" x14ac:dyDescent="0.25">
      <c r="A940" s="1" t="s">
        <v>1463</v>
      </c>
      <c r="B940" s="1" t="s">
        <v>152</v>
      </c>
      <c r="C940" s="1" t="s">
        <v>106</v>
      </c>
      <c r="D940" s="1" t="s">
        <v>17</v>
      </c>
      <c r="E940" s="4">
        <v>41910</v>
      </c>
      <c r="F940" s="1" t="s">
        <v>39</v>
      </c>
      <c r="G940" s="1" t="s">
        <v>350</v>
      </c>
      <c r="H940" s="26">
        <v>30</v>
      </c>
      <c r="I940" s="37">
        <v>0.1</v>
      </c>
      <c r="J940" t="str">
        <f t="shared" si="42"/>
        <v>1939-NA-CA</v>
      </c>
      <c r="K940" s="39">
        <f t="shared" si="43"/>
        <v>27</v>
      </c>
      <c r="L940" s="3">
        <f t="shared" si="44"/>
        <v>2014</v>
      </c>
    </row>
    <row r="941" spans="1:12" x14ac:dyDescent="0.25">
      <c r="A941" s="1" t="s">
        <v>1464</v>
      </c>
      <c r="B941" s="1" t="s">
        <v>239</v>
      </c>
      <c r="C941" s="1" t="s">
        <v>240</v>
      </c>
      <c r="D941" s="1" t="s">
        <v>11</v>
      </c>
      <c r="E941" s="4">
        <v>43180</v>
      </c>
      <c r="F941" s="1" t="s">
        <v>39</v>
      </c>
      <c r="G941" s="1" t="s">
        <v>424</v>
      </c>
      <c r="H941" s="26">
        <v>30</v>
      </c>
      <c r="I941" s="37">
        <v>3.3300000000000003E-2</v>
      </c>
      <c r="J941" t="str">
        <f t="shared" si="42"/>
        <v>1940-EMEA-RN</v>
      </c>
      <c r="K941" s="39">
        <f t="shared" si="43"/>
        <v>29.001000000000001</v>
      </c>
      <c r="L941" s="3">
        <f t="shared" si="44"/>
        <v>2018</v>
      </c>
    </row>
    <row r="942" spans="1:12" x14ac:dyDescent="0.25">
      <c r="A942" s="1" t="s">
        <v>1465</v>
      </c>
      <c r="B942" s="1" t="s">
        <v>322</v>
      </c>
      <c r="C942" s="1" t="s">
        <v>323</v>
      </c>
      <c r="D942" s="1" t="s">
        <v>11</v>
      </c>
      <c r="E942" s="4">
        <v>43404</v>
      </c>
      <c r="F942" s="1" t="s">
        <v>12</v>
      </c>
      <c r="G942" s="1" t="s">
        <v>1466</v>
      </c>
      <c r="H942" s="26">
        <v>80</v>
      </c>
      <c r="I942" s="37">
        <v>0.05</v>
      </c>
      <c r="J942" t="str">
        <f t="shared" si="42"/>
        <v>1941-EMEA-DL</v>
      </c>
      <c r="K942" s="39">
        <f t="shared" si="43"/>
        <v>76</v>
      </c>
      <c r="L942" s="3">
        <f t="shared" si="44"/>
        <v>2018</v>
      </c>
    </row>
    <row r="943" spans="1:12" x14ac:dyDescent="0.25">
      <c r="A943" s="1" t="s">
        <v>1467</v>
      </c>
      <c r="B943" s="1" t="s">
        <v>322</v>
      </c>
      <c r="C943" s="1" t="s">
        <v>323</v>
      </c>
      <c r="D943" s="1" t="s">
        <v>11</v>
      </c>
      <c r="E943" s="4">
        <v>43221</v>
      </c>
      <c r="F943" s="1" t="s">
        <v>102</v>
      </c>
      <c r="G943" s="1" t="s">
        <v>1007</v>
      </c>
      <c r="H943" s="26">
        <v>70</v>
      </c>
      <c r="I943" s="37">
        <v>1.43E-2</v>
      </c>
      <c r="J943" t="str">
        <f t="shared" si="42"/>
        <v>1942-EMEA-AG</v>
      </c>
      <c r="K943" s="39">
        <f t="shared" si="43"/>
        <v>68.998999999999995</v>
      </c>
      <c r="L943" s="3">
        <f t="shared" si="44"/>
        <v>2018</v>
      </c>
    </row>
    <row r="944" spans="1:12" x14ac:dyDescent="0.25">
      <c r="A944" s="1" t="s">
        <v>1468</v>
      </c>
      <c r="B944" s="1" t="s">
        <v>105</v>
      </c>
      <c r="C944" s="1" t="s">
        <v>106</v>
      </c>
      <c r="D944" s="1" t="s">
        <v>17</v>
      </c>
      <c r="E944" s="4">
        <v>42384</v>
      </c>
      <c r="F944" s="1" t="s">
        <v>12</v>
      </c>
      <c r="G944" s="1" t="s">
        <v>892</v>
      </c>
      <c r="H944" s="26">
        <v>80</v>
      </c>
      <c r="I944" s="37">
        <v>0.05</v>
      </c>
      <c r="J944" t="str">
        <f t="shared" si="42"/>
        <v>1943-NA-RA</v>
      </c>
      <c r="K944" s="39">
        <f t="shared" si="43"/>
        <v>76</v>
      </c>
      <c r="L944" s="3">
        <f t="shared" si="44"/>
        <v>2016</v>
      </c>
    </row>
    <row r="945" spans="1:12" x14ac:dyDescent="0.25">
      <c r="A945" s="1" t="s">
        <v>1469</v>
      </c>
      <c r="B945" s="1" t="s">
        <v>79</v>
      </c>
      <c r="C945" s="1" t="s">
        <v>80</v>
      </c>
      <c r="D945" s="1" t="s">
        <v>11</v>
      </c>
      <c r="E945" s="4">
        <v>42303</v>
      </c>
      <c r="F945" s="1" t="s">
        <v>44</v>
      </c>
      <c r="G945" s="1" t="s">
        <v>280</v>
      </c>
      <c r="H945" s="26">
        <v>500</v>
      </c>
      <c r="I945" s="37">
        <v>0.14000000000000001</v>
      </c>
      <c r="J945" t="str">
        <f t="shared" si="42"/>
        <v>1944-EMEA-RM</v>
      </c>
      <c r="K945" s="39">
        <f t="shared" si="43"/>
        <v>430</v>
      </c>
      <c r="L945" s="3">
        <f t="shared" si="44"/>
        <v>2015</v>
      </c>
    </row>
    <row r="946" spans="1:12" x14ac:dyDescent="0.25">
      <c r="A946" s="1" t="s">
        <v>1470</v>
      </c>
      <c r="B946" s="1" t="s">
        <v>97</v>
      </c>
      <c r="C946" s="1" t="s">
        <v>98</v>
      </c>
      <c r="D946" s="1" t="s">
        <v>11</v>
      </c>
      <c r="E946" s="4">
        <v>43235</v>
      </c>
      <c r="F946" s="1" t="s">
        <v>39</v>
      </c>
      <c r="G946" s="1" t="s">
        <v>909</v>
      </c>
      <c r="H946" s="26">
        <v>30</v>
      </c>
      <c r="I946" s="37">
        <v>6.6699999999999995E-2</v>
      </c>
      <c r="J946" t="str">
        <f t="shared" si="42"/>
        <v>1945-EMEA-SA</v>
      </c>
      <c r="K946" s="39">
        <f t="shared" si="43"/>
        <v>27.998999999999999</v>
      </c>
      <c r="L946" s="3">
        <f t="shared" si="44"/>
        <v>2018</v>
      </c>
    </row>
    <row r="947" spans="1:12" x14ac:dyDescent="0.25">
      <c r="A947" s="1" t="s">
        <v>1471</v>
      </c>
      <c r="B947" s="1" t="s">
        <v>132</v>
      </c>
      <c r="C947" s="1" t="s">
        <v>90</v>
      </c>
      <c r="D947" s="1" t="s">
        <v>33</v>
      </c>
      <c r="E947" s="4">
        <v>42661</v>
      </c>
      <c r="F947" s="1" t="s">
        <v>34</v>
      </c>
      <c r="G947" s="1" t="s">
        <v>1017</v>
      </c>
      <c r="H947" s="26">
        <v>50</v>
      </c>
      <c r="I947" s="37">
        <v>0.1</v>
      </c>
      <c r="J947" t="str">
        <f t="shared" si="42"/>
        <v>1946-APAC-RR</v>
      </c>
      <c r="K947" s="39">
        <f t="shared" si="43"/>
        <v>45</v>
      </c>
      <c r="L947" s="3">
        <f t="shared" si="44"/>
        <v>2016</v>
      </c>
    </row>
    <row r="948" spans="1:12" x14ac:dyDescent="0.25">
      <c r="A948" s="1" t="s">
        <v>1472</v>
      </c>
      <c r="B948" s="1" t="s">
        <v>132</v>
      </c>
      <c r="C948" s="1" t="s">
        <v>90</v>
      </c>
      <c r="D948" s="1" t="s">
        <v>33</v>
      </c>
      <c r="E948" s="4">
        <v>41685</v>
      </c>
      <c r="F948" s="1" t="s">
        <v>102</v>
      </c>
      <c r="G948" s="1" t="s">
        <v>1473</v>
      </c>
      <c r="H948" s="26">
        <v>70</v>
      </c>
      <c r="I948" s="37">
        <v>0.1857</v>
      </c>
      <c r="J948" t="str">
        <f t="shared" si="42"/>
        <v>1947-APAC-RD</v>
      </c>
      <c r="K948" s="39">
        <f t="shared" si="43"/>
        <v>57.000999999999998</v>
      </c>
      <c r="L948" s="3">
        <f t="shared" si="44"/>
        <v>2014</v>
      </c>
    </row>
    <row r="949" spans="1:12" x14ac:dyDescent="0.25">
      <c r="A949" s="1" t="s">
        <v>1474</v>
      </c>
      <c r="B949" s="1" t="s">
        <v>225</v>
      </c>
      <c r="C949" s="1" t="s">
        <v>226</v>
      </c>
      <c r="D949" s="1" t="s">
        <v>22</v>
      </c>
      <c r="E949" s="4">
        <v>42544</v>
      </c>
      <c r="F949" s="1" t="s">
        <v>59</v>
      </c>
      <c r="G949" s="1" t="s">
        <v>868</v>
      </c>
      <c r="H949" s="26">
        <v>1000</v>
      </c>
      <c r="I949" s="37">
        <v>0.27</v>
      </c>
      <c r="J949" t="str">
        <f t="shared" si="42"/>
        <v>1948-LATAM-SS</v>
      </c>
      <c r="K949" s="39">
        <f t="shared" si="43"/>
        <v>730</v>
      </c>
      <c r="L949" s="3">
        <f t="shared" si="44"/>
        <v>2016</v>
      </c>
    </row>
    <row r="950" spans="1:12" x14ac:dyDescent="0.25">
      <c r="A950" s="1" t="s">
        <v>1475</v>
      </c>
      <c r="B950" s="1" t="s">
        <v>203</v>
      </c>
      <c r="C950" s="1" t="s">
        <v>204</v>
      </c>
      <c r="D950" s="1" t="s">
        <v>22</v>
      </c>
      <c r="E950" s="4">
        <v>42907</v>
      </c>
      <c r="F950" s="1" t="s">
        <v>59</v>
      </c>
      <c r="G950" s="1" t="s">
        <v>1476</v>
      </c>
      <c r="H950" s="26">
        <v>1000</v>
      </c>
      <c r="I950" s="37">
        <v>0.28999999999999998</v>
      </c>
      <c r="J950" t="str">
        <f t="shared" si="42"/>
        <v>1949-LATAM-RT</v>
      </c>
      <c r="K950" s="39">
        <f t="shared" si="43"/>
        <v>710</v>
      </c>
      <c r="L950" s="3">
        <f t="shared" si="44"/>
        <v>2017</v>
      </c>
    </row>
    <row r="951" spans="1:12" x14ac:dyDescent="0.25">
      <c r="A951" s="1" t="s">
        <v>1477</v>
      </c>
      <c r="B951" s="1" t="s">
        <v>51</v>
      </c>
      <c r="C951" s="1" t="s">
        <v>52</v>
      </c>
      <c r="D951" s="1" t="s">
        <v>11</v>
      </c>
      <c r="E951" s="4">
        <v>42743</v>
      </c>
      <c r="F951" s="1" t="s">
        <v>44</v>
      </c>
      <c r="G951" s="1" t="s">
        <v>402</v>
      </c>
      <c r="H951" s="26">
        <v>500</v>
      </c>
      <c r="I951" s="37">
        <v>0</v>
      </c>
      <c r="J951" t="str">
        <f t="shared" si="42"/>
        <v>1950-EMEA-PD</v>
      </c>
      <c r="K951" s="39">
        <f t="shared" si="43"/>
        <v>500</v>
      </c>
      <c r="L951" s="3">
        <f t="shared" si="44"/>
        <v>2017</v>
      </c>
    </row>
    <row r="952" spans="1:12" x14ac:dyDescent="0.25">
      <c r="A952" s="1" t="s">
        <v>1478</v>
      </c>
      <c r="B952" s="1" t="s">
        <v>203</v>
      </c>
      <c r="C952" s="1" t="s">
        <v>204</v>
      </c>
      <c r="D952" s="1" t="s">
        <v>22</v>
      </c>
      <c r="E952" s="4">
        <v>42868</v>
      </c>
      <c r="F952" s="1" t="s">
        <v>23</v>
      </c>
      <c r="G952" s="1" t="s">
        <v>249</v>
      </c>
      <c r="H952" s="26">
        <v>700</v>
      </c>
      <c r="I952" s="37">
        <v>0.01</v>
      </c>
      <c r="J952" t="str">
        <f t="shared" si="42"/>
        <v>1951-LATAM-SM</v>
      </c>
      <c r="K952" s="39">
        <f t="shared" si="43"/>
        <v>693</v>
      </c>
      <c r="L952" s="3">
        <f t="shared" si="44"/>
        <v>2017</v>
      </c>
    </row>
    <row r="953" spans="1:12" x14ac:dyDescent="0.25">
      <c r="A953" s="1" t="s">
        <v>1479</v>
      </c>
      <c r="B953" s="1" t="s">
        <v>155</v>
      </c>
      <c r="C953" s="1" t="s">
        <v>106</v>
      </c>
      <c r="D953" s="1" t="s">
        <v>17</v>
      </c>
      <c r="E953" s="4">
        <v>41988</v>
      </c>
      <c r="F953" s="1" t="s">
        <v>12</v>
      </c>
      <c r="G953" s="1" t="s">
        <v>302</v>
      </c>
      <c r="H953" s="26">
        <v>80</v>
      </c>
      <c r="I953" s="37">
        <v>0.3</v>
      </c>
      <c r="J953" t="str">
        <f t="shared" si="42"/>
        <v>1952-NA-BT</v>
      </c>
      <c r="K953" s="39">
        <f t="shared" si="43"/>
        <v>56</v>
      </c>
      <c r="L953" s="3">
        <f t="shared" si="44"/>
        <v>2014</v>
      </c>
    </row>
    <row r="954" spans="1:12" x14ac:dyDescent="0.25">
      <c r="A954" s="1" t="s">
        <v>1480</v>
      </c>
      <c r="B954" s="1" t="s">
        <v>122</v>
      </c>
      <c r="C954" s="1" t="s">
        <v>38</v>
      </c>
      <c r="D954" s="1" t="s">
        <v>33</v>
      </c>
      <c r="E954" s="4">
        <v>41813</v>
      </c>
      <c r="F954" s="1" t="s">
        <v>39</v>
      </c>
      <c r="G954" s="1" t="s">
        <v>968</v>
      </c>
      <c r="H954" s="26">
        <v>30</v>
      </c>
      <c r="I954" s="37">
        <v>0.1</v>
      </c>
      <c r="J954" t="str">
        <f t="shared" si="42"/>
        <v>1953-APAC-MS</v>
      </c>
      <c r="K954" s="39">
        <f t="shared" si="43"/>
        <v>27</v>
      </c>
      <c r="L954" s="3">
        <f t="shared" si="44"/>
        <v>2014</v>
      </c>
    </row>
    <row r="955" spans="1:12" x14ac:dyDescent="0.25">
      <c r="A955" s="1" t="s">
        <v>1481</v>
      </c>
      <c r="B955" s="1" t="s">
        <v>222</v>
      </c>
      <c r="C955" s="1" t="s">
        <v>48</v>
      </c>
      <c r="D955" s="1" t="s">
        <v>22</v>
      </c>
      <c r="E955" s="4">
        <v>41807</v>
      </c>
      <c r="F955" s="1" t="s">
        <v>102</v>
      </c>
      <c r="G955" s="1" t="s">
        <v>411</v>
      </c>
      <c r="H955" s="26">
        <v>70</v>
      </c>
      <c r="I955" s="37">
        <v>4.2900000000000001E-2</v>
      </c>
      <c r="J955" t="str">
        <f t="shared" si="42"/>
        <v>1954-LATAM-MG</v>
      </c>
      <c r="K955" s="39">
        <f t="shared" si="43"/>
        <v>66.997</v>
      </c>
      <c r="L955" s="3">
        <f t="shared" si="44"/>
        <v>2014</v>
      </c>
    </row>
    <row r="956" spans="1:12" x14ac:dyDescent="0.25">
      <c r="A956" s="1" t="s">
        <v>1482</v>
      </c>
      <c r="B956" s="1" t="s">
        <v>155</v>
      </c>
      <c r="C956" s="1" t="s">
        <v>106</v>
      </c>
      <c r="D956" s="1" t="s">
        <v>17</v>
      </c>
      <c r="E956" s="4">
        <v>42326</v>
      </c>
      <c r="F956" s="1" t="s">
        <v>120</v>
      </c>
      <c r="G956" s="1" t="s">
        <v>1284</v>
      </c>
      <c r="H956" s="26">
        <v>50</v>
      </c>
      <c r="I956" s="37">
        <v>0.34</v>
      </c>
      <c r="J956" t="str">
        <f t="shared" si="42"/>
        <v>1955-NA-RS</v>
      </c>
      <c r="K956" s="39">
        <f t="shared" si="43"/>
        <v>33</v>
      </c>
      <c r="L956" s="3">
        <f t="shared" si="44"/>
        <v>2015</v>
      </c>
    </row>
    <row r="957" spans="1:12" x14ac:dyDescent="0.25">
      <c r="A957" s="1" t="s">
        <v>1483</v>
      </c>
      <c r="B957" s="1" t="s">
        <v>268</v>
      </c>
      <c r="C957" s="1" t="s">
        <v>269</v>
      </c>
      <c r="D957" s="1" t="s">
        <v>33</v>
      </c>
      <c r="E957" s="4">
        <v>41876</v>
      </c>
      <c r="F957" s="1" t="s">
        <v>12</v>
      </c>
      <c r="G957" s="1" t="s">
        <v>713</v>
      </c>
      <c r="H957" s="26">
        <v>80</v>
      </c>
      <c r="I957" s="37">
        <v>2.5000000000000001E-2</v>
      </c>
      <c r="J957" t="str">
        <f t="shared" si="42"/>
        <v>1956-APAC-HL</v>
      </c>
      <c r="K957" s="39">
        <f t="shared" si="43"/>
        <v>78</v>
      </c>
      <c r="L957" s="3">
        <f t="shared" si="44"/>
        <v>2014</v>
      </c>
    </row>
    <row r="958" spans="1:12" x14ac:dyDescent="0.25">
      <c r="A958" s="1" t="s">
        <v>1484</v>
      </c>
      <c r="B958" s="1" t="s">
        <v>47</v>
      </c>
      <c r="C958" s="1" t="s">
        <v>48</v>
      </c>
      <c r="D958" s="1" t="s">
        <v>22</v>
      </c>
      <c r="E958" s="4">
        <v>42051</v>
      </c>
      <c r="F958" s="1" t="s">
        <v>34</v>
      </c>
      <c r="G958" s="1" t="s">
        <v>49</v>
      </c>
      <c r="H958" s="26">
        <v>50</v>
      </c>
      <c r="I958" s="37">
        <v>0.02</v>
      </c>
      <c r="J958" t="str">
        <f t="shared" si="42"/>
        <v>1957-LATAM-GA</v>
      </c>
      <c r="K958" s="39">
        <f t="shared" si="43"/>
        <v>49</v>
      </c>
      <c r="L958" s="3">
        <f t="shared" si="44"/>
        <v>2015</v>
      </c>
    </row>
    <row r="959" spans="1:12" x14ac:dyDescent="0.25">
      <c r="A959" s="1" t="s">
        <v>1485</v>
      </c>
      <c r="B959" s="1" t="s">
        <v>168</v>
      </c>
      <c r="C959" s="1" t="s">
        <v>169</v>
      </c>
      <c r="D959" s="1" t="s">
        <v>11</v>
      </c>
      <c r="E959" s="4">
        <v>43144</v>
      </c>
      <c r="F959" s="1" t="s">
        <v>12</v>
      </c>
      <c r="G959" s="1" t="s">
        <v>1098</v>
      </c>
      <c r="H959" s="26">
        <v>80</v>
      </c>
      <c r="I959" s="37">
        <v>0.13750000000000001</v>
      </c>
      <c r="J959" t="str">
        <f t="shared" si="42"/>
        <v>1958-EMEA-GM</v>
      </c>
      <c r="K959" s="39">
        <f t="shared" si="43"/>
        <v>69</v>
      </c>
      <c r="L959" s="3">
        <f t="shared" si="44"/>
        <v>2018</v>
      </c>
    </row>
    <row r="960" spans="1:12" x14ac:dyDescent="0.25">
      <c r="A960" s="1" t="s">
        <v>1486</v>
      </c>
      <c r="B960" s="1" t="s">
        <v>398</v>
      </c>
      <c r="C960" s="1" t="s">
        <v>399</v>
      </c>
      <c r="D960" s="1" t="s">
        <v>11</v>
      </c>
      <c r="E960" s="4">
        <v>42317</v>
      </c>
      <c r="F960" s="1" t="s">
        <v>120</v>
      </c>
      <c r="G960" s="1" t="s">
        <v>709</v>
      </c>
      <c r="H960" s="26">
        <v>50</v>
      </c>
      <c r="I960" s="37">
        <v>0.36</v>
      </c>
      <c r="J960" t="str">
        <f t="shared" si="42"/>
        <v>1959-EMEA-ED</v>
      </c>
      <c r="K960" s="39">
        <f t="shared" si="43"/>
        <v>32</v>
      </c>
      <c r="L960" s="3">
        <f t="shared" si="44"/>
        <v>2015</v>
      </c>
    </row>
    <row r="961" spans="1:12" x14ac:dyDescent="0.25">
      <c r="A961" s="1" t="s">
        <v>1487</v>
      </c>
      <c r="B961" s="1" t="s">
        <v>47</v>
      </c>
      <c r="C961" s="1" t="s">
        <v>48</v>
      </c>
      <c r="D961" s="1" t="s">
        <v>22</v>
      </c>
      <c r="E961" s="4">
        <v>42614</v>
      </c>
      <c r="F961" s="1" t="s">
        <v>59</v>
      </c>
      <c r="G961" s="1" t="s">
        <v>376</v>
      </c>
      <c r="H961" s="26">
        <v>1000</v>
      </c>
      <c r="I961" s="37">
        <v>0.42</v>
      </c>
      <c r="J961" t="str">
        <f t="shared" si="42"/>
        <v>1960-LATAM-SC</v>
      </c>
      <c r="K961" s="39">
        <f t="shared" si="43"/>
        <v>580</v>
      </c>
      <c r="L961" s="3">
        <f t="shared" si="44"/>
        <v>2016</v>
      </c>
    </row>
    <row r="962" spans="1:12" x14ac:dyDescent="0.25">
      <c r="A962" s="1" t="s">
        <v>1488</v>
      </c>
      <c r="B962" s="1" t="s">
        <v>239</v>
      </c>
      <c r="C962" s="1" t="s">
        <v>240</v>
      </c>
      <c r="D962" s="1" t="s">
        <v>11</v>
      </c>
      <c r="E962" s="4">
        <v>42546</v>
      </c>
      <c r="F962" s="1" t="s">
        <v>23</v>
      </c>
      <c r="G962" s="1" t="s">
        <v>285</v>
      </c>
      <c r="H962" s="26">
        <v>700</v>
      </c>
      <c r="I962" s="37">
        <v>0.13</v>
      </c>
      <c r="J962" t="str">
        <f t="shared" si="42"/>
        <v>1961-EMEA-HJ</v>
      </c>
      <c r="K962" s="39">
        <f t="shared" si="43"/>
        <v>609</v>
      </c>
      <c r="L962" s="3">
        <f t="shared" si="44"/>
        <v>2016</v>
      </c>
    </row>
    <row r="963" spans="1:12" x14ac:dyDescent="0.25">
      <c r="A963" s="1" t="s">
        <v>1489</v>
      </c>
      <c r="B963" s="1" t="s">
        <v>144</v>
      </c>
      <c r="C963" s="1" t="s">
        <v>145</v>
      </c>
      <c r="D963" s="1" t="s">
        <v>11</v>
      </c>
      <c r="E963" s="4">
        <v>43012</v>
      </c>
      <c r="F963" s="1" t="s">
        <v>44</v>
      </c>
      <c r="G963" s="1" t="s">
        <v>146</v>
      </c>
      <c r="H963" s="26">
        <v>500</v>
      </c>
      <c r="I963" s="37">
        <v>0.04</v>
      </c>
      <c r="J963" t="str">
        <f t="shared" ref="J963:J1026" si="45">_xlfn.CONCAT(RIGHT(A963,4),"-",D963,"-",LEFT(G963,1),MID(G963,FIND(" ",G963)+1,1))</f>
        <v>1962-EMEA-CE</v>
      </c>
      <c r="K963" s="39">
        <f t="shared" ref="K963:K1026" si="46">H963-(H963*I963)</f>
        <v>480</v>
      </c>
      <c r="L963" s="3">
        <f t="shared" ref="L963:L1026" si="47">YEAR(E963)</f>
        <v>2017</v>
      </c>
    </row>
    <row r="964" spans="1:12" x14ac:dyDescent="0.25">
      <c r="A964" s="1" t="s">
        <v>1490</v>
      </c>
      <c r="B964" s="1" t="s">
        <v>79</v>
      </c>
      <c r="C964" s="1" t="s">
        <v>80</v>
      </c>
      <c r="D964" s="1" t="s">
        <v>11</v>
      </c>
      <c r="E964" s="4">
        <v>42626</v>
      </c>
      <c r="F964" s="1" t="s">
        <v>120</v>
      </c>
      <c r="G964" s="1" t="s">
        <v>1491</v>
      </c>
      <c r="H964" s="26">
        <v>50</v>
      </c>
      <c r="I964" s="37">
        <v>0.1</v>
      </c>
      <c r="J964" t="str">
        <f t="shared" si="45"/>
        <v>1963-EMEA-DI</v>
      </c>
      <c r="K964" s="39">
        <f t="shared" si="46"/>
        <v>45</v>
      </c>
      <c r="L964" s="3">
        <f t="shared" si="47"/>
        <v>2016</v>
      </c>
    </row>
    <row r="965" spans="1:12" x14ac:dyDescent="0.25">
      <c r="A965" s="1" t="s">
        <v>1492</v>
      </c>
      <c r="B965" s="1" t="s">
        <v>89</v>
      </c>
      <c r="C965" s="1" t="s">
        <v>90</v>
      </c>
      <c r="D965" s="1" t="s">
        <v>33</v>
      </c>
      <c r="E965" s="4">
        <v>42619</v>
      </c>
      <c r="F965" s="1" t="s">
        <v>34</v>
      </c>
      <c r="G965" s="1" t="s">
        <v>283</v>
      </c>
      <c r="H965" s="26">
        <v>50</v>
      </c>
      <c r="I965" s="37">
        <v>0.26</v>
      </c>
      <c r="J965" t="str">
        <f t="shared" si="45"/>
        <v>1964-APAC-NM</v>
      </c>
      <c r="K965" s="39">
        <f t="shared" si="46"/>
        <v>37</v>
      </c>
      <c r="L965" s="3">
        <f t="shared" si="47"/>
        <v>2016</v>
      </c>
    </row>
    <row r="966" spans="1:12" x14ac:dyDescent="0.25">
      <c r="A966" s="1" t="s">
        <v>1493</v>
      </c>
      <c r="B966" s="1" t="s">
        <v>112</v>
      </c>
      <c r="C966" s="1" t="s">
        <v>52</v>
      </c>
      <c r="D966" s="1" t="s">
        <v>11</v>
      </c>
      <c r="E966" s="4">
        <v>42649</v>
      </c>
      <c r="F966" s="1" t="s">
        <v>44</v>
      </c>
      <c r="G966" s="1" t="s">
        <v>1494</v>
      </c>
      <c r="H966" s="26">
        <v>500</v>
      </c>
      <c r="I966" s="37">
        <v>0.09</v>
      </c>
      <c r="J966" t="str">
        <f t="shared" si="45"/>
        <v>1965-EMEA-JC</v>
      </c>
      <c r="K966" s="39">
        <f t="shared" si="46"/>
        <v>455</v>
      </c>
      <c r="L966" s="3">
        <f t="shared" si="47"/>
        <v>2016</v>
      </c>
    </row>
    <row r="967" spans="1:12" x14ac:dyDescent="0.25">
      <c r="A967" s="1" t="s">
        <v>1495</v>
      </c>
      <c r="B967" s="1" t="s">
        <v>57</v>
      </c>
      <c r="C967" s="1" t="s">
        <v>58</v>
      </c>
      <c r="D967" s="1" t="s">
        <v>11</v>
      </c>
      <c r="E967" s="4">
        <v>42438</v>
      </c>
      <c r="F967" s="1" t="s">
        <v>120</v>
      </c>
      <c r="G967" s="1" t="s">
        <v>839</v>
      </c>
      <c r="H967" s="26">
        <v>50</v>
      </c>
      <c r="I967" s="37">
        <v>0.14000000000000001</v>
      </c>
      <c r="J967" t="str">
        <f t="shared" si="45"/>
        <v>1966-EMEA-JF</v>
      </c>
      <c r="K967" s="39">
        <f t="shared" si="46"/>
        <v>43</v>
      </c>
      <c r="L967" s="3">
        <f t="shared" si="47"/>
        <v>2016</v>
      </c>
    </row>
    <row r="968" spans="1:12" x14ac:dyDescent="0.25">
      <c r="A968" s="1" t="s">
        <v>1496</v>
      </c>
      <c r="B968" s="1" t="s">
        <v>51</v>
      </c>
      <c r="C968" s="1" t="s">
        <v>52</v>
      </c>
      <c r="D968" s="1" t="s">
        <v>11</v>
      </c>
      <c r="E968" s="4">
        <v>42896</v>
      </c>
      <c r="F968" s="1" t="s">
        <v>59</v>
      </c>
      <c r="G968" s="1" t="s">
        <v>812</v>
      </c>
      <c r="H968" s="26">
        <v>1000</v>
      </c>
      <c r="I968" s="37">
        <v>0.22</v>
      </c>
      <c r="J968" t="str">
        <f t="shared" si="45"/>
        <v>1967-EMEA-IB</v>
      </c>
      <c r="K968" s="39">
        <f t="shared" si="46"/>
        <v>780</v>
      </c>
      <c r="L968" s="3">
        <f t="shared" si="47"/>
        <v>2017</v>
      </c>
    </row>
    <row r="969" spans="1:12" x14ac:dyDescent="0.25">
      <c r="A969" s="1" t="s">
        <v>1497</v>
      </c>
      <c r="B969" s="1" t="s">
        <v>262</v>
      </c>
      <c r="C969" s="1" t="s">
        <v>263</v>
      </c>
      <c r="D969" s="1" t="s">
        <v>11</v>
      </c>
      <c r="E969" s="4">
        <v>42995</v>
      </c>
      <c r="F969" s="1" t="s">
        <v>59</v>
      </c>
      <c r="G969" s="1" t="s">
        <v>597</v>
      </c>
      <c r="H969" s="26">
        <v>1000</v>
      </c>
      <c r="I969" s="37">
        <v>0.33</v>
      </c>
      <c r="J969" t="str">
        <f t="shared" si="45"/>
        <v>1968-EMEA-DA</v>
      </c>
      <c r="K969" s="39">
        <f t="shared" si="46"/>
        <v>670</v>
      </c>
      <c r="L969" s="3">
        <f t="shared" si="47"/>
        <v>2017</v>
      </c>
    </row>
    <row r="970" spans="1:12" x14ac:dyDescent="0.25">
      <c r="A970" s="1" t="s">
        <v>1498</v>
      </c>
      <c r="B970" s="1" t="s">
        <v>15</v>
      </c>
      <c r="C970" s="1" t="s">
        <v>16</v>
      </c>
      <c r="D970" s="1" t="s">
        <v>17</v>
      </c>
      <c r="E970" s="4">
        <v>42291</v>
      </c>
      <c r="F970" s="1" t="s">
        <v>12</v>
      </c>
      <c r="G970" s="1" t="s">
        <v>911</v>
      </c>
      <c r="H970" s="26">
        <v>80</v>
      </c>
      <c r="I970" s="37">
        <v>3.7499999999999999E-2</v>
      </c>
      <c r="J970" t="str">
        <f t="shared" si="45"/>
        <v>1969-NA-JA</v>
      </c>
      <c r="K970" s="39">
        <f t="shared" si="46"/>
        <v>77</v>
      </c>
      <c r="L970" s="3">
        <f t="shared" si="47"/>
        <v>2015</v>
      </c>
    </row>
    <row r="971" spans="1:12" x14ac:dyDescent="0.25">
      <c r="A971" s="1" t="s">
        <v>1499</v>
      </c>
      <c r="B971" s="1" t="s">
        <v>47</v>
      </c>
      <c r="C971" s="1" t="s">
        <v>48</v>
      </c>
      <c r="D971" s="1" t="s">
        <v>22</v>
      </c>
      <c r="E971" s="4">
        <v>42803</v>
      </c>
      <c r="F971" s="1" t="s">
        <v>39</v>
      </c>
      <c r="G971" s="1" t="s">
        <v>1500</v>
      </c>
      <c r="H971" s="26">
        <v>30</v>
      </c>
      <c r="I971" s="37">
        <v>3.3300000000000003E-2</v>
      </c>
      <c r="J971" t="str">
        <f t="shared" si="45"/>
        <v>1970-LATAM-RP</v>
      </c>
      <c r="K971" s="39">
        <f t="shared" si="46"/>
        <v>29.001000000000001</v>
      </c>
      <c r="L971" s="3">
        <f t="shared" si="47"/>
        <v>2017</v>
      </c>
    </row>
    <row r="972" spans="1:12" x14ac:dyDescent="0.25">
      <c r="A972" s="1" t="s">
        <v>1501</v>
      </c>
      <c r="B972" s="1" t="s">
        <v>132</v>
      </c>
      <c r="C972" s="1" t="s">
        <v>90</v>
      </c>
      <c r="D972" s="1" t="s">
        <v>33</v>
      </c>
      <c r="E972" s="4">
        <v>41745</v>
      </c>
      <c r="F972" s="1" t="s">
        <v>113</v>
      </c>
      <c r="G972" s="1" t="s">
        <v>1125</v>
      </c>
      <c r="H972" s="26">
        <v>250</v>
      </c>
      <c r="I972" s="37">
        <v>0.1</v>
      </c>
      <c r="J972" t="str">
        <f t="shared" si="45"/>
        <v>1971-APAC-KM</v>
      </c>
      <c r="K972" s="39">
        <f t="shared" si="46"/>
        <v>225</v>
      </c>
      <c r="L972" s="3">
        <f t="shared" si="47"/>
        <v>2014</v>
      </c>
    </row>
    <row r="973" spans="1:12" x14ac:dyDescent="0.25">
      <c r="A973" s="1" t="s">
        <v>1502</v>
      </c>
      <c r="B973" s="1" t="s">
        <v>125</v>
      </c>
      <c r="C973" s="1" t="s">
        <v>126</v>
      </c>
      <c r="D973" s="1" t="s">
        <v>11</v>
      </c>
      <c r="E973" s="4">
        <v>43413</v>
      </c>
      <c r="F973" s="1" t="s">
        <v>113</v>
      </c>
      <c r="G973" s="1" t="s">
        <v>231</v>
      </c>
      <c r="H973" s="26">
        <v>250</v>
      </c>
      <c r="I973" s="37">
        <v>8.7999999999999995E-2</v>
      </c>
      <c r="J973" t="str">
        <f t="shared" si="45"/>
        <v>1972-EMEA-JC</v>
      </c>
      <c r="K973" s="39">
        <f t="shared" si="46"/>
        <v>228</v>
      </c>
      <c r="L973" s="3">
        <f t="shared" si="47"/>
        <v>2018</v>
      </c>
    </row>
    <row r="974" spans="1:12" x14ac:dyDescent="0.25">
      <c r="A974" s="1" t="s">
        <v>1503</v>
      </c>
      <c r="B974" s="1" t="s">
        <v>253</v>
      </c>
      <c r="C974" s="1" t="s">
        <v>254</v>
      </c>
      <c r="D974" s="1" t="s">
        <v>11</v>
      </c>
      <c r="E974" s="4">
        <v>41736</v>
      </c>
      <c r="F974" s="1" t="s">
        <v>113</v>
      </c>
      <c r="G974" s="1" t="s">
        <v>803</v>
      </c>
      <c r="H974" s="26">
        <v>250</v>
      </c>
      <c r="I974" s="37">
        <v>0.1</v>
      </c>
      <c r="J974" t="str">
        <f t="shared" si="45"/>
        <v>1973-EMEA-PD</v>
      </c>
      <c r="K974" s="39">
        <f t="shared" si="46"/>
        <v>225</v>
      </c>
      <c r="L974" s="3">
        <f t="shared" si="47"/>
        <v>2014</v>
      </c>
    </row>
    <row r="975" spans="1:12" x14ac:dyDescent="0.25">
      <c r="A975" s="1" t="s">
        <v>1504</v>
      </c>
      <c r="B975" s="1" t="s">
        <v>253</v>
      </c>
      <c r="C975" s="1" t="s">
        <v>254</v>
      </c>
      <c r="D975" s="1" t="s">
        <v>11</v>
      </c>
      <c r="E975" s="4">
        <v>43031</v>
      </c>
      <c r="F975" s="1" t="s">
        <v>39</v>
      </c>
      <c r="G975" s="1" t="s">
        <v>1264</v>
      </c>
      <c r="H975" s="26">
        <v>30</v>
      </c>
      <c r="I975" s="37">
        <v>6.6699999999999995E-2</v>
      </c>
      <c r="J975" t="str">
        <f t="shared" si="45"/>
        <v>1974-EMEA-PM</v>
      </c>
      <c r="K975" s="39">
        <f t="shared" si="46"/>
        <v>27.998999999999999</v>
      </c>
      <c r="L975" s="3">
        <f t="shared" si="47"/>
        <v>2017</v>
      </c>
    </row>
    <row r="976" spans="1:12" x14ac:dyDescent="0.25">
      <c r="A976" s="1" t="s">
        <v>1505</v>
      </c>
      <c r="B976" s="1" t="s">
        <v>15</v>
      </c>
      <c r="C976" s="1" t="s">
        <v>16</v>
      </c>
      <c r="D976" s="1" t="s">
        <v>17</v>
      </c>
      <c r="E976" s="4">
        <v>43354</v>
      </c>
      <c r="F976" s="1" t="s">
        <v>12</v>
      </c>
      <c r="G976" s="1" t="s">
        <v>541</v>
      </c>
      <c r="H976" s="26">
        <v>80</v>
      </c>
      <c r="I976" s="37">
        <v>0.1</v>
      </c>
      <c r="J976" t="str">
        <f t="shared" si="45"/>
        <v>1975-NA-AS</v>
      </c>
      <c r="K976" s="39">
        <f t="shared" si="46"/>
        <v>72</v>
      </c>
      <c r="L976" s="3">
        <f t="shared" si="47"/>
        <v>2018</v>
      </c>
    </row>
    <row r="977" spans="1:12" x14ac:dyDescent="0.25">
      <c r="A977" s="1" t="s">
        <v>1506</v>
      </c>
      <c r="B977" s="1" t="s">
        <v>219</v>
      </c>
      <c r="C977" s="1" t="s">
        <v>38</v>
      </c>
      <c r="D977" s="1" t="s">
        <v>33</v>
      </c>
      <c r="E977" s="4">
        <v>41646</v>
      </c>
      <c r="F977" s="1" t="s">
        <v>102</v>
      </c>
      <c r="G977" s="1" t="s">
        <v>1057</v>
      </c>
      <c r="H977" s="26">
        <v>70</v>
      </c>
      <c r="I977" s="37">
        <v>0.1143</v>
      </c>
      <c r="J977" t="str">
        <f t="shared" si="45"/>
        <v>1976-APAC-JW</v>
      </c>
      <c r="K977" s="39">
        <f t="shared" si="46"/>
        <v>61.999000000000002</v>
      </c>
      <c r="L977" s="3">
        <f t="shared" si="47"/>
        <v>2014</v>
      </c>
    </row>
    <row r="978" spans="1:12" x14ac:dyDescent="0.25">
      <c r="A978" s="1" t="s">
        <v>1507</v>
      </c>
      <c r="B978" s="1" t="s">
        <v>93</v>
      </c>
      <c r="C978" s="1" t="s">
        <v>94</v>
      </c>
      <c r="D978" s="1" t="s">
        <v>11</v>
      </c>
      <c r="E978" s="4">
        <v>43252</v>
      </c>
      <c r="F978" s="1" t="s">
        <v>120</v>
      </c>
      <c r="G978" s="1" t="s">
        <v>643</v>
      </c>
      <c r="H978" s="26">
        <v>50</v>
      </c>
      <c r="I978" s="37">
        <v>0.38</v>
      </c>
      <c r="J978" t="str">
        <f t="shared" si="45"/>
        <v>1977-EMEA-CL</v>
      </c>
      <c r="K978" s="39">
        <f t="shared" si="46"/>
        <v>31</v>
      </c>
      <c r="L978" s="3">
        <f t="shared" si="47"/>
        <v>2018</v>
      </c>
    </row>
    <row r="979" spans="1:12" x14ac:dyDescent="0.25">
      <c r="A979" s="1" t="s">
        <v>1508</v>
      </c>
      <c r="B979" s="1" t="s">
        <v>168</v>
      </c>
      <c r="C979" s="1" t="s">
        <v>169</v>
      </c>
      <c r="D979" s="1" t="s">
        <v>11</v>
      </c>
      <c r="E979" s="4">
        <v>42100</v>
      </c>
      <c r="F979" s="1" t="s">
        <v>113</v>
      </c>
      <c r="G979" s="1" t="s">
        <v>272</v>
      </c>
      <c r="H979" s="26">
        <v>250</v>
      </c>
      <c r="I979" s="37">
        <v>0.24</v>
      </c>
      <c r="J979" t="str">
        <f t="shared" si="45"/>
        <v>1978-EMEA-VB</v>
      </c>
      <c r="K979" s="39">
        <f t="shared" si="46"/>
        <v>190</v>
      </c>
      <c r="L979" s="3">
        <f t="shared" si="47"/>
        <v>2015</v>
      </c>
    </row>
    <row r="980" spans="1:12" x14ac:dyDescent="0.25">
      <c r="A980" s="1" t="s">
        <v>1509</v>
      </c>
      <c r="B980" s="1" t="s">
        <v>75</v>
      </c>
      <c r="C980" s="1" t="s">
        <v>76</v>
      </c>
      <c r="D980" s="1" t="s">
        <v>33</v>
      </c>
      <c r="E980" s="4">
        <v>42477</v>
      </c>
      <c r="F980" s="1" t="s">
        <v>12</v>
      </c>
      <c r="G980" s="1" t="s">
        <v>160</v>
      </c>
      <c r="H980" s="26">
        <v>80</v>
      </c>
      <c r="I980" s="37">
        <v>2.5000000000000001E-2</v>
      </c>
      <c r="J980" t="str">
        <f t="shared" si="45"/>
        <v>1979-APAC-MB</v>
      </c>
      <c r="K980" s="39">
        <f t="shared" si="46"/>
        <v>78</v>
      </c>
      <c r="L980" s="3">
        <f t="shared" si="47"/>
        <v>2016</v>
      </c>
    </row>
    <row r="981" spans="1:12" x14ac:dyDescent="0.25">
      <c r="A981" s="1" t="s">
        <v>1510</v>
      </c>
      <c r="B981" s="1" t="s">
        <v>89</v>
      </c>
      <c r="C981" s="1" t="s">
        <v>90</v>
      </c>
      <c r="D981" s="1" t="s">
        <v>33</v>
      </c>
      <c r="E981" s="4">
        <v>41697</v>
      </c>
      <c r="F981" s="1" t="s">
        <v>23</v>
      </c>
      <c r="G981" s="1" t="s">
        <v>1511</v>
      </c>
      <c r="H981" s="26">
        <v>700</v>
      </c>
      <c r="I981" s="37">
        <v>7.0000000000000007E-2</v>
      </c>
      <c r="J981" t="str">
        <f t="shared" si="45"/>
        <v>1980-APAC-SK</v>
      </c>
      <c r="K981" s="39">
        <f t="shared" si="46"/>
        <v>651</v>
      </c>
      <c r="L981" s="3">
        <f t="shared" si="47"/>
        <v>2014</v>
      </c>
    </row>
    <row r="982" spans="1:12" x14ac:dyDescent="0.25">
      <c r="A982" s="1" t="s">
        <v>1512</v>
      </c>
      <c r="B982" s="1" t="s">
        <v>253</v>
      </c>
      <c r="C982" s="1" t="s">
        <v>254</v>
      </c>
      <c r="D982" s="1" t="s">
        <v>11</v>
      </c>
      <c r="E982" s="4">
        <v>43127</v>
      </c>
      <c r="F982" s="1" t="s">
        <v>12</v>
      </c>
      <c r="G982" s="1" t="s">
        <v>798</v>
      </c>
      <c r="H982" s="26">
        <v>80</v>
      </c>
      <c r="I982" s="37">
        <v>0.125</v>
      </c>
      <c r="J982" t="str">
        <f t="shared" si="45"/>
        <v>1981-EMEA-RD</v>
      </c>
      <c r="K982" s="39">
        <f t="shared" si="46"/>
        <v>70</v>
      </c>
      <c r="L982" s="3">
        <f t="shared" si="47"/>
        <v>2018</v>
      </c>
    </row>
    <row r="983" spans="1:12" x14ac:dyDescent="0.25">
      <c r="A983" s="1" t="s">
        <v>1513</v>
      </c>
      <c r="B983" s="1" t="s">
        <v>180</v>
      </c>
      <c r="C983" s="1" t="s">
        <v>106</v>
      </c>
      <c r="D983" s="1" t="s">
        <v>17</v>
      </c>
      <c r="E983" s="4">
        <v>41902</v>
      </c>
      <c r="F983" s="1" t="s">
        <v>102</v>
      </c>
      <c r="G983" s="1" t="s">
        <v>1293</v>
      </c>
      <c r="H983" s="26">
        <v>70</v>
      </c>
      <c r="I983" s="37">
        <v>8.5699999999999998E-2</v>
      </c>
      <c r="J983" t="str">
        <f t="shared" si="45"/>
        <v>1982-NA-SC</v>
      </c>
      <c r="K983" s="39">
        <f t="shared" si="46"/>
        <v>64.001000000000005</v>
      </c>
      <c r="L983" s="3">
        <f t="shared" si="47"/>
        <v>2014</v>
      </c>
    </row>
    <row r="984" spans="1:12" x14ac:dyDescent="0.25">
      <c r="A984" s="1" t="s">
        <v>1514</v>
      </c>
      <c r="B984" s="1" t="s">
        <v>83</v>
      </c>
      <c r="C984" s="1" t="s">
        <v>84</v>
      </c>
      <c r="D984" s="1" t="s">
        <v>11</v>
      </c>
      <c r="E984" s="4">
        <v>43272</v>
      </c>
      <c r="F984" s="1" t="s">
        <v>39</v>
      </c>
      <c r="G984" s="1" t="s">
        <v>1247</v>
      </c>
      <c r="H984" s="26">
        <v>30</v>
      </c>
      <c r="I984" s="37">
        <v>0</v>
      </c>
      <c r="J984" t="str">
        <f t="shared" si="45"/>
        <v>1983-EMEA-MT</v>
      </c>
      <c r="K984" s="39">
        <f t="shared" si="46"/>
        <v>30</v>
      </c>
      <c r="L984" s="3">
        <f t="shared" si="47"/>
        <v>2018</v>
      </c>
    </row>
    <row r="985" spans="1:12" x14ac:dyDescent="0.25">
      <c r="A985" s="1" t="s">
        <v>1515</v>
      </c>
      <c r="B985" s="1" t="s">
        <v>101</v>
      </c>
      <c r="C985" s="1" t="s">
        <v>69</v>
      </c>
      <c r="D985" s="1" t="s">
        <v>33</v>
      </c>
      <c r="E985" s="4">
        <v>41967</v>
      </c>
      <c r="F985" s="1" t="s">
        <v>70</v>
      </c>
      <c r="G985" s="1" t="s">
        <v>725</v>
      </c>
      <c r="H985" s="26">
        <v>500</v>
      </c>
      <c r="I985" s="37">
        <v>0.02</v>
      </c>
      <c r="J985" t="str">
        <f t="shared" si="45"/>
        <v>1984-APAC-SH</v>
      </c>
      <c r="K985" s="39">
        <f t="shared" si="46"/>
        <v>490</v>
      </c>
      <c r="L985" s="3">
        <f t="shared" si="47"/>
        <v>2014</v>
      </c>
    </row>
    <row r="986" spans="1:12" x14ac:dyDescent="0.25">
      <c r="A986" s="1" t="s">
        <v>1516</v>
      </c>
      <c r="B986" s="1" t="s">
        <v>144</v>
      </c>
      <c r="C986" s="1" t="s">
        <v>145</v>
      </c>
      <c r="D986" s="1" t="s">
        <v>11</v>
      </c>
      <c r="E986" s="4">
        <v>43018</v>
      </c>
      <c r="F986" s="1" t="s">
        <v>28</v>
      </c>
      <c r="G986" s="1" t="s">
        <v>1233</v>
      </c>
      <c r="H986" s="26">
        <v>150</v>
      </c>
      <c r="I986" s="37">
        <v>0.08</v>
      </c>
      <c r="J986" t="str">
        <f t="shared" si="45"/>
        <v>1985-EMEA-BS</v>
      </c>
      <c r="K986" s="39">
        <f t="shared" si="46"/>
        <v>138</v>
      </c>
      <c r="L986" s="3">
        <f t="shared" si="47"/>
        <v>2017</v>
      </c>
    </row>
    <row r="987" spans="1:12" x14ac:dyDescent="0.25">
      <c r="A987" s="1" t="s">
        <v>1517</v>
      </c>
      <c r="B987" s="1" t="s">
        <v>203</v>
      </c>
      <c r="C987" s="1" t="s">
        <v>204</v>
      </c>
      <c r="D987" s="1" t="s">
        <v>22</v>
      </c>
      <c r="E987" s="4">
        <v>42835</v>
      </c>
      <c r="F987" s="1" t="s">
        <v>113</v>
      </c>
      <c r="G987" s="1" t="s">
        <v>757</v>
      </c>
      <c r="H987" s="26">
        <v>250</v>
      </c>
      <c r="I987" s="37">
        <v>0.06</v>
      </c>
      <c r="J987" t="str">
        <f t="shared" si="45"/>
        <v>1986-LATAM-DF</v>
      </c>
      <c r="K987" s="39">
        <f t="shared" si="46"/>
        <v>235</v>
      </c>
      <c r="L987" s="3">
        <f t="shared" si="47"/>
        <v>2017</v>
      </c>
    </row>
    <row r="988" spans="1:12" x14ac:dyDescent="0.25">
      <c r="A988" s="1" t="s">
        <v>1518</v>
      </c>
      <c r="B988" s="1" t="s">
        <v>37</v>
      </c>
      <c r="C988" s="1" t="s">
        <v>38</v>
      </c>
      <c r="D988" s="1" t="s">
        <v>33</v>
      </c>
      <c r="E988" s="4">
        <v>42112</v>
      </c>
      <c r="F988" s="1" t="s">
        <v>70</v>
      </c>
      <c r="G988" s="1" t="s">
        <v>1288</v>
      </c>
      <c r="H988" s="26">
        <v>500</v>
      </c>
      <c r="I988" s="37">
        <v>0</v>
      </c>
      <c r="J988" t="str">
        <f t="shared" si="45"/>
        <v>1987-APAC-EJ</v>
      </c>
      <c r="K988" s="39">
        <f t="shared" si="46"/>
        <v>500</v>
      </c>
      <c r="L988" s="3">
        <f t="shared" si="47"/>
        <v>2015</v>
      </c>
    </row>
    <row r="989" spans="1:12" x14ac:dyDescent="0.25">
      <c r="A989" s="1" t="s">
        <v>1519</v>
      </c>
      <c r="B989" s="1" t="s">
        <v>79</v>
      </c>
      <c r="C989" s="1" t="s">
        <v>80</v>
      </c>
      <c r="D989" s="1" t="s">
        <v>11</v>
      </c>
      <c r="E989" s="4">
        <v>42764</v>
      </c>
      <c r="F989" s="1" t="s">
        <v>53</v>
      </c>
      <c r="G989" s="1" t="s">
        <v>1230</v>
      </c>
      <c r="H989" s="26">
        <v>800</v>
      </c>
      <c r="I989" s="37">
        <v>0.23</v>
      </c>
      <c r="J989" t="str">
        <f t="shared" si="45"/>
        <v>1988-EMEA-FW</v>
      </c>
      <c r="K989" s="39">
        <f t="shared" si="46"/>
        <v>616</v>
      </c>
      <c r="L989" s="3">
        <f t="shared" si="47"/>
        <v>2017</v>
      </c>
    </row>
    <row r="990" spans="1:12" x14ac:dyDescent="0.25">
      <c r="A990" s="1" t="s">
        <v>1520</v>
      </c>
      <c r="B990" s="1" t="s">
        <v>398</v>
      </c>
      <c r="C990" s="1" t="s">
        <v>399</v>
      </c>
      <c r="D990" s="1" t="s">
        <v>11</v>
      </c>
      <c r="E990" s="4">
        <v>42671</v>
      </c>
      <c r="F990" s="1" t="s">
        <v>53</v>
      </c>
      <c r="G990" s="1" t="s">
        <v>441</v>
      </c>
      <c r="H990" s="26">
        <v>800</v>
      </c>
      <c r="I990" s="37">
        <v>0.17</v>
      </c>
      <c r="J990" t="str">
        <f t="shared" si="45"/>
        <v>1989-EMEA-BL</v>
      </c>
      <c r="K990" s="39">
        <f t="shared" si="46"/>
        <v>664</v>
      </c>
      <c r="L990" s="3">
        <f t="shared" si="47"/>
        <v>2016</v>
      </c>
    </row>
    <row r="991" spans="1:12" x14ac:dyDescent="0.25">
      <c r="A991" s="1" t="s">
        <v>1521</v>
      </c>
      <c r="B991" s="1" t="s">
        <v>109</v>
      </c>
      <c r="C991" s="1" t="s">
        <v>80</v>
      </c>
      <c r="D991" s="1" t="s">
        <v>11</v>
      </c>
      <c r="E991" s="4">
        <v>41726</v>
      </c>
      <c r="F991" s="1" t="s">
        <v>70</v>
      </c>
      <c r="G991" s="1" t="s">
        <v>293</v>
      </c>
      <c r="H991" s="26">
        <v>500</v>
      </c>
      <c r="I991" s="37">
        <v>0</v>
      </c>
      <c r="J991" t="str">
        <f t="shared" si="45"/>
        <v>1990-EMEA-FJ</v>
      </c>
      <c r="K991" s="39">
        <f t="shared" si="46"/>
        <v>500</v>
      </c>
      <c r="L991" s="3">
        <f t="shared" si="47"/>
        <v>2014</v>
      </c>
    </row>
    <row r="992" spans="1:12" x14ac:dyDescent="0.25">
      <c r="A992" s="1" t="s">
        <v>1522</v>
      </c>
      <c r="B992" s="1" t="s">
        <v>398</v>
      </c>
      <c r="C992" s="1" t="s">
        <v>399</v>
      </c>
      <c r="D992" s="1" t="s">
        <v>11</v>
      </c>
      <c r="E992" s="4">
        <v>43049</v>
      </c>
      <c r="F992" s="1" t="s">
        <v>34</v>
      </c>
      <c r="G992" s="1" t="s">
        <v>854</v>
      </c>
      <c r="H992" s="26">
        <v>50</v>
      </c>
      <c r="I992" s="37">
        <v>0.08</v>
      </c>
      <c r="J992" t="str">
        <f t="shared" si="45"/>
        <v>1991-EMEA-RC</v>
      </c>
      <c r="K992" s="39">
        <f t="shared" si="46"/>
        <v>46</v>
      </c>
      <c r="L992" s="3">
        <f t="shared" si="47"/>
        <v>2017</v>
      </c>
    </row>
    <row r="993" spans="1:12" x14ac:dyDescent="0.25">
      <c r="A993" s="1" t="s">
        <v>1523</v>
      </c>
      <c r="B993" s="1" t="s">
        <v>37</v>
      </c>
      <c r="C993" s="1" t="s">
        <v>38</v>
      </c>
      <c r="D993" s="1" t="s">
        <v>33</v>
      </c>
      <c r="E993" s="4">
        <v>42385</v>
      </c>
      <c r="F993" s="1" t="s">
        <v>28</v>
      </c>
      <c r="G993" s="1" t="s">
        <v>1524</v>
      </c>
      <c r="H993" s="26">
        <v>150</v>
      </c>
      <c r="I993" s="37">
        <v>0.08</v>
      </c>
      <c r="J993" t="str">
        <f t="shared" si="45"/>
        <v>1992-APAC-CG</v>
      </c>
      <c r="K993" s="39">
        <f t="shared" si="46"/>
        <v>138</v>
      </c>
      <c r="L993" s="3">
        <f t="shared" si="47"/>
        <v>2016</v>
      </c>
    </row>
    <row r="994" spans="1:12" x14ac:dyDescent="0.25">
      <c r="A994" s="1" t="s">
        <v>1525</v>
      </c>
      <c r="B994" s="1" t="s">
        <v>219</v>
      </c>
      <c r="C994" s="1" t="s">
        <v>38</v>
      </c>
      <c r="D994" s="1" t="s">
        <v>33</v>
      </c>
      <c r="E994" s="4">
        <v>41670</v>
      </c>
      <c r="F994" s="1" t="s">
        <v>39</v>
      </c>
      <c r="G994" s="1" t="s">
        <v>243</v>
      </c>
      <c r="H994" s="26">
        <v>30</v>
      </c>
      <c r="I994" s="37">
        <v>6.6699999999999995E-2</v>
      </c>
      <c r="J994" t="str">
        <f t="shared" si="45"/>
        <v>1993-APAC-MM</v>
      </c>
      <c r="K994" s="39">
        <f t="shared" si="46"/>
        <v>27.998999999999999</v>
      </c>
      <c r="L994" s="3">
        <f t="shared" si="47"/>
        <v>2014</v>
      </c>
    </row>
    <row r="995" spans="1:12" x14ac:dyDescent="0.25">
      <c r="A995" s="1" t="s">
        <v>1526</v>
      </c>
      <c r="B995" s="1" t="s">
        <v>225</v>
      </c>
      <c r="C995" s="1" t="s">
        <v>226</v>
      </c>
      <c r="D995" s="1" t="s">
        <v>22</v>
      </c>
      <c r="E995" s="4">
        <v>42461</v>
      </c>
      <c r="F995" s="1" t="s">
        <v>120</v>
      </c>
      <c r="G995" s="1" t="s">
        <v>1398</v>
      </c>
      <c r="H995" s="26">
        <v>50</v>
      </c>
      <c r="I995" s="37">
        <v>0.02</v>
      </c>
      <c r="J995" t="str">
        <f t="shared" si="45"/>
        <v>1994-LATAM-BS</v>
      </c>
      <c r="K995" s="39">
        <f t="shared" si="46"/>
        <v>49</v>
      </c>
      <c r="L995" s="3">
        <f t="shared" si="47"/>
        <v>2016</v>
      </c>
    </row>
    <row r="996" spans="1:12" x14ac:dyDescent="0.25">
      <c r="A996" s="1" t="s">
        <v>1527</v>
      </c>
      <c r="B996" s="1" t="s">
        <v>155</v>
      </c>
      <c r="C996" s="1" t="s">
        <v>106</v>
      </c>
      <c r="D996" s="1" t="s">
        <v>17</v>
      </c>
      <c r="E996" s="4">
        <v>43419</v>
      </c>
      <c r="F996" s="1" t="s">
        <v>39</v>
      </c>
      <c r="G996" s="1" t="s">
        <v>631</v>
      </c>
      <c r="H996" s="26">
        <v>30</v>
      </c>
      <c r="I996" s="37">
        <v>3.3300000000000003E-2</v>
      </c>
      <c r="J996" t="str">
        <f t="shared" si="45"/>
        <v>1995-NA-AJ</v>
      </c>
      <c r="K996" s="39">
        <f t="shared" si="46"/>
        <v>29.001000000000001</v>
      </c>
      <c r="L996" s="3">
        <f t="shared" si="47"/>
        <v>2018</v>
      </c>
    </row>
    <row r="997" spans="1:12" x14ac:dyDescent="0.25">
      <c r="A997" s="1" t="s">
        <v>1528</v>
      </c>
      <c r="B997" s="1" t="s">
        <v>101</v>
      </c>
      <c r="C997" s="1" t="s">
        <v>69</v>
      </c>
      <c r="D997" s="1" t="s">
        <v>33</v>
      </c>
      <c r="E997" s="4">
        <v>42938</v>
      </c>
      <c r="F997" s="1" t="s">
        <v>113</v>
      </c>
      <c r="G997" s="1" t="s">
        <v>1529</v>
      </c>
      <c r="H997" s="26">
        <v>250</v>
      </c>
      <c r="I997" s="37">
        <v>4.8000000000000001E-2</v>
      </c>
      <c r="J997" t="str">
        <f t="shared" si="45"/>
        <v>1996-APAC-PB</v>
      </c>
      <c r="K997" s="39">
        <f t="shared" si="46"/>
        <v>238</v>
      </c>
      <c r="L997" s="3">
        <f t="shared" si="47"/>
        <v>2017</v>
      </c>
    </row>
    <row r="998" spans="1:12" x14ac:dyDescent="0.25">
      <c r="A998" s="1" t="s">
        <v>1530</v>
      </c>
      <c r="B998" s="1" t="s">
        <v>26</v>
      </c>
      <c r="C998" s="1" t="s">
        <v>27</v>
      </c>
      <c r="D998" s="1" t="s">
        <v>11</v>
      </c>
      <c r="E998" s="4">
        <v>43378</v>
      </c>
      <c r="F998" s="1" t="s">
        <v>12</v>
      </c>
      <c r="G998" s="1" t="s">
        <v>1531</v>
      </c>
      <c r="H998" s="26">
        <v>80</v>
      </c>
      <c r="I998" s="37">
        <v>0</v>
      </c>
      <c r="J998" t="str">
        <f t="shared" si="45"/>
        <v>1997-EMEA-MH</v>
      </c>
      <c r="K998" s="39">
        <f t="shared" si="46"/>
        <v>80</v>
      </c>
      <c r="L998" s="3">
        <f t="shared" si="47"/>
        <v>2018</v>
      </c>
    </row>
    <row r="999" spans="1:12" x14ac:dyDescent="0.25">
      <c r="A999" s="1" t="s">
        <v>1532</v>
      </c>
      <c r="B999" s="1" t="s">
        <v>144</v>
      </c>
      <c r="C999" s="1" t="s">
        <v>145</v>
      </c>
      <c r="D999" s="1" t="s">
        <v>11</v>
      </c>
      <c r="E999" s="4">
        <v>42668</v>
      </c>
      <c r="F999" s="1" t="s">
        <v>70</v>
      </c>
      <c r="G999" s="1" t="s">
        <v>1031</v>
      </c>
      <c r="H999" s="26">
        <v>500</v>
      </c>
      <c r="I999" s="37">
        <v>0.01</v>
      </c>
      <c r="J999" t="str">
        <f t="shared" si="45"/>
        <v>1998-EMEA-CG</v>
      </c>
      <c r="K999" s="39">
        <f t="shared" si="46"/>
        <v>495</v>
      </c>
      <c r="L999" s="3">
        <f t="shared" si="47"/>
        <v>2016</v>
      </c>
    </row>
    <row r="1000" spans="1:12" x14ac:dyDescent="0.25">
      <c r="A1000" s="1" t="s">
        <v>1533</v>
      </c>
      <c r="B1000" s="1" t="s">
        <v>62</v>
      </c>
      <c r="C1000" s="1" t="s">
        <v>63</v>
      </c>
      <c r="D1000" s="1" t="s">
        <v>33</v>
      </c>
      <c r="E1000" s="4">
        <v>42144</v>
      </c>
      <c r="F1000" s="1" t="s">
        <v>28</v>
      </c>
      <c r="G1000" s="1" t="s">
        <v>1534</v>
      </c>
      <c r="H1000" s="26">
        <v>150</v>
      </c>
      <c r="I1000" s="37">
        <v>2.6700000000000002E-2</v>
      </c>
      <c r="J1000" t="str">
        <f t="shared" si="45"/>
        <v>1999-APAC-CC</v>
      </c>
      <c r="K1000" s="39">
        <f t="shared" si="46"/>
        <v>145.995</v>
      </c>
      <c r="L1000" s="3">
        <f t="shared" si="47"/>
        <v>2015</v>
      </c>
    </row>
    <row r="1001" spans="1:12" x14ac:dyDescent="0.25">
      <c r="A1001" s="1" t="s">
        <v>1535</v>
      </c>
      <c r="B1001" s="1" t="s">
        <v>185</v>
      </c>
      <c r="C1001" s="1" t="s">
        <v>186</v>
      </c>
      <c r="D1001" s="1" t="s">
        <v>11</v>
      </c>
      <c r="E1001" s="4">
        <v>42502</v>
      </c>
      <c r="F1001" s="1" t="s">
        <v>12</v>
      </c>
      <c r="G1001" s="1" t="s">
        <v>235</v>
      </c>
      <c r="H1001" s="26">
        <v>80</v>
      </c>
      <c r="I1001" s="37">
        <v>0.125</v>
      </c>
      <c r="J1001" t="str">
        <f t="shared" si="45"/>
        <v>2000-EMEA-AP</v>
      </c>
      <c r="K1001" s="39">
        <f t="shared" si="46"/>
        <v>70</v>
      </c>
      <c r="L1001" s="3">
        <f t="shared" si="47"/>
        <v>2016</v>
      </c>
    </row>
    <row r="1002" spans="1:12" x14ac:dyDescent="0.25">
      <c r="A1002" s="1" t="s">
        <v>1536</v>
      </c>
      <c r="B1002" s="1" t="s">
        <v>9</v>
      </c>
      <c r="C1002" s="1" t="s">
        <v>10</v>
      </c>
      <c r="D1002" s="1" t="s">
        <v>11</v>
      </c>
      <c r="E1002" s="4">
        <v>42026</v>
      </c>
      <c r="F1002" s="1" t="s">
        <v>59</v>
      </c>
      <c r="G1002" s="1" t="s">
        <v>191</v>
      </c>
      <c r="H1002" s="26">
        <v>1000</v>
      </c>
      <c r="I1002" s="37">
        <v>0.03</v>
      </c>
      <c r="J1002" t="str">
        <f t="shared" si="45"/>
        <v>2001-EMEA-RH</v>
      </c>
      <c r="K1002" s="39">
        <f t="shared" si="46"/>
        <v>970</v>
      </c>
      <c r="L1002" s="3">
        <f t="shared" si="47"/>
        <v>2015</v>
      </c>
    </row>
    <row r="1003" spans="1:12" x14ac:dyDescent="0.25">
      <c r="A1003" s="1" t="s">
        <v>1537</v>
      </c>
      <c r="B1003" s="1" t="s">
        <v>180</v>
      </c>
      <c r="C1003" s="1" t="s">
        <v>106</v>
      </c>
      <c r="D1003" s="1" t="s">
        <v>17</v>
      </c>
      <c r="E1003" s="4">
        <v>41995</v>
      </c>
      <c r="F1003" s="1" t="s">
        <v>59</v>
      </c>
      <c r="G1003" s="1" t="s">
        <v>1293</v>
      </c>
      <c r="H1003" s="26">
        <v>1000</v>
      </c>
      <c r="I1003" s="37">
        <v>0.31</v>
      </c>
      <c r="J1003" t="str">
        <f t="shared" si="45"/>
        <v>2002-NA-SC</v>
      </c>
      <c r="K1003" s="39">
        <f t="shared" si="46"/>
        <v>690</v>
      </c>
      <c r="L1003" s="3">
        <f t="shared" si="47"/>
        <v>2014</v>
      </c>
    </row>
    <row r="1004" spans="1:12" x14ac:dyDescent="0.25">
      <c r="A1004" s="1" t="s">
        <v>1538</v>
      </c>
      <c r="B1004" s="1" t="s">
        <v>15</v>
      </c>
      <c r="C1004" s="1" t="s">
        <v>16</v>
      </c>
      <c r="D1004" s="1" t="s">
        <v>17</v>
      </c>
      <c r="E1004" s="4">
        <v>42706</v>
      </c>
      <c r="F1004" s="1" t="s">
        <v>34</v>
      </c>
      <c r="G1004" s="1" t="s">
        <v>541</v>
      </c>
      <c r="H1004" s="26">
        <v>50</v>
      </c>
      <c r="I1004" s="37">
        <v>0.14000000000000001</v>
      </c>
      <c r="J1004" t="str">
        <f t="shared" si="45"/>
        <v>2003-NA-AS</v>
      </c>
      <c r="K1004" s="39">
        <f t="shared" si="46"/>
        <v>43</v>
      </c>
      <c r="L1004" s="3">
        <f t="shared" si="47"/>
        <v>2016</v>
      </c>
    </row>
    <row r="1005" spans="1:12" x14ac:dyDescent="0.25">
      <c r="A1005" s="1" t="s">
        <v>1539</v>
      </c>
      <c r="B1005" s="1" t="s">
        <v>148</v>
      </c>
      <c r="C1005" s="1" t="s">
        <v>149</v>
      </c>
      <c r="D1005" s="1" t="s">
        <v>11</v>
      </c>
      <c r="E1005" s="4">
        <v>41732</v>
      </c>
      <c r="F1005" s="1" t="s">
        <v>59</v>
      </c>
      <c r="G1005" s="1" t="s">
        <v>150</v>
      </c>
      <c r="H1005" s="26">
        <v>1000</v>
      </c>
      <c r="I1005" s="37">
        <v>0.35</v>
      </c>
      <c r="J1005" t="str">
        <f t="shared" si="45"/>
        <v>2004-EMEA-SB</v>
      </c>
      <c r="K1005" s="39">
        <f t="shared" si="46"/>
        <v>650</v>
      </c>
      <c r="L1005" s="3">
        <f t="shared" si="47"/>
        <v>2014</v>
      </c>
    </row>
    <row r="1006" spans="1:12" x14ac:dyDescent="0.25">
      <c r="A1006" s="1" t="s">
        <v>1540</v>
      </c>
      <c r="B1006" s="1" t="s">
        <v>144</v>
      </c>
      <c r="C1006" s="1" t="s">
        <v>145</v>
      </c>
      <c r="D1006" s="1" t="s">
        <v>11</v>
      </c>
      <c r="E1006" s="4">
        <v>42929</v>
      </c>
      <c r="F1006" s="1" t="s">
        <v>59</v>
      </c>
      <c r="G1006" s="1" t="s">
        <v>1316</v>
      </c>
      <c r="H1006" s="26">
        <v>1000</v>
      </c>
      <c r="I1006" s="37">
        <v>0.48</v>
      </c>
      <c r="J1006" t="str">
        <f t="shared" si="45"/>
        <v>2005-EMEA-RB</v>
      </c>
      <c r="K1006" s="39">
        <f t="shared" si="46"/>
        <v>520</v>
      </c>
      <c r="L1006" s="3">
        <f t="shared" si="47"/>
        <v>2017</v>
      </c>
    </row>
    <row r="1007" spans="1:12" x14ac:dyDescent="0.25">
      <c r="A1007" s="1" t="s">
        <v>1541</v>
      </c>
      <c r="B1007" s="1" t="s">
        <v>9</v>
      </c>
      <c r="C1007" s="1" t="s">
        <v>10</v>
      </c>
      <c r="D1007" s="1" t="s">
        <v>11</v>
      </c>
      <c r="E1007" s="4">
        <v>43009</v>
      </c>
      <c r="F1007" s="1" t="s">
        <v>28</v>
      </c>
      <c r="G1007" s="1" t="s">
        <v>346</v>
      </c>
      <c r="H1007" s="26">
        <v>150</v>
      </c>
      <c r="I1007" s="37">
        <v>6.7000000000000002E-3</v>
      </c>
      <c r="J1007" t="str">
        <f t="shared" si="45"/>
        <v>2006-EMEA-ZM</v>
      </c>
      <c r="K1007" s="39">
        <f t="shared" si="46"/>
        <v>148.995</v>
      </c>
      <c r="L1007" s="3">
        <f t="shared" si="47"/>
        <v>2017</v>
      </c>
    </row>
    <row r="1008" spans="1:12" x14ac:dyDescent="0.25">
      <c r="A1008" s="1" t="s">
        <v>1542</v>
      </c>
      <c r="B1008" s="1" t="s">
        <v>287</v>
      </c>
      <c r="C1008" s="1" t="s">
        <v>106</v>
      </c>
      <c r="D1008" s="1" t="s">
        <v>17</v>
      </c>
      <c r="E1008" s="4">
        <v>42031</v>
      </c>
      <c r="F1008" s="1" t="s">
        <v>23</v>
      </c>
      <c r="G1008" s="1" t="s">
        <v>1543</v>
      </c>
      <c r="H1008" s="26">
        <v>700</v>
      </c>
      <c r="I1008" s="37">
        <v>0.05</v>
      </c>
      <c r="J1008" t="str">
        <f t="shared" si="45"/>
        <v>2007-NA-DA</v>
      </c>
      <c r="K1008" s="39">
        <f t="shared" si="46"/>
        <v>665</v>
      </c>
      <c r="L1008" s="3">
        <f t="shared" si="47"/>
        <v>2015</v>
      </c>
    </row>
    <row r="1009" spans="1:12" x14ac:dyDescent="0.25">
      <c r="A1009" s="1" t="s">
        <v>1544</v>
      </c>
      <c r="B1009" s="1" t="s">
        <v>180</v>
      </c>
      <c r="C1009" s="1" t="s">
        <v>106</v>
      </c>
      <c r="D1009" s="1" t="s">
        <v>17</v>
      </c>
      <c r="E1009" s="4">
        <v>42142</v>
      </c>
      <c r="F1009" s="1" t="s">
        <v>23</v>
      </c>
      <c r="G1009" s="1" t="s">
        <v>500</v>
      </c>
      <c r="H1009" s="26">
        <v>700</v>
      </c>
      <c r="I1009" s="37">
        <v>0.2</v>
      </c>
      <c r="J1009" t="str">
        <f t="shared" si="45"/>
        <v>2008-NA-GA</v>
      </c>
      <c r="K1009" s="39">
        <f t="shared" si="46"/>
        <v>560</v>
      </c>
      <c r="L1009" s="3">
        <f t="shared" si="47"/>
        <v>2015</v>
      </c>
    </row>
    <row r="1010" spans="1:12" x14ac:dyDescent="0.25">
      <c r="A1010" s="1" t="s">
        <v>1545</v>
      </c>
      <c r="B1010" s="1" t="s">
        <v>122</v>
      </c>
      <c r="C1010" s="1" t="s">
        <v>38</v>
      </c>
      <c r="D1010" s="1" t="s">
        <v>33</v>
      </c>
      <c r="E1010" s="4">
        <v>42629</v>
      </c>
      <c r="F1010" s="1" t="s">
        <v>34</v>
      </c>
      <c r="G1010" s="1" t="s">
        <v>1015</v>
      </c>
      <c r="H1010" s="26">
        <v>50</v>
      </c>
      <c r="I1010" s="37">
        <v>0.12</v>
      </c>
      <c r="J1010" t="str">
        <f t="shared" si="45"/>
        <v>2009-APAC-AA</v>
      </c>
      <c r="K1010" s="39">
        <f t="shared" si="46"/>
        <v>44</v>
      </c>
      <c r="L1010" s="3">
        <f t="shared" si="47"/>
        <v>2016</v>
      </c>
    </row>
    <row r="1011" spans="1:12" x14ac:dyDescent="0.25">
      <c r="A1011" s="1" t="s">
        <v>1546</v>
      </c>
      <c r="B1011" s="1" t="s">
        <v>180</v>
      </c>
      <c r="C1011" s="1" t="s">
        <v>106</v>
      </c>
      <c r="D1011" s="1" t="s">
        <v>17</v>
      </c>
      <c r="E1011" s="4">
        <v>42402</v>
      </c>
      <c r="F1011" s="1" t="s">
        <v>59</v>
      </c>
      <c r="G1011" s="1" t="s">
        <v>181</v>
      </c>
      <c r="H1011" s="26">
        <v>1000</v>
      </c>
      <c r="I1011" s="37">
        <v>0.24</v>
      </c>
      <c r="J1011" t="str">
        <f t="shared" si="45"/>
        <v>2010-NA-JS</v>
      </c>
      <c r="K1011" s="39">
        <f t="shared" si="46"/>
        <v>760</v>
      </c>
      <c r="L1011" s="3">
        <f t="shared" si="47"/>
        <v>2016</v>
      </c>
    </row>
    <row r="1012" spans="1:12" x14ac:dyDescent="0.25">
      <c r="A1012" s="1" t="s">
        <v>1547</v>
      </c>
      <c r="B1012" s="1" t="s">
        <v>129</v>
      </c>
      <c r="C1012" s="1" t="s">
        <v>106</v>
      </c>
      <c r="D1012" s="1" t="s">
        <v>17</v>
      </c>
      <c r="E1012" s="4">
        <v>42441</v>
      </c>
      <c r="F1012" s="1" t="s">
        <v>113</v>
      </c>
      <c r="G1012" s="1" t="s">
        <v>1548</v>
      </c>
      <c r="H1012" s="26">
        <v>250</v>
      </c>
      <c r="I1012" s="37">
        <v>8.7999999999999995E-2</v>
      </c>
      <c r="J1012" t="str">
        <f t="shared" si="45"/>
        <v>2011-NA-NW</v>
      </c>
      <c r="K1012" s="39">
        <f t="shared" si="46"/>
        <v>228</v>
      </c>
      <c r="L1012" s="3">
        <f t="shared" si="47"/>
        <v>2016</v>
      </c>
    </row>
    <row r="1013" spans="1:12" x14ac:dyDescent="0.25">
      <c r="A1013" s="1" t="s">
        <v>1549</v>
      </c>
      <c r="B1013" s="1" t="s">
        <v>97</v>
      </c>
      <c r="C1013" s="1" t="s">
        <v>98</v>
      </c>
      <c r="D1013" s="1" t="s">
        <v>11</v>
      </c>
      <c r="E1013" s="4">
        <v>43046</v>
      </c>
      <c r="F1013" s="1" t="s">
        <v>113</v>
      </c>
      <c r="G1013" s="1" t="s">
        <v>1088</v>
      </c>
      <c r="H1013" s="26">
        <v>250</v>
      </c>
      <c r="I1013" s="37">
        <v>8.0000000000000002E-3</v>
      </c>
      <c r="J1013" t="str">
        <f t="shared" si="45"/>
        <v>2012-EMEA-LD</v>
      </c>
      <c r="K1013" s="39">
        <f t="shared" si="46"/>
        <v>248</v>
      </c>
      <c r="L1013" s="3">
        <f t="shared" si="47"/>
        <v>2017</v>
      </c>
    </row>
    <row r="1014" spans="1:12" x14ac:dyDescent="0.25">
      <c r="A1014" s="1" t="s">
        <v>1550</v>
      </c>
      <c r="B1014" s="1" t="s">
        <v>203</v>
      </c>
      <c r="C1014" s="1" t="s">
        <v>204</v>
      </c>
      <c r="D1014" s="1" t="s">
        <v>22</v>
      </c>
      <c r="E1014" s="4">
        <v>41718</v>
      </c>
      <c r="F1014" s="1" t="s">
        <v>34</v>
      </c>
      <c r="G1014" s="1" t="s">
        <v>720</v>
      </c>
      <c r="H1014" s="26">
        <v>50</v>
      </c>
      <c r="I1014" s="37">
        <v>0.22</v>
      </c>
      <c r="J1014" t="str">
        <f t="shared" si="45"/>
        <v>2013-LATAM-PP</v>
      </c>
      <c r="K1014" s="39">
        <f t="shared" si="46"/>
        <v>39</v>
      </c>
      <c r="L1014" s="3">
        <f t="shared" si="47"/>
        <v>2014</v>
      </c>
    </row>
    <row r="1015" spans="1:12" x14ac:dyDescent="0.25">
      <c r="A1015" s="1" t="s">
        <v>1551</v>
      </c>
      <c r="B1015" s="1" t="s">
        <v>322</v>
      </c>
      <c r="C1015" s="1" t="s">
        <v>323</v>
      </c>
      <c r="D1015" s="1" t="s">
        <v>11</v>
      </c>
      <c r="E1015" s="4">
        <v>41662</v>
      </c>
      <c r="F1015" s="1" t="s">
        <v>113</v>
      </c>
      <c r="G1015" s="1" t="s">
        <v>920</v>
      </c>
      <c r="H1015" s="26">
        <v>250</v>
      </c>
      <c r="I1015" s="37">
        <v>8.0000000000000002E-3</v>
      </c>
      <c r="J1015" t="str">
        <f t="shared" si="45"/>
        <v>2014-EMEA-KR</v>
      </c>
      <c r="K1015" s="39">
        <f t="shared" si="46"/>
        <v>248</v>
      </c>
      <c r="L1015" s="3">
        <f t="shared" si="47"/>
        <v>2014</v>
      </c>
    </row>
    <row r="1016" spans="1:12" x14ac:dyDescent="0.25">
      <c r="A1016" s="1" t="s">
        <v>1552</v>
      </c>
      <c r="B1016" s="1" t="s">
        <v>239</v>
      </c>
      <c r="C1016" s="1" t="s">
        <v>240</v>
      </c>
      <c r="D1016" s="1" t="s">
        <v>11</v>
      </c>
      <c r="E1016" s="4">
        <v>42630</v>
      </c>
      <c r="F1016" s="1" t="s">
        <v>113</v>
      </c>
      <c r="G1016" s="1" t="s">
        <v>624</v>
      </c>
      <c r="H1016" s="26">
        <v>250</v>
      </c>
      <c r="I1016" s="37">
        <v>0</v>
      </c>
      <c r="J1016" t="str">
        <f t="shared" si="45"/>
        <v>2015-EMEA-PL</v>
      </c>
      <c r="K1016" s="39">
        <f t="shared" si="46"/>
        <v>250</v>
      </c>
      <c r="L1016" s="3">
        <f t="shared" si="47"/>
        <v>2016</v>
      </c>
    </row>
    <row r="1017" spans="1:12" x14ac:dyDescent="0.25">
      <c r="A1017" s="1" t="s">
        <v>1553</v>
      </c>
      <c r="B1017" s="1" t="s">
        <v>105</v>
      </c>
      <c r="C1017" s="1" t="s">
        <v>106</v>
      </c>
      <c r="D1017" s="1" t="s">
        <v>17</v>
      </c>
      <c r="E1017" s="4">
        <v>42860</v>
      </c>
      <c r="F1017" s="1" t="s">
        <v>34</v>
      </c>
      <c r="G1017" s="1" t="s">
        <v>1554</v>
      </c>
      <c r="H1017" s="26">
        <v>50</v>
      </c>
      <c r="I1017" s="37">
        <v>0.04</v>
      </c>
      <c r="J1017" t="str">
        <f t="shared" si="45"/>
        <v>2016-NA-JH</v>
      </c>
      <c r="K1017" s="39">
        <f t="shared" si="46"/>
        <v>48</v>
      </c>
      <c r="L1017" s="3">
        <f t="shared" si="47"/>
        <v>2017</v>
      </c>
    </row>
    <row r="1018" spans="1:12" x14ac:dyDescent="0.25">
      <c r="A1018" s="1" t="s">
        <v>1555</v>
      </c>
      <c r="B1018" s="1" t="s">
        <v>172</v>
      </c>
      <c r="C1018" s="1" t="s">
        <v>173</v>
      </c>
      <c r="D1018" s="1" t="s">
        <v>11</v>
      </c>
      <c r="E1018" s="4">
        <v>42389</v>
      </c>
      <c r="F1018" s="1" t="s">
        <v>59</v>
      </c>
      <c r="G1018" s="1" t="s">
        <v>1556</v>
      </c>
      <c r="H1018" s="26">
        <v>1000</v>
      </c>
      <c r="I1018" s="37">
        <v>0.41</v>
      </c>
      <c r="J1018" t="str">
        <f t="shared" si="45"/>
        <v>2017-EMEA-IC</v>
      </c>
      <c r="K1018" s="39">
        <f t="shared" si="46"/>
        <v>590</v>
      </c>
      <c r="L1018" s="3">
        <f t="shared" si="47"/>
        <v>2016</v>
      </c>
    </row>
    <row r="1019" spans="1:12" x14ac:dyDescent="0.25">
      <c r="A1019" s="1" t="s">
        <v>1557</v>
      </c>
      <c r="B1019" s="1" t="s">
        <v>51</v>
      </c>
      <c r="C1019" s="1" t="s">
        <v>52</v>
      </c>
      <c r="D1019" s="1" t="s">
        <v>11</v>
      </c>
      <c r="E1019" s="4">
        <v>42851</v>
      </c>
      <c r="F1019" s="1" t="s">
        <v>12</v>
      </c>
      <c r="G1019" s="1" t="s">
        <v>1204</v>
      </c>
      <c r="H1019" s="26">
        <v>80</v>
      </c>
      <c r="I1019" s="37">
        <v>0.05</v>
      </c>
      <c r="J1019" t="str">
        <f t="shared" si="45"/>
        <v>2018-EMEA-NW</v>
      </c>
      <c r="K1019" s="39">
        <f t="shared" si="46"/>
        <v>76</v>
      </c>
      <c r="L1019" s="3">
        <f t="shared" si="47"/>
        <v>2017</v>
      </c>
    </row>
    <row r="1020" spans="1:12" x14ac:dyDescent="0.25">
      <c r="A1020" s="1" t="s">
        <v>1558</v>
      </c>
      <c r="B1020" s="1" t="s">
        <v>42</v>
      </c>
      <c r="C1020" s="1" t="s">
        <v>43</v>
      </c>
      <c r="D1020" s="1" t="s">
        <v>22</v>
      </c>
      <c r="E1020" s="4">
        <v>41905</v>
      </c>
      <c r="F1020" s="1" t="s">
        <v>44</v>
      </c>
      <c r="G1020" s="1" t="s">
        <v>1144</v>
      </c>
      <c r="H1020" s="26">
        <v>500</v>
      </c>
      <c r="I1020" s="37">
        <v>0.04</v>
      </c>
      <c r="J1020" t="str">
        <f t="shared" si="45"/>
        <v>2019-LATAM-RH</v>
      </c>
      <c r="K1020" s="39">
        <f t="shared" si="46"/>
        <v>480</v>
      </c>
      <c r="L1020" s="3">
        <f t="shared" si="47"/>
        <v>2014</v>
      </c>
    </row>
    <row r="1021" spans="1:12" x14ac:dyDescent="0.25">
      <c r="A1021" s="1" t="s">
        <v>1559</v>
      </c>
      <c r="B1021" s="1" t="s">
        <v>148</v>
      </c>
      <c r="C1021" s="1" t="s">
        <v>149</v>
      </c>
      <c r="D1021" s="1" t="s">
        <v>11</v>
      </c>
      <c r="E1021" s="4">
        <v>42676</v>
      </c>
      <c r="F1021" s="1" t="s">
        <v>53</v>
      </c>
      <c r="G1021" s="1" t="s">
        <v>822</v>
      </c>
      <c r="H1021" s="26">
        <v>800</v>
      </c>
      <c r="I1021" s="37">
        <v>0.1</v>
      </c>
      <c r="J1021" t="str">
        <f t="shared" si="45"/>
        <v>2020-EMEA-MT</v>
      </c>
      <c r="K1021" s="39">
        <f t="shared" si="46"/>
        <v>720</v>
      </c>
      <c r="L1021" s="3">
        <f t="shared" si="47"/>
        <v>2016</v>
      </c>
    </row>
    <row r="1022" spans="1:12" x14ac:dyDescent="0.25">
      <c r="A1022" s="1" t="s">
        <v>1560</v>
      </c>
      <c r="B1022" s="1" t="s">
        <v>62</v>
      </c>
      <c r="C1022" s="1" t="s">
        <v>63</v>
      </c>
      <c r="D1022" s="1" t="s">
        <v>33</v>
      </c>
      <c r="E1022" s="4">
        <v>43109</v>
      </c>
      <c r="F1022" s="1" t="s">
        <v>102</v>
      </c>
      <c r="G1022" s="1" t="s">
        <v>781</v>
      </c>
      <c r="H1022" s="26">
        <v>70</v>
      </c>
      <c r="I1022" s="37">
        <v>1.43E-2</v>
      </c>
      <c r="J1022" t="str">
        <f t="shared" si="45"/>
        <v>2021-APAC-AP</v>
      </c>
      <c r="K1022" s="39">
        <f t="shared" si="46"/>
        <v>68.998999999999995</v>
      </c>
      <c r="L1022" s="3">
        <f t="shared" si="47"/>
        <v>2018</v>
      </c>
    </row>
    <row r="1023" spans="1:12" x14ac:dyDescent="0.25">
      <c r="A1023" s="1" t="s">
        <v>1561</v>
      </c>
      <c r="B1023" s="1" t="s">
        <v>79</v>
      </c>
      <c r="C1023" s="1" t="s">
        <v>80</v>
      </c>
      <c r="D1023" s="1" t="s">
        <v>11</v>
      </c>
      <c r="E1023" s="4">
        <v>42723</v>
      </c>
      <c r="F1023" s="1" t="s">
        <v>102</v>
      </c>
      <c r="G1023" s="1" t="s">
        <v>193</v>
      </c>
      <c r="H1023" s="26">
        <v>70</v>
      </c>
      <c r="I1023" s="37">
        <v>0.1429</v>
      </c>
      <c r="J1023" t="str">
        <f t="shared" si="45"/>
        <v>2022-EMEA-DW</v>
      </c>
      <c r="K1023" s="39">
        <f t="shared" si="46"/>
        <v>59.997</v>
      </c>
      <c r="L1023" s="3">
        <f t="shared" si="47"/>
        <v>2016</v>
      </c>
    </row>
    <row r="1024" spans="1:12" x14ac:dyDescent="0.25">
      <c r="A1024" s="1" t="s">
        <v>1562</v>
      </c>
      <c r="B1024" s="1" t="s">
        <v>432</v>
      </c>
      <c r="C1024" s="1" t="s">
        <v>433</v>
      </c>
      <c r="D1024" s="1" t="s">
        <v>22</v>
      </c>
      <c r="E1024" s="4">
        <v>42083</v>
      </c>
      <c r="F1024" s="1" t="s">
        <v>34</v>
      </c>
      <c r="G1024" s="1" t="s">
        <v>583</v>
      </c>
      <c r="H1024" s="26">
        <v>50</v>
      </c>
      <c r="I1024" s="37">
        <v>0.12</v>
      </c>
      <c r="J1024" t="str">
        <f t="shared" si="45"/>
        <v>2023-LATAM-RJ</v>
      </c>
      <c r="K1024" s="39">
        <f t="shared" si="46"/>
        <v>44</v>
      </c>
      <c r="L1024" s="3">
        <f t="shared" si="47"/>
        <v>2015</v>
      </c>
    </row>
    <row r="1025" spans="1:12" x14ac:dyDescent="0.25">
      <c r="A1025" s="1" t="s">
        <v>1563</v>
      </c>
      <c r="B1025" s="1" t="s">
        <v>268</v>
      </c>
      <c r="C1025" s="1" t="s">
        <v>269</v>
      </c>
      <c r="D1025" s="1" t="s">
        <v>33</v>
      </c>
      <c r="E1025" s="4">
        <v>43269</v>
      </c>
      <c r="F1025" s="1" t="s">
        <v>12</v>
      </c>
      <c r="G1025" s="1" t="s">
        <v>335</v>
      </c>
      <c r="H1025" s="26">
        <v>80</v>
      </c>
      <c r="I1025" s="37">
        <v>7.4999999999999997E-2</v>
      </c>
      <c r="J1025" t="str">
        <f t="shared" si="45"/>
        <v>2024-APAC-IB</v>
      </c>
      <c r="K1025" s="39">
        <f t="shared" si="46"/>
        <v>74</v>
      </c>
      <c r="L1025" s="3">
        <f t="shared" si="47"/>
        <v>2018</v>
      </c>
    </row>
    <row r="1026" spans="1:12" x14ac:dyDescent="0.25">
      <c r="A1026" s="1" t="s">
        <v>1564</v>
      </c>
      <c r="B1026" s="1" t="s">
        <v>97</v>
      </c>
      <c r="C1026" s="1" t="s">
        <v>98</v>
      </c>
      <c r="D1026" s="1" t="s">
        <v>11</v>
      </c>
      <c r="E1026" s="4">
        <v>43144</v>
      </c>
      <c r="F1026" s="1" t="s">
        <v>102</v>
      </c>
      <c r="G1026" s="1" t="s">
        <v>99</v>
      </c>
      <c r="H1026" s="26">
        <v>70</v>
      </c>
      <c r="I1026" s="37">
        <v>2.86E-2</v>
      </c>
      <c r="J1026" t="str">
        <f t="shared" si="45"/>
        <v>2025-EMEA-NH</v>
      </c>
      <c r="K1026" s="39">
        <f t="shared" si="46"/>
        <v>67.998000000000005</v>
      </c>
      <c r="L1026" s="3">
        <f t="shared" si="47"/>
        <v>2018</v>
      </c>
    </row>
    <row r="1027" spans="1:12" x14ac:dyDescent="0.25">
      <c r="A1027" s="1" t="s">
        <v>1565</v>
      </c>
      <c r="B1027" s="1" t="s">
        <v>398</v>
      </c>
      <c r="C1027" s="1" t="s">
        <v>399</v>
      </c>
      <c r="D1027" s="1" t="s">
        <v>11</v>
      </c>
      <c r="E1027" s="4">
        <v>42448</v>
      </c>
      <c r="F1027" s="1" t="s">
        <v>102</v>
      </c>
      <c r="G1027" s="1" t="s">
        <v>691</v>
      </c>
      <c r="H1027" s="26">
        <v>70</v>
      </c>
      <c r="I1027" s="37">
        <v>5.7099999999999998E-2</v>
      </c>
      <c r="J1027" t="str">
        <f t="shared" ref="J1027:J1090" si="48">_xlfn.CONCAT(RIGHT(A1027,4),"-",D1027,"-",LEFT(G1027,1),MID(G1027,FIND(" ",G1027)+1,1))</f>
        <v>2026-EMEA-RC</v>
      </c>
      <c r="K1027" s="39">
        <f t="shared" ref="K1027:K1090" si="49">H1027-(H1027*I1027)</f>
        <v>66.003</v>
      </c>
      <c r="L1027" s="3">
        <f t="shared" ref="L1027:L1090" si="50">YEAR(E1027)</f>
        <v>2016</v>
      </c>
    </row>
    <row r="1028" spans="1:12" x14ac:dyDescent="0.25">
      <c r="A1028" s="1" t="s">
        <v>1566</v>
      </c>
      <c r="B1028" s="1" t="s">
        <v>222</v>
      </c>
      <c r="C1028" s="1" t="s">
        <v>48</v>
      </c>
      <c r="D1028" s="1" t="s">
        <v>22</v>
      </c>
      <c r="E1028" s="4">
        <v>43037</v>
      </c>
      <c r="F1028" s="1" t="s">
        <v>28</v>
      </c>
      <c r="G1028" s="1" t="s">
        <v>904</v>
      </c>
      <c r="H1028" s="26">
        <v>150</v>
      </c>
      <c r="I1028" s="37">
        <v>0.04</v>
      </c>
      <c r="J1028" t="str">
        <f t="shared" si="48"/>
        <v>2027-LATAM-JM</v>
      </c>
      <c r="K1028" s="39">
        <f t="shared" si="49"/>
        <v>144</v>
      </c>
      <c r="L1028" s="3">
        <f t="shared" si="50"/>
        <v>2017</v>
      </c>
    </row>
    <row r="1029" spans="1:12" x14ac:dyDescent="0.25">
      <c r="A1029" s="1" t="s">
        <v>1567</v>
      </c>
      <c r="B1029" s="1" t="s">
        <v>75</v>
      </c>
      <c r="C1029" s="1" t="s">
        <v>76</v>
      </c>
      <c r="D1029" s="1" t="s">
        <v>33</v>
      </c>
      <c r="E1029" s="4">
        <v>42729</v>
      </c>
      <c r="F1029" s="1" t="s">
        <v>102</v>
      </c>
      <c r="G1029" s="1" t="s">
        <v>666</v>
      </c>
      <c r="H1029" s="26">
        <v>70</v>
      </c>
      <c r="I1029" s="37">
        <v>7.1400000000000005E-2</v>
      </c>
      <c r="J1029" t="str">
        <f t="shared" si="48"/>
        <v>2028-APAC-IS</v>
      </c>
      <c r="K1029" s="39">
        <f t="shared" si="49"/>
        <v>65.001999999999995</v>
      </c>
      <c r="L1029" s="3">
        <f t="shared" si="50"/>
        <v>2016</v>
      </c>
    </row>
    <row r="1030" spans="1:12" x14ac:dyDescent="0.25">
      <c r="A1030" s="1" t="s">
        <v>1568</v>
      </c>
      <c r="B1030" s="1" t="s">
        <v>122</v>
      </c>
      <c r="C1030" s="1" t="s">
        <v>38</v>
      </c>
      <c r="D1030" s="1" t="s">
        <v>33</v>
      </c>
      <c r="E1030" s="4">
        <v>41750</v>
      </c>
      <c r="F1030" s="1" t="s">
        <v>59</v>
      </c>
      <c r="G1030" s="1" t="s">
        <v>1015</v>
      </c>
      <c r="H1030" s="26">
        <v>1000</v>
      </c>
      <c r="I1030" s="37">
        <v>0.37</v>
      </c>
      <c r="J1030" t="str">
        <f t="shared" si="48"/>
        <v>2029-APAC-AA</v>
      </c>
      <c r="K1030" s="39">
        <f t="shared" si="49"/>
        <v>630</v>
      </c>
      <c r="L1030" s="3">
        <f t="shared" si="50"/>
        <v>2014</v>
      </c>
    </row>
    <row r="1031" spans="1:12" x14ac:dyDescent="0.25">
      <c r="A1031" s="1" t="s">
        <v>1569</v>
      </c>
      <c r="B1031" s="1" t="s">
        <v>148</v>
      </c>
      <c r="C1031" s="1" t="s">
        <v>149</v>
      </c>
      <c r="D1031" s="1" t="s">
        <v>11</v>
      </c>
      <c r="E1031" s="4">
        <v>42323</v>
      </c>
      <c r="F1031" s="1" t="s">
        <v>28</v>
      </c>
      <c r="G1031" s="1" t="s">
        <v>822</v>
      </c>
      <c r="H1031" s="26">
        <v>150</v>
      </c>
      <c r="I1031" s="37">
        <v>0.2467</v>
      </c>
      <c r="J1031" t="str">
        <f t="shared" si="48"/>
        <v>2030-EMEA-MT</v>
      </c>
      <c r="K1031" s="39">
        <f t="shared" si="49"/>
        <v>112.995</v>
      </c>
      <c r="L1031" s="3">
        <f t="shared" si="50"/>
        <v>2015</v>
      </c>
    </row>
    <row r="1032" spans="1:12" x14ac:dyDescent="0.25">
      <c r="A1032" s="1" t="s">
        <v>1570</v>
      </c>
      <c r="B1032" s="1" t="s">
        <v>172</v>
      </c>
      <c r="C1032" s="1" t="s">
        <v>173</v>
      </c>
      <c r="D1032" s="1" t="s">
        <v>11</v>
      </c>
      <c r="E1032" s="4">
        <v>42034</v>
      </c>
      <c r="F1032" s="1" t="s">
        <v>70</v>
      </c>
      <c r="G1032" s="1" t="s">
        <v>1454</v>
      </c>
      <c r="H1032" s="26">
        <v>500</v>
      </c>
      <c r="I1032" s="37">
        <v>0.02</v>
      </c>
      <c r="J1032" t="str">
        <f t="shared" si="48"/>
        <v>2031-EMEA-AP</v>
      </c>
      <c r="K1032" s="39">
        <f t="shared" si="49"/>
        <v>490</v>
      </c>
      <c r="L1032" s="3">
        <f t="shared" si="50"/>
        <v>2015</v>
      </c>
    </row>
    <row r="1033" spans="1:12" x14ac:dyDescent="0.25">
      <c r="A1033" s="1" t="s">
        <v>1571</v>
      </c>
      <c r="B1033" s="1" t="s">
        <v>105</v>
      </c>
      <c r="C1033" s="1" t="s">
        <v>106</v>
      </c>
      <c r="D1033" s="1" t="s">
        <v>17</v>
      </c>
      <c r="E1033" s="4">
        <v>42511</v>
      </c>
      <c r="F1033" s="1" t="s">
        <v>34</v>
      </c>
      <c r="G1033" s="1" t="s">
        <v>352</v>
      </c>
      <c r="H1033" s="26">
        <v>50</v>
      </c>
      <c r="I1033" s="37">
        <v>0.08</v>
      </c>
      <c r="J1033" t="str">
        <f t="shared" si="48"/>
        <v>2032-NA-DH</v>
      </c>
      <c r="K1033" s="39">
        <f t="shared" si="49"/>
        <v>46</v>
      </c>
      <c r="L1033" s="3">
        <f t="shared" si="50"/>
        <v>2016</v>
      </c>
    </row>
    <row r="1034" spans="1:12" x14ac:dyDescent="0.25">
      <c r="A1034" s="1" t="s">
        <v>1572</v>
      </c>
      <c r="B1034" s="1" t="s">
        <v>262</v>
      </c>
      <c r="C1034" s="1" t="s">
        <v>263</v>
      </c>
      <c r="D1034" s="1" t="s">
        <v>11</v>
      </c>
      <c r="E1034" s="4">
        <v>42567</v>
      </c>
      <c r="F1034" s="1" t="s">
        <v>23</v>
      </c>
      <c r="G1034" s="1" t="s">
        <v>800</v>
      </c>
      <c r="H1034" s="26">
        <v>700</v>
      </c>
      <c r="I1034" s="37">
        <v>0.04</v>
      </c>
      <c r="J1034" t="str">
        <f t="shared" si="48"/>
        <v>2033-EMEA-VP</v>
      </c>
      <c r="K1034" s="39">
        <f t="shared" si="49"/>
        <v>672</v>
      </c>
      <c r="L1034" s="3">
        <f t="shared" si="50"/>
        <v>2016</v>
      </c>
    </row>
    <row r="1035" spans="1:12" x14ac:dyDescent="0.25">
      <c r="A1035" s="1" t="s">
        <v>1573</v>
      </c>
      <c r="B1035" s="1" t="s">
        <v>97</v>
      </c>
      <c r="C1035" s="1" t="s">
        <v>98</v>
      </c>
      <c r="D1035" s="1" t="s">
        <v>11</v>
      </c>
      <c r="E1035" s="4">
        <v>42952</v>
      </c>
      <c r="F1035" s="1" t="s">
        <v>120</v>
      </c>
      <c r="G1035" s="1" t="s">
        <v>1088</v>
      </c>
      <c r="H1035" s="26">
        <v>50</v>
      </c>
      <c r="I1035" s="37">
        <v>0.04</v>
      </c>
      <c r="J1035" t="str">
        <f t="shared" si="48"/>
        <v>2034-EMEA-LD</v>
      </c>
      <c r="K1035" s="39">
        <f t="shared" si="49"/>
        <v>48</v>
      </c>
      <c r="L1035" s="3">
        <f t="shared" si="50"/>
        <v>2017</v>
      </c>
    </row>
    <row r="1036" spans="1:12" x14ac:dyDescent="0.25">
      <c r="A1036" s="1" t="s">
        <v>1574</v>
      </c>
      <c r="B1036" s="1" t="s">
        <v>132</v>
      </c>
      <c r="C1036" s="1" t="s">
        <v>90</v>
      </c>
      <c r="D1036" s="1" t="s">
        <v>33</v>
      </c>
      <c r="E1036" s="4">
        <v>41756</v>
      </c>
      <c r="F1036" s="1" t="s">
        <v>70</v>
      </c>
      <c r="G1036" s="1" t="s">
        <v>745</v>
      </c>
      <c r="H1036" s="26">
        <v>500</v>
      </c>
      <c r="I1036" s="37">
        <v>0.02</v>
      </c>
      <c r="J1036" t="str">
        <f t="shared" si="48"/>
        <v>2035-APAC-SD</v>
      </c>
      <c r="K1036" s="39">
        <f t="shared" si="49"/>
        <v>490</v>
      </c>
      <c r="L1036" s="3">
        <f t="shared" si="50"/>
        <v>2014</v>
      </c>
    </row>
    <row r="1037" spans="1:12" x14ac:dyDescent="0.25">
      <c r="A1037" s="1" t="s">
        <v>1575</v>
      </c>
      <c r="B1037" s="1" t="s">
        <v>203</v>
      </c>
      <c r="C1037" s="1" t="s">
        <v>204</v>
      </c>
      <c r="D1037" s="1" t="s">
        <v>22</v>
      </c>
      <c r="E1037" s="4">
        <v>42311</v>
      </c>
      <c r="F1037" s="1" t="s">
        <v>102</v>
      </c>
      <c r="G1037" s="1" t="s">
        <v>720</v>
      </c>
      <c r="H1037" s="26">
        <v>70</v>
      </c>
      <c r="I1037" s="37">
        <v>0.1714</v>
      </c>
      <c r="J1037" t="str">
        <f t="shared" si="48"/>
        <v>2036-LATAM-PP</v>
      </c>
      <c r="K1037" s="39">
        <f t="shared" si="49"/>
        <v>58.002000000000002</v>
      </c>
      <c r="L1037" s="3">
        <f t="shared" si="50"/>
        <v>2015</v>
      </c>
    </row>
    <row r="1038" spans="1:12" x14ac:dyDescent="0.25">
      <c r="A1038" s="1" t="s">
        <v>1576</v>
      </c>
      <c r="B1038" s="1" t="s">
        <v>168</v>
      </c>
      <c r="C1038" s="1" t="s">
        <v>169</v>
      </c>
      <c r="D1038" s="1" t="s">
        <v>11</v>
      </c>
      <c r="E1038" s="4">
        <v>42414</v>
      </c>
      <c r="F1038" s="1" t="s">
        <v>102</v>
      </c>
      <c r="G1038" s="1" t="s">
        <v>939</v>
      </c>
      <c r="H1038" s="26">
        <v>70</v>
      </c>
      <c r="I1038" s="37">
        <v>0.1429</v>
      </c>
      <c r="J1038" t="str">
        <f t="shared" si="48"/>
        <v>2037-EMEA-BM</v>
      </c>
      <c r="K1038" s="39">
        <f t="shared" si="49"/>
        <v>59.997</v>
      </c>
      <c r="L1038" s="3">
        <f t="shared" si="50"/>
        <v>2016</v>
      </c>
    </row>
    <row r="1039" spans="1:12" x14ac:dyDescent="0.25">
      <c r="A1039" s="1" t="s">
        <v>1577</v>
      </c>
      <c r="B1039" s="1" t="s">
        <v>225</v>
      </c>
      <c r="C1039" s="1" t="s">
        <v>226</v>
      </c>
      <c r="D1039" s="1" t="s">
        <v>22</v>
      </c>
      <c r="E1039" s="4">
        <v>41768</v>
      </c>
      <c r="F1039" s="1" t="s">
        <v>53</v>
      </c>
      <c r="G1039" s="1" t="s">
        <v>619</v>
      </c>
      <c r="H1039" s="26">
        <v>800</v>
      </c>
      <c r="I1039" s="37">
        <v>0.14000000000000001</v>
      </c>
      <c r="J1039" t="str">
        <f t="shared" si="48"/>
        <v>2038-LATAM-NN</v>
      </c>
      <c r="K1039" s="39">
        <f t="shared" si="49"/>
        <v>688</v>
      </c>
      <c r="L1039" s="3">
        <f t="shared" si="50"/>
        <v>2014</v>
      </c>
    </row>
    <row r="1040" spans="1:12" x14ac:dyDescent="0.25">
      <c r="A1040" s="1" t="s">
        <v>1578</v>
      </c>
      <c r="B1040" s="1" t="s">
        <v>144</v>
      </c>
      <c r="C1040" s="1" t="s">
        <v>145</v>
      </c>
      <c r="D1040" s="1" t="s">
        <v>11</v>
      </c>
      <c r="E1040" s="4">
        <v>42061</v>
      </c>
      <c r="F1040" s="1" t="s">
        <v>113</v>
      </c>
      <c r="G1040" s="1" t="s">
        <v>1316</v>
      </c>
      <c r="H1040" s="26">
        <v>250</v>
      </c>
      <c r="I1040" s="37">
        <v>0.38</v>
      </c>
      <c r="J1040" t="str">
        <f t="shared" si="48"/>
        <v>2039-EMEA-RB</v>
      </c>
      <c r="K1040" s="39">
        <f t="shared" si="49"/>
        <v>155</v>
      </c>
      <c r="L1040" s="3">
        <f t="shared" si="50"/>
        <v>2015</v>
      </c>
    </row>
    <row r="1041" spans="1:12" x14ac:dyDescent="0.25">
      <c r="A1041" s="1" t="s">
        <v>1579</v>
      </c>
      <c r="B1041" s="1" t="s">
        <v>83</v>
      </c>
      <c r="C1041" s="1" t="s">
        <v>84</v>
      </c>
      <c r="D1041" s="1" t="s">
        <v>11</v>
      </c>
      <c r="E1041" s="4">
        <v>41920</v>
      </c>
      <c r="F1041" s="1" t="s">
        <v>23</v>
      </c>
      <c r="G1041" s="1" t="s">
        <v>338</v>
      </c>
      <c r="H1041" s="26">
        <v>700</v>
      </c>
      <c r="I1041" s="37">
        <v>0.28000000000000003</v>
      </c>
      <c r="J1041" t="str">
        <f t="shared" si="48"/>
        <v>2040-EMEA-SC</v>
      </c>
      <c r="K1041" s="39">
        <f t="shared" si="49"/>
        <v>504</v>
      </c>
      <c r="L1041" s="3">
        <f t="shared" si="50"/>
        <v>2014</v>
      </c>
    </row>
    <row r="1042" spans="1:12" x14ac:dyDescent="0.25">
      <c r="A1042" s="1" t="s">
        <v>1580</v>
      </c>
      <c r="B1042" s="1" t="s">
        <v>144</v>
      </c>
      <c r="C1042" s="1" t="s">
        <v>145</v>
      </c>
      <c r="D1042" s="1" t="s">
        <v>11</v>
      </c>
      <c r="E1042" s="4">
        <v>41745</v>
      </c>
      <c r="F1042" s="1" t="s">
        <v>23</v>
      </c>
      <c r="G1042" s="1" t="s">
        <v>1316</v>
      </c>
      <c r="H1042" s="26">
        <v>700</v>
      </c>
      <c r="I1042" s="37">
        <v>0.27</v>
      </c>
      <c r="J1042" t="str">
        <f t="shared" si="48"/>
        <v>2041-EMEA-RB</v>
      </c>
      <c r="K1042" s="39">
        <f t="shared" si="49"/>
        <v>511</v>
      </c>
      <c r="L1042" s="3">
        <f t="shared" si="50"/>
        <v>2014</v>
      </c>
    </row>
    <row r="1043" spans="1:12" x14ac:dyDescent="0.25">
      <c r="A1043" s="1" t="s">
        <v>1581</v>
      </c>
      <c r="B1043" s="1" t="s">
        <v>20</v>
      </c>
      <c r="C1043" s="1" t="s">
        <v>21</v>
      </c>
      <c r="D1043" s="1" t="s">
        <v>22</v>
      </c>
      <c r="E1043" s="4">
        <v>43326</v>
      </c>
      <c r="F1043" s="1" t="s">
        <v>113</v>
      </c>
      <c r="G1043" s="1" t="s">
        <v>1582</v>
      </c>
      <c r="H1043" s="26">
        <v>250</v>
      </c>
      <c r="I1043" s="37">
        <v>0</v>
      </c>
      <c r="J1043" t="str">
        <f t="shared" si="48"/>
        <v>2042-LATAM-RK</v>
      </c>
      <c r="K1043" s="39">
        <f t="shared" si="49"/>
        <v>250</v>
      </c>
      <c r="L1043" s="3">
        <f t="shared" si="50"/>
        <v>2018</v>
      </c>
    </row>
    <row r="1044" spans="1:12" x14ac:dyDescent="0.25">
      <c r="A1044" s="1" t="s">
        <v>1583</v>
      </c>
      <c r="B1044" s="1" t="s">
        <v>239</v>
      </c>
      <c r="C1044" s="1" t="s">
        <v>240</v>
      </c>
      <c r="D1044" s="1" t="s">
        <v>11</v>
      </c>
      <c r="E1044" s="4">
        <v>43247</v>
      </c>
      <c r="F1044" s="1" t="s">
        <v>34</v>
      </c>
      <c r="G1044" s="1" t="s">
        <v>378</v>
      </c>
      <c r="H1044" s="26">
        <v>50</v>
      </c>
      <c r="I1044" s="37">
        <v>0</v>
      </c>
      <c r="J1044" t="str">
        <f t="shared" si="48"/>
        <v>2043-EMEA-RL</v>
      </c>
      <c r="K1044" s="39">
        <f t="shared" si="49"/>
        <v>50</v>
      </c>
      <c r="L1044" s="3">
        <f t="shared" si="50"/>
        <v>2018</v>
      </c>
    </row>
    <row r="1045" spans="1:12" x14ac:dyDescent="0.25">
      <c r="A1045" s="1" t="s">
        <v>1584</v>
      </c>
      <c r="B1045" s="1" t="s">
        <v>57</v>
      </c>
      <c r="C1045" s="1" t="s">
        <v>58</v>
      </c>
      <c r="D1045" s="1" t="s">
        <v>11</v>
      </c>
      <c r="E1045" s="4">
        <v>42474</v>
      </c>
      <c r="F1045" s="1" t="s">
        <v>28</v>
      </c>
      <c r="G1045" s="1" t="s">
        <v>310</v>
      </c>
      <c r="H1045" s="26">
        <v>150</v>
      </c>
      <c r="I1045" s="37">
        <v>0.1</v>
      </c>
      <c r="J1045" t="str">
        <f t="shared" si="48"/>
        <v>2044-EMEA-VS</v>
      </c>
      <c r="K1045" s="39">
        <f t="shared" si="49"/>
        <v>135</v>
      </c>
      <c r="L1045" s="3">
        <f t="shared" si="50"/>
        <v>2016</v>
      </c>
    </row>
    <row r="1046" spans="1:12" x14ac:dyDescent="0.25">
      <c r="A1046" s="1" t="s">
        <v>1585</v>
      </c>
      <c r="B1046" s="1" t="s">
        <v>26</v>
      </c>
      <c r="C1046" s="1" t="s">
        <v>27</v>
      </c>
      <c r="D1046" s="1" t="s">
        <v>11</v>
      </c>
      <c r="E1046" s="4">
        <v>43050</v>
      </c>
      <c r="F1046" s="1" t="s">
        <v>102</v>
      </c>
      <c r="G1046" s="1" t="s">
        <v>247</v>
      </c>
      <c r="H1046" s="26">
        <v>70</v>
      </c>
      <c r="I1046" s="37">
        <v>2.86E-2</v>
      </c>
      <c r="J1046" t="str">
        <f t="shared" si="48"/>
        <v>2045-EMEA-IM</v>
      </c>
      <c r="K1046" s="39">
        <f t="shared" si="49"/>
        <v>67.998000000000005</v>
      </c>
      <c r="L1046" s="3">
        <f t="shared" si="50"/>
        <v>2017</v>
      </c>
    </row>
    <row r="1047" spans="1:12" x14ac:dyDescent="0.25">
      <c r="A1047" s="1" t="s">
        <v>1586</v>
      </c>
      <c r="B1047" s="1" t="s">
        <v>152</v>
      </c>
      <c r="C1047" s="1" t="s">
        <v>106</v>
      </c>
      <c r="D1047" s="1" t="s">
        <v>17</v>
      </c>
      <c r="E1047" s="4">
        <v>42008</v>
      </c>
      <c r="F1047" s="1" t="s">
        <v>59</v>
      </c>
      <c r="G1047" s="1" t="s">
        <v>735</v>
      </c>
      <c r="H1047" s="26">
        <v>1000</v>
      </c>
      <c r="I1047" s="37">
        <v>0.32</v>
      </c>
      <c r="J1047" t="str">
        <f t="shared" si="48"/>
        <v>2046-NA-EL</v>
      </c>
      <c r="K1047" s="39">
        <f t="shared" si="49"/>
        <v>680</v>
      </c>
      <c r="L1047" s="3">
        <f t="shared" si="50"/>
        <v>2015</v>
      </c>
    </row>
    <row r="1048" spans="1:12" x14ac:dyDescent="0.25">
      <c r="A1048" s="1" t="s">
        <v>1587</v>
      </c>
      <c r="B1048" s="1" t="s">
        <v>185</v>
      </c>
      <c r="C1048" s="1" t="s">
        <v>186</v>
      </c>
      <c r="D1048" s="1" t="s">
        <v>11</v>
      </c>
      <c r="E1048" s="4">
        <v>41850</v>
      </c>
      <c r="F1048" s="1" t="s">
        <v>102</v>
      </c>
      <c r="G1048" s="1" t="s">
        <v>187</v>
      </c>
      <c r="H1048" s="26">
        <v>70</v>
      </c>
      <c r="I1048" s="37">
        <v>7.1400000000000005E-2</v>
      </c>
      <c r="J1048" t="str">
        <f t="shared" si="48"/>
        <v>2047-EMEA-JC</v>
      </c>
      <c r="K1048" s="39">
        <f t="shared" si="49"/>
        <v>65.001999999999995</v>
      </c>
      <c r="L1048" s="3">
        <f t="shared" si="50"/>
        <v>2014</v>
      </c>
    </row>
    <row r="1049" spans="1:12" x14ac:dyDescent="0.25">
      <c r="A1049" s="1" t="s">
        <v>1588</v>
      </c>
      <c r="B1049" s="1" t="s">
        <v>148</v>
      </c>
      <c r="C1049" s="1" t="s">
        <v>149</v>
      </c>
      <c r="D1049" s="1" t="s">
        <v>11</v>
      </c>
      <c r="E1049" s="4">
        <v>43006</v>
      </c>
      <c r="F1049" s="1" t="s">
        <v>53</v>
      </c>
      <c r="G1049" s="1" t="s">
        <v>822</v>
      </c>
      <c r="H1049" s="26">
        <v>800</v>
      </c>
      <c r="I1049" s="37">
        <v>0.39</v>
      </c>
      <c r="J1049" t="str">
        <f t="shared" si="48"/>
        <v>2048-EMEA-MT</v>
      </c>
      <c r="K1049" s="39">
        <f t="shared" si="49"/>
        <v>488</v>
      </c>
      <c r="L1049" s="3">
        <f t="shared" si="50"/>
        <v>2017</v>
      </c>
    </row>
    <row r="1050" spans="1:12" x14ac:dyDescent="0.25">
      <c r="A1050" s="1" t="s">
        <v>1589</v>
      </c>
      <c r="B1050" s="1" t="s">
        <v>129</v>
      </c>
      <c r="C1050" s="1" t="s">
        <v>106</v>
      </c>
      <c r="D1050" s="1" t="s">
        <v>17</v>
      </c>
      <c r="E1050" s="4">
        <v>42403</v>
      </c>
      <c r="F1050" s="1" t="s">
        <v>39</v>
      </c>
      <c r="G1050" s="1" t="s">
        <v>472</v>
      </c>
      <c r="H1050" s="26">
        <v>30</v>
      </c>
      <c r="I1050" s="37">
        <v>0.1</v>
      </c>
      <c r="J1050" t="str">
        <f t="shared" si="48"/>
        <v>2049-NA-XS</v>
      </c>
      <c r="K1050" s="39">
        <f t="shared" si="49"/>
        <v>27</v>
      </c>
      <c r="L1050" s="3">
        <f t="shared" si="50"/>
        <v>2016</v>
      </c>
    </row>
    <row r="1051" spans="1:12" x14ac:dyDescent="0.25">
      <c r="A1051" s="1" t="s">
        <v>1590</v>
      </c>
      <c r="B1051" s="1" t="s">
        <v>42</v>
      </c>
      <c r="C1051" s="1" t="s">
        <v>43</v>
      </c>
      <c r="D1051" s="1" t="s">
        <v>22</v>
      </c>
      <c r="E1051" s="4">
        <v>41951</v>
      </c>
      <c r="F1051" s="1" t="s">
        <v>53</v>
      </c>
      <c r="G1051" s="1" t="s">
        <v>1175</v>
      </c>
      <c r="H1051" s="26">
        <v>800</v>
      </c>
      <c r="I1051" s="37">
        <v>0.44</v>
      </c>
      <c r="J1051" t="str">
        <f t="shared" si="48"/>
        <v>2050-LATAM-LN</v>
      </c>
      <c r="K1051" s="39">
        <f t="shared" si="49"/>
        <v>448</v>
      </c>
      <c r="L1051" s="3">
        <f t="shared" si="50"/>
        <v>2014</v>
      </c>
    </row>
    <row r="1052" spans="1:12" x14ac:dyDescent="0.25">
      <c r="A1052" s="1" t="s">
        <v>1591</v>
      </c>
      <c r="B1052" s="1" t="s">
        <v>203</v>
      </c>
      <c r="C1052" s="1" t="s">
        <v>204</v>
      </c>
      <c r="D1052" s="1" t="s">
        <v>22</v>
      </c>
      <c r="E1052" s="4">
        <v>43182</v>
      </c>
      <c r="F1052" s="1" t="s">
        <v>39</v>
      </c>
      <c r="G1052" s="1" t="s">
        <v>594</v>
      </c>
      <c r="H1052" s="26">
        <v>30</v>
      </c>
      <c r="I1052" s="37">
        <v>3.3300000000000003E-2</v>
      </c>
      <c r="J1052" t="str">
        <f t="shared" si="48"/>
        <v>2051-LATAM-RC</v>
      </c>
      <c r="K1052" s="39">
        <f t="shared" si="49"/>
        <v>29.001000000000001</v>
      </c>
      <c r="L1052" s="3">
        <f t="shared" si="50"/>
        <v>2018</v>
      </c>
    </row>
    <row r="1053" spans="1:12" x14ac:dyDescent="0.25">
      <c r="A1053" s="1" t="s">
        <v>1592</v>
      </c>
      <c r="B1053" s="1" t="s">
        <v>225</v>
      </c>
      <c r="C1053" s="1" t="s">
        <v>226</v>
      </c>
      <c r="D1053" s="1" t="s">
        <v>22</v>
      </c>
      <c r="E1053" s="4">
        <v>43244</v>
      </c>
      <c r="F1053" s="1" t="s">
        <v>23</v>
      </c>
      <c r="G1053" s="1" t="s">
        <v>227</v>
      </c>
      <c r="H1053" s="26">
        <v>700</v>
      </c>
      <c r="I1053" s="37">
        <v>7.0000000000000007E-2</v>
      </c>
      <c r="J1053" t="str">
        <f t="shared" si="48"/>
        <v>2052-LATAM-SB</v>
      </c>
      <c r="K1053" s="39">
        <f t="shared" si="49"/>
        <v>651</v>
      </c>
      <c r="L1053" s="3">
        <f t="shared" si="50"/>
        <v>2018</v>
      </c>
    </row>
    <row r="1054" spans="1:12" x14ac:dyDescent="0.25">
      <c r="A1054" s="1" t="s">
        <v>1593</v>
      </c>
      <c r="B1054" s="1" t="s">
        <v>203</v>
      </c>
      <c r="C1054" s="1" t="s">
        <v>204</v>
      </c>
      <c r="D1054" s="1" t="s">
        <v>22</v>
      </c>
      <c r="E1054" s="4">
        <v>42593</v>
      </c>
      <c r="F1054" s="1" t="s">
        <v>44</v>
      </c>
      <c r="G1054" s="1" t="s">
        <v>594</v>
      </c>
      <c r="H1054" s="26">
        <v>500</v>
      </c>
      <c r="I1054" s="37">
        <v>0.06</v>
      </c>
      <c r="J1054" t="str">
        <f t="shared" si="48"/>
        <v>2053-LATAM-RC</v>
      </c>
      <c r="K1054" s="39">
        <f t="shared" si="49"/>
        <v>470</v>
      </c>
      <c r="L1054" s="3">
        <f t="shared" si="50"/>
        <v>2016</v>
      </c>
    </row>
    <row r="1055" spans="1:12" x14ac:dyDescent="0.25">
      <c r="A1055" s="1" t="s">
        <v>1594</v>
      </c>
      <c r="B1055" s="1" t="s">
        <v>105</v>
      </c>
      <c r="C1055" s="1" t="s">
        <v>106</v>
      </c>
      <c r="D1055" s="1" t="s">
        <v>17</v>
      </c>
      <c r="E1055" s="4">
        <v>43208</v>
      </c>
      <c r="F1055" s="1" t="s">
        <v>102</v>
      </c>
      <c r="G1055" s="1" t="s">
        <v>529</v>
      </c>
      <c r="H1055" s="26">
        <v>70</v>
      </c>
      <c r="I1055" s="37">
        <v>4.2900000000000001E-2</v>
      </c>
      <c r="J1055" t="str">
        <f t="shared" si="48"/>
        <v>2054-NA-ST</v>
      </c>
      <c r="K1055" s="39">
        <f t="shared" si="49"/>
        <v>66.997</v>
      </c>
      <c r="L1055" s="3">
        <f t="shared" si="50"/>
        <v>2018</v>
      </c>
    </row>
    <row r="1056" spans="1:12" x14ac:dyDescent="0.25">
      <c r="A1056" s="1" t="s">
        <v>1595</v>
      </c>
      <c r="B1056" s="1" t="s">
        <v>144</v>
      </c>
      <c r="C1056" s="1" t="s">
        <v>145</v>
      </c>
      <c r="D1056" s="1" t="s">
        <v>11</v>
      </c>
      <c r="E1056" s="4">
        <v>43170</v>
      </c>
      <c r="F1056" s="1" t="s">
        <v>23</v>
      </c>
      <c r="G1056" s="1" t="s">
        <v>1332</v>
      </c>
      <c r="H1056" s="26">
        <v>700</v>
      </c>
      <c r="I1056" s="37">
        <v>0.09</v>
      </c>
      <c r="J1056" t="str">
        <f t="shared" si="48"/>
        <v>2055-EMEA-KB</v>
      </c>
      <c r="K1056" s="39">
        <f t="shared" si="49"/>
        <v>637</v>
      </c>
      <c r="L1056" s="3">
        <f t="shared" si="50"/>
        <v>2018</v>
      </c>
    </row>
    <row r="1057" spans="1:12" x14ac:dyDescent="0.25">
      <c r="A1057" s="1" t="s">
        <v>1596</v>
      </c>
      <c r="B1057" s="1" t="s">
        <v>15</v>
      </c>
      <c r="C1057" s="1" t="s">
        <v>16</v>
      </c>
      <c r="D1057" s="1" t="s">
        <v>17</v>
      </c>
      <c r="E1057" s="4">
        <v>42137</v>
      </c>
      <c r="F1057" s="1" t="s">
        <v>59</v>
      </c>
      <c r="G1057" s="1" t="s">
        <v>911</v>
      </c>
      <c r="H1057" s="26">
        <v>1000</v>
      </c>
      <c r="I1057" s="37">
        <v>0.32</v>
      </c>
      <c r="J1057" t="str">
        <f t="shared" si="48"/>
        <v>2056-NA-JA</v>
      </c>
      <c r="K1057" s="39">
        <f t="shared" si="49"/>
        <v>680</v>
      </c>
      <c r="L1057" s="3">
        <f t="shared" si="50"/>
        <v>2015</v>
      </c>
    </row>
    <row r="1058" spans="1:12" x14ac:dyDescent="0.25">
      <c r="A1058" s="1" t="s">
        <v>1597</v>
      </c>
      <c r="B1058" s="1" t="s">
        <v>116</v>
      </c>
      <c r="C1058" s="1" t="s">
        <v>117</v>
      </c>
      <c r="D1058" s="1" t="s">
        <v>33</v>
      </c>
      <c r="E1058" s="4">
        <v>42467</v>
      </c>
      <c r="F1058" s="1" t="s">
        <v>23</v>
      </c>
      <c r="G1058" s="1" t="s">
        <v>907</v>
      </c>
      <c r="H1058" s="26">
        <v>700</v>
      </c>
      <c r="I1058" s="37">
        <v>0.01</v>
      </c>
      <c r="J1058" t="str">
        <f t="shared" si="48"/>
        <v>2057-APAC-MB</v>
      </c>
      <c r="K1058" s="39">
        <f t="shared" si="49"/>
        <v>693</v>
      </c>
      <c r="L1058" s="3">
        <f t="shared" si="50"/>
        <v>2016</v>
      </c>
    </row>
    <row r="1059" spans="1:12" x14ac:dyDescent="0.25">
      <c r="A1059" s="1" t="s">
        <v>1598</v>
      </c>
      <c r="B1059" s="1" t="s">
        <v>47</v>
      </c>
      <c r="C1059" s="1" t="s">
        <v>48</v>
      </c>
      <c r="D1059" s="1" t="s">
        <v>22</v>
      </c>
      <c r="E1059" s="4">
        <v>41932</v>
      </c>
      <c r="F1059" s="1" t="s">
        <v>70</v>
      </c>
      <c r="G1059" s="1" t="s">
        <v>727</v>
      </c>
      <c r="H1059" s="26">
        <v>500</v>
      </c>
      <c r="I1059" s="37">
        <v>0.01</v>
      </c>
      <c r="J1059" t="str">
        <f t="shared" si="48"/>
        <v>2058-LATAM-PS</v>
      </c>
      <c r="K1059" s="39">
        <f t="shared" si="49"/>
        <v>495</v>
      </c>
      <c r="L1059" s="3">
        <f t="shared" si="50"/>
        <v>2014</v>
      </c>
    </row>
    <row r="1060" spans="1:12" x14ac:dyDescent="0.25">
      <c r="A1060" s="1" t="s">
        <v>1599</v>
      </c>
      <c r="B1060" s="1" t="s">
        <v>432</v>
      </c>
      <c r="C1060" s="1" t="s">
        <v>433</v>
      </c>
      <c r="D1060" s="1" t="s">
        <v>22</v>
      </c>
      <c r="E1060" s="4">
        <v>42842</v>
      </c>
      <c r="F1060" s="1" t="s">
        <v>34</v>
      </c>
      <c r="G1060" s="1" t="s">
        <v>762</v>
      </c>
      <c r="H1060" s="26">
        <v>50</v>
      </c>
      <c r="I1060" s="37">
        <v>0.08</v>
      </c>
      <c r="J1060" t="str">
        <f t="shared" si="48"/>
        <v>2059-LATAM-KH</v>
      </c>
      <c r="K1060" s="39">
        <f t="shared" si="49"/>
        <v>46</v>
      </c>
      <c r="L1060" s="3">
        <f t="shared" si="50"/>
        <v>2017</v>
      </c>
    </row>
    <row r="1061" spans="1:12" x14ac:dyDescent="0.25">
      <c r="A1061" s="1" t="s">
        <v>1600</v>
      </c>
      <c r="B1061" s="1" t="s">
        <v>15</v>
      </c>
      <c r="C1061" s="1" t="s">
        <v>16</v>
      </c>
      <c r="D1061" s="1" t="s">
        <v>17</v>
      </c>
      <c r="E1061" s="4">
        <v>43262</v>
      </c>
      <c r="F1061" s="1" t="s">
        <v>120</v>
      </c>
      <c r="G1061" s="1" t="s">
        <v>541</v>
      </c>
      <c r="H1061" s="26">
        <v>50</v>
      </c>
      <c r="I1061" s="37">
        <v>0.02</v>
      </c>
      <c r="J1061" t="str">
        <f t="shared" si="48"/>
        <v>2060-NA-AS</v>
      </c>
      <c r="K1061" s="39">
        <f t="shared" si="49"/>
        <v>49</v>
      </c>
      <c r="L1061" s="3">
        <f t="shared" si="50"/>
        <v>2018</v>
      </c>
    </row>
    <row r="1062" spans="1:12" x14ac:dyDescent="0.25">
      <c r="A1062" s="1" t="s">
        <v>1601</v>
      </c>
      <c r="B1062" s="1" t="s">
        <v>132</v>
      </c>
      <c r="C1062" s="1" t="s">
        <v>90</v>
      </c>
      <c r="D1062" s="1" t="s">
        <v>33</v>
      </c>
      <c r="E1062" s="4">
        <v>42738</v>
      </c>
      <c r="F1062" s="1" t="s">
        <v>44</v>
      </c>
      <c r="G1062" s="1" t="s">
        <v>1125</v>
      </c>
      <c r="H1062" s="26">
        <v>500</v>
      </c>
      <c r="I1062" s="37">
        <v>0.09</v>
      </c>
      <c r="J1062" t="str">
        <f t="shared" si="48"/>
        <v>2061-APAC-KM</v>
      </c>
      <c r="K1062" s="39">
        <f t="shared" si="49"/>
        <v>455</v>
      </c>
      <c r="L1062" s="3">
        <f t="shared" si="50"/>
        <v>2017</v>
      </c>
    </row>
    <row r="1063" spans="1:12" x14ac:dyDescent="0.25">
      <c r="A1063" s="1" t="s">
        <v>1602</v>
      </c>
      <c r="B1063" s="1" t="s">
        <v>57</v>
      </c>
      <c r="C1063" s="1" t="s">
        <v>58</v>
      </c>
      <c r="D1063" s="1" t="s">
        <v>11</v>
      </c>
      <c r="E1063" s="4">
        <v>42577</v>
      </c>
      <c r="F1063" s="1" t="s">
        <v>70</v>
      </c>
      <c r="G1063" s="1" t="s">
        <v>1012</v>
      </c>
      <c r="H1063" s="26">
        <v>500</v>
      </c>
      <c r="I1063" s="37">
        <v>0.02</v>
      </c>
      <c r="J1063" t="str">
        <f t="shared" si="48"/>
        <v>2062-EMEA-DB</v>
      </c>
      <c r="K1063" s="39">
        <f t="shared" si="49"/>
        <v>490</v>
      </c>
      <c r="L1063" s="3">
        <f t="shared" si="50"/>
        <v>2016</v>
      </c>
    </row>
    <row r="1064" spans="1:12" x14ac:dyDescent="0.25">
      <c r="A1064" s="1" t="s">
        <v>1603</v>
      </c>
      <c r="B1064" s="1" t="s">
        <v>15</v>
      </c>
      <c r="C1064" s="1" t="s">
        <v>16</v>
      </c>
      <c r="D1064" s="1" t="s">
        <v>17</v>
      </c>
      <c r="E1064" s="4">
        <v>42384</v>
      </c>
      <c r="F1064" s="1" t="s">
        <v>120</v>
      </c>
      <c r="G1064" s="1" t="s">
        <v>911</v>
      </c>
      <c r="H1064" s="26">
        <v>50</v>
      </c>
      <c r="I1064" s="37">
        <v>0.06</v>
      </c>
      <c r="J1064" t="str">
        <f t="shared" si="48"/>
        <v>2063-NA-JA</v>
      </c>
      <c r="K1064" s="39">
        <f t="shared" si="49"/>
        <v>47</v>
      </c>
      <c r="L1064" s="3">
        <f t="shared" si="50"/>
        <v>2016</v>
      </c>
    </row>
    <row r="1065" spans="1:12" x14ac:dyDescent="0.25">
      <c r="A1065" s="1" t="s">
        <v>1604</v>
      </c>
      <c r="B1065" s="1" t="s">
        <v>83</v>
      </c>
      <c r="C1065" s="1" t="s">
        <v>84</v>
      </c>
      <c r="D1065" s="1" t="s">
        <v>11</v>
      </c>
      <c r="E1065" s="4">
        <v>42096</v>
      </c>
      <c r="F1065" s="1" t="s">
        <v>23</v>
      </c>
      <c r="G1065" s="1" t="s">
        <v>85</v>
      </c>
      <c r="H1065" s="26">
        <v>700</v>
      </c>
      <c r="I1065" s="37">
        <v>0.05</v>
      </c>
      <c r="J1065" t="str">
        <f t="shared" si="48"/>
        <v>2064-EMEA-DW</v>
      </c>
      <c r="K1065" s="39">
        <f t="shared" si="49"/>
        <v>665</v>
      </c>
      <c r="L1065" s="3">
        <f t="shared" si="50"/>
        <v>2015</v>
      </c>
    </row>
    <row r="1066" spans="1:12" x14ac:dyDescent="0.25">
      <c r="A1066" s="1" t="s">
        <v>1605</v>
      </c>
      <c r="B1066" s="1" t="s">
        <v>47</v>
      </c>
      <c r="C1066" s="1" t="s">
        <v>48</v>
      </c>
      <c r="D1066" s="1" t="s">
        <v>22</v>
      </c>
      <c r="E1066" s="4">
        <v>43379</v>
      </c>
      <c r="F1066" s="1" t="s">
        <v>120</v>
      </c>
      <c r="G1066" s="1" t="s">
        <v>376</v>
      </c>
      <c r="H1066" s="26">
        <v>50</v>
      </c>
      <c r="I1066" s="37">
        <v>0.14000000000000001</v>
      </c>
      <c r="J1066" t="str">
        <f t="shared" si="48"/>
        <v>2065-LATAM-SC</v>
      </c>
      <c r="K1066" s="39">
        <f t="shared" si="49"/>
        <v>43</v>
      </c>
      <c r="L1066" s="3">
        <f t="shared" si="50"/>
        <v>2018</v>
      </c>
    </row>
    <row r="1067" spans="1:12" x14ac:dyDescent="0.25">
      <c r="A1067" s="1" t="s">
        <v>1606</v>
      </c>
      <c r="B1067" s="1" t="s">
        <v>51</v>
      </c>
      <c r="C1067" s="1" t="s">
        <v>52</v>
      </c>
      <c r="D1067" s="1" t="s">
        <v>11</v>
      </c>
      <c r="E1067" s="4">
        <v>42942</v>
      </c>
      <c r="F1067" s="1" t="s">
        <v>113</v>
      </c>
      <c r="G1067" s="1" t="s">
        <v>793</v>
      </c>
      <c r="H1067" s="26">
        <v>250</v>
      </c>
      <c r="I1067" s="37">
        <v>2.8000000000000001E-2</v>
      </c>
      <c r="J1067" t="str">
        <f t="shared" si="48"/>
        <v>2066-EMEA-CB</v>
      </c>
      <c r="K1067" s="39">
        <f t="shared" si="49"/>
        <v>243</v>
      </c>
      <c r="L1067" s="3">
        <f t="shared" si="50"/>
        <v>2017</v>
      </c>
    </row>
    <row r="1068" spans="1:12" x14ac:dyDescent="0.25">
      <c r="A1068" s="1" t="s">
        <v>1607</v>
      </c>
      <c r="B1068" s="1" t="s">
        <v>125</v>
      </c>
      <c r="C1068" s="1" t="s">
        <v>126</v>
      </c>
      <c r="D1068" s="1" t="s">
        <v>11</v>
      </c>
      <c r="E1068" s="4">
        <v>42441</v>
      </c>
      <c r="F1068" s="1" t="s">
        <v>12</v>
      </c>
      <c r="G1068" s="1" t="s">
        <v>532</v>
      </c>
      <c r="H1068" s="26">
        <v>80</v>
      </c>
      <c r="I1068" s="37">
        <v>1.2500000000000001E-2</v>
      </c>
      <c r="J1068" t="str">
        <f t="shared" si="48"/>
        <v>2067-EMEA-NC</v>
      </c>
      <c r="K1068" s="39">
        <f t="shared" si="49"/>
        <v>79</v>
      </c>
      <c r="L1068" s="3">
        <f t="shared" si="50"/>
        <v>2016</v>
      </c>
    </row>
    <row r="1069" spans="1:12" x14ac:dyDescent="0.25">
      <c r="A1069" s="1" t="s">
        <v>1608</v>
      </c>
      <c r="B1069" s="1" t="s">
        <v>97</v>
      </c>
      <c r="C1069" s="1" t="s">
        <v>98</v>
      </c>
      <c r="D1069" s="1" t="s">
        <v>11</v>
      </c>
      <c r="E1069" s="4">
        <v>41835</v>
      </c>
      <c r="F1069" s="1" t="s">
        <v>113</v>
      </c>
      <c r="G1069" s="1" t="s">
        <v>750</v>
      </c>
      <c r="H1069" s="26">
        <v>250</v>
      </c>
      <c r="I1069" s="37">
        <v>0.08</v>
      </c>
      <c r="J1069" t="str">
        <f t="shared" si="48"/>
        <v>2068-EMEA-MJ</v>
      </c>
      <c r="K1069" s="39">
        <f t="shared" si="49"/>
        <v>230</v>
      </c>
      <c r="L1069" s="3">
        <f t="shared" si="50"/>
        <v>2014</v>
      </c>
    </row>
    <row r="1070" spans="1:12" x14ac:dyDescent="0.25">
      <c r="A1070" s="1" t="s">
        <v>1609</v>
      </c>
      <c r="B1070" s="1" t="s">
        <v>15</v>
      </c>
      <c r="C1070" s="1" t="s">
        <v>16</v>
      </c>
      <c r="D1070" s="1" t="s">
        <v>17</v>
      </c>
      <c r="E1070" s="4">
        <v>42910</v>
      </c>
      <c r="F1070" s="1" t="s">
        <v>102</v>
      </c>
      <c r="G1070" s="1" t="s">
        <v>476</v>
      </c>
      <c r="H1070" s="26">
        <v>70</v>
      </c>
      <c r="I1070" s="37">
        <v>4.2900000000000001E-2</v>
      </c>
      <c r="J1070" t="str">
        <f t="shared" si="48"/>
        <v>2069-NA-JH</v>
      </c>
      <c r="K1070" s="39">
        <f t="shared" si="49"/>
        <v>66.997</v>
      </c>
      <c r="L1070" s="3">
        <f t="shared" si="50"/>
        <v>2017</v>
      </c>
    </row>
    <row r="1071" spans="1:12" x14ac:dyDescent="0.25">
      <c r="A1071" s="1" t="s">
        <v>1610</v>
      </c>
      <c r="B1071" s="1" t="s">
        <v>79</v>
      </c>
      <c r="C1071" s="1" t="s">
        <v>80</v>
      </c>
      <c r="D1071" s="1" t="s">
        <v>11</v>
      </c>
      <c r="E1071" s="4">
        <v>43461</v>
      </c>
      <c r="F1071" s="1" t="s">
        <v>113</v>
      </c>
      <c r="G1071" s="1" t="s">
        <v>554</v>
      </c>
      <c r="H1071" s="26">
        <v>250</v>
      </c>
      <c r="I1071" s="37">
        <v>0.14799999999999999</v>
      </c>
      <c r="J1071" t="str">
        <f t="shared" si="48"/>
        <v>2070-EMEA-RD</v>
      </c>
      <c r="K1071" s="39">
        <f t="shared" si="49"/>
        <v>213</v>
      </c>
      <c r="L1071" s="3">
        <f t="shared" si="50"/>
        <v>2018</v>
      </c>
    </row>
    <row r="1072" spans="1:12" x14ac:dyDescent="0.25">
      <c r="A1072" s="1" t="s">
        <v>1611</v>
      </c>
      <c r="B1072" s="1" t="s">
        <v>93</v>
      </c>
      <c r="C1072" s="1" t="s">
        <v>94</v>
      </c>
      <c r="D1072" s="1" t="s">
        <v>11</v>
      </c>
      <c r="E1072" s="4">
        <v>43298</v>
      </c>
      <c r="F1072" s="1" t="s">
        <v>12</v>
      </c>
      <c r="G1072" s="1" t="s">
        <v>1273</v>
      </c>
      <c r="H1072" s="26">
        <v>80</v>
      </c>
      <c r="I1072" s="37">
        <v>1.2500000000000001E-2</v>
      </c>
      <c r="J1072" t="str">
        <f t="shared" si="48"/>
        <v>2071-EMEA-ND</v>
      </c>
      <c r="K1072" s="39">
        <f t="shared" si="49"/>
        <v>79</v>
      </c>
      <c r="L1072" s="3">
        <f t="shared" si="50"/>
        <v>2018</v>
      </c>
    </row>
    <row r="1073" spans="1:12" x14ac:dyDescent="0.25">
      <c r="A1073" s="1" t="s">
        <v>1612</v>
      </c>
      <c r="B1073" s="1" t="s">
        <v>185</v>
      </c>
      <c r="C1073" s="1" t="s">
        <v>186</v>
      </c>
      <c r="D1073" s="1" t="s">
        <v>11</v>
      </c>
      <c r="E1073" s="4">
        <v>42703</v>
      </c>
      <c r="F1073" s="1" t="s">
        <v>59</v>
      </c>
      <c r="G1073" s="1" t="s">
        <v>681</v>
      </c>
      <c r="H1073" s="26">
        <v>1000</v>
      </c>
      <c r="I1073" s="37">
        <v>0.3</v>
      </c>
      <c r="J1073" t="str">
        <f t="shared" si="48"/>
        <v>2072-EMEA-GT</v>
      </c>
      <c r="K1073" s="39">
        <f t="shared" si="49"/>
        <v>700</v>
      </c>
      <c r="L1073" s="3">
        <f t="shared" si="50"/>
        <v>2016</v>
      </c>
    </row>
    <row r="1074" spans="1:12" x14ac:dyDescent="0.25">
      <c r="A1074" s="1" t="s">
        <v>1613</v>
      </c>
      <c r="B1074" s="1" t="s">
        <v>219</v>
      </c>
      <c r="C1074" s="1" t="s">
        <v>38</v>
      </c>
      <c r="D1074" s="1" t="s">
        <v>33</v>
      </c>
      <c r="E1074" s="4">
        <v>42554</v>
      </c>
      <c r="F1074" s="1" t="s">
        <v>44</v>
      </c>
      <c r="G1074" s="1" t="s">
        <v>1057</v>
      </c>
      <c r="H1074" s="26">
        <v>500</v>
      </c>
      <c r="I1074" s="37">
        <v>0.11</v>
      </c>
      <c r="J1074" t="str">
        <f t="shared" si="48"/>
        <v>2073-APAC-JW</v>
      </c>
      <c r="K1074" s="39">
        <f t="shared" si="49"/>
        <v>445</v>
      </c>
      <c r="L1074" s="3">
        <f t="shared" si="50"/>
        <v>2016</v>
      </c>
    </row>
    <row r="1075" spans="1:12" x14ac:dyDescent="0.25">
      <c r="A1075" s="1" t="s">
        <v>1614</v>
      </c>
      <c r="B1075" s="1" t="s">
        <v>101</v>
      </c>
      <c r="C1075" s="1" t="s">
        <v>69</v>
      </c>
      <c r="D1075" s="1" t="s">
        <v>33</v>
      </c>
      <c r="E1075" s="4">
        <v>43073</v>
      </c>
      <c r="F1075" s="1" t="s">
        <v>120</v>
      </c>
      <c r="G1075" s="1" t="s">
        <v>103</v>
      </c>
      <c r="H1075" s="26">
        <v>50</v>
      </c>
      <c r="I1075" s="37">
        <v>0.06</v>
      </c>
      <c r="J1075" t="str">
        <f t="shared" si="48"/>
        <v>2074-APAC-DM</v>
      </c>
      <c r="K1075" s="39">
        <f t="shared" si="49"/>
        <v>47</v>
      </c>
      <c r="L1075" s="3">
        <f t="shared" si="50"/>
        <v>2017</v>
      </c>
    </row>
    <row r="1076" spans="1:12" x14ac:dyDescent="0.25">
      <c r="A1076" s="1" t="s">
        <v>1615</v>
      </c>
      <c r="B1076" s="1" t="s">
        <v>239</v>
      </c>
      <c r="C1076" s="1" t="s">
        <v>240</v>
      </c>
      <c r="D1076" s="1" t="s">
        <v>11</v>
      </c>
      <c r="E1076" s="4">
        <v>41713</v>
      </c>
      <c r="F1076" s="1" t="s">
        <v>28</v>
      </c>
      <c r="G1076" s="1" t="s">
        <v>348</v>
      </c>
      <c r="H1076" s="26">
        <v>150</v>
      </c>
      <c r="I1076" s="37">
        <v>0.12670000000000001</v>
      </c>
      <c r="J1076" t="str">
        <f t="shared" si="48"/>
        <v>2075-EMEA-PS</v>
      </c>
      <c r="K1076" s="39">
        <f t="shared" si="49"/>
        <v>130.995</v>
      </c>
      <c r="L1076" s="3">
        <f t="shared" si="50"/>
        <v>2014</v>
      </c>
    </row>
    <row r="1077" spans="1:12" x14ac:dyDescent="0.25">
      <c r="A1077" s="1" t="s">
        <v>1616</v>
      </c>
      <c r="B1077" s="1" t="s">
        <v>239</v>
      </c>
      <c r="C1077" s="1" t="s">
        <v>240</v>
      </c>
      <c r="D1077" s="1" t="s">
        <v>11</v>
      </c>
      <c r="E1077" s="4">
        <v>43174</v>
      </c>
      <c r="F1077" s="1" t="s">
        <v>23</v>
      </c>
      <c r="G1077" s="1" t="s">
        <v>624</v>
      </c>
      <c r="H1077" s="26">
        <v>700</v>
      </c>
      <c r="I1077" s="37">
        <v>0.12</v>
      </c>
      <c r="J1077" t="str">
        <f t="shared" si="48"/>
        <v>2076-EMEA-PL</v>
      </c>
      <c r="K1077" s="39">
        <f t="shared" si="49"/>
        <v>616</v>
      </c>
      <c r="L1077" s="3">
        <f t="shared" si="50"/>
        <v>2018</v>
      </c>
    </row>
    <row r="1078" spans="1:12" x14ac:dyDescent="0.25">
      <c r="A1078" s="1" t="s">
        <v>1617</v>
      </c>
      <c r="B1078" s="1" t="s">
        <v>132</v>
      </c>
      <c r="C1078" s="1" t="s">
        <v>90</v>
      </c>
      <c r="D1078" s="1" t="s">
        <v>33</v>
      </c>
      <c r="E1078" s="4">
        <v>43427</v>
      </c>
      <c r="F1078" s="1" t="s">
        <v>34</v>
      </c>
      <c r="G1078" s="1" t="s">
        <v>847</v>
      </c>
      <c r="H1078" s="26">
        <v>50</v>
      </c>
      <c r="I1078" s="37">
        <v>0.08</v>
      </c>
      <c r="J1078" t="str">
        <f t="shared" si="48"/>
        <v>2077-APAC-BB</v>
      </c>
      <c r="K1078" s="39">
        <f t="shared" si="49"/>
        <v>46</v>
      </c>
      <c r="L1078" s="3">
        <f t="shared" si="50"/>
        <v>2018</v>
      </c>
    </row>
    <row r="1079" spans="1:12" x14ac:dyDescent="0.25">
      <c r="A1079" s="1" t="s">
        <v>1618</v>
      </c>
      <c r="B1079" s="1" t="s">
        <v>116</v>
      </c>
      <c r="C1079" s="1" t="s">
        <v>117</v>
      </c>
      <c r="D1079" s="1" t="s">
        <v>33</v>
      </c>
      <c r="E1079" s="4">
        <v>43213</v>
      </c>
      <c r="F1079" s="1" t="s">
        <v>44</v>
      </c>
      <c r="G1079" s="1" t="s">
        <v>118</v>
      </c>
      <c r="H1079" s="26">
        <v>500</v>
      </c>
      <c r="I1079" s="37">
        <v>0.04</v>
      </c>
      <c r="J1079" t="str">
        <f t="shared" si="48"/>
        <v>2078-APAC-SW</v>
      </c>
      <c r="K1079" s="39">
        <f t="shared" si="49"/>
        <v>480</v>
      </c>
      <c r="L1079" s="3">
        <f t="shared" si="50"/>
        <v>2018</v>
      </c>
    </row>
    <row r="1080" spans="1:12" x14ac:dyDescent="0.25">
      <c r="A1080" s="1" t="s">
        <v>1619</v>
      </c>
      <c r="B1080" s="1" t="s">
        <v>89</v>
      </c>
      <c r="C1080" s="1" t="s">
        <v>90</v>
      </c>
      <c r="D1080" s="1" t="s">
        <v>33</v>
      </c>
      <c r="E1080" s="4">
        <v>42008</v>
      </c>
      <c r="F1080" s="1" t="s">
        <v>120</v>
      </c>
      <c r="G1080" s="1" t="s">
        <v>493</v>
      </c>
      <c r="H1080" s="26">
        <v>50</v>
      </c>
      <c r="I1080" s="37">
        <v>0.06</v>
      </c>
      <c r="J1080" t="str">
        <f t="shared" si="48"/>
        <v>2079-APAC-TS</v>
      </c>
      <c r="K1080" s="39">
        <f t="shared" si="49"/>
        <v>47</v>
      </c>
      <c r="L1080" s="3">
        <f t="shared" si="50"/>
        <v>2015</v>
      </c>
    </row>
    <row r="1081" spans="1:12" x14ac:dyDescent="0.25">
      <c r="A1081" s="1" t="s">
        <v>1620</v>
      </c>
      <c r="B1081" s="1" t="s">
        <v>51</v>
      </c>
      <c r="C1081" s="1" t="s">
        <v>52</v>
      </c>
      <c r="D1081" s="1" t="s">
        <v>11</v>
      </c>
      <c r="E1081" s="4">
        <v>42131</v>
      </c>
      <c r="F1081" s="1" t="s">
        <v>28</v>
      </c>
      <c r="G1081" s="1" t="s">
        <v>54</v>
      </c>
      <c r="H1081" s="26">
        <v>150</v>
      </c>
      <c r="I1081" s="37">
        <v>2.6700000000000002E-2</v>
      </c>
      <c r="J1081" t="str">
        <f t="shared" si="48"/>
        <v>2080-EMEA-FG</v>
      </c>
      <c r="K1081" s="39">
        <f t="shared" si="49"/>
        <v>145.995</v>
      </c>
      <c r="L1081" s="3">
        <f t="shared" si="50"/>
        <v>2015</v>
      </c>
    </row>
    <row r="1082" spans="1:12" x14ac:dyDescent="0.25">
      <c r="A1082" s="1" t="s">
        <v>1621</v>
      </c>
      <c r="B1082" s="1" t="s">
        <v>144</v>
      </c>
      <c r="C1082" s="1" t="s">
        <v>145</v>
      </c>
      <c r="D1082" s="1" t="s">
        <v>11</v>
      </c>
      <c r="E1082" s="4">
        <v>42714</v>
      </c>
      <c r="F1082" s="1" t="s">
        <v>102</v>
      </c>
      <c r="G1082" s="1" t="s">
        <v>1622</v>
      </c>
      <c r="H1082" s="26">
        <v>70</v>
      </c>
      <c r="I1082" s="37">
        <v>4.2900000000000001E-2</v>
      </c>
      <c r="J1082" t="str">
        <f t="shared" si="48"/>
        <v>2081-EMEA-NF</v>
      </c>
      <c r="K1082" s="39">
        <f t="shared" si="49"/>
        <v>66.997</v>
      </c>
      <c r="L1082" s="3">
        <f t="shared" si="50"/>
        <v>2016</v>
      </c>
    </row>
    <row r="1083" spans="1:12" x14ac:dyDescent="0.25">
      <c r="A1083" s="1" t="s">
        <v>1623</v>
      </c>
      <c r="B1083" s="1" t="s">
        <v>116</v>
      </c>
      <c r="C1083" s="1" t="s">
        <v>117</v>
      </c>
      <c r="D1083" s="1" t="s">
        <v>33</v>
      </c>
      <c r="E1083" s="4">
        <v>43083</v>
      </c>
      <c r="F1083" s="1" t="s">
        <v>70</v>
      </c>
      <c r="G1083" s="1" t="s">
        <v>707</v>
      </c>
      <c r="H1083" s="26">
        <v>500</v>
      </c>
      <c r="I1083" s="37">
        <v>0.01</v>
      </c>
      <c r="J1083" t="str">
        <f t="shared" si="48"/>
        <v>2082-APAC-MT</v>
      </c>
      <c r="K1083" s="39">
        <f t="shared" si="49"/>
        <v>495</v>
      </c>
      <c r="L1083" s="3">
        <f t="shared" si="50"/>
        <v>2017</v>
      </c>
    </row>
    <row r="1084" spans="1:12" x14ac:dyDescent="0.25">
      <c r="A1084" s="1" t="s">
        <v>1624</v>
      </c>
      <c r="B1084" s="1" t="s">
        <v>75</v>
      </c>
      <c r="C1084" s="1" t="s">
        <v>76</v>
      </c>
      <c r="D1084" s="1" t="s">
        <v>33</v>
      </c>
      <c r="E1084" s="4">
        <v>41881</v>
      </c>
      <c r="F1084" s="1" t="s">
        <v>102</v>
      </c>
      <c r="G1084" s="1" t="s">
        <v>315</v>
      </c>
      <c r="H1084" s="26">
        <v>70</v>
      </c>
      <c r="I1084" s="37">
        <v>0.1857</v>
      </c>
      <c r="J1084" t="str">
        <f t="shared" si="48"/>
        <v>2083-APAC-KR</v>
      </c>
      <c r="K1084" s="39">
        <f t="shared" si="49"/>
        <v>57.000999999999998</v>
      </c>
      <c r="L1084" s="3">
        <f t="shared" si="50"/>
        <v>2014</v>
      </c>
    </row>
    <row r="1085" spans="1:12" x14ac:dyDescent="0.25">
      <c r="A1085" s="1" t="s">
        <v>1625</v>
      </c>
      <c r="B1085" s="1" t="s">
        <v>262</v>
      </c>
      <c r="C1085" s="1" t="s">
        <v>263</v>
      </c>
      <c r="D1085" s="1" t="s">
        <v>11</v>
      </c>
      <c r="E1085" s="4">
        <v>43350</v>
      </c>
      <c r="F1085" s="1" t="s">
        <v>120</v>
      </c>
      <c r="G1085" s="1" t="s">
        <v>367</v>
      </c>
      <c r="H1085" s="26">
        <v>50</v>
      </c>
      <c r="I1085" s="37">
        <v>0.06</v>
      </c>
      <c r="J1085" t="str">
        <f t="shared" si="48"/>
        <v>2084-EMEA-BB</v>
      </c>
      <c r="K1085" s="39">
        <f t="shared" si="49"/>
        <v>47</v>
      </c>
      <c r="L1085" s="3">
        <f t="shared" si="50"/>
        <v>2018</v>
      </c>
    </row>
    <row r="1086" spans="1:12" x14ac:dyDescent="0.25">
      <c r="A1086" s="1" t="s">
        <v>1626</v>
      </c>
      <c r="B1086" s="1" t="s">
        <v>239</v>
      </c>
      <c r="C1086" s="1" t="s">
        <v>240</v>
      </c>
      <c r="D1086" s="1" t="s">
        <v>11</v>
      </c>
      <c r="E1086" s="4">
        <v>41646</v>
      </c>
      <c r="F1086" s="1" t="s">
        <v>28</v>
      </c>
      <c r="G1086" s="1" t="s">
        <v>285</v>
      </c>
      <c r="H1086" s="26">
        <v>150</v>
      </c>
      <c r="I1086" s="37">
        <v>0.16669999999999999</v>
      </c>
      <c r="J1086" t="str">
        <f t="shared" si="48"/>
        <v>2085-EMEA-HJ</v>
      </c>
      <c r="K1086" s="39">
        <f t="shared" si="49"/>
        <v>124.995</v>
      </c>
      <c r="L1086" s="3">
        <f t="shared" si="50"/>
        <v>2014</v>
      </c>
    </row>
    <row r="1087" spans="1:12" x14ac:dyDescent="0.25">
      <c r="A1087" s="1" t="s">
        <v>1627</v>
      </c>
      <c r="B1087" s="1" t="s">
        <v>31</v>
      </c>
      <c r="C1087" s="1" t="s">
        <v>32</v>
      </c>
      <c r="D1087" s="1" t="s">
        <v>33</v>
      </c>
      <c r="E1087" s="4">
        <v>42074</v>
      </c>
      <c r="F1087" s="1" t="s">
        <v>34</v>
      </c>
      <c r="G1087" s="1" t="s">
        <v>158</v>
      </c>
      <c r="H1087" s="26">
        <v>50</v>
      </c>
      <c r="I1087" s="37">
        <v>0.32</v>
      </c>
      <c r="J1087" t="str">
        <f t="shared" si="48"/>
        <v>2086-APAC-WM</v>
      </c>
      <c r="K1087" s="39">
        <f t="shared" si="49"/>
        <v>34</v>
      </c>
      <c r="L1087" s="3">
        <f t="shared" si="50"/>
        <v>2015</v>
      </c>
    </row>
    <row r="1088" spans="1:12" x14ac:dyDescent="0.25">
      <c r="A1088" s="1" t="s">
        <v>1628</v>
      </c>
      <c r="B1088" s="1" t="s">
        <v>37</v>
      </c>
      <c r="C1088" s="1" t="s">
        <v>38</v>
      </c>
      <c r="D1088" s="1" t="s">
        <v>33</v>
      </c>
      <c r="E1088" s="4">
        <v>41700</v>
      </c>
      <c r="F1088" s="1" t="s">
        <v>23</v>
      </c>
      <c r="G1088" s="1" t="s">
        <v>1629</v>
      </c>
      <c r="H1088" s="26">
        <v>700</v>
      </c>
      <c r="I1088" s="37">
        <v>0.23</v>
      </c>
      <c r="J1088" t="str">
        <f t="shared" si="48"/>
        <v>2087-APAC-AM</v>
      </c>
      <c r="K1088" s="39">
        <f t="shared" si="49"/>
        <v>539</v>
      </c>
      <c r="L1088" s="3">
        <f t="shared" si="50"/>
        <v>2014</v>
      </c>
    </row>
    <row r="1089" spans="1:12" x14ac:dyDescent="0.25">
      <c r="A1089" s="1" t="s">
        <v>1630</v>
      </c>
      <c r="B1089" s="1" t="s">
        <v>432</v>
      </c>
      <c r="C1089" s="1" t="s">
        <v>433</v>
      </c>
      <c r="D1089" s="1" t="s">
        <v>22</v>
      </c>
      <c r="E1089" s="4">
        <v>42760</v>
      </c>
      <c r="F1089" s="1" t="s">
        <v>23</v>
      </c>
      <c r="G1089" s="1" t="s">
        <v>826</v>
      </c>
      <c r="H1089" s="26">
        <v>700</v>
      </c>
      <c r="I1089" s="37">
        <v>0.01</v>
      </c>
      <c r="J1089" t="str">
        <f t="shared" si="48"/>
        <v>2088-LATAM-JE</v>
      </c>
      <c r="K1089" s="39">
        <f t="shared" si="49"/>
        <v>693</v>
      </c>
      <c r="L1089" s="3">
        <f t="shared" si="50"/>
        <v>2017</v>
      </c>
    </row>
    <row r="1090" spans="1:12" x14ac:dyDescent="0.25">
      <c r="A1090" s="1" t="s">
        <v>1631</v>
      </c>
      <c r="B1090" s="1" t="s">
        <v>9</v>
      </c>
      <c r="C1090" s="1" t="s">
        <v>10</v>
      </c>
      <c r="D1090" s="1" t="s">
        <v>11</v>
      </c>
      <c r="E1090" s="4">
        <v>43425</v>
      </c>
      <c r="F1090" s="1" t="s">
        <v>28</v>
      </c>
      <c r="G1090" s="1" t="s">
        <v>191</v>
      </c>
      <c r="H1090" s="26">
        <v>150</v>
      </c>
      <c r="I1090" s="37">
        <v>0.02</v>
      </c>
      <c r="J1090" t="str">
        <f t="shared" si="48"/>
        <v>2089-EMEA-RH</v>
      </c>
      <c r="K1090" s="39">
        <f t="shared" si="49"/>
        <v>147</v>
      </c>
      <c r="L1090" s="3">
        <f t="shared" si="50"/>
        <v>2018</v>
      </c>
    </row>
    <row r="1091" spans="1:12" x14ac:dyDescent="0.25">
      <c r="A1091" s="1" t="s">
        <v>1632</v>
      </c>
      <c r="B1091" s="1" t="s">
        <v>172</v>
      </c>
      <c r="C1091" s="1" t="s">
        <v>173</v>
      </c>
      <c r="D1091" s="1" t="s">
        <v>11</v>
      </c>
      <c r="E1091" s="4">
        <v>41705</v>
      </c>
      <c r="F1091" s="1" t="s">
        <v>120</v>
      </c>
      <c r="G1091" s="1" t="s">
        <v>786</v>
      </c>
      <c r="H1091" s="26">
        <v>50</v>
      </c>
      <c r="I1091" s="37">
        <v>0.16</v>
      </c>
      <c r="J1091" t="str">
        <f t="shared" ref="J1091:J1154" si="51">_xlfn.CONCAT(RIGHT(A1091,4),"-",D1091,"-",LEFT(G1091,1),MID(G1091,FIND(" ",G1091)+1,1))</f>
        <v>2090-EMEA-JF</v>
      </c>
      <c r="K1091" s="39">
        <f t="shared" ref="K1091:K1154" si="52">H1091-(H1091*I1091)</f>
        <v>42</v>
      </c>
      <c r="L1091" s="3">
        <f t="shared" ref="L1091:L1154" si="53">YEAR(E1091)</f>
        <v>2014</v>
      </c>
    </row>
    <row r="1092" spans="1:12" x14ac:dyDescent="0.25">
      <c r="A1092" s="1" t="s">
        <v>1633</v>
      </c>
      <c r="B1092" s="1" t="s">
        <v>26</v>
      </c>
      <c r="C1092" s="1" t="s">
        <v>27</v>
      </c>
      <c r="D1092" s="1" t="s">
        <v>11</v>
      </c>
      <c r="E1092" s="4">
        <v>42667</v>
      </c>
      <c r="F1092" s="1" t="s">
        <v>120</v>
      </c>
      <c r="G1092" s="1" t="s">
        <v>552</v>
      </c>
      <c r="H1092" s="26">
        <v>50</v>
      </c>
      <c r="I1092" s="37">
        <v>0.12</v>
      </c>
      <c r="J1092" t="str">
        <f t="shared" si="51"/>
        <v>2091-EMEA-BM</v>
      </c>
      <c r="K1092" s="39">
        <f t="shared" si="52"/>
        <v>44</v>
      </c>
      <c r="L1092" s="3">
        <f t="shared" si="53"/>
        <v>2016</v>
      </c>
    </row>
    <row r="1093" spans="1:12" x14ac:dyDescent="0.25">
      <c r="A1093" s="1" t="s">
        <v>1634</v>
      </c>
      <c r="B1093" s="1" t="s">
        <v>109</v>
      </c>
      <c r="C1093" s="1" t="s">
        <v>80</v>
      </c>
      <c r="D1093" s="1" t="s">
        <v>11</v>
      </c>
      <c r="E1093" s="4">
        <v>43195</v>
      </c>
      <c r="F1093" s="1" t="s">
        <v>120</v>
      </c>
      <c r="G1093" s="1" t="s">
        <v>110</v>
      </c>
      <c r="H1093" s="26">
        <v>50</v>
      </c>
      <c r="I1093" s="37">
        <v>0.02</v>
      </c>
      <c r="J1093" t="str">
        <f t="shared" si="51"/>
        <v>2092-EMEA-SC</v>
      </c>
      <c r="K1093" s="39">
        <f t="shared" si="52"/>
        <v>49</v>
      </c>
      <c r="L1093" s="3">
        <f t="shared" si="53"/>
        <v>2018</v>
      </c>
    </row>
    <row r="1094" spans="1:12" x14ac:dyDescent="0.25">
      <c r="A1094" s="1" t="s">
        <v>1635</v>
      </c>
      <c r="B1094" s="1" t="s">
        <v>9</v>
      </c>
      <c r="C1094" s="1" t="s">
        <v>10</v>
      </c>
      <c r="D1094" s="1" t="s">
        <v>11</v>
      </c>
      <c r="E1094" s="4">
        <v>43338</v>
      </c>
      <c r="F1094" s="1" t="s">
        <v>12</v>
      </c>
      <c r="G1094" s="1" t="s">
        <v>274</v>
      </c>
      <c r="H1094" s="26">
        <v>80</v>
      </c>
      <c r="I1094" s="37">
        <v>2.5000000000000001E-2</v>
      </c>
      <c r="J1094" t="str">
        <f t="shared" si="51"/>
        <v>2093-EMEA-DB</v>
      </c>
      <c r="K1094" s="39">
        <f t="shared" si="52"/>
        <v>78</v>
      </c>
      <c r="L1094" s="3">
        <f t="shared" si="53"/>
        <v>2018</v>
      </c>
    </row>
    <row r="1095" spans="1:12" x14ac:dyDescent="0.25">
      <c r="A1095" s="1" t="s">
        <v>1636</v>
      </c>
      <c r="B1095" s="1" t="s">
        <v>287</v>
      </c>
      <c r="C1095" s="1" t="s">
        <v>106</v>
      </c>
      <c r="D1095" s="1" t="s">
        <v>17</v>
      </c>
      <c r="E1095" s="4">
        <v>43058</v>
      </c>
      <c r="F1095" s="1" t="s">
        <v>120</v>
      </c>
      <c r="G1095" s="1" t="s">
        <v>288</v>
      </c>
      <c r="H1095" s="26">
        <v>50</v>
      </c>
      <c r="I1095" s="37">
        <v>0.04</v>
      </c>
      <c r="J1095" t="str">
        <f t="shared" si="51"/>
        <v>2094-NA-HM</v>
      </c>
      <c r="K1095" s="39">
        <f t="shared" si="52"/>
        <v>48</v>
      </c>
      <c r="L1095" s="3">
        <f t="shared" si="53"/>
        <v>2017</v>
      </c>
    </row>
    <row r="1096" spans="1:12" x14ac:dyDescent="0.25">
      <c r="A1096" s="1" t="s">
        <v>1637</v>
      </c>
      <c r="B1096" s="1" t="s">
        <v>155</v>
      </c>
      <c r="C1096" s="1" t="s">
        <v>106</v>
      </c>
      <c r="D1096" s="1" t="s">
        <v>17</v>
      </c>
      <c r="E1096" s="4">
        <v>43144</v>
      </c>
      <c r="F1096" s="1" t="s">
        <v>28</v>
      </c>
      <c r="G1096" s="1" t="s">
        <v>462</v>
      </c>
      <c r="H1096" s="26">
        <v>150</v>
      </c>
      <c r="I1096" s="37">
        <v>0.02</v>
      </c>
      <c r="J1096" t="str">
        <f t="shared" si="51"/>
        <v>2095-NA-SH</v>
      </c>
      <c r="K1096" s="39">
        <f t="shared" si="52"/>
        <v>147</v>
      </c>
      <c r="L1096" s="3">
        <f t="shared" si="53"/>
        <v>2018</v>
      </c>
    </row>
    <row r="1097" spans="1:12" x14ac:dyDescent="0.25">
      <c r="A1097" s="1" t="s">
        <v>1638</v>
      </c>
      <c r="B1097" s="1" t="s">
        <v>51</v>
      </c>
      <c r="C1097" s="1" t="s">
        <v>52</v>
      </c>
      <c r="D1097" s="1" t="s">
        <v>11</v>
      </c>
      <c r="E1097" s="4">
        <v>42229</v>
      </c>
      <c r="F1097" s="1" t="s">
        <v>59</v>
      </c>
      <c r="G1097" s="1" t="s">
        <v>1204</v>
      </c>
      <c r="H1097" s="26">
        <v>1000</v>
      </c>
      <c r="I1097" s="37">
        <v>0.38</v>
      </c>
      <c r="J1097" t="str">
        <f t="shared" si="51"/>
        <v>2096-EMEA-NW</v>
      </c>
      <c r="K1097" s="39">
        <f t="shared" si="52"/>
        <v>620</v>
      </c>
      <c r="L1097" s="3">
        <f t="shared" si="53"/>
        <v>2015</v>
      </c>
    </row>
    <row r="1098" spans="1:12" x14ac:dyDescent="0.25">
      <c r="A1098" s="1" t="s">
        <v>1639</v>
      </c>
      <c r="B1098" s="1" t="s">
        <v>125</v>
      </c>
      <c r="C1098" s="1" t="s">
        <v>126</v>
      </c>
      <c r="D1098" s="1" t="s">
        <v>11</v>
      </c>
      <c r="E1098" s="4">
        <v>43144</v>
      </c>
      <c r="F1098" s="1" t="s">
        <v>70</v>
      </c>
      <c r="G1098" s="1" t="s">
        <v>918</v>
      </c>
      <c r="H1098" s="26">
        <v>500</v>
      </c>
      <c r="I1098" s="37">
        <v>0.01</v>
      </c>
      <c r="J1098" t="str">
        <f t="shared" si="51"/>
        <v>2097-EMEA-JG</v>
      </c>
      <c r="K1098" s="39">
        <f t="shared" si="52"/>
        <v>495</v>
      </c>
      <c r="L1098" s="3">
        <f t="shared" si="53"/>
        <v>2018</v>
      </c>
    </row>
    <row r="1099" spans="1:12" x14ac:dyDescent="0.25">
      <c r="A1099" s="1" t="s">
        <v>1640</v>
      </c>
      <c r="B1099" s="1" t="s">
        <v>219</v>
      </c>
      <c r="C1099" s="1" t="s">
        <v>38</v>
      </c>
      <c r="D1099" s="1" t="s">
        <v>33</v>
      </c>
      <c r="E1099" s="4">
        <v>43189</v>
      </c>
      <c r="F1099" s="1" t="s">
        <v>120</v>
      </c>
      <c r="G1099" s="1" t="s">
        <v>1057</v>
      </c>
      <c r="H1099" s="26">
        <v>50</v>
      </c>
      <c r="I1099" s="37">
        <v>0.06</v>
      </c>
      <c r="J1099" t="str">
        <f t="shared" si="51"/>
        <v>2098-APAC-JW</v>
      </c>
      <c r="K1099" s="39">
        <f t="shared" si="52"/>
        <v>47</v>
      </c>
      <c r="L1099" s="3">
        <f t="shared" si="53"/>
        <v>2018</v>
      </c>
    </row>
    <row r="1100" spans="1:12" x14ac:dyDescent="0.25">
      <c r="A1100" s="1" t="s">
        <v>1641</v>
      </c>
      <c r="B1100" s="1" t="s">
        <v>132</v>
      </c>
      <c r="C1100" s="1" t="s">
        <v>90</v>
      </c>
      <c r="D1100" s="1" t="s">
        <v>33</v>
      </c>
      <c r="E1100" s="4">
        <v>42578</v>
      </c>
      <c r="F1100" s="1" t="s">
        <v>53</v>
      </c>
      <c r="G1100" s="1" t="s">
        <v>133</v>
      </c>
      <c r="H1100" s="26">
        <v>800</v>
      </c>
      <c r="I1100" s="37">
        <v>7.0000000000000007E-2</v>
      </c>
      <c r="J1100" t="str">
        <f t="shared" si="51"/>
        <v>2099-APAC-DG</v>
      </c>
      <c r="K1100" s="39">
        <f t="shared" si="52"/>
        <v>744</v>
      </c>
      <c r="L1100" s="3">
        <f t="shared" si="53"/>
        <v>2016</v>
      </c>
    </row>
    <row r="1101" spans="1:12" x14ac:dyDescent="0.25">
      <c r="A1101" s="1" t="s">
        <v>1642</v>
      </c>
      <c r="B1101" s="1" t="s">
        <v>47</v>
      </c>
      <c r="C1101" s="1" t="s">
        <v>48</v>
      </c>
      <c r="D1101" s="1" t="s">
        <v>22</v>
      </c>
      <c r="E1101" s="4">
        <v>43077</v>
      </c>
      <c r="F1101" s="1" t="s">
        <v>44</v>
      </c>
      <c r="G1101" s="1" t="s">
        <v>66</v>
      </c>
      <c r="H1101" s="26">
        <v>500</v>
      </c>
      <c r="I1101" s="37">
        <v>0.02</v>
      </c>
      <c r="J1101" t="str">
        <f t="shared" si="51"/>
        <v>2100-LATAM-RA</v>
      </c>
      <c r="K1101" s="39">
        <f t="shared" si="52"/>
        <v>490</v>
      </c>
      <c r="L1101" s="3">
        <f t="shared" si="53"/>
        <v>2017</v>
      </c>
    </row>
    <row r="1102" spans="1:12" x14ac:dyDescent="0.25">
      <c r="A1102" s="1" t="s">
        <v>1643</v>
      </c>
      <c r="B1102" s="1" t="s">
        <v>172</v>
      </c>
      <c r="C1102" s="1" t="s">
        <v>173</v>
      </c>
      <c r="D1102" s="1" t="s">
        <v>11</v>
      </c>
      <c r="E1102" s="4">
        <v>42112</v>
      </c>
      <c r="F1102" s="1" t="s">
        <v>53</v>
      </c>
      <c r="G1102" s="1" t="s">
        <v>217</v>
      </c>
      <c r="H1102" s="26">
        <v>800</v>
      </c>
      <c r="I1102" s="37">
        <v>0.28000000000000003</v>
      </c>
      <c r="J1102" t="str">
        <f t="shared" si="51"/>
        <v>2101-EMEA-DB</v>
      </c>
      <c r="K1102" s="39">
        <f t="shared" si="52"/>
        <v>576</v>
      </c>
      <c r="L1102" s="3">
        <f t="shared" si="53"/>
        <v>2015</v>
      </c>
    </row>
    <row r="1103" spans="1:12" x14ac:dyDescent="0.25">
      <c r="A1103" s="1" t="s">
        <v>1644</v>
      </c>
      <c r="B1103" s="1" t="s">
        <v>144</v>
      </c>
      <c r="C1103" s="1" t="s">
        <v>145</v>
      </c>
      <c r="D1103" s="1" t="s">
        <v>11</v>
      </c>
      <c r="E1103" s="4">
        <v>43269</v>
      </c>
      <c r="F1103" s="1" t="s">
        <v>44</v>
      </c>
      <c r="G1103" s="1" t="s">
        <v>1645</v>
      </c>
      <c r="H1103" s="26">
        <v>500</v>
      </c>
      <c r="I1103" s="37">
        <v>0.09</v>
      </c>
      <c r="J1103" t="str">
        <f t="shared" si="51"/>
        <v>2102-EMEA-DW</v>
      </c>
      <c r="K1103" s="39">
        <f t="shared" si="52"/>
        <v>455</v>
      </c>
      <c r="L1103" s="3">
        <f t="shared" si="53"/>
        <v>2018</v>
      </c>
    </row>
    <row r="1104" spans="1:12" x14ac:dyDescent="0.25">
      <c r="A1104" s="1" t="s">
        <v>1646</v>
      </c>
      <c r="B1104" s="1" t="s">
        <v>225</v>
      </c>
      <c r="C1104" s="1" t="s">
        <v>226</v>
      </c>
      <c r="D1104" s="1" t="s">
        <v>22</v>
      </c>
      <c r="E1104" s="4">
        <v>41828</v>
      </c>
      <c r="F1104" s="1" t="s">
        <v>28</v>
      </c>
      <c r="G1104" s="1" t="s">
        <v>683</v>
      </c>
      <c r="H1104" s="26">
        <v>150</v>
      </c>
      <c r="I1104" s="37">
        <v>0.1</v>
      </c>
      <c r="J1104" t="str">
        <f t="shared" si="51"/>
        <v>2103-LATAM-RR</v>
      </c>
      <c r="K1104" s="39">
        <f t="shared" si="52"/>
        <v>135</v>
      </c>
      <c r="L1104" s="3">
        <f t="shared" si="53"/>
        <v>2014</v>
      </c>
    </row>
    <row r="1105" spans="1:12" x14ac:dyDescent="0.25">
      <c r="A1105" s="1" t="s">
        <v>1647</v>
      </c>
      <c r="B1105" s="1" t="s">
        <v>9</v>
      </c>
      <c r="C1105" s="1" t="s">
        <v>10</v>
      </c>
      <c r="D1105" s="1" t="s">
        <v>11</v>
      </c>
      <c r="E1105" s="4">
        <v>43220</v>
      </c>
      <c r="F1105" s="1" t="s">
        <v>70</v>
      </c>
      <c r="G1105" s="1" t="s">
        <v>135</v>
      </c>
      <c r="H1105" s="26">
        <v>500</v>
      </c>
      <c r="I1105" s="37">
        <v>0.02</v>
      </c>
      <c r="J1105" t="str">
        <f t="shared" si="51"/>
        <v>2104-EMEA-DB</v>
      </c>
      <c r="K1105" s="39">
        <f t="shared" si="52"/>
        <v>490</v>
      </c>
      <c r="L1105" s="3">
        <f t="shared" si="53"/>
        <v>2018</v>
      </c>
    </row>
    <row r="1106" spans="1:12" x14ac:dyDescent="0.25">
      <c r="A1106" s="1" t="s">
        <v>1648</v>
      </c>
      <c r="B1106" s="1" t="s">
        <v>268</v>
      </c>
      <c r="C1106" s="1" t="s">
        <v>269</v>
      </c>
      <c r="D1106" s="1" t="s">
        <v>33</v>
      </c>
      <c r="E1106" s="4">
        <v>41857</v>
      </c>
      <c r="F1106" s="1" t="s">
        <v>70</v>
      </c>
      <c r="G1106" s="1" t="s">
        <v>807</v>
      </c>
      <c r="H1106" s="26">
        <v>500</v>
      </c>
      <c r="I1106" s="37">
        <v>0.01</v>
      </c>
      <c r="J1106" t="str">
        <f t="shared" si="51"/>
        <v>2105-APAC-VH</v>
      </c>
      <c r="K1106" s="39">
        <f t="shared" si="52"/>
        <v>495</v>
      </c>
      <c r="L1106" s="3">
        <f t="shared" si="53"/>
        <v>2014</v>
      </c>
    </row>
    <row r="1107" spans="1:12" x14ac:dyDescent="0.25">
      <c r="A1107" s="1" t="s">
        <v>1649</v>
      </c>
      <c r="B1107" s="1" t="s">
        <v>57</v>
      </c>
      <c r="C1107" s="1" t="s">
        <v>58</v>
      </c>
      <c r="D1107" s="1" t="s">
        <v>11</v>
      </c>
      <c r="E1107" s="4">
        <v>42878</v>
      </c>
      <c r="F1107" s="1" t="s">
        <v>120</v>
      </c>
      <c r="G1107" s="1" t="s">
        <v>60</v>
      </c>
      <c r="H1107" s="26">
        <v>50</v>
      </c>
      <c r="I1107" s="37">
        <v>0.1</v>
      </c>
      <c r="J1107" t="str">
        <f t="shared" si="51"/>
        <v>2106-EMEA-DB</v>
      </c>
      <c r="K1107" s="39">
        <f t="shared" si="52"/>
        <v>45</v>
      </c>
      <c r="L1107" s="3">
        <f t="shared" si="53"/>
        <v>2017</v>
      </c>
    </row>
    <row r="1108" spans="1:12" x14ac:dyDescent="0.25">
      <c r="A1108" s="1" t="s">
        <v>1650</v>
      </c>
      <c r="B1108" s="1" t="s">
        <v>222</v>
      </c>
      <c r="C1108" s="1" t="s">
        <v>48</v>
      </c>
      <c r="D1108" s="1" t="s">
        <v>22</v>
      </c>
      <c r="E1108" s="4">
        <v>42991</v>
      </c>
      <c r="F1108" s="1" t="s">
        <v>39</v>
      </c>
      <c r="G1108" s="1" t="s">
        <v>772</v>
      </c>
      <c r="H1108" s="26">
        <v>30</v>
      </c>
      <c r="I1108" s="37">
        <v>6.6699999999999995E-2</v>
      </c>
      <c r="J1108" t="str">
        <f t="shared" si="51"/>
        <v>2107-LATAM-JA</v>
      </c>
      <c r="K1108" s="39">
        <f t="shared" si="52"/>
        <v>27.998999999999999</v>
      </c>
      <c r="L1108" s="3">
        <f t="shared" si="53"/>
        <v>2017</v>
      </c>
    </row>
    <row r="1109" spans="1:12" x14ac:dyDescent="0.25">
      <c r="A1109" s="1" t="s">
        <v>1651</v>
      </c>
      <c r="B1109" s="1" t="s">
        <v>322</v>
      </c>
      <c r="C1109" s="1" t="s">
        <v>323</v>
      </c>
      <c r="D1109" s="1" t="s">
        <v>11</v>
      </c>
      <c r="E1109" s="4">
        <v>43151</v>
      </c>
      <c r="F1109" s="1" t="s">
        <v>53</v>
      </c>
      <c r="G1109" s="1" t="s">
        <v>920</v>
      </c>
      <c r="H1109" s="26">
        <v>800</v>
      </c>
      <c r="I1109" s="37">
        <v>0.41</v>
      </c>
      <c r="J1109" t="str">
        <f t="shared" si="51"/>
        <v>2108-EMEA-KR</v>
      </c>
      <c r="K1109" s="39">
        <f t="shared" si="52"/>
        <v>472</v>
      </c>
      <c r="L1109" s="3">
        <f t="shared" si="53"/>
        <v>2018</v>
      </c>
    </row>
    <row r="1110" spans="1:12" x14ac:dyDescent="0.25">
      <c r="A1110" s="1" t="s">
        <v>1652</v>
      </c>
      <c r="B1110" s="1" t="s">
        <v>144</v>
      </c>
      <c r="C1110" s="1" t="s">
        <v>145</v>
      </c>
      <c r="D1110" s="1" t="s">
        <v>11</v>
      </c>
      <c r="E1110" s="4">
        <v>42809</v>
      </c>
      <c r="F1110" s="1" t="s">
        <v>59</v>
      </c>
      <c r="G1110" s="1" t="s">
        <v>1332</v>
      </c>
      <c r="H1110" s="26">
        <v>1000</v>
      </c>
      <c r="I1110" s="37">
        <v>0.32</v>
      </c>
      <c r="J1110" t="str">
        <f t="shared" si="51"/>
        <v>2109-EMEA-KB</v>
      </c>
      <c r="K1110" s="39">
        <f t="shared" si="52"/>
        <v>680</v>
      </c>
      <c r="L1110" s="3">
        <f t="shared" si="53"/>
        <v>2017</v>
      </c>
    </row>
    <row r="1111" spans="1:12" x14ac:dyDescent="0.25">
      <c r="A1111" s="1" t="s">
        <v>1653</v>
      </c>
      <c r="B1111" s="1" t="s">
        <v>125</v>
      </c>
      <c r="C1111" s="1" t="s">
        <v>126</v>
      </c>
      <c r="D1111" s="1" t="s">
        <v>11</v>
      </c>
      <c r="E1111" s="4">
        <v>42790</v>
      </c>
      <c r="F1111" s="1" t="s">
        <v>28</v>
      </c>
      <c r="G1111" s="1" t="s">
        <v>231</v>
      </c>
      <c r="H1111" s="26">
        <v>150</v>
      </c>
      <c r="I1111" s="37">
        <v>0</v>
      </c>
      <c r="J1111" t="str">
        <f t="shared" si="51"/>
        <v>2110-EMEA-JC</v>
      </c>
      <c r="K1111" s="39">
        <f t="shared" si="52"/>
        <v>150</v>
      </c>
      <c r="L1111" s="3">
        <f t="shared" si="53"/>
        <v>2017</v>
      </c>
    </row>
    <row r="1112" spans="1:12" x14ac:dyDescent="0.25">
      <c r="A1112" s="1" t="s">
        <v>1654</v>
      </c>
      <c r="B1112" s="1" t="s">
        <v>225</v>
      </c>
      <c r="C1112" s="1" t="s">
        <v>226</v>
      </c>
      <c r="D1112" s="1" t="s">
        <v>22</v>
      </c>
      <c r="E1112" s="4">
        <v>43056</v>
      </c>
      <c r="F1112" s="1" t="s">
        <v>39</v>
      </c>
      <c r="G1112" s="1" t="s">
        <v>834</v>
      </c>
      <c r="H1112" s="26">
        <v>30</v>
      </c>
      <c r="I1112" s="37">
        <v>6.6699999999999995E-2</v>
      </c>
      <c r="J1112" t="str">
        <f t="shared" si="51"/>
        <v>2111-LATAM-IG</v>
      </c>
      <c r="K1112" s="39">
        <f t="shared" si="52"/>
        <v>27.998999999999999</v>
      </c>
      <c r="L1112" s="3">
        <f t="shared" si="53"/>
        <v>2017</v>
      </c>
    </row>
    <row r="1113" spans="1:12" x14ac:dyDescent="0.25">
      <c r="A1113" s="1" t="s">
        <v>1655</v>
      </c>
      <c r="B1113" s="1" t="s">
        <v>47</v>
      </c>
      <c r="C1113" s="1" t="s">
        <v>48</v>
      </c>
      <c r="D1113" s="1" t="s">
        <v>22</v>
      </c>
      <c r="E1113" s="4">
        <v>42892</v>
      </c>
      <c r="F1113" s="1" t="s">
        <v>44</v>
      </c>
      <c r="G1113" s="1" t="s">
        <v>998</v>
      </c>
      <c r="H1113" s="26">
        <v>500</v>
      </c>
      <c r="I1113" s="37">
        <v>0.1</v>
      </c>
      <c r="J1113" t="str">
        <f t="shared" si="51"/>
        <v>2112-LATAM-RF</v>
      </c>
      <c r="K1113" s="39">
        <f t="shared" si="52"/>
        <v>450</v>
      </c>
      <c r="L1113" s="3">
        <f t="shared" si="53"/>
        <v>2017</v>
      </c>
    </row>
    <row r="1114" spans="1:12" x14ac:dyDescent="0.25">
      <c r="A1114" s="1" t="s">
        <v>1656</v>
      </c>
      <c r="B1114" s="1" t="s">
        <v>185</v>
      </c>
      <c r="C1114" s="1" t="s">
        <v>186</v>
      </c>
      <c r="D1114" s="1" t="s">
        <v>11</v>
      </c>
      <c r="E1114" s="4">
        <v>43077</v>
      </c>
      <c r="F1114" s="1" t="s">
        <v>28</v>
      </c>
      <c r="G1114" s="1" t="s">
        <v>681</v>
      </c>
      <c r="H1114" s="26">
        <v>150</v>
      </c>
      <c r="I1114" s="37">
        <v>6.7000000000000002E-3</v>
      </c>
      <c r="J1114" t="str">
        <f t="shared" si="51"/>
        <v>2113-EMEA-GT</v>
      </c>
      <c r="K1114" s="39">
        <f t="shared" si="52"/>
        <v>148.995</v>
      </c>
      <c r="L1114" s="3">
        <f t="shared" si="53"/>
        <v>2017</v>
      </c>
    </row>
    <row r="1115" spans="1:12" x14ac:dyDescent="0.25">
      <c r="A1115" s="1" t="s">
        <v>1657</v>
      </c>
      <c r="B1115" s="1" t="s">
        <v>47</v>
      </c>
      <c r="C1115" s="1" t="s">
        <v>48</v>
      </c>
      <c r="D1115" s="1" t="s">
        <v>22</v>
      </c>
      <c r="E1115" s="4">
        <v>42285</v>
      </c>
      <c r="F1115" s="1" t="s">
        <v>12</v>
      </c>
      <c r="G1115" s="1" t="s">
        <v>656</v>
      </c>
      <c r="H1115" s="26">
        <v>80</v>
      </c>
      <c r="I1115" s="37">
        <v>0.33750000000000002</v>
      </c>
      <c r="J1115" t="str">
        <f t="shared" si="51"/>
        <v>2114-LATAM-TY</v>
      </c>
      <c r="K1115" s="39">
        <f t="shared" si="52"/>
        <v>53</v>
      </c>
      <c r="L1115" s="3">
        <f t="shared" si="53"/>
        <v>2015</v>
      </c>
    </row>
    <row r="1116" spans="1:12" x14ac:dyDescent="0.25">
      <c r="A1116" s="1" t="s">
        <v>1658</v>
      </c>
      <c r="B1116" s="1" t="s">
        <v>9</v>
      </c>
      <c r="C1116" s="1" t="s">
        <v>10</v>
      </c>
      <c r="D1116" s="1" t="s">
        <v>11</v>
      </c>
      <c r="E1116" s="4">
        <v>42961</v>
      </c>
      <c r="F1116" s="1" t="s">
        <v>44</v>
      </c>
      <c r="G1116" s="1" t="s">
        <v>291</v>
      </c>
      <c r="H1116" s="26">
        <v>500</v>
      </c>
      <c r="I1116" s="37">
        <v>0.04</v>
      </c>
      <c r="J1116" t="str">
        <f t="shared" si="51"/>
        <v>2115-EMEA-AH</v>
      </c>
      <c r="K1116" s="39">
        <f t="shared" si="52"/>
        <v>480</v>
      </c>
      <c r="L1116" s="3">
        <f t="shared" si="53"/>
        <v>2017</v>
      </c>
    </row>
    <row r="1117" spans="1:12" x14ac:dyDescent="0.25">
      <c r="A1117" s="1" t="s">
        <v>1659</v>
      </c>
      <c r="B1117" s="1" t="s">
        <v>20</v>
      </c>
      <c r="C1117" s="1" t="s">
        <v>21</v>
      </c>
      <c r="D1117" s="1" t="s">
        <v>22</v>
      </c>
      <c r="E1117" s="4">
        <v>42705</v>
      </c>
      <c r="F1117" s="1" t="s">
        <v>44</v>
      </c>
      <c r="G1117" s="1" t="s">
        <v>622</v>
      </c>
      <c r="H1117" s="26">
        <v>500</v>
      </c>
      <c r="I1117" s="37">
        <v>0.01</v>
      </c>
      <c r="J1117" t="str">
        <f t="shared" si="51"/>
        <v>2116-LATAM-ZM</v>
      </c>
      <c r="K1117" s="39">
        <f t="shared" si="52"/>
        <v>495</v>
      </c>
      <c r="L1117" s="3">
        <f t="shared" si="53"/>
        <v>2016</v>
      </c>
    </row>
    <row r="1118" spans="1:12" x14ac:dyDescent="0.25">
      <c r="A1118" s="1" t="s">
        <v>1660</v>
      </c>
      <c r="B1118" s="1" t="s">
        <v>9</v>
      </c>
      <c r="C1118" s="1" t="s">
        <v>10</v>
      </c>
      <c r="D1118" s="1" t="s">
        <v>11</v>
      </c>
      <c r="E1118" s="4">
        <v>41699</v>
      </c>
      <c r="F1118" s="1" t="s">
        <v>120</v>
      </c>
      <c r="G1118" s="1" t="s">
        <v>1157</v>
      </c>
      <c r="H1118" s="26">
        <v>50</v>
      </c>
      <c r="I1118" s="37">
        <v>0.04</v>
      </c>
      <c r="J1118" t="str">
        <f t="shared" si="51"/>
        <v>2117-EMEA-DB</v>
      </c>
      <c r="K1118" s="39">
        <f t="shared" si="52"/>
        <v>48</v>
      </c>
      <c r="L1118" s="3">
        <f t="shared" si="53"/>
        <v>2014</v>
      </c>
    </row>
    <row r="1119" spans="1:12" x14ac:dyDescent="0.25">
      <c r="A1119" s="1" t="s">
        <v>1661</v>
      </c>
      <c r="B1119" s="1" t="s">
        <v>203</v>
      </c>
      <c r="C1119" s="1" t="s">
        <v>204</v>
      </c>
      <c r="D1119" s="1" t="s">
        <v>22</v>
      </c>
      <c r="E1119" s="4">
        <v>41970</v>
      </c>
      <c r="F1119" s="1" t="s">
        <v>34</v>
      </c>
      <c r="G1119" s="1" t="s">
        <v>359</v>
      </c>
      <c r="H1119" s="26">
        <v>50</v>
      </c>
      <c r="I1119" s="37">
        <v>0.1</v>
      </c>
      <c r="J1119" t="str">
        <f t="shared" si="51"/>
        <v>2118-LATAM-LM</v>
      </c>
      <c r="K1119" s="39">
        <f t="shared" si="52"/>
        <v>45</v>
      </c>
      <c r="L1119" s="3">
        <f t="shared" si="53"/>
        <v>2014</v>
      </c>
    </row>
    <row r="1120" spans="1:12" x14ac:dyDescent="0.25">
      <c r="A1120" s="1" t="s">
        <v>1662</v>
      </c>
      <c r="B1120" s="1" t="s">
        <v>225</v>
      </c>
      <c r="C1120" s="1" t="s">
        <v>226</v>
      </c>
      <c r="D1120" s="1" t="s">
        <v>22</v>
      </c>
      <c r="E1120" s="4">
        <v>42505</v>
      </c>
      <c r="F1120" s="1" t="s">
        <v>12</v>
      </c>
      <c r="G1120" s="1" t="s">
        <v>619</v>
      </c>
      <c r="H1120" s="26">
        <v>80</v>
      </c>
      <c r="I1120" s="37">
        <v>7.4999999999999997E-2</v>
      </c>
      <c r="J1120" t="str">
        <f t="shared" si="51"/>
        <v>2119-LATAM-NN</v>
      </c>
      <c r="K1120" s="39">
        <f t="shared" si="52"/>
        <v>74</v>
      </c>
      <c r="L1120" s="3">
        <f t="shared" si="53"/>
        <v>2016</v>
      </c>
    </row>
    <row r="1121" spans="1:12" x14ac:dyDescent="0.25">
      <c r="A1121" s="1" t="s">
        <v>1663</v>
      </c>
      <c r="B1121" s="1" t="s">
        <v>148</v>
      </c>
      <c r="C1121" s="1" t="s">
        <v>149</v>
      </c>
      <c r="D1121" s="1" t="s">
        <v>11</v>
      </c>
      <c r="E1121" s="4">
        <v>42486</v>
      </c>
      <c r="F1121" s="1" t="s">
        <v>53</v>
      </c>
      <c r="G1121" s="1" t="s">
        <v>150</v>
      </c>
      <c r="H1121" s="26">
        <v>800</v>
      </c>
      <c r="I1121" s="37">
        <v>0.26</v>
      </c>
      <c r="J1121" t="str">
        <f t="shared" si="51"/>
        <v>2120-EMEA-SB</v>
      </c>
      <c r="K1121" s="39">
        <f t="shared" si="52"/>
        <v>592</v>
      </c>
      <c r="L1121" s="3">
        <f t="shared" si="53"/>
        <v>2016</v>
      </c>
    </row>
    <row r="1122" spans="1:12" x14ac:dyDescent="0.25">
      <c r="A1122" s="1" t="s">
        <v>1664</v>
      </c>
      <c r="B1122" s="1" t="s">
        <v>109</v>
      </c>
      <c r="C1122" s="1" t="s">
        <v>80</v>
      </c>
      <c r="D1122" s="1" t="s">
        <v>11</v>
      </c>
      <c r="E1122" s="4">
        <v>42718</v>
      </c>
      <c r="F1122" s="1" t="s">
        <v>12</v>
      </c>
      <c r="G1122" s="1" t="s">
        <v>370</v>
      </c>
      <c r="H1122" s="26">
        <v>80</v>
      </c>
      <c r="I1122" s="37">
        <v>7.4999999999999997E-2</v>
      </c>
      <c r="J1122" t="str">
        <f t="shared" si="51"/>
        <v>2121-EMEA-JB</v>
      </c>
      <c r="K1122" s="39">
        <f t="shared" si="52"/>
        <v>74</v>
      </c>
      <c r="L1122" s="3">
        <f t="shared" si="53"/>
        <v>2016</v>
      </c>
    </row>
    <row r="1123" spans="1:12" x14ac:dyDescent="0.25">
      <c r="A1123" s="1" t="s">
        <v>1665</v>
      </c>
      <c r="B1123" s="1" t="s">
        <v>125</v>
      </c>
      <c r="C1123" s="1" t="s">
        <v>126</v>
      </c>
      <c r="D1123" s="1" t="s">
        <v>11</v>
      </c>
      <c r="E1123" s="4">
        <v>42143</v>
      </c>
      <c r="F1123" s="1" t="s">
        <v>39</v>
      </c>
      <c r="G1123" s="1" t="s">
        <v>918</v>
      </c>
      <c r="H1123" s="26">
        <v>30</v>
      </c>
      <c r="I1123" s="37">
        <v>0.33329999999999999</v>
      </c>
      <c r="J1123" t="str">
        <f t="shared" si="51"/>
        <v>2122-EMEA-JG</v>
      </c>
      <c r="K1123" s="39">
        <f t="shared" si="52"/>
        <v>20.001000000000001</v>
      </c>
      <c r="L1123" s="3">
        <f t="shared" si="53"/>
        <v>2015</v>
      </c>
    </row>
    <row r="1124" spans="1:12" x14ac:dyDescent="0.25">
      <c r="A1124" s="1" t="s">
        <v>1666</v>
      </c>
      <c r="B1124" s="1" t="s">
        <v>42</v>
      </c>
      <c r="C1124" s="1" t="s">
        <v>43</v>
      </c>
      <c r="D1124" s="1" t="s">
        <v>22</v>
      </c>
      <c r="E1124" s="4">
        <v>42741</v>
      </c>
      <c r="F1124" s="1" t="s">
        <v>28</v>
      </c>
      <c r="G1124" s="1" t="s">
        <v>45</v>
      </c>
      <c r="H1124" s="26">
        <v>150</v>
      </c>
      <c r="I1124" s="37">
        <v>0.08</v>
      </c>
      <c r="J1124" t="str">
        <f t="shared" si="51"/>
        <v>2123-LATAM-CC</v>
      </c>
      <c r="K1124" s="39">
        <f t="shared" si="52"/>
        <v>138</v>
      </c>
      <c r="L1124" s="3">
        <f t="shared" si="53"/>
        <v>2017</v>
      </c>
    </row>
    <row r="1125" spans="1:12" x14ac:dyDescent="0.25">
      <c r="A1125" s="1" t="s">
        <v>1667</v>
      </c>
      <c r="B1125" s="1" t="s">
        <v>57</v>
      </c>
      <c r="C1125" s="1" t="s">
        <v>58</v>
      </c>
      <c r="D1125" s="1" t="s">
        <v>11</v>
      </c>
      <c r="E1125" s="4">
        <v>43428</v>
      </c>
      <c r="F1125" s="1" t="s">
        <v>39</v>
      </c>
      <c r="G1125" s="1" t="s">
        <v>310</v>
      </c>
      <c r="H1125" s="26">
        <v>30</v>
      </c>
      <c r="I1125" s="37">
        <v>0</v>
      </c>
      <c r="J1125" t="str">
        <f t="shared" si="51"/>
        <v>2124-EMEA-VS</v>
      </c>
      <c r="K1125" s="39">
        <f t="shared" si="52"/>
        <v>30</v>
      </c>
      <c r="L1125" s="3">
        <f t="shared" si="53"/>
        <v>2018</v>
      </c>
    </row>
    <row r="1126" spans="1:12" x14ac:dyDescent="0.25">
      <c r="A1126" s="1" t="s">
        <v>1668</v>
      </c>
      <c r="B1126" s="1" t="s">
        <v>168</v>
      </c>
      <c r="C1126" s="1" t="s">
        <v>169</v>
      </c>
      <c r="D1126" s="1" t="s">
        <v>11</v>
      </c>
      <c r="E1126" s="4">
        <v>42373</v>
      </c>
      <c r="F1126" s="1" t="s">
        <v>113</v>
      </c>
      <c r="G1126" s="1" t="s">
        <v>438</v>
      </c>
      <c r="H1126" s="26">
        <v>250</v>
      </c>
      <c r="I1126" s="37">
        <v>0.1</v>
      </c>
      <c r="J1126" t="str">
        <f t="shared" si="51"/>
        <v>2125-EMEA-AC</v>
      </c>
      <c r="K1126" s="39">
        <f t="shared" si="52"/>
        <v>225</v>
      </c>
      <c r="L1126" s="3">
        <f t="shared" si="53"/>
        <v>2016</v>
      </c>
    </row>
    <row r="1127" spans="1:12" x14ac:dyDescent="0.25">
      <c r="A1127" s="1" t="s">
        <v>1669</v>
      </c>
      <c r="B1127" s="1" t="s">
        <v>9</v>
      </c>
      <c r="C1127" s="1" t="s">
        <v>10</v>
      </c>
      <c r="D1127" s="1" t="s">
        <v>11</v>
      </c>
      <c r="E1127" s="4">
        <v>43376</v>
      </c>
      <c r="F1127" s="1" t="s">
        <v>28</v>
      </c>
      <c r="G1127" s="1" t="s">
        <v>346</v>
      </c>
      <c r="H1127" s="26">
        <v>150</v>
      </c>
      <c r="I1127" s="37">
        <v>4.6699999999999998E-2</v>
      </c>
      <c r="J1127" t="str">
        <f t="shared" si="51"/>
        <v>2126-EMEA-ZM</v>
      </c>
      <c r="K1127" s="39">
        <f t="shared" si="52"/>
        <v>142.995</v>
      </c>
      <c r="L1127" s="3">
        <f t="shared" si="53"/>
        <v>2018</v>
      </c>
    </row>
    <row r="1128" spans="1:12" x14ac:dyDescent="0.25">
      <c r="A1128" s="1" t="s">
        <v>1670</v>
      </c>
      <c r="B1128" s="1" t="s">
        <v>185</v>
      </c>
      <c r="C1128" s="1" t="s">
        <v>186</v>
      </c>
      <c r="D1128" s="1" t="s">
        <v>11</v>
      </c>
      <c r="E1128" s="4">
        <v>42008</v>
      </c>
      <c r="F1128" s="1" t="s">
        <v>23</v>
      </c>
      <c r="G1128" s="1" t="s">
        <v>789</v>
      </c>
      <c r="H1128" s="26">
        <v>700</v>
      </c>
      <c r="I1128" s="37">
        <v>0.03</v>
      </c>
      <c r="J1128" t="str">
        <f t="shared" si="51"/>
        <v>2127-EMEA-RH</v>
      </c>
      <c r="K1128" s="39">
        <f t="shared" si="52"/>
        <v>679</v>
      </c>
      <c r="L1128" s="3">
        <f t="shared" si="53"/>
        <v>2015</v>
      </c>
    </row>
    <row r="1129" spans="1:12" x14ac:dyDescent="0.25">
      <c r="A1129" s="1" t="s">
        <v>1671</v>
      </c>
      <c r="B1129" s="1" t="s">
        <v>398</v>
      </c>
      <c r="C1129" s="1" t="s">
        <v>399</v>
      </c>
      <c r="D1129" s="1" t="s">
        <v>11</v>
      </c>
      <c r="E1129" s="4">
        <v>41951</v>
      </c>
      <c r="F1129" s="1" t="s">
        <v>70</v>
      </c>
      <c r="G1129" s="1" t="s">
        <v>1165</v>
      </c>
      <c r="H1129" s="26">
        <v>500</v>
      </c>
      <c r="I1129" s="37">
        <v>0.01</v>
      </c>
      <c r="J1129" t="str">
        <f t="shared" si="51"/>
        <v>2128-EMEA-FM</v>
      </c>
      <c r="K1129" s="39">
        <f t="shared" si="52"/>
        <v>495</v>
      </c>
      <c r="L1129" s="3">
        <f t="shared" si="53"/>
        <v>2014</v>
      </c>
    </row>
    <row r="1130" spans="1:12" x14ac:dyDescent="0.25">
      <c r="A1130" s="1" t="s">
        <v>1672</v>
      </c>
      <c r="B1130" s="1" t="s">
        <v>129</v>
      </c>
      <c r="C1130" s="1" t="s">
        <v>106</v>
      </c>
      <c r="D1130" s="1" t="s">
        <v>17</v>
      </c>
      <c r="E1130" s="4">
        <v>41899</v>
      </c>
      <c r="F1130" s="1" t="s">
        <v>44</v>
      </c>
      <c r="G1130" s="1" t="s">
        <v>534</v>
      </c>
      <c r="H1130" s="26">
        <v>500</v>
      </c>
      <c r="I1130" s="37">
        <v>0.2</v>
      </c>
      <c r="J1130" t="str">
        <f t="shared" si="51"/>
        <v>2129-NA-RS</v>
      </c>
      <c r="K1130" s="39">
        <f t="shared" si="52"/>
        <v>400</v>
      </c>
      <c r="L1130" s="3">
        <f t="shared" si="53"/>
        <v>2014</v>
      </c>
    </row>
    <row r="1131" spans="1:12" x14ac:dyDescent="0.25">
      <c r="A1131" s="1" t="s">
        <v>1673</v>
      </c>
      <c r="B1131" s="1" t="s">
        <v>105</v>
      </c>
      <c r="C1131" s="1" t="s">
        <v>106</v>
      </c>
      <c r="D1131" s="1" t="s">
        <v>17</v>
      </c>
      <c r="E1131" s="4">
        <v>43235</v>
      </c>
      <c r="F1131" s="1" t="s">
        <v>34</v>
      </c>
      <c r="G1131" s="1" t="s">
        <v>892</v>
      </c>
      <c r="H1131" s="26">
        <v>50</v>
      </c>
      <c r="I1131" s="37">
        <v>0.04</v>
      </c>
      <c r="J1131" t="str">
        <f t="shared" si="51"/>
        <v>2130-NA-RA</v>
      </c>
      <c r="K1131" s="39">
        <f t="shared" si="52"/>
        <v>48</v>
      </c>
      <c r="L1131" s="3">
        <f t="shared" si="53"/>
        <v>2018</v>
      </c>
    </row>
    <row r="1132" spans="1:12" x14ac:dyDescent="0.25">
      <c r="A1132" s="1" t="s">
        <v>1674</v>
      </c>
      <c r="B1132" s="1" t="s">
        <v>79</v>
      </c>
      <c r="C1132" s="1" t="s">
        <v>80</v>
      </c>
      <c r="D1132" s="1" t="s">
        <v>11</v>
      </c>
      <c r="E1132" s="4">
        <v>42172</v>
      </c>
      <c r="F1132" s="1" t="s">
        <v>39</v>
      </c>
      <c r="G1132" s="1" t="s">
        <v>951</v>
      </c>
      <c r="H1132" s="26">
        <v>30</v>
      </c>
      <c r="I1132" s="37">
        <v>0.36670000000000003</v>
      </c>
      <c r="J1132" t="str">
        <f t="shared" si="51"/>
        <v>2131-EMEA-SG</v>
      </c>
      <c r="K1132" s="39">
        <f t="shared" si="52"/>
        <v>18.998999999999999</v>
      </c>
      <c r="L1132" s="3">
        <f t="shared" si="53"/>
        <v>2015</v>
      </c>
    </row>
    <row r="1133" spans="1:12" x14ac:dyDescent="0.25">
      <c r="A1133" s="1" t="s">
        <v>1675</v>
      </c>
      <c r="B1133" s="1" t="s">
        <v>125</v>
      </c>
      <c r="C1133" s="1" t="s">
        <v>126</v>
      </c>
      <c r="D1133" s="1" t="s">
        <v>11</v>
      </c>
      <c r="E1133" s="4">
        <v>41746</v>
      </c>
      <c r="F1133" s="1" t="s">
        <v>39</v>
      </c>
      <c r="G1133" s="1" t="s">
        <v>231</v>
      </c>
      <c r="H1133" s="26">
        <v>30</v>
      </c>
      <c r="I1133" s="37">
        <v>0.26669999999999999</v>
      </c>
      <c r="J1133" t="str">
        <f t="shared" si="51"/>
        <v>2132-EMEA-JC</v>
      </c>
      <c r="K1133" s="39">
        <f t="shared" si="52"/>
        <v>21.999000000000002</v>
      </c>
      <c r="L1133" s="3">
        <f t="shared" si="53"/>
        <v>2014</v>
      </c>
    </row>
    <row r="1134" spans="1:12" x14ac:dyDescent="0.25">
      <c r="A1134" s="1" t="s">
        <v>1676</v>
      </c>
      <c r="B1134" s="1" t="s">
        <v>26</v>
      </c>
      <c r="C1134" s="1" t="s">
        <v>27</v>
      </c>
      <c r="D1134" s="1" t="s">
        <v>11</v>
      </c>
      <c r="E1134" s="4">
        <v>42919</v>
      </c>
      <c r="F1134" s="1" t="s">
        <v>70</v>
      </c>
      <c r="G1134" s="1" t="s">
        <v>422</v>
      </c>
      <c r="H1134" s="26">
        <v>500</v>
      </c>
      <c r="I1134" s="37">
        <v>0</v>
      </c>
      <c r="J1134" t="str">
        <f t="shared" si="51"/>
        <v>2133-EMEA-DP</v>
      </c>
      <c r="K1134" s="39">
        <f t="shared" si="52"/>
        <v>500</v>
      </c>
      <c r="L1134" s="3">
        <f t="shared" si="53"/>
        <v>2017</v>
      </c>
    </row>
    <row r="1135" spans="1:12" x14ac:dyDescent="0.25">
      <c r="A1135" s="1" t="s">
        <v>1677</v>
      </c>
      <c r="B1135" s="1" t="s">
        <v>129</v>
      </c>
      <c r="C1135" s="1" t="s">
        <v>106</v>
      </c>
      <c r="D1135" s="1" t="s">
        <v>17</v>
      </c>
      <c r="E1135" s="4">
        <v>42943</v>
      </c>
      <c r="F1135" s="1" t="s">
        <v>34</v>
      </c>
      <c r="G1135" s="1" t="s">
        <v>1548</v>
      </c>
      <c r="H1135" s="26">
        <v>50</v>
      </c>
      <c r="I1135" s="37">
        <v>0</v>
      </c>
      <c r="J1135" t="str">
        <f t="shared" si="51"/>
        <v>2134-NA-NW</v>
      </c>
      <c r="K1135" s="39">
        <f t="shared" si="52"/>
        <v>50</v>
      </c>
      <c r="L1135" s="3">
        <f t="shared" si="53"/>
        <v>2017</v>
      </c>
    </row>
    <row r="1136" spans="1:12" x14ac:dyDescent="0.25">
      <c r="A1136" s="1" t="s">
        <v>1678</v>
      </c>
      <c r="B1136" s="1" t="s">
        <v>116</v>
      </c>
      <c r="C1136" s="1" t="s">
        <v>117</v>
      </c>
      <c r="D1136" s="1" t="s">
        <v>33</v>
      </c>
      <c r="E1136" s="4">
        <v>41737</v>
      </c>
      <c r="F1136" s="1" t="s">
        <v>120</v>
      </c>
      <c r="G1136" s="1" t="s">
        <v>1679</v>
      </c>
      <c r="H1136" s="26">
        <v>50</v>
      </c>
      <c r="I1136" s="37">
        <v>0</v>
      </c>
      <c r="J1136" t="str">
        <f t="shared" si="51"/>
        <v>2135-APAC-KL</v>
      </c>
      <c r="K1136" s="39">
        <f t="shared" si="52"/>
        <v>50</v>
      </c>
      <c r="L1136" s="3">
        <f t="shared" si="53"/>
        <v>2014</v>
      </c>
    </row>
    <row r="1137" spans="1:12" x14ac:dyDescent="0.25">
      <c r="A1137" s="1" t="s">
        <v>1680</v>
      </c>
      <c r="B1137" s="1" t="s">
        <v>152</v>
      </c>
      <c r="C1137" s="1" t="s">
        <v>106</v>
      </c>
      <c r="D1137" s="1" t="s">
        <v>17</v>
      </c>
      <c r="E1137" s="4">
        <v>42381</v>
      </c>
      <c r="F1137" s="1" t="s">
        <v>59</v>
      </c>
      <c r="G1137" s="1" t="s">
        <v>1409</v>
      </c>
      <c r="H1137" s="26">
        <v>1000</v>
      </c>
      <c r="I1137" s="37">
        <v>0.28999999999999998</v>
      </c>
      <c r="J1137" t="str">
        <f t="shared" si="51"/>
        <v>2136-NA-RJ</v>
      </c>
      <c r="K1137" s="39">
        <f t="shared" si="52"/>
        <v>710</v>
      </c>
      <c r="L1137" s="3">
        <f t="shared" si="53"/>
        <v>2016</v>
      </c>
    </row>
    <row r="1138" spans="1:12" x14ac:dyDescent="0.25">
      <c r="A1138" s="1" t="s">
        <v>1681</v>
      </c>
      <c r="B1138" s="1" t="s">
        <v>125</v>
      </c>
      <c r="C1138" s="1" t="s">
        <v>126</v>
      </c>
      <c r="D1138" s="1" t="s">
        <v>11</v>
      </c>
      <c r="E1138" s="4">
        <v>43433</v>
      </c>
      <c r="F1138" s="1" t="s">
        <v>12</v>
      </c>
      <c r="G1138" s="1" t="s">
        <v>383</v>
      </c>
      <c r="H1138" s="26">
        <v>80</v>
      </c>
      <c r="I1138" s="37">
        <v>7.4999999999999997E-2</v>
      </c>
      <c r="J1138" t="str">
        <f t="shared" si="51"/>
        <v>2137-EMEA-PM</v>
      </c>
      <c r="K1138" s="39">
        <f t="shared" si="52"/>
        <v>74</v>
      </c>
      <c r="L1138" s="3">
        <f t="shared" si="53"/>
        <v>2018</v>
      </c>
    </row>
    <row r="1139" spans="1:12" x14ac:dyDescent="0.25">
      <c r="A1139" s="1" t="s">
        <v>1682</v>
      </c>
      <c r="B1139" s="1" t="s">
        <v>79</v>
      </c>
      <c r="C1139" s="1" t="s">
        <v>80</v>
      </c>
      <c r="D1139" s="1" t="s">
        <v>11</v>
      </c>
      <c r="E1139" s="4">
        <v>42457</v>
      </c>
      <c r="F1139" s="1" t="s">
        <v>120</v>
      </c>
      <c r="G1139" s="1" t="s">
        <v>1491</v>
      </c>
      <c r="H1139" s="26">
        <v>50</v>
      </c>
      <c r="I1139" s="37">
        <v>0</v>
      </c>
      <c r="J1139" t="str">
        <f t="shared" si="51"/>
        <v>2138-EMEA-DI</v>
      </c>
      <c r="K1139" s="39">
        <f t="shared" si="52"/>
        <v>50</v>
      </c>
      <c r="L1139" s="3">
        <f t="shared" si="53"/>
        <v>2016</v>
      </c>
    </row>
    <row r="1140" spans="1:12" x14ac:dyDescent="0.25">
      <c r="A1140" s="1" t="s">
        <v>1683</v>
      </c>
      <c r="B1140" s="1" t="s">
        <v>152</v>
      </c>
      <c r="C1140" s="1" t="s">
        <v>106</v>
      </c>
      <c r="D1140" s="1" t="s">
        <v>17</v>
      </c>
      <c r="E1140" s="4">
        <v>41745</v>
      </c>
      <c r="F1140" s="1" t="s">
        <v>113</v>
      </c>
      <c r="G1140" s="1" t="s">
        <v>1183</v>
      </c>
      <c r="H1140" s="26">
        <v>250</v>
      </c>
      <c r="I1140" s="37">
        <v>0.16800000000000001</v>
      </c>
      <c r="J1140" t="str">
        <f t="shared" si="51"/>
        <v>2139-NA-HB</v>
      </c>
      <c r="K1140" s="39">
        <f t="shared" si="52"/>
        <v>208</v>
      </c>
      <c r="L1140" s="3">
        <f t="shared" si="53"/>
        <v>2014</v>
      </c>
    </row>
    <row r="1141" spans="1:12" x14ac:dyDescent="0.25">
      <c r="A1141" s="1" t="s">
        <v>1684</v>
      </c>
      <c r="B1141" s="1" t="s">
        <v>89</v>
      </c>
      <c r="C1141" s="1" t="s">
        <v>90</v>
      </c>
      <c r="D1141" s="1" t="s">
        <v>33</v>
      </c>
      <c r="E1141" s="4">
        <v>42769</v>
      </c>
      <c r="F1141" s="1" t="s">
        <v>120</v>
      </c>
      <c r="G1141" s="1" t="s">
        <v>197</v>
      </c>
      <c r="H1141" s="26">
        <v>50</v>
      </c>
      <c r="I1141" s="37">
        <v>0.08</v>
      </c>
      <c r="J1141" t="str">
        <f t="shared" si="51"/>
        <v>2140-APAC-JT</v>
      </c>
      <c r="K1141" s="39">
        <f t="shared" si="52"/>
        <v>46</v>
      </c>
      <c r="L1141" s="3">
        <f t="shared" si="53"/>
        <v>2017</v>
      </c>
    </row>
    <row r="1142" spans="1:12" x14ac:dyDescent="0.25">
      <c r="A1142" s="1" t="s">
        <v>1685</v>
      </c>
      <c r="B1142" s="1" t="s">
        <v>109</v>
      </c>
      <c r="C1142" s="1" t="s">
        <v>80</v>
      </c>
      <c r="D1142" s="1" t="s">
        <v>11</v>
      </c>
      <c r="E1142" s="4">
        <v>42310</v>
      </c>
      <c r="F1142" s="1" t="s">
        <v>53</v>
      </c>
      <c r="G1142" s="1" t="s">
        <v>1686</v>
      </c>
      <c r="H1142" s="26">
        <v>800</v>
      </c>
      <c r="I1142" s="37">
        <v>7.0000000000000007E-2</v>
      </c>
      <c r="J1142" t="str">
        <f t="shared" si="51"/>
        <v>2141-EMEA-BS</v>
      </c>
      <c r="K1142" s="39">
        <f t="shared" si="52"/>
        <v>744</v>
      </c>
      <c r="L1142" s="3">
        <f t="shared" si="53"/>
        <v>2015</v>
      </c>
    </row>
    <row r="1143" spans="1:12" x14ac:dyDescent="0.25">
      <c r="A1143" s="1" t="s">
        <v>1687</v>
      </c>
      <c r="B1143" s="1" t="s">
        <v>62</v>
      </c>
      <c r="C1143" s="1" t="s">
        <v>63</v>
      </c>
      <c r="D1143" s="1" t="s">
        <v>33</v>
      </c>
      <c r="E1143" s="4">
        <v>42839</v>
      </c>
      <c r="F1143" s="1" t="s">
        <v>12</v>
      </c>
      <c r="G1143" s="1" t="s">
        <v>1534</v>
      </c>
      <c r="H1143" s="26">
        <v>80</v>
      </c>
      <c r="I1143" s="37">
        <v>0.05</v>
      </c>
      <c r="J1143" t="str">
        <f t="shared" si="51"/>
        <v>2142-APAC-CC</v>
      </c>
      <c r="K1143" s="39">
        <f t="shared" si="52"/>
        <v>76</v>
      </c>
      <c r="L1143" s="3">
        <f t="shared" si="53"/>
        <v>2017</v>
      </c>
    </row>
    <row r="1144" spans="1:12" x14ac:dyDescent="0.25">
      <c r="A1144" s="1" t="s">
        <v>1688</v>
      </c>
      <c r="B1144" s="1" t="s">
        <v>116</v>
      </c>
      <c r="C1144" s="1" t="s">
        <v>117</v>
      </c>
      <c r="D1144" s="1" t="s">
        <v>33</v>
      </c>
      <c r="E1144" s="4">
        <v>42800</v>
      </c>
      <c r="F1144" s="1" t="s">
        <v>28</v>
      </c>
      <c r="G1144" s="1" t="s">
        <v>538</v>
      </c>
      <c r="H1144" s="26">
        <v>150</v>
      </c>
      <c r="I1144" s="37">
        <v>2.6700000000000002E-2</v>
      </c>
      <c r="J1144" t="str">
        <f t="shared" si="51"/>
        <v>2143-APAC-RS</v>
      </c>
      <c r="K1144" s="39">
        <f t="shared" si="52"/>
        <v>145.995</v>
      </c>
      <c r="L1144" s="3">
        <f t="shared" si="53"/>
        <v>2017</v>
      </c>
    </row>
    <row r="1145" spans="1:12" x14ac:dyDescent="0.25">
      <c r="A1145" s="1" t="s">
        <v>1689</v>
      </c>
      <c r="B1145" s="1" t="s">
        <v>219</v>
      </c>
      <c r="C1145" s="1" t="s">
        <v>38</v>
      </c>
      <c r="D1145" s="1" t="s">
        <v>33</v>
      </c>
      <c r="E1145" s="4">
        <v>43445</v>
      </c>
      <c r="F1145" s="1" t="s">
        <v>44</v>
      </c>
      <c r="G1145" s="1" t="s">
        <v>1177</v>
      </c>
      <c r="H1145" s="26">
        <v>500</v>
      </c>
      <c r="I1145" s="37">
        <v>0.05</v>
      </c>
      <c r="J1145" t="str">
        <f t="shared" si="51"/>
        <v>2144-APAC-GR</v>
      </c>
      <c r="K1145" s="39">
        <f t="shared" si="52"/>
        <v>475</v>
      </c>
      <c r="L1145" s="3">
        <f t="shared" si="53"/>
        <v>2018</v>
      </c>
    </row>
    <row r="1146" spans="1:12" x14ac:dyDescent="0.25">
      <c r="A1146" s="1" t="s">
        <v>1690</v>
      </c>
      <c r="B1146" s="1" t="s">
        <v>239</v>
      </c>
      <c r="C1146" s="1" t="s">
        <v>240</v>
      </c>
      <c r="D1146" s="1" t="s">
        <v>11</v>
      </c>
      <c r="E1146" s="4">
        <v>42690</v>
      </c>
      <c r="F1146" s="1" t="s">
        <v>12</v>
      </c>
      <c r="G1146" s="1" t="s">
        <v>378</v>
      </c>
      <c r="H1146" s="26">
        <v>80</v>
      </c>
      <c r="I1146" s="37">
        <v>0.15</v>
      </c>
      <c r="J1146" t="str">
        <f t="shared" si="51"/>
        <v>2145-EMEA-RL</v>
      </c>
      <c r="K1146" s="39">
        <f t="shared" si="52"/>
        <v>68</v>
      </c>
      <c r="L1146" s="3">
        <f t="shared" si="53"/>
        <v>2016</v>
      </c>
    </row>
    <row r="1147" spans="1:12" x14ac:dyDescent="0.25">
      <c r="A1147" s="1" t="s">
        <v>1691</v>
      </c>
      <c r="B1147" s="1" t="s">
        <v>322</v>
      </c>
      <c r="C1147" s="1" t="s">
        <v>323</v>
      </c>
      <c r="D1147" s="1" t="s">
        <v>11</v>
      </c>
      <c r="E1147" s="4">
        <v>42235</v>
      </c>
      <c r="F1147" s="1" t="s">
        <v>70</v>
      </c>
      <c r="G1147" s="1" t="s">
        <v>1466</v>
      </c>
      <c r="H1147" s="26">
        <v>500</v>
      </c>
      <c r="I1147" s="37">
        <v>0</v>
      </c>
      <c r="J1147" t="str">
        <f t="shared" si="51"/>
        <v>2146-EMEA-DL</v>
      </c>
      <c r="K1147" s="39">
        <f t="shared" si="52"/>
        <v>500</v>
      </c>
      <c r="L1147" s="3">
        <f t="shared" si="53"/>
        <v>2015</v>
      </c>
    </row>
    <row r="1148" spans="1:12" x14ac:dyDescent="0.25">
      <c r="A1148" s="1" t="s">
        <v>1692</v>
      </c>
      <c r="B1148" s="1" t="s">
        <v>253</v>
      </c>
      <c r="C1148" s="1" t="s">
        <v>254</v>
      </c>
      <c r="D1148" s="1" t="s">
        <v>11</v>
      </c>
      <c r="E1148" s="4">
        <v>41673</v>
      </c>
      <c r="F1148" s="1" t="s">
        <v>113</v>
      </c>
      <c r="G1148" s="1" t="s">
        <v>1371</v>
      </c>
      <c r="H1148" s="26">
        <v>250</v>
      </c>
      <c r="I1148" s="37">
        <v>2.8000000000000001E-2</v>
      </c>
      <c r="J1148" t="str">
        <f t="shared" si="51"/>
        <v>2147-EMEA-BA</v>
      </c>
      <c r="K1148" s="39">
        <f t="shared" si="52"/>
        <v>243</v>
      </c>
      <c r="L1148" s="3">
        <f t="shared" si="53"/>
        <v>2014</v>
      </c>
    </row>
    <row r="1149" spans="1:12" x14ac:dyDescent="0.25">
      <c r="A1149" s="1" t="s">
        <v>1693</v>
      </c>
      <c r="B1149" s="1" t="s">
        <v>20</v>
      </c>
      <c r="C1149" s="1" t="s">
        <v>21</v>
      </c>
      <c r="D1149" s="1" t="s">
        <v>22</v>
      </c>
      <c r="E1149" s="4">
        <v>42483</v>
      </c>
      <c r="F1149" s="1" t="s">
        <v>59</v>
      </c>
      <c r="G1149" s="1" t="s">
        <v>142</v>
      </c>
      <c r="H1149" s="26">
        <v>1000</v>
      </c>
      <c r="I1149" s="37">
        <v>0.5</v>
      </c>
      <c r="J1149" t="str">
        <f t="shared" si="51"/>
        <v>2148-LATAM-SS</v>
      </c>
      <c r="K1149" s="39">
        <f t="shared" si="52"/>
        <v>500</v>
      </c>
      <c r="L1149" s="3">
        <f t="shared" si="53"/>
        <v>2016</v>
      </c>
    </row>
    <row r="1150" spans="1:12" x14ac:dyDescent="0.25">
      <c r="A1150" s="1" t="s">
        <v>1694</v>
      </c>
      <c r="B1150" s="1" t="s">
        <v>222</v>
      </c>
      <c r="C1150" s="1" t="s">
        <v>48</v>
      </c>
      <c r="D1150" s="1" t="s">
        <v>22</v>
      </c>
      <c r="E1150" s="4">
        <v>43443</v>
      </c>
      <c r="F1150" s="1" t="s">
        <v>59</v>
      </c>
      <c r="G1150" s="1" t="s">
        <v>732</v>
      </c>
      <c r="H1150" s="26">
        <v>1000</v>
      </c>
      <c r="I1150" s="37">
        <v>0.3</v>
      </c>
      <c r="J1150" t="str">
        <f t="shared" si="51"/>
        <v>2149-LATAM-CR</v>
      </c>
      <c r="K1150" s="39">
        <f t="shared" si="52"/>
        <v>700</v>
      </c>
      <c r="L1150" s="3">
        <f t="shared" si="53"/>
        <v>2018</v>
      </c>
    </row>
    <row r="1151" spans="1:12" x14ac:dyDescent="0.25">
      <c r="A1151" s="1" t="s">
        <v>1695</v>
      </c>
      <c r="B1151" s="1" t="s">
        <v>398</v>
      </c>
      <c r="C1151" s="1" t="s">
        <v>399</v>
      </c>
      <c r="D1151" s="1" t="s">
        <v>11</v>
      </c>
      <c r="E1151" s="4">
        <v>43218</v>
      </c>
      <c r="F1151" s="1" t="s">
        <v>12</v>
      </c>
      <c r="G1151" s="1" t="s">
        <v>400</v>
      </c>
      <c r="H1151" s="26">
        <v>80</v>
      </c>
      <c r="I1151" s="37">
        <v>0.27500000000000002</v>
      </c>
      <c r="J1151" t="str">
        <f t="shared" si="51"/>
        <v>2150-EMEA-MW</v>
      </c>
      <c r="K1151" s="39">
        <f t="shared" si="52"/>
        <v>58</v>
      </c>
      <c r="L1151" s="3">
        <f t="shared" si="53"/>
        <v>2018</v>
      </c>
    </row>
    <row r="1152" spans="1:12" x14ac:dyDescent="0.25">
      <c r="A1152" s="1" t="s">
        <v>1696</v>
      </c>
      <c r="B1152" s="1" t="s">
        <v>172</v>
      </c>
      <c r="C1152" s="1" t="s">
        <v>173</v>
      </c>
      <c r="D1152" s="1" t="s">
        <v>11</v>
      </c>
      <c r="E1152" s="4">
        <v>42077</v>
      </c>
      <c r="F1152" s="1" t="s">
        <v>53</v>
      </c>
      <c r="G1152" s="1" t="s">
        <v>605</v>
      </c>
      <c r="H1152" s="26">
        <v>800</v>
      </c>
      <c r="I1152" s="37">
        <v>0.17</v>
      </c>
      <c r="J1152" t="str">
        <f t="shared" si="51"/>
        <v>2151-EMEA-CH</v>
      </c>
      <c r="K1152" s="39">
        <f t="shared" si="52"/>
        <v>664</v>
      </c>
      <c r="L1152" s="3">
        <f t="shared" si="53"/>
        <v>2015</v>
      </c>
    </row>
    <row r="1153" spans="1:12" x14ac:dyDescent="0.25">
      <c r="A1153" s="1" t="s">
        <v>1697</v>
      </c>
      <c r="B1153" s="1" t="s">
        <v>51</v>
      </c>
      <c r="C1153" s="1" t="s">
        <v>52</v>
      </c>
      <c r="D1153" s="1" t="s">
        <v>11</v>
      </c>
      <c r="E1153" s="4">
        <v>41945</v>
      </c>
      <c r="F1153" s="1" t="s">
        <v>102</v>
      </c>
      <c r="G1153" s="1" t="s">
        <v>793</v>
      </c>
      <c r="H1153" s="26">
        <v>70</v>
      </c>
      <c r="I1153" s="37">
        <v>1.43E-2</v>
      </c>
      <c r="J1153" t="str">
        <f t="shared" si="51"/>
        <v>2152-EMEA-CB</v>
      </c>
      <c r="K1153" s="39">
        <f t="shared" si="52"/>
        <v>68.998999999999995</v>
      </c>
      <c r="L1153" s="3">
        <f t="shared" si="53"/>
        <v>2014</v>
      </c>
    </row>
    <row r="1154" spans="1:12" x14ac:dyDescent="0.25">
      <c r="A1154" s="1" t="s">
        <v>1698</v>
      </c>
      <c r="B1154" s="1" t="s">
        <v>47</v>
      </c>
      <c r="C1154" s="1" t="s">
        <v>48</v>
      </c>
      <c r="D1154" s="1" t="s">
        <v>22</v>
      </c>
      <c r="E1154" s="4">
        <v>41954</v>
      </c>
      <c r="F1154" s="1" t="s">
        <v>120</v>
      </c>
      <c r="G1154" s="1" t="s">
        <v>376</v>
      </c>
      <c r="H1154" s="26">
        <v>50</v>
      </c>
      <c r="I1154" s="37">
        <v>0</v>
      </c>
      <c r="J1154" t="str">
        <f t="shared" si="51"/>
        <v>2153-LATAM-SC</v>
      </c>
      <c r="K1154" s="39">
        <f t="shared" si="52"/>
        <v>50</v>
      </c>
      <c r="L1154" s="3">
        <f t="shared" si="53"/>
        <v>2014</v>
      </c>
    </row>
    <row r="1155" spans="1:12" x14ac:dyDescent="0.25">
      <c r="A1155" s="1" t="s">
        <v>1699</v>
      </c>
      <c r="B1155" s="1" t="s">
        <v>268</v>
      </c>
      <c r="C1155" s="1" t="s">
        <v>269</v>
      </c>
      <c r="D1155" s="1" t="s">
        <v>33</v>
      </c>
      <c r="E1155" s="4">
        <v>41689</v>
      </c>
      <c r="F1155" s="1" t="s">
        <v>12</v>
      </c>
      <c r="G1155" s="1" t="s">
        <v>335</v>
      </c>
      <c r="H1155" s="26">
        <v>80</v>
      </c>
      <c r="I1155" s="37">
        <v>6.25E-2</v>
      </c>
      <c r="J1155" t="str">
        <f t="shared" ref="J1155:J1218" si="54">_xlfn.CONCAT(RIGHT(A1155,4),"-",D1155,"-",LEFT(G1155,1),MID(G1155,FIND(" ",G1155)+1,1))</f>
        <v>2154-APAC-IB</v>
      </c>
      <c r="K1155" s="39">
        <f t="shared" ref="K1155:K1218" si="55">H1155-(H1155*I1155)</f>
        <v>75</v>
      </c>
      <c r="L1155" s="3">
        <f t="shared" ref="L1155:L1218" si="56">YEAR(E1155)</f>
        <v>2014</v>
      </c>
    </row>
    <row r="1156" spans="1:12" x14ac:dyDescent="0.25">
      <c r="A1156" s="1" t="s">
        <v>1700</v>
      </c>
      <c r="B1156" s="1" t="s">
        <v>9</v>
      </c>
      <c r="C1156" s="1" t="s">
        <v>10</v>
      </c>
      <c r="D1156" s="1" t="s">
        <v>11</v>
      </c>
      <c r="E1156" s="4">
        <v>42875</v>
      </c>
      <c r="F1156" s="1" t="s">
        <v>12</v>
      </c>
      <c r="G1156" s="1" t="s">
        <v>1157</v>
      </c>
      <c r="H1156" s="26">
        <v>80</v>
      </c>
      <c r="I1156" s="37">
        <v>0.05</v>
      </c>
      <c r="J1156" t="str">
        <f t="shared" si="54"/>
        <v>2155-EMEA-DB</v>
      </c>
      <c r="K1156" s="39">
        <f t="shared" si="55"/>
        <v>76</v>
      </c>
      <c r="L1156" s="3">
        <f t="shared" si="56"/>
        <v>2017</v>
      </c>
    </row>
    <row r="1157" spans="1:12" x14ac:dyDescent="0.25">
      <c r="A1157" s="1" t="s">
        <v>1701</v>
      </c>
      <c r="B1157" s="1" t="s">
        <v>101</v>
      </c>
      <c r="C1157" s="1" t="s">
        <v>69</v>
      </c>
      <c r="D1157" s="1" t="s">
        <v>33</v>
      </c>
      <c r="E1157" s="4">
        <v>42143</v>
      </c>
      <c r="F1157" s="1" t="s">
        <v>113</v>
      </c>
      <c r="G1157" s="1" t="s">
        <v>725</v>
      </c>
      <c r="H1157" s="26">
        <v>250</v>
      </c>
      <c r="I1157" s="37">
        <v>0.24</v>
      </c>
      <c r="J1157" t="str">
        <f t="shared" si="54"/>
        <v>2156-APAC-SH</v>
      </c>
      <c r="K1157" s="39">
        <f t="shared" si="55"/>
        <v>190</v>
      </c>
      <c r="L1157" s="3">
        <f t="shared" si="56"/>
        <v>2015</v>
      </c>
    </row>
    <row r="1158" spans="1:12" x14ac:dyDescent="0.25">
      <c r="A1158" s="1" t="s">
        <v>1702</v>
      </c>
      <c r="B1158" s="1" t="s">
        <v>239</v>
      </c>
      <c r="C1158" s="1" t="s">
        <v>240</v>
      </c>
      <c r="D1158" s="1" t="s">
        <v>11</v>
      </c>
      <c r="E1158" s="4">
        <v>42767</v>
      </c>
      <c r="F1158" s="1" t="s">
        <v>59</v>
      </c>
      <c r="G1158" s="1" t="s">
        <v>1150</v>
      </c>
      <c r="H1158" s="26">
        <v>1000</v>
      </c>
      <c r="I1158" s="37">
        <v>0.35</v>
      </c>
      <c r="J1158" t="str">
        <f t="shared" si="54"/>
        <v>2157-EMEA-CG</v>
      </c>
      <c r="K1158" s="39">
        <f t="shared" si="55"/>
        <v>650</v>
      </c>
      <c r="L1158" s="3">
        <f t="shared" si="56"/>
        <v>2017</v>
      </c>
    </row>
    <row r="1159" spans="1:12" x14ac:dyDescent="0.25">
      <c r="A1159" s="1" t="s">
        <v>1703</v>
      </c>
      <c r="B1159" s="1" t="s">
        <v>219</v>
      </c>
      <c r="C1159" s="1" t="s">
        <v>38</v>
      </c>
      <c r="D1159" s="1" t="s">
        <v>33</v>
      </c>
      <c r="E1159" s="4">
        <v>42228</v>
      </c>
      <c r="F1159" s="1" t="s">
        <v>12</v>
      </c>
      <c r="G1159" s="1" t="s">
        <v>220</v>
      </c>
      <c r="H1159" s="26">
        <v>80</v>
      </c>
      <c r="I1159" s="37">
        <v>0.27500000000000002</v>
      </c>
      <c r="J1159" t="str">
        <f t="shared" si="54"/>
        <v>2158-APAC-WC</v>
      </c>
      <c r="K1159" s="39">
        <f t="shared" si="55"/>
        <v>58</v>
      </c>
      <c r="L1159" s="3">
        <f t="shared" si="56"/>
        <v>2015</v>
      </c>
    </row>
    <row r="1160" spans="1:12" x14ac:dyDescent="0.25">
      <c r="A1160" s="1" t="s">
        <v>1704</v>
      </c>
      <c r="B1160" s="1" t="s">
        <v>37</v>
      </c>
      <c r="C1160" s="1" t="s">
        <v>38</v>
      </c>
      <c r="D1160" s="1" t="s">
        <v>33</v>
      </c>
      <c r="E1160" s="4">
        <v>41699</v>
      </c>
      <c r="F1160" s="1" t="s">
        <v>113</v>
      </c>
      <c r="G1160" s="1" t="s">
        <v>1705</v>
      </c>
      <c r="H1160" s="26">
        <v>250</v>
      </c>
      <c r="I1160" s="37">
        <v>0.06</v>
      </c>
      <c r="J1160" t="str">
        <f t="shared" si="54"/>
        <v>2159-APAC-KD</v>
      </c>
      <c r="K1160" s="39">
        <f t="shared" si="55"/>
        <v>235</v>
      </c>
      <c r="L1160" s="3">
        <f t="shared" si="56"/>
        <v>2014</v>
      </c>
    </row>
    <row r="1161" spans="1:12" x14ac:dyDescent="0.25">
      <c r="A1161" s="1" t="s">
        <v>1706</v>
      </c>
      <c r="B1161" s="1" t="s">
        <v>185</v>
      </c>
      <c r="C1161" s="1" t="s">
        <v>186</v>
      </c>
      <c r="D1161" s="1" t="s">
        <v>11</v>
      </c>
      <c r="E1161" s="4">
        <v>42452</v>
      </c>
      <c r="F1161" s="1" t="s">
        <v>44</v>
      </c>
      <c r="G1161" s="1" t="s">
        <v>235</v>
      </c>
      <c r="H1161" s="26">
        <v>500</v>
      </c>
      <c r="I1161" s="37">
        <v>0.12</v>
      </c>
      <c r="J1161" t="str">
        <f t="shared" si="54"/>
        <v>2160-EMEA-AP</v>
      </c>
      <c r="K1161" s="39">
        <f t="shared" si="55"/>
        <v>440</v>
      </c>
      <c r="L1161" s="3">
        <f t="shared" si="56"/>
        <v>2016</v>
      </c>
    </row>
    <row r="1162" spans="1:12" x14ac:dyDescent="0.25">
      <c r="A1162" s="1" t="s">
        <v>1707</v>
      </c>
      <c r="B1162" s="1" t="s">
        <v>125</v>
      </c>
      <c r="C1162" s="1" t="s">
        <v>126</v>
      </c>
      <c r="D1162" s="1" t="s">
        <v>11</v>
      </c>
      <c r="E1162" s="4">
        <v>43029</v>
      </c>
      <c r="F1162" s="1" t="s">
        <v>120</v>
      </c>
      <c r="G1162" s="1" t="s">
        <v>127</v>
      </c>
      <c r="H1162" s="26">
        <v>50</v>
      </c>
      <c r="I1162" s="37">
        <v>0.08</v>
      </c>
      <c r="J1162" t="str">
        <f t="shared" si="54"/>
        <v>2161-EMEA-KP</v>
      </c>
      <c r="K1162" s="39">
        <f t="shared" si="55"/>
        <v>46</v>
      </c>
      <c r="L1162" s="3">
        <f t="shared" si="56"/>
        <v>2017</v>
      </c>
    </row>
    <row r="1163" spans="1:12" x14ac:dyDescent="0.25">
      <c r="A1163" s="1" t="s">
        <v>1708</v>
      </c>
      <c r="B1163" s="1" t="s">
        <v>180</v>
      </c>
      <c r="C1163" s="1" t="s">
        <v>106</v>
      </c>
      <c r="D1163" s="1" t="s">
        <v>17</v>
      </c>
      <c r="E1163" s="4">
        <v>43287</v>
      </c>
      <c r="F1163" s="1" t="s">
        <v>102</v>
      </c>
      <c r="G1163" s="1" t="s">
        <v>671</v>
      </c>
      <c r="H1163" s="26">
        <v>70</v>
      </c>
      <c r="I1163" s="37">
        <v>0.1</v>
      </c>
      <c r="J1163" t="str">
        <f t="shared" si="54"/>
        <v>2162-NA-PS</v>
      </c>
      <c r="K1163" s="39">
        <f t="shared" si="55"/>
        <v>63</v>
      </c>
      <c r="L1163" s="3">
        <f t="shared" si="56"/>
        <v>2018</v>
      </c>
    </row>
    <row r="1164" spans="1:12" x14ac:dyDescent="0.25">
      <c r="A1164" s="1" t="s">
        <v>1709</v>
      </c>
      <c r="B1164" s="1" t="s">
        <v>225</v>
      </c>
      <c r="C1164" s="1" t="s">
        <v>226</v>
      </c>
      <c r="D1164" s="1" t="s">
        <v>22</v>
      </c>
      <c r="E1164" s="4">
        <v>43173</v>
      </c>
      <c r="F1164" s="1" t="s">
        <v>28</v>
      </c>
      <c r="G1164" s="1" t="s">
        <v>436</v>
      </c>
      <c r="H1164" s="26">
        <v>150</v>
      </c>
      <c r="I1164" s="37">
        <v>0.1467</v>
      </c>
      <c r="J1164" t="str">
        <f t="shared" si="54"/>
        <v>2163-LATAM-NP</v>
      </c>
      <c r="K1164" s="39">
        <f t="shared" si="55"/>
        <v>127.995</v>
      </c>
      <c r="L1164" s="3">
        <f t="shared" si="56"/>
        <v>2018</v>
      </c>
    </row>
    <row r="1165" spans="1:12" x14ac:dyDescent="0.25">
      <c r="A1165" s="1" t="s">
        <v>1710</v>
      </c>
      <c r="B1165" s="1" t="s">
        <v>62</v>
      </c>
      <c r="C1165" s="1" t="s">
        <v>63</v>
      </c>
      <c r="D1165" s="1" t="s">
        <v>33</v>
      </c>
      <c r="E1165" s="4">
        <v>42686</v>
      </c>
      <c r="F1165" s="1" t="s">
        <v>28</v>
      </c>
      <c r="G1165" s="1" t="s">
        <v>527</v>
      </c>
      <c r="H1165" s="26">
        <v>150</v>
      </c>
      <c r="I1165" s="37">
        <v>0</v>
      </c>
      <c r="J1165" t="str">
        <f t="shared" si="54"/>
        <v>2164-APAC-NM</v>
      </c>
      <c r="K1165" s="39">
        <f t="shared" si="55"/>
        <v>150</v>
      </c>
      <c r="L1165" s="3">
        <f t="shared" si="56"/>
        <v>2016</v>
      </c>
    </row>
    <row r="1166" spans="1:12" x14ac:dyDescent="0.25">
      <c r="A1166" s="1" t="s">
        <v>1711</v>
      </c>
      <c r="B1166" s="1" t="s">
        <v>9</v>
      </c>
      <c r="C1166" s="1" t="s">
        <v>10</v>
      </c>
      <c r="D1166" s="1" t="s">
        <v>11</v>
      </c>
      <c r="E1166" s="4">
        <v>43071</v>
      </c>
      <c r="F1166" s="1" t="s">
        <v>44</v>
      </c>
      <c r="G1166" s="1" t="s">
        <v>346</v>
      </c>
      <c r="H1166" s="26">
        <v>500</v>
      </c>
      <c r="I1166" s="37">
        <v>0.03</v>
      </c>
      <c r="J1166" t="str">
        <f t="shared" si="54"/>
        <v>2165-EMEA-ZM</v>
      </c>
      <c r="K1166" s="39">
        <f t="shared" si="55"/>
        <v>485</v>
      </c>
      <c r="L1166" s="3">
        <f t="shared" si="56"/>
        <v>2017</v>
      </c>
    </row>
    <row r="1167" spans="1:12" x14ac:dyDescent="0.25">
      <c r="A1167" s="1" t="s">
        <v>1712</v>
      </c>
      <c r="B1167" s="1" t="s">
        <v>83</v>
      </c>
      <c r="C1167" s="1" t="s">
        <v>84</v>
      </c>
      <c r="D1167" s="1" t="s">
        <v>11</v>
      </c>
      <c r="E1167" s="4">
        <v>42881</v>
      </c>
      <c r="F1167" s="1" t="s">
        <v>113</v>
      </c>
      <c r="G1167" s="1" t="s">
        <v>338</v>
      </c>
      <c r="H1167" s="26">
        <v>250</v>
      </c>
      <c r="I1167" s="37">
        <v>0.08</v>
      </c>
      <c r="J1167" t="str">
        <f t="shared" si="54"/>
        <v>2166-EMEA-SC</v>
      </c>
      <c r="K1167" s="39">
        <f t="shared" si="55"/>
        <v>230</v>
      </c>
      <c r="L1167" s="3">
        <f t="shared" si="56"/>
        <v>2017</v>
      </c>
    </row>
    <row r="1168" spans="1:12" x14ac:dyDescent="0.25">
      <c r="A1168" s="1" t="s">
        <v>1713</v>
      </c>
      <c r="B1168" s="1" t="s">
        <v>112</v>
      </c>
      <c r="C1168" s="1" t="s">
        <v>52</v>
      </c>
      <c r="D1168" s="1" t="s">
        <v>11</v>
      </c>
      <c r="E1168" s="4">
        <v>42643</v>
      </c>
      <c r="F1168" s="1" t="s">
        <v>102</v>
      </c>
      <c r="G1168" s="1" t="s">
        <v>365</v>
      </c>
      <c r="H1168" s="26">
        <v>70</v>
      </c>
      <c r="I1168" s="37">
        <v>0.1143</v>
      </c>
      <c r="J1168" t="str">
        <f t="shared" si="54"/>
        <v>2167-EMEA-PC</v>
      </c>
      <c r="K1168" s="39">
        <f t="shared" si="55"/>
        <v>61.999000000000002</v>
      </c>
      <c r="L1168" s="3">
        <f t="shared" si="56"/>
        <v>2016</v>
      </c>
    </row>
    <row r="1169" spans="1:12" x14ac:dyDescent="0.25">
      <c r="A1169" s="1" t="s">
        <v>1714</v>
      </c>
      <c r="B1169" s="1" t="s">
        <v>62</v>
      </c>
      <c r="C1169" s="1" t="s">
        <v>63</v>
      </c>
      <c r="D1169" s="1" t="s">
        <v>33</v>
      </c>
      <c r="E1169" s="4">
        <v>42954</v>
      </c>
      <c r="F1169" s="1" t="s">
        <v>23</v>
      </c>
      <c r="G1169" s="1" t="s">
        <v>1715</v>
      </c>
      <c r="H1169" s="26">
        <v>700</v>
      </c>
      <c r="I1169" s="37">
        <v>0.05</v>
      </c>
      <c r="J1169" t="str">
        <f t="shared" si="54"/>
        <v>2168-APAC-JP</v>
      </c>
      <c r="K1169" s="39">
        <f t="shared" si="55"/>
        <v>665</v>
      </c>
      <c r="L1169" s="3">
        <f t="shared" si="56"/>
        <v>2017</v>
      </c>
    </row>
    <row r="1170" spans="1:12" x14ac:dyDescent="0.25">
      <c r="A1170" s="1" t="s">
        <v>1716</v>
      </c>
      <c r="B1170" s="1" t="s">
        <v>129</v>
      </c>
      <c r="C1170" s="1" t="s">
        <v>106</v>
      </c>
      <c r="D1170" s="1" t="s">
        <v>17</v>
      </c>
      <c r="E1170" s="4">
        <v>43038</v>
      </c>
      <c r="F1170" s="1" t="s">
        <v>34</v>
      </c>
      <c r="G1170" s="1" t="s">
        <v>380</v>
      </c>
      <c r="H1170" s="26">
        <v>50</v>
      </c>
      <c r="I1170" s="37">
        <v>0</v>
      </c>
      <c r="J1170" t="str">
        <f t="shared" si="54"/>
        <v>2169-NA-NG</v>
      </c>
      <c r="K1170" s="39">
        <f t="shared" si="55"/>
        <v>50</v>
      </c>
      <c r="L1170" s="3">
        <f t="shared" si="56"/>
        <v>2017</v>
      </c>
    </row>
    <row r="1171" spans="1:12" x14ac:dyDescent="0.25">
      <c r="A1171" s="1" t="s">
        <v>1717</v>
      </c>
      <c r="B1171" s="1" t="s">
        <v>185</v>
      </c>
      <c r="C1171" s="1" t="s">
        <v>186</v>
      </c>
      <c r="D1171" s="1" t="s">
        <v>11</v>
      </c>
      <c r="E1171" s="4">
        <v>41765</v>
      </c>
      <c r="F1171" s="1" t="s">
        <v>12</v>
      </c>
      <c r="G1171" s="1" t="s">
        <v>789</v>
      </c>
      <c r="H1171" s="26">
        <v>80</v>
      </c>
      <c r="I1171" s="37">
        <v>0.3</v>
      </c>
      <c r="J1171" t="str">
        <f t="shared" si="54"/>
        <v>2170-EMEA-RH</v>
      </c>
      <c r="K1171" s="39">
        <f t="shared" si="55"/>
        <v>56</v>
      </c>
      <c r="L1171" s="3">
        <f t="shared" si="56"/>
        <v>2014</v>
      </c>
    </row>
    <row r="1172" spans="1:12" x14ac:dyDescent="0.25">
      <c r="A1172" s="1" t="s">
        <v>1718</v>
      </c>
      <c r="B1172" s="1" t="s">
        <v>93</v>
      </c>
      <c r="C1172" s="1" t="s">
        <v>94</v>
      </c>
      <c r="D1172" s="1" t="s">
        <v>11</v>
      </c>
      <c r="E1172" s="4">
        <v>43281</v>
      </c>
      <c r="F1172" s="1" t="s">
        <v>102</v>
      </c>
      <c r="G1172" s="1" t="s">
        <v>458</v>
      </c>
      <c r="H1172" s="26">
        <v>70</v>
      </c>
      <c r="I1172" s="37">
        <v>7.1400000000000005E-2</v>
      </c>
      <c r="J1172" t="str">
        <f t="shared" si="54"/>
        <v>2171-EMEA-SN</v>
      </c>
      <c r="K1172" s="39">
        <f t="shared" si="55"/>
        <v>65.001999999999995</v>
      </c>
      <c r="L1172" s="3">
        <f t="shared" si="56"/>
        <v>2018</v>
      </c>
    </row>
    <row r="1173" spans="1:12" x14ac:dyDescent="0.25">
      <c r="A1173" s="1" t="s">
        <v>1719</v>
      </c>
      <c r="B1173" s="1" t="s">
        <v>432</v>
      </c>
      <c r="C1173" s="1" t="s">
        <v>433</v>
      </c>
      <c r="D1173" s="1" t="s">
        <v>22</v>
      </c>
      <c r="E1173" s="4">
        <v>42508</v>
      </c>
      <c r="F1173" s="1" t="s">
        <v>34</v>
      </c>
      <c r="G1173" s="1" t="s">
        <v>762</v>
      </c>
      <c r="H1173" s="26">
        <v>50</v>
      </c>
      <c r="I1173" s="37">
        <v>0.14000000000000001</v>
      </c>
      <c r="J1173" t="str">
        <f t="shared" si="54"/>
        <v>2172-LATAM-KH</v>
      </c>
      <c r="K1173" s="39">
        <f t="shared" si="55"/>
        <v>43</v>
      </c>
      <c r="L1173" s="3">
        <f t="shared" si="56"/>
        <v>2016</v>
      </c>
    </row>
    <row r="1174" spans="1:12" x14ac:dyDescent="0.25">
      <c r="A1174" s="1" t="s">
        <v>1720</v>
      </c>
      <c r="B1174" s="1" t="s">
        <v>68</v>
      </c>
      <c r="C1174" s="1" t="s">
        <v>69</v>
      </c>
      <c r="D1174" s="1" t="s">
        <v>33</v>
      </c>
      <c r="E1174" s="4">
        <v>42318</v>
      </c>
      <c r="F1174" s="1" t="s">
        <v>28</v>
      </c>
      <c r="G1174" s="1" t="s">
        <v>1721</v>
      </c>
      <c r="H1174" s="26">
        <v>150</v>
      </c>
      <c r="I1174" s="37">
        <v>0.16</v>
      </c>
      <c r="J1174" t="str">
        <f t="shared" si="54"/>
        <v>2173-APAC-RS</v>
      </c>
      <c r="K1174" s="39">
        <f t="shared" si="55"/>
        <v>126</v>
      </c>
      <c r="L1174" s="3">
        <f t="shared" si="56"/>
        <v>2015</v>
      </c>
    </row>
    <row r="1175" spans="1:12" x14ac:dyDescent="0.25">
      <c r="A1175" s="1" t="s">
        <v>1722</v>
      </c>
      <c r="B1175" s="1" t="s">
        <v>219</v>
      </c>
      <c r="C1175" s="1" t="s">
        <v>38</v>
      </c>
      <c r="D1175" s="1" t="s">
        <v>33</v>
      </c>
      <c r="E1175" s="4">
        <v>42035</v>
      </c>
      <c r="F1175" s="1" t="s">
        <v>44</v>
      </c>
      <c r="G1175" s="1" t="s">
        <v>1320</v>
      </c>
      <c r="H1175" s="26">
        <v>500</v>
      </c>
      <c r="I1175" s="37">
        <v>0.28000000000000003</v>
      </c>
      <c r="J1175" t="str">
        <f t="shared" si="54"/>
        <v>2174-APAC-PP</v>
      </c>
      <c r="K1175" s="39">
        <f t="shared" si="55"/>
        <v>360</v>
      </c>
      <c r="L1175" s="3">
        <f t="shared" si="56"/>
        <v>2015</v>
      </c>
    </row>
    <row r="1176" spans="1:12" x14ac:dyDescent="0.25">
      <c r="A1176" s="1" t="s">
        <v>1723</v>
      </c>
      <c r="B1176" s="1" t="s">
        <v>225</v>
      </c>
      <c r="C1176" s="1" t="s">
        <v>226</v>
      </c>
      <c r="D1176" s="1" t="s">
        <v>22</v>
      </c>
      <c r="E1176" s="4">
        <v>42622</v>
      </c>
      <c r="F1176" s="1" t="s">
        <v>12</v>
      </c>
      <c r="G1176" s="1" t="s">
        <v>619</v>
      </c>
      <c r="H1176" s="26">
        <v>80</v>
      </c>
      <c r="I1176" s="37">
        <v>0.1125</v>
      </c>
      <c r="J1176" t="str">
        <f t="shared" si="54"/>
        <v>2175-LATAM-NN</v>
      </c>
      <c r="K1176" s="39">
        <f t="shared" si="55"/>
        <v>71</v>
      </c>
      <c r="L1176" s="3">
        <f t="shared" si="56"/>
        <v>2016</v>
      </c>
    </row>
    <row r="1177" spans="1:12" x14ac:dyDescent="0.25">
      <c r="A1177" s="1" t="s">
        <v>1724</v>
      </c>
      <c r="B1177" s="1" t="s">
        <v>129</v>
      </c>
      <c r="C1177" s="1" t="s">
        <v>106</v>
      </c>
      <c r="D1177" s="1" t="s">
        <v>17</v>
      </c>
      <c r="E1177" s="4">
        <v>41654</v>
      </c>
      <c r="F1177" s="1" t="s">
        <v>39</v>
      </c>
      <c r="G1177" s="1" t="s">
        <v>130</v>
      </c>
      <c r="H1177" s="26">
        <v>30</v>
      </c>
      <c r="I1177" s="37">
        <v>3.3300000000000003E-2</v>
      </c>
      <c r="J1177" t="str">
        <f t="shared" si="54"/>
        <v>2176-NA-RA</v>
      </c>
      <c r="K1177" s="39">
        <f t="shared" si="55"/>
        <v>29.001000000000001</v>
      </c>
      <c r="L1177" s="3">
        <f t="shared" si="56"/>
        <v>2014</v>
      </c>
    </row>
    <row r="1178" spans="1:12" x14ac:dyDescent="0.25">
      <c r="A1178" s="1" t="s">
        <v>1725</v>
      </c>
      <c r="B1178" s="1" t="s">
        <v>168</v>
      </c>
      <c r="C1178" s="1" t="s">
        <v>169</v>
      </c>
      <c r="D1178" s="1" t="s">
        <v>11</v>
      </c>
      <c r="E1178" s="4">
        <v>42733</v>
      </c>
      <c r="F1178" s="1" t="s">
        <v>113</v>
      </c>
      <c r="G1178" s="1" t="s">
        <v>516</v>
      </c>
      <c r="H1178" s="26">
        <v>250</v>
      </c>
      <c r="I1178" s="37">
        <v>8.0000000000000002E-3</v>
      </c>
      <c r="J1178" t="str">
        <f t="shared" si="54"/>
        <v>2177-EMEA-AW</v>
      </c>
      <c r="K1178" s="39">
        <f t="shared" si="55"/>
        <v>248</v>
      </c>
      <c r="L1178" s="3">
        <f t="shared" si="56"/>
        <v>2016</v>
      </c>
    </row>
    <row r="1179" spans="1:12" x14ac:dyDescent="0.25">
      <c r="A1179" s="1" t="s">
        <v>1726</v>
      </c>
      <c r="B1179" s="1" t="s">
        <v>132</v>
      </c>
      <c r="C1179" s="1" t="s">
        <v>90</v>
      </c>
      <c r="D1179" s="1" t="s">
        <v>33</v>
      </c>
      <c r="E1179" s="4">
        <v>43394</v>
      </c>
      <c r="F1179" s="1" t="s">
        <v>39</v>
      </c>
      <c r="G1179" s="1" t="s">
        <v>1060</v>
      </c>
      <c r="H1179" s="26">
        <v>30</v>
      </c>
      <c r="I1179" s="37">
        <v>0.1</v>
      </c>
      <c r="J1179" t="str">
        <f t="shared" si="54"/>
        <v>2178-APAC-NG</v>
      </c>
      <c r="K1179" s="39">
        <f t="shared" si="55"/>
        <v>27</v>
      </c>
      <c r="L1179" s="3">
        <f t="shared" si="56"/>
        <v>2018</v>
      </c>
    </row>
    <row r="1180" spans="1:12" x14ac:dyDescent="0.25">
      <c r="A1180" s="1" t="s">
        <v>1727</v>
      </c>
      <c r="B1180" s="1" t="s">
        <v>144</v>
      </c>
      <c r="C1180" s="1" t="s">
        <v>145</v>
      </c>
      <c r="D1180" s="1" t="s">
        <v>11</v>
      </c>
      <c r="E1180" s="4">
        <v>42743</v>
      </c>
      <c r="F1180" s="1" t="s">
        <v>102</v>
      </c>
      <c r="G1180" s="1" t="s">
        <v>1316</v>
      </c>
      <c r="H1180" s="26">
        <v>70</v>
      </c>
      <c r="I1180" s="37">
        <v>5.7099999999999998E-2</v>
      </c>
      <c r="J1180" t="str">
        <f t="shared" si="54"/>
        <v>2179-EMEA-RB</v>
      </c>
      <c r="K1180" s="39">
        <f t="shared" si="55"/>
        <v>66.003</v>
      </c>
      <c r="L1180" s="3">
        <f t="shared" si="56"/>
        <v>2017</v>
      </c>
    </row>
    <row r="1181" spans="1:12" x14ac:dyDescent="0.25">
      <c r="A1181" s="1" t="s">
        <v>1728</v>
      </c>
      <c r="B1181" s="1" t="s">
        <v>15</v>
      </c>
      <c r="C1181" s="1" t="s">
        <v>16</v>
      </c>
      <c r="D1181" s="1" t="s">
        <v>17</v>
      </c>
      <c r="E1181" s="4">
        <v>41904</v>
      </c>
      <c r="F1181" s="1" t="s">
        <v>34</v>
      </c>
      <c r="G1181" s="1" t="s">
        <v>18</v>
      </c>
      <c r="H1181" s="26">
        <v>50</v>
      </c>
      <c r="I1181" s="37">
        <v>0</v>
      </c>
      <c r="J1181" t="str">
        <f t="shared" si="54"/>
        <v>2180-NA-DS</v>
      </c>
      <c r="K1181" s="39">
        <f t="shared" si="55"/>
        <v>50</v>
      </c>
      <c r="L1181" s="3">
        <f t="shared" si="56"/>
        <v>2014</v>
      </c>
    </row>
    <row r="1182" spans="1:12" x14ac:dyDescent="0.25">
      <c r="A1182" s="1" t="s">
        <v>1729</v>
      </c>
      <c r="B1182" s="1" t="s">
        <v>148</v>
      </c>
      <c r="C1182" s="1" t="s">
        <v>149</v>
      </c>
      <c r="D1182" s="1" t="s">
        <v>11</v>
      </c>
      <c r="E1182" s="4">
        <v>42282</v>
      </c>
      <c r="F1182" s="1" t="s">
        <v>59</v>
      </c>
      <c r="G1182" s="1" t="s">
        <v>822</v>
      </c>
      <c r="H1182" s="26">
        <v>1000</v>
      </c>
      <c r="I1182" s="37">
        <v>0.31</v>
      </c>
      <c r="J1182" t="str">
        <f t="shared" si="54"/>
        <v>2181-EMEA-MT</v>
      </c>
      <c r="K1182" s="39">
        <f t="shared" si="55"/>
        <v>690</v>
      </c>
      <c r="L1182" s="3">
        <f t="shared" si="56"/>
        <v>2015</v>
      </c>
    </row>
    <row r="1183" spans="1:12" x14ac:dyDescent="0.25">
      <c r="A1183" s="1" t="s">
        <v>1730</v>
      </c>
      <c r="B1183" s="1" t="s">
        <v>129</v>
      </c>
      <c r="C1183" s="1" t="s">
        <v>106</v>
      </c>
      <c r="D1183" s="1" t="s">
        <v>17</v>
      </c>
      <c r="E1183" s="4">
        <v>42880</v>
      </c>
      <c r="F1183" s="1" t="s">
        <v>28</v>
      </c>
      <c r="G1183" s="1" t="s">
        <v>534</v>
      </c>
      <c r="H1183" s="26">
        <v>150</v>
      </c>
      <c r="I1183" s="37">
        <v>0</v>
      </c>
      <c r="J1183" t="str">
        <f t="shared" si="54"/>
        <v>2182-NA-RS</v>
      </c>
      <c r="K1183" s="39">
        <f t="shared" si="55"/>
        <v>150</v>
      </c>
      <c r="L1183" s="3">
        <f t="shared" si="56"/>
        <v>2017</v>
      </c>
    </row>
    <row r="1184" spans="1:12" x14ac:dyDescent="0.25">
      <c r="A1184" s="1" t="s">
        <v>1731</v>
      </c>
      <c r="B1184" s="1" t="s">
        <v>101</v>
      </c>
      <c r="C1184" s="1" t="s">
        <v>69</v>
      </c>
      <c r="D1184" s="1" t="s">
        <v>33</v>
      </c>
      <c r="E1184" s="4">
        <v>42316</v>
      </c>
      <c r="F1184" s="1" t="s">
        <v>23</v>
      </c>
      <c r="G1184" s="1" t="s">
        <v>245</v>
      </c>
      <c r="H1184" s="26">
        <v>700</v>
      </c>
      <c r="I1184" s="37">
        <v>0.2</v>
      </c>
      <c r="J1184" t="str">
        <f t="shared" si="54"/>
        <v>2183-APAC-PR</v>
      </c>
      <c r="K1184" s="39">
        <f t="shared" si="55"/>
        <v>560</v>
      </c>
      <c r="L1184" s="3">
        <f t="shared" si="56"/>
        <v>2015</v>
      </c>
    </row>
    <row r="1185" spans="1:12" x14ac:dyDescent="0.25">
      <c r="A1185" s="1" t="s">
        <v>1732</v>
      </c>
      <c r="B1185" s="1" t="s">
        <v>222</v>
      </c>
      <c r="C1185" s="1" t="s">
        <v>48</v>
      </c>
      <c r="D1185" s="1" t="s">
        <v>22</v>
      </c>
      <c r="E1185" s="4">
        <v>41716</v>
      </c>
      <c r="F1185" s="1" t="s">
        <v>70</v>
      </c>
      <c r="G1185" s="1" t="s">
        <v>411</v>
      </c>
      <c r="H1185" s="26">
        <v>500</v>
      </c>
      <c r="I1185" s="37">
        <v>0.01</v>
      </c>
      <c r="J1185" t="str">
        <f t="shared" si="54"/>
        <v>2184-LATAM-MG</v>
      </c>
      <c r="K1185" s="39">
        <f t="shared" si="55"/>
        <v>495</v>
      </c>
      <c r="L1185" s="3">
        <f t="shared" si="56"/>
        <v>2014</v>
      </c>
    </row>
    <row r="1186" spans="1:12" x14ac:dyDescent="0.25">
      <c r="A1186" s="1" t="s">
        <v>1733</v>
      </c>
      <c r="B1186" s="1" t="s">
        <v>287</v>
      </c>
      <c r="C1186" s="1" t="s">
        <v>106</v>
      </c>
      <c r="D1186" s="1" t="s">
        <v>17</v>
      </c>
      <c r="E1186" s="4">
        <v>42020</v>
      </c>
      <c r="F1186" s="1" t="s">
        <v>39</v>
      </c>
      <c r="G1186" s="1" t="s">
        <v>1127</v>
      </c>
      <c r="H1186" s="26">
        <v>30</v>
      </c>
      <c r="I1186" s="37">
        <v>0</v>
      </c>
      <c r="J1186" t="str">
        <f t="shared" si="54"/>
        <v>2185-NA-AS</v>
      </c>
      <c r="K1186" s="39">
        <f t="shared" si="55"/>
        <v>30</v>
      </c>
      <c r="L1186" s="3">
        <f t="shared" si="56"/>
        <v>2015</v>
      </c>
    </row>
    <row r="1187" spans="1:12" x14ac:dyDescent="0.25">
      <c r="A1187" s="1" t="s">
        <v>1734</v>
      </c>
      <c r="B1187" s="1" t="s">
        <v>31</v>
      </c>
      <c r="C1187" s="1" t="s">
        <v>32</v>
      </c>
      <c r="D1187" s="1" t="s">
        <v>33</v>
      </c>
      <c r="E1187" s="4">
        <v>42016</v>
      </c>
      <c r="F1187" s="1" t="s">
        <v>28</v>
      </c>
      <c r="G1187" s="1" t="s">
        <v>449</v>
      </c>
      <c r="H1187" s="26">
        <v>150</v>
      </c>
      <c r="I1187" s="37">
        <v>0.12</v>
      </c>
      <c r="J1187" t="str">
        <f t="shared" si="54"/>
        <v>2186-APAC-AA</v>
      </c>
      <c r="K1187" s="39">
        <f t="shared" si="55"/>
        <v>132</v>
      </c>
      <c r="L1187" s="3">
        <f t="shared" si="56"/>
        <v>2015</v>
      </c>
    </row>
    <row r="1188" spans="1:12" x14ac:dyDescent="0.25">
      <c r="A1188" s="1" t="s">
        <v>1735</v>
      </c>
      <c r="B1188" s="1" t="s">
        <v>42</v>
      </c>
      <c r="C1188" s="1" t="s">
        <v>43</v>
      </c>
      <c r="D1188" s="1" t="s">
        <v>22</v>
      </c>
      <c r="E1188" s="4">
        <v>41985</v>
      </c>
      <c r="F1188" s="1" t="s">
        <v>44</v>
      </c>
      <c r="G1188" s="1" t="s">
        <v>199</v>
      </c>
      <c r="H1188" s="26">
        <v>500</v>
      </c>
      <c r="I1188" s="37">
        <v>0.15</v>
      </c>
      <c r="J1188" t="str">
        <f t="shared" si="54"/>
        <v>2187-LATAM-CG</v>
      </c>
      <c r="K1188" s="39">
        <f t="shared" si="55"/>
        <v>425</v>
      </c>
      <c r="L1188" s="3">
        <f t="shared" si="56"/>
        <v>2014</v>
      </c>
    </row>
    <row r="1189" spans="1:12" x14ac:dyDescent="0.25">
      <c r="A1189" s="1" t="s">
        <v>1736</v>
      </c>
      <c r="B1189" s="1" t="s">
        <v>398</v>
      </c>
      <c r="C1189" s="1" t="s">
        <v>399</v>
      </c>
      <c r="D1189" s="1" t="s">
        <v>11</v>
      </c>
      <c r="E1189" s="4">
        <v>42898</v>
      </c>
      <c r="F1189" s="1" t="s">
        <v>59</v>
      </c>
      <c r="G1189" s="1" t="s">
        <v>1737</v>
      </c>
      <c r="H1189" s="26">
        <v>1000</v>
      </c>
      <c r="I1189" s="37">
        <v>0.21</v>
      </c>
      <c r="J1189" t="str">
        <f t="shared" si="54"/>
        <v>2188-EMEA-GS</v>
      </c>
      <c r="K1189" s="39">
        <f t="shared" si="55"/>
        <v>790</v>
      </c>
      <c r="L1189" s="3">
        <f t="shared" si="56"/>
        <v>2017</v>
      </c>
    </row>
    <row r="1190" spans="1:12" x14ac:dyDescent="0.25">
      <c r="A1190" s="1" t="s">
        <v>1738</v>
      </c>
      <c r="B1190" s="1" t="s">
        <v>26</v>
      </c>
      <c r="C1190" s="1" t="s">
        <v>27</v>
      </c>
      <c r="D1190" s="1" t="s">
        <v>11</v>
      </c>
      <c r="E1190" s="4">
        <v>42535</v>
      </c>
      <c r="F1190" s="1" t="s">
        <v>59</v>
      </c>
      <c r="G1190" s="1" t="s">
        <v>422</v>
      </c>
      <c r="H1190" s="26">
        <v>1000</v>
      </c>
      <c r="I1190" s="37">
        <v>0.02</v>
      </c>
      <c r="J1190" t="str">
        <f t="shared" si="54"/>
        <v>2189-EMEA-DP</v>
      </c>
      <c r="K1190" s="39">
        <f t="shared" si="55"/>
        <v>980</v>
      </c>
      <c r="L1190" s="3">
        <f t="shared" si="56"/>
        <v>2016</v>
      </c>
    </row>
    <row r="1191" spans="1:12" x14ac:dyDescent="0.25">
      <c r="A1191" s="1" t="s">
        <v>1739</v>
      </c>
      <c r="B1191" s="1" t="s">
        <v>79</v>
      </c>
      <c r="C1191" s="1" t="s">
        <v>80</v>
      </c>
      <c r="D1191" s="1" t="s">
        <v>11</v>
      </c>
      <c r="E1191" s="4">
        <v>42220</v>
      </c>
      <c r="F1191" s="1" t="s">
        <v>44</v>
      </c>
      <c r="G1191" s="1" t="s">
        <v>859</v>
      </c>
      <c r="H1191" s="26">
        <v>500</v>
      </c>
      <c r="I1191" s="37">
        <v>0.31</v>
      </c>
      <c r="J1191" t="str">
        <f t="shared" si="54"/>
        <v>2190-EMEA-MR</v>
      </c>
      <c r="K1191" s="39">
        <f t="shared" si="55"/>
        <v>345</v>
      </c>
      <c r="L1191" s="3">
        <f t="shared" si="56"/>
        <v>2015</v>
      </c>
    </row>
    <row r="1192" spans="1:12" x14ac:dyDescent="0.25">
      <c r="A1192" s="1" t="s">
        <v>1740</v>
      </c>
      <c r="B1192" s="1" t="s">
        <v>26</v>
      </c>
      <c r="C1192" s="1" t="s">
        <v>27</v>
      </c>
      <c r="D1192" s="1" t="s">
        <v>11</v>
      </c>
      <c r="E1192" s="4">
        <v>42668</v>
      </c>
      <c r="F1192" s="1" t="s">
        <v>120</v>
      </c>
      <c r="G1192" s="1" t="s">
        <v>1741</v>
      </c>
      <c r="H1192" s="26">
        <v>50</v>
      </c>
      <c r="I1192" s="37">
        <v>0.12</v>
      </c>
      <c r="J1192" t="str">
        <f t="shared" si="54"/>
        <v>2191-EMEA-MS</v>
      </c>
      <c r="K1192" s="39">
        <f t="shared" si="55"/>
        <v>44</v>
      </c>
      <c r="L1192" s="3">
        <f t="shared" si="56"/>
        <v>2016</v>
      </c>
    </row>
    <row r="1193" spans="1:12" x14ac:dyDescent="0.25">
      <c r="A1193" s="1" t="s">
        <v>1742</v>
      </c>
      <c r="B1193" s="1" t="s">
        <v>222</v>
      </c>
      <c r="C1193" s="1" t="s">
        <v>48</v>
      </c>
      <c r="D1193" s="1" t="s">
        <v>22</v>
      </c>
      <c r="E1193" s="4">
        <v>43130</v>
      </c>
      <c r="F1193" s="1" t="s">
        <v>120</v>
      </c>
      <c r="G1193" s="1" t="s">
        <v>411</v>
      </c>
      <c r="H1193" s="26">
        <v>50</v>
      </c>
      <c r="I1193" s="37">
        <v>0.14000000000000001</v>
      </c>
      <c r="J1193" t="str">
        <f t="shared" si="54"/>
        <v>2192-LATAM-MG</v>
      </c>
      <c r="K1193" s="39">
        <f t="shared" si="55"/>
        <v>43</v>
      </c>
      <c r="L1193" s="3">
        <f t="shared" si="56"/>
        <v>2018</v>
      </c>
    </row>
    <row r="1194" spans="1:12" x14ac:dyDescent="0.25">
      <c r="A1194" s="1" t="s">
        <v>1743</v>
      </c>
      <c r="B1194" s="1" t="s">
        <v>268</v>
      </c>
      <c r="C1194" s="1" t="s">
        <v>269</v>
      </c>
      <c r="D1194" s="1" t="s">
        <v>33</v>
      </c>
      <c r="E1194" s="4">
        <v>43408</v>
      </c>
      <c r="F1194" s="1" t="s">
        <v>39</v>
      </c>
      <c r="G1194" s="1" t="s">
        <v>713</v>
      </c>
      <c r="H1194" s="26">
        <v>30</v>
      </c>
      <c r="I1194" s="37">
        <v>3.3300000000000003E-2</v>
      </c>
      <c r="J1194" t="str">
        <f t="shared" si="54"/>
        <v>2193-APAC-HL</v>
      </c>
      <c r="K1194" s="39">
        <f t="shared" si="55"/>
        <v>29.001000000000001</v>
      </c>
      <c r="L1194" s="3">
        <f t="shared" si="56"/>
        <v>2018</v>
      </c>
    </row>
    <row r="1195" spans="1:12" x14ac:dyDescent="0.25">
      <c r="A1195" s="1" t="s">
        <v>1744</v>
      </c>
      <c r="B1195" s="1" t="s">
        <v>268</v>
      </c>
      <c r="C1195" s="1" t="s">
        <v>269</v>
      </c>
      <c r="D1195" s="1" t="s">
        <v>33</v>
      </c>
      <c r="E1195" s="4">
        <v>42916</v>
      </c>
      <c r="F1195" s="1" t="s">
        <v>39</v>
      </c>
      <c r="G1195" s="1" t="s">
        <v>564</v>
      </c>
      <c r="H1195" s="26">
        <v>30</v>
      </c>
      <c r="I1195" s="37">
        <v>3.3300000000000003E-2</v>
      </c>
      <c r="J1195" t="str">
        <f t="shared" si="54"/>
        <v>2194-APAC-RO</v>
      </c>
      <c r="K1195" s="39">
        <f t="shared" si="55"/>
        <v>29.001000000000001</v>
      </c>
      <c r="L1195" s="3">
        <f t="shared" si="56"/>
        <v>2017</v>
      </c>
    </row>
    <row r="1196" spans="1:12" x14ac:dyDescent="0.25">
      <c r="A1196" s="1" t="s">
        <v>1745</v>
      </c>
      <c r="B1196" s="1" t="s">
        <v>287</v>
      </c>
      <c r="C1196" s="1" t="s">
        <v>106</v>
      </c>
      <c r="D1196" s="1" t="s">
        <v>17</v>
      </c>
      <c r="E1196" s="4">
        <v>42560</v>
      </c>
      <c r="F1196" s="1" t="s">
        <v>23</v>
      </c>
      <c r="G1196" s="1" t="s">
        <v>288</v>
      </c>
      <c r="H1196" s="26">
        <v>700</v>
      </c>
      <c r="I1196" s="37">
        <v>0</v>
      </c>
      <c r="J1196" t="str">
        <f t="shared" si="54"/>
        <v>2195-NA-HM</v>
      </c>
      <c r="K1196" s="39">
        <f t="shared" si="55"/>
        <v>700</v>
      </c>
      <c r="L1196" s="3">
        <f t="shared" si="56"/>
        <v>2016</v>
      </c>
    </row>
    <row r="1197" spans="1:12" x14ac:dyDescent="0.25">
      <c r="A1197" s="1" t="s">
        <v>1746</v>
      </c>
      <c r="B1197" s="1" t="s">
        <v>51</v>
      </c>
      <c r="C1197" s="1" t="s">
        <v>52</v>
      </c>
      <c r="D1197" s="1" t="s">
        <v>11</v>
      </c>
      <c r="E1197" s="4">
        <v>42249</v>
      </c>
      <c r="F1197" s="1" t="s">
        <v>113</v>
      </c>
      <c r="G1197" s="1" t="s">
        <v>820</v>
      </c>
      <c r="H1197" s="26">
        <v>250</v>
      </c>
      <c r="I1197" s="37">
        <v>4.8000000000000001E-2</v>
      </c>
      <c r="J1197" t="str">
        <f t="shared" si="54"/>
        <v>2196-EMEA-WC</v>
      </c>
      <c r="K1197" s="39">
        <f t="shared" si="55"/>
        <v>238</v>
      </c>
      <c r="L1197" s="3">
        <f t="shared" si="56"/>
        <v>2015</v>
      </c>
    </row>
    <row r="1198" spans="1:12" x14ac:dyDescent="0.25">
      <c r="A1198" s="1" t="s">
        <v>1747</v>
      </c>
      <c r="B1198" s="1" t="s">
        <v>57</v>
      </c>
      <c r="C1198" s="1" t="s">
        <v>58</v>
      </c>
      <c r="D1198" s="1" t="s">
        <v>11</v>
      </c>
      <c r="E1198" s="4">
        <v>42754</v>
      </c>
      <c r="F1198" s="1" t="s">
        <v>44</v>
      </c>
      <c r="G1198" s="1" t="s">
        <v>1748</v>
      </c>
      <c r="H1198" s="26">
        <v>500</v>
      </c>
      <c r="I1198" s="37">
        <v>0.03</v>
      </c>
      <c r="J1198" t="str">
        <f t="shared" si="54"/>
        <v>2197-EMEA-DA</v>
      </c>
      <c r="K1198" s="39">
        <f t="shared" si="55"/>
        <v>485</v>
      </c>
      <c r="L1198" s="3">
        <f t="shared" si="56"/>
        <v>2017</v>
      </c>
    </row>
    <row r="1199" spans="1:12" x14ac:dyDescent="0.25">
      <c r="A1199" s="1" t="s">
        <v>1749</v>
      </c>
      <c r="B1199" s="1" t="s">
        <v>155</v>
      </c>
      <c r="C1199" s="1" t="s">
        <v>106</v>
      </c>
      <c r="D1199" s="1" t="s">
        <v>17</v>
      </c>
      <c r="E1199" s="4">
        <v>41785</v>
      </c>
      <c r="F1199" s="1" t="s">
        <v>53</v>
      </c>
      <c r="G1199" s="1" t="s">
        <v>462</v>
      </c>
      <c r="H1199" s="26">
        <v>800</v>
      </c>
      <c r="I1199" s="37">
        <v>0.43</v>
      </c>
      <c r="J1199" t="str">
        <f t="shared" si="54"/>
        <v>2198-NA-SH</v>
      </c>
      <c r="K1199" s="39">
        <f t="shared" si="55"/>
        <v>456</v>
      </c>
      <c r="L1199" s="3">
        <f t="shared" si="56"/>
        <v>2014</v>
      </c>
    </row>
    <row r="1200" spans="1:12" x14ac:dyDescent="0.25">
      <c r="A1200" s="1" t="s">
        <v>1750</v>
      </c>
      <c r="B1200" s="1" t="s">
        <v>105</v>
      </c>
      <c r="C1200" s="1" t="s">
        <v>106</v>
      </c>
      <c r="D1200" s="1" t="s">
        <v>17</v>
      </c>
      <c r="E1200" s="4">
        <v>43016</v>
      </c>
      <c r="F1200" s="1" t="s">
        <v>102</v>
      </c>
      <c r="G1200" s="1" t="s">
        <v>107</v>
      </c>
      <c r="H1200" s="26">
        <v>70</v>
      </c>
      <c r="I1200" s="37">
        <v>5.7099999999999998E-2</v>
      </c>
      <c r="J1200" t="str">
        <f t="shared" si="54"/>
        <v>2199-NA-LP</v>
      </c>
      <c r="K1200" s="39">
        <f t="shared" si="55"/>
        <v>66.003</v>
      </c>
      <c r="L1200" s="3">
        <f t="shared" si="56"/>
        <v>2017</v>
      </c>
    </row>
    <row r="1201" spans="1:12" x14ac:dyDescent="0.25">
      <c r="A1201" s="1" t="s">
        <v>1751</v>
      </c>
      <c r="B1201" s="1" t="s">
        <v>51</v>
      </c>
      <c r="C1201" s="1" t="s">
        <v>52</v>
      </c>
      <c r="D1201" s="1" t="s">
        <v>11</v>
      </c>
      <c r="E1201" s="4">
        <v>41950</v>
      </c>
      <c r="F1201" s="1" t="s">
        <v>39</v>
      </c>
      <c r="G1201" s="1" t="s">
        <v>645</v>
      </c>
      <c r="H1201" s="26">
        <v>30</v>
      </c>
      <c r="I1201" s="37">
        <v>0</v>
      </c>
      <c r="J1201" t="str">
        <f t="shared" si="54"/>
        <v>2200-EMEA-JN</v>
      </c>
      <c r="K1201" s="39">
        <f t="shared" si="55"/>
        <v>30</v>
      </c>
      <c r="L1201" s="3">
        <f t="shared" si="56"/>
        <v>2014</v>
      </c>
    </row>
    <row r="1202" spans="1:12" x14ac:dyDescent="0.25">
      <c r="A1202" s="1" t="s">
        <v>1752</v>
      </c>
      <c r="B1202" s="1" t="s">
        <v>116</v>
      </c>
      <c r="C1202" s="1" t="s">
        <v>117</v>
      </c>
      <c r="D1202" s="1" t="s">
        <v>33</v>
      </c>
      <c r="E1202" s="4">
        <v>42715</v>
      </c>
      <c r="F1202" s="1" t="s">
        <v>39</v>
      </c>
      <c r="G1202" s="1" t="s">
        <v>118</v>
      </c>
      <c r="H1202" s="26">
        <v>30</v>
      </c>
      <c r="I1202" s="37">
        <v>3.3300000000000003E-2</v>
      </c>
      <c r="J1202" t="str">
        <f t="shared" si="54"/>
        <v>2201-APAC-SW</v>
      </c>
      <c r="K1202" s="39">
        <f t="shared" si="55"/>
        <v>29.001000000000001</v>
      </c>
      <c r="L1202" s="3">
        <f t="shared" si="56"/>
        <v>2016</v>
      </c>
    </row>
    <row r="1203" spans="1:12" x14ac:dyDescent="0.25">
      <c r="A1203" s="1" t="s">
        <v>1753</v>
      </c>
      <c r="B1203" s="1" t="s">
        <v>144</v>
      </c>
      <c r="C1203" s="1" t="s">
        <v>145</v>
      </c>
      <c r="D1203" s="1" t="s">
        <v>11</v>
      </c>
      <c r="E1203" s="4">
        <v>42042</v>
      </c>
      <c r="F1203" s="1" t="s">
        <v>102</v>
      </c>
      <c r="G1203" s="1" t="s">
        <v>1645</v>
      </c>
      <c r="H1203" s="26">
        <v>70</v>
      </c>
      <c r="I1203" s="37">
        <v>0.1143</v>
      </c>
      <c r="J1203" t="str">
        <f t="shared" si="54"/>
        <v>2202-EMEA-DW</v>
      </c>
      <c r="K1203" s="39">
        <f t="shared" si="55"/>
        <v>61.999000000000002</v>
      </c>
      <c r="L1203" s="3">
        <f t="shared" si="56"/>
        <v>2015</v>
      </c>
    </row>
    <row r="1204" spans="1:12" x14ac:dyDescent="0.25">
      <c r="A1204" s="1" t="s">
        <v>1754</v>
      </c>
      <c r="B1204" s="1" t="s">
        <v>129</v>
      </c>
      <c r="C1204" s="1" t="s">
        <v>106</v>
      </c>
      <c r="D1204" s="1" t="s">
        <v>17</v>
      </c>
      <c r="E1204" s="4">
        <v>42070</v>
      </c>
      <c r="F1204" s="1" t="s">
        <v>70</v>
      </c>
      <c r="G1204" s="1" t="s">
        <v>380</v>
      </c>
      <c r="H1204" s="26">
        <v>500</v>
      </c>
      <c r="I1204" s="37">
        <v>0</v>
      </c>
      <c r="J1204" t="str">
        <f t="shared" si="54"/>
        <v>2203-NA-NG</v>
      </c>
      <c r="K1204" s="39">
        <f t="shared" si="55"/>
        <v>500</v>
      </c>
      <c r="L1204" s="3">
        <f t="shared" si="56"/>
        <v>2015</v>
      </c>
    </row>
    <row r="1205" spans="1:12" x14ac:dyDescent="0.25">
      <c r="A1205" s="1" t="s">
        <v>1755</v>
      </c>
      <c r="B1205" s="1" t="s">
        <v>15</v>
      </c>
      <c r="C1205" s="1" t="s">
        <v>16</v>
      </c>
      <c r="D1205" s="1" t="s">
        <v>17</v>
      </c>
      <c r="E1205" s="4">
        <v>42376</v>
      </c>
      <c r="F1205" s="1" t="s">
        <v>120</v>
      </c>
      <c r="G1205" s="1" t="s">
        <v>541</v>
      </c>
      <c r="H1205" s="26">
        <v>50</v>
      </c>
      <c r="I1205" s="37">
        <v>0.1</v>
      </c>
      <c r="J1205" t="str">
        <f t="shared" si="54"/>
        <v>2204-NA-AS</v>
      </c>
      <c r="K1205" s="39">
        <f t="shared" si="55"/>
        <v>45</v>
      </c>
      <c r="L1205" s="3">
        <f t="shared" si="56"/>
        <v>2016</v>
      </c>
    </row>
    <row r="1206" spans="1:12" x14ac:dyDescent="0.25">
      <c r="A1206" s="1" t="s">
        <v>1756</v>
      </c>
      <c r="B1206" s="1" t="s">
        <v>239</v>
      </c>
      <c r="C1206" s="1" t="s">
        <v>240</v>
      </c>
      <c r="D1206" s="1" t="s">
        <v>11</v>
      </c>
      <c r="E1206" s="4">
        <v>43175</v>
      </c>
      <c r="F1206" s="1" t="s">
        <v>23</v>
      </c>
      <c r="G1206" s="1" t="s">
        <v>777</v>
      </c>
      <c r="H1206" s="26">
        <v>700</v>
      </c>
      <c r="I1206" s="37">
        <v>0.11</v>
      </c>
      <c r="J1206" t="str">
        <f t="shared" si="54"/>
        <v>2205-EMEA-MM</v>
      </c>
      <c r="K1206" s="39">
        <f t="shared" si="55"/>
        <v>623</v>
      </c>
      <c r="L1206" s="3">
        <f t="shared" si="56"/>
        <v>2018</v>
      </c>
    </row>
    <row r="1207" spans="1:12" x14ac:dyDescent="0.25">
      <c r="A1207" s="1" t="s">
        <v>1757</v>
      </c>
      <c r="B1207" s="1" t="s">
        <v>68</v>
      </c>
      <c r="C1207" s="1" t="s">
        <v>69</v>
      </c>
      <c r="D1207" s="1" t="s">
        <v>33</v>
      </c>
      <c r="E1207" s="4">
        <v>42968</v>
      </c>
      <c r="F1207" s="1" t="s">
        <v>70</v>
      </c>
      <c r="G1207" s="1" t="s">
        <v>1412</v>
      </c>
      <c r="H1207" s="26">
        <v>500</v>
      </c>
      <c r="I1207" s="37">
        <v>0.02</v>
      </c>
      <c r="J1207" t="str">
        <f t="shared" si="54"/>
        <v>2206-APAC-GH</v>
      </c>
      <c r="K1207" s="39">
        <f t="shared" si="55"/>
        <v>490</v>
      </c>
      <c r="L1207" s="3">
        <f t="shared" si="56"/>
        <v>2017</v>
      </c>
    </row>
    <row r="1208" spans="1:12" x14ac:dyDescent="0.25">
      <c r="A1208" s="1" t="s">
        <v>1758</v>
      </c>
      <c r="B1208" s="1" t="s">
        <v>93</v>
      </c>
      <c r="C1208" s="1" t="s">
        <v>94</v>
      </c>
      <c r="D1208" s="1" t="s">
        <v>11</v>
      </c>
      <c r="E1208" s="4">
        <v>42900</v>
      </c>
      <c r="F1208" s="1" t="s">
        <v>120</v>
      </c>
      <c r="G1208" s="1" t="s">
        <v>95</v>
      </c>
      <c r="H1208" s="26">
        <v>50</v>
      </c>
      <c r="I1208" s="37">
        <v>0.56000000000000005</v>
      </c>
      <c r="J1208" t="str">
        <f t="shared" si="54"/>
        <v>2207-EMEA-EK</v>
      </c>
      <c r="K1208" s="39">
        <f t="shared" si="55"/>
        <v>21.999999999999996</v>
      </c>
      <c r="L1208" s="3">
        <f t="shared" si="56"/>
        <v>2017</v>
      </c>
    </row>
    <row r="1209" spans="1:12" x14ac:dyDescent="0.25">
      <c r="A1209" s="1" t="s">
        <v>1759</v>
      </c>
      <c r="B1209" s="1" t="s">
        <v>203</v>
      </c>
      <c r="C1209" s="1" t="s">
        <v>204</v>
      </c>
      <c r="D1209" s="1" t="s">
        <v>22</v>
      </c>
      <c r="E1209" s="4">
        <v>43318</v>
      </c>
      <c r="F1209" s="1" t="s">
        <v>28</v>
      </c>
      <c r="G1209" s="1" t="s">
        <v>658</v>
      </c>
      <c r="H1209" s="26">
        <v>150</v>
      </c>
      <c r="I1209" s="37">
        <v>0.14000000000000001</v>
      </c>
      <c r="J1209" t="str">
        <f t="shared" si="54"/>
        <v>2208-LATAM-PM</v>
      </c>
      <c r="K1209" s="39">
        <f t="shared" si="55"/>
        <v>129</v>
      </c>
      <c r="L1209" s="3">
        <f t="shared" si="56"/>
        <v>2018</v>
      </c>
    </row>
    <row r="1210" spans="1:12" x14ac:dyDescent="0.25">
      <c r="A1210" s="1" t="s">
        <v>1760</v>
      </c>
      <c r="B1210" s="1" t="s">
        <v>112</v>
      </c>
      <c r="C1210" s="1" t="s">
        <v>52</v>
      </c>
      <c r="D1210" s="1" t="s">
        <v>11</v>
      </c>
      <c r="E1210" s="4">
        <v>41767</v>
      </c>
      <c r="F1210" s="1" t="s">
        <v>12</v>
      </c>
      <c r="G1210" s="1" t="s">
        <v>365</v>
      </c>
      <c r="H1210" s="26">
        <v>80</v>
      </c>
      <c r="I1210" s="37">
        <v>2.5000000000000001E-2</v>
      </c>
      <c r="J1210" t="str">
        <f t="shared" si="54"/>
        <v>2209-EMEA-PC</v>
      </c>
      <c r="K1210" s="39">
        <f t="shared" si="55"/>
        <v>78</v>
      </c>
      <c r="L1210" s="3">
        <f t="shared" si="56"/>
        <v>2014</v>
      </c>
    </row>
    <row r="1211" spans="1:12" x14ac:dyDescent="0.25">
      <c r="A1211" s="1" t="s">
        <v>1761</v>
      </c>
      <c r="B1211" s="1" t="s">
        <v>125</v>
      </c>
      <c r="C1211" s="1" t="s">
        <v>126</v>
      </c>
      <c r="D1211" s="1" t="s">
        <v>11</v>
      </c>
      <c r="E1211" s="4">
        <v>41787</v>
      </c>
      <c r="F1211" s="1" t="s">
        <v>113</v>
      </c>
      <c r="G1211" s="1" t="s">
        <v>127</v>
      </c>
      <c r="H1211" s="26">
        <v>250</v>
      </c>
      <c r="I1211" s="37">
        <v>0.16800000000000001</v>
      </c>
      <c r="J1211" t="str">
        <f t="shared" si="54"/>
        <v>2210-EMEA-KP</v>
      </c>
      <c r="K1211" s="39">
        <f t="shared" si="55"/>
        <v>208</v>
      </c>
      <c r="L1211" s="3">
        <f t="shared" si="56"/>
        <v>2014</v>
      </c>
    </row>
    <row r="1212" spans="1:12" x14ac:dyDescent="0.25">
      <c r="A1212" s="1" t="s">
        <v>1762</v>
      </c>
      <c r="B1212" s="1" t="s">
        <v>97</v>
      </c>
      <c r="C1212" s="1" t="s">
        <v>98</v>
      </c>
      <c r="D1212" s="1" t="s">
        <v>11</v>
      </c>
      <c r="E1212" s="4">
        <v>42147</v>
      </c>
      <c r="F1212" s="1" t="s">
        <v>120</v>
      </c>
      <c r="G1212" s="1" t="s">
        <v>750</v>
      </c>
      <c r="H1212" s="26">
        <v>50</v>
      </c>
      <c r="I1212" s="37">
        <v>0.26</v>
      </c>
      <c r="J1212" t="str">
        <f t="shared" si="54"/>
        <v>2211-EMEA-MJ</v>
      </c>
      <c r="K1212" s="39">
        <f t="shared" si="55"/>
        <v>37</v>
      </c>
      <c r="L1212" s="3">
        <f t="shared" si="56"/>
        <v>2015</v>
      </c>
    </row>
    <row r="1213" spans="1:12" x14ac:dyDescent="0.25">
      <c r="A1213" s="1" t="s">
        <v>1763</v>
      </c>
      <c r="B1213" s="1" t="s">
        <v>432</v>
      </c>
      <c r="C1213" s="1" t="s">
        <v>433</v>
      </c>
      <c r="D1213" s="1" t="s">
        <v>22</v>
      </c>
      <c r="E1213" s="4">
        <v>42005</v>
      </c>
      <c r="F1213" s="1" t="s">
        <v>28</v>
      </c>
      <c r="G1213" s="1" t="s">
        <v>548</v>
      </c>
      <c r="H1213" s="26">
        <v>150</v>
      </c>
      <c r="I1213" s="37">
        <v>4.6699999999999998E-2</v>
      </c>
      <c r="J1213" t="str">
        <f t="shared" si="54"/>
        <v>2212-LATAM-BM</v>
      </c>
      <c r="K1213" s="39">
        <f t="shared" si="55"/>
        <v>142.995</v>
      </c>
      <c r="L1213" s="3">
        <f t="shared" si="56"/>
        <v>2015</v>
      </c>
    </row>
    <row r="1214" spans="1:12" x14ac:dyDescent="0.25">
      <c r="A1214" s="1" t="s">
        <v>1764</v>
      </c>
      <c r="B1214" s="1" t="s">
        <v>15</v>
      </c>
      <c r="C1214" s="1" t="s">
        <v>16</v>
      </c>
      <c r="D1214" s="1" t="s">
        <v>17</v>
      </c>
      <c r="E1214" s="4">
        <v>42869</v>
      </c>
      <c r="F1214" s="1" t="s">
        <v>120</v>
      </c>
      <c r="G1214" s="1" t="s">
        <v>774</v>
      </c>
      <c r="H1214" s="26">
        <v>50</v>
      </c>
      <c r="I1214" s="37">
        <v>0.08</v>
      </c>
      <c r="J1214" t="str">
        <f t="shared" si="54"/>
        <v>2213-NA-NB</v>
      </c>
      <c r="K1214" s="39">
        <f t="shared" si="55"/>
        <v>46</v>
      </c>
      <c r="L1214" s="3">
        <f t="shared" si="56"/>
        <v>2017</v>
      </c>
    </row>
    <row r="1215" spans="1:12" x14ac:dyDescent="0.25">
      <c r="A1215" s="1" t="s">
        <v>1765</v>
      </c>
      <c r="B1215" s="1" t="s">
        <v>203</v>
      </c>
      <c r="C1215" s="1" t="s">
        <v>204</v>
      </c>
      <c r="D1215" s="1" t="s">
        <v>22</v>
      </c>
      <c r="E1215" s="4">
        <v>42301</v>
      </c>
      <c r="F1215" s="1" t="s">
        <v>39</v>
      </c>
      <c r="G1215" s="1" t="s">
        <v>679</v>
      </c>
      <c r="H1215" s="26">
        <v>30</v>
      </c>
      <c r="I1215" s="37">
        <v>3.3300000000000003E-2</v>
      </c>
      <c r="J1215" t="str">
        <f t="shared" si="54"/>
        <v>2214-LATAM-MB</v>
      </c>
      <c r="K1215" s="39">
        <f t="shared" si="55"/>
        <v>29.001000000000001</v>
      </c>
      <c r="L1215" s="3">
        <f t="shared" si="56"/>
        <v>2015</v>
      </c>
    </row>
    <row r="1216" spans="1:12" x14ac:dyDescent="0.25">
      <c r="A1216" s="1" t="s">
        <v>1766</v>
      </c>
      <c r="B1216" s="1" t="s">
        <v>268</v>
      </c>
      <c r="C1216" s="1" t="s">
        <v>269</v>
      </c>
      <c r="D1216" s="1" t="s">
        <v>33</v>
      </c>
      <c r="E1216" s="4">
        <v>43342</v>
      </c>
      <c r="F1216" s="1" t="s">
        <v>120</v>
      </c>
      <c r="G1216" s="1" t="s">
        <v>807</v>
      </c>
      <c r="H1216" s="26">
        <v>50</v>
      </c>
      <c r="I1216" s="37">
        <v>0.12</v>
      </c>
      <c r="J1216" t="str">
        <f t="shared" si="54"/>
        <v>2215-APAC-VH</v>
      </c>
      <c r="K1216" s="39">
        <f t="shared" si="55"/>
        <v>44</v>
      </c>
      <c r="L1216" s="3">
        <f t="shared" si="56"/>
        <v>2018</v>
      </c>
    </row>
    <row r="1217" spans="1:12" x14ac:dyDescent="0.25">
      <c r="A1217" s="1" t="s">
        <v>1767</v>
      </c>
      <c r="B1217" s="1" t="s">
        <v>83</v>
      </c>
      <c r="C1217" s="1" t="s">
        <v>84</v>
      </c>
      <c r="D1217" s="1" t="s">
        <v>11</v>
      </c>
      <c r="E1217" s="4">
        <v>43078</v>
      </c>
      <c r="F1217" s="1" t="s">
        <v>39</v>
      </c>
      <c r="G1217" s="1" t="s">
        <v>626</v>
      </c>
      <c r="H1217" s="26">
        <v>30</v>
      </c>
      <c r="I1217" s="37">
        <v>3.3300000000000003E-2</v>
      </c>
      <c r="J1217" t="str">
        <f t="shared" si="54"/>
        <v>2216-EMEA-OR</v>
      </c>
      <c r="K1217" s="39">
        <f t="shared" si="55"/>
        <v>29.001000000000001</v>
      </c>
      <c r="L1217" s="3">
        <f t="shared" si="56"/>
        <v>2017</v>
      </c>
    </row>
    <row r="1218" spans="1:12" x14ac:dyDescent="0.25">
      <c r="A1218" s="1" t="s">
        <v>1768</v>
      </c>
      <c r="B1218" s="1" t="s">
        <v>144</v>
      </c>
      <c r="C1218" s="1" t="s">
        <v>145</v>
      </c>
      <c r="D1218" s="1" t="s">
        <v>11</v>
      </c>
      <c r="E1218" s="4">
        <v>41916</v>
      </c>
      <c r="F1218" s="1" t="s">
        <v>53</v>
      </c>
      <c r="G1218" s="1" t="s">
        <v>356</v>
      </c>
      <c r="H1218" s="26">
        <v>800</v>
      </c>
      <c r="I1218" s="37">
        <v>0.1</v>
      </c>
      <c r="J1218" t="str">
        <f t="shared" si="54"/>
        <v>2217-EMEA-JS</v>
      </c>
      <c r="K1218" s="39">
        <f t="shared" si="55"/>
        <v>720</v>
      </c>
      <c r="L1218" s="3">
        <f t="shared" si="56"/>
        <v>2014</v>
      </c>
    </row>
    <row r="1219" spans="1:12" x14ac:dyDescent="0.25">
      <c r="A1219" s="1" t="s">
        <v>1769</v>
      </c>
      <c r="B1219" s="1" t="s">
        <v>203</v>
      </c>
      <c r="C1219" s="1" t="s">
        <v>204</v>
      </c>
      <c r="D1219" s="1" t="s">
        <v>22</v>
      </c>
      <c r="E1219" s="4">
        <v>41917</v>
      </c>
      <c r="F1219" s="1" t="s">
        <v>44</v>
      </c>
      <c r="G1219" s="1" t="s">
        <v>1770</v>
      </c>
      <c r="H1219" s="26">
        <v>500</v>
      </c>
      <c r="I1219" s="37">
        <v>0.14000000000000001</v>
      </c>
      <c r="J1219" t="str">
        <f t="shared" ref="J1219:J1282" si="57">_xlfn.CONCAT(RIGHT(A1219,4),"-",D1219,"-",LEFT(G1219,1),MID(G1219,FIND(" ",G1219)+1,1))</f>
        <v>2218-LATAM-SR</v>
      </c>
      <c r="K1219" s="39">
        <f t="shared" ref="K1219:K1282" si="58">H1219-(H1219*I1219)</f>
        <v>430</v>
      </c>
      <c r="L1219" s="3">
        <f t="shared" ref="L1219:L1282" si="59">YEAR(E1219)</f>
        <v>2014</v>
      </c>
    </row>
    <row r="1220" spans="1:12" x14ac:dyDescent="0.25">
      <c r="A1220" s="1" t="s">
        <v>1771</v>
      </c>
      <c r="B1220" s="1" t="s">
        <v>239</v>
      </c>
      <c r="C1220" s="1" t="s">
        <v>240</v>
      </c>
      <c r="D1220" s="1" t="s">
        <v>11</v>
      </c>
      <c r="E1220" s="4">
        <v>42829</v>
      </c>
      <c r="F1220" s="1" t="s">
        <v>39</v>
      </c>
      <c r="G1220" s="1" t="s">
        <v>241</v>
      </c>
      <c r="H1220" s="26">
        <v>30</v>
      </c>
      <c r="I1220" s="37">
        <v>3.3300000000000003E-2</v>
      </c>
      <c r="J1220" t="str">
        <f t="shared" si="57"/>
        <v>2219-EMEA-PF</v>
      </c>
      <c r="K1220" s="39">
        <f t="shared" si="58"/>
        <v>29.001000000000001</v>
      </c>
      <c r="L1220" s="3">
        <f t="shared" si="59"/>
        <v>2017</v>
      </c>
    </row>
    <row r="1221" spans="1:12" x14ac:dyDescent="0.25">
      <c r="A1221" s="1" t="s">
        <v>1772</v>
      </c>
      <c r="B1221" s="1" t="s">
        <v>168</v>
      </c>
      <c r="C1221" s="1" t="s">
        <v>169</v>
      </c>
      <c r="D1221" s="1" t="s">
        <v>11</v>
      </c>
      <c r="E1221" s="4">
        <v>41665</v>
      </c>
      <c r="F1221" s="1" t="s">
        <v>102</v>
      </c>
      <c r="G1221" s="1" t="s">
        <v>516</v>
      </c>
      <c r="H1221" s="26">
        <v>70</v>
      </c>
      <c r="I1221" s="37">
        <v>0.2429</v>
      </c>
      <c r="J1221" t="str">
        <f t="shared" si="57"/>
        <v>2220-EMEA-AW</v>
      </c>
      <c r="K1221" s="39">
        <f t="shared" si="58"/>
        <v>52.997</v>
      </c>
      <c r="L1221" s="3">
        <f t="shared" si="59"/>
        <v>2014</v>
      </c>
    </row>
    <row r="1222" spans="1:12" x14ac:dyDescent="0.25">
      <c r="A1222" s="1" t="s">
        <v>1773</v>
      </c>
      <c r="B1222" s="1" t="s">
        <v>105</v>
      </c>
      <c r="C1222" s="1" t="s">
        <v>106</v>
      </c>
      <c r="D1222" s="1" t="s">
        <v>17</v>
      </c>
      <c r="E1222" s="4">
        <v>41739</v>
      </c>
      <c r="F1222" s="1" t="s">
        <v>120</v>
      </c>
      <c r="G1222" s="1" t="s">
        <v>944</v>
      </c>
      <c r="H1222" s="26">
        <v>50</v>
      </c>
      <c r="I1222" s="37">
        <v>0.18</v>
      </c>
      <c r="J1222" t="str">
        <f t="shared" si="57"/>
        <v>2221-NA-KS</v>
      </c>
      <c r="K1222" s="39">
        <f t="shared" si="58"/>
        <v>41</v>
      </c>
      <c r="L1222" s="3">
        <f t="shared" si="59"/>
        <v>2014</v>
      </c>
    </row>
    <row r="1223" spans="1:12" x14ac:dyDescent="0.25">
      <c r="A1223" s="1" t="s">
        <v>1774</v>
      </c>
      <c r="B1223" s="1" t="s">
        <v>287</v>
      </c>
      <c r="C1223" s="1" t="s">
        <v>106</v>
      </c>
      <c r="D1223" s="1" t="s">
        <v>17</v>
      </c>
      <c r="E1223" s="4">
        <v>42671</v>
      </c>
      <c r="F1223" s="1" t="s">
        <v>53</v>
      </c>
      <c r="G1223" s="1" t="s">
        <v>970</v>
      </c>
      <c r="H1223" s="26">
        <v>800</v>
      </c>
      <c r="I1223" s="37">
        <v>0.25</v>
      </c>
      <c r="J1223" t="str">
        <f t="shared" si="57"/>
        <v>2222-NA-RH</v>
      </c>
      <c r="K1223" s="39">
        <f t="shared" si="58"/>
        <v>600</v>
      </c>
      <c r="L1223" s="3">
        <f t="shared" si="59"/>
        <v>2016</v>
      </c>
    </row>
    <row r="1224" spans="1:12" x14ac:dyDescent="0.25">
      <c r="A1224" s="1" t="s">
        <v>1775</v>
      </c>
      <c r="B1224" s="1" t="s">
        <v>57</v>
      </c>
      <c r="C1224" s="1" t="s">
        <v>58</v>
      </c>
      <c r="D1224" s="1" t="s">
        <v>11</v>
      </c>
      <c r="E1224" s="4">
        <v>42622</v>
      </c>
      <c r="F1224" s="1" t="s">
        <v>28</v>
      </c>
      <c r="G1224" s="1" t="s">
        <v>1776</v>
      </c>
      <c r="H1224" s="26">
        <v>150</v>
      </c>
      <c r="I1224" s="37">
        <v>4.6699999999999998E-2</v>
      </c>
      <c r="J1224" t="str">
        <f t="shared" si="57"/>
        <v>2223-EMEA-LB</v>
      </c>
      <c r="K1224" s="39">
        <f t="shared" si="58"/>
        <v>142.995</v>
      </c>
      <c r="L1224" s="3">
        <f t="shared" si="59"/>
        <v>2016</v>
      </c>
    </row>
    <row r="1225" spans="1:12" x14ac:dyDescent="0.25">
      <c r="A1225" s="1" t="s">
        <v>1777</v>
      </c>
      <c r="B1225" s="1" t="s">
        <v>132</v>
      </c>
      <c r="C1225" s="1" t="s">
        <v>90</v>
      </c>
      <c r="D1225" s="1" t="s">
        <v>33</v>
      </c>
      <c r="E1225" s="4">
        <v>42941</v>
      </c>
      <c r="F1225" s="1" t="s">
        <v>44</v>
      </c>
      <c r="G1225" s="1" t="s">
        <v>847</v>
      </c>
      <c r="H1225" s="26">
        <v>500</v>
      </c>
      <c r="I1225" s="37">
        <v>0.04</v>
      </c>
      <c r="J1225" t="str">
        <f t="shared" si="57"/>
        <v>2224-APAC-BB</v>
      </c>
      <c r="K1225" s="39">
        <f t="shared" si="58"/>
        <v>480</v>
      </c>
      <c r="L1225" s="3">
        <f t="shared" si="59"/>
        <v>2017</v>
      </c>
    </row>
    <row r="1226" spans="1:12" x14ac:dyDescent="0.25">
      <c r="A1226" s="1" t="s">
        <v>1778</v>
      </c>
      <c r="B1226" s="1" t="s">
        <v>112</v>
      </c>
      <c r="C1226" s="1" t="s">
        <v>52</v>
      </c>
      <c r="D1226" s="1" t="s">
        <v>11</v>
      </c>
      <c r="E1226" s="4">
        <v>43234</v>
      </c>
      <c r="F1226" s="1" t="s">
        <v>70</v>
      </c>
      <c r="G1226" s="1" t="s">
        <v>1066</v>
      </c>
      <c r="H1226" s="26">
        <v>500</v>
      </c>
      <c r="I1226" s="37">
        <v>0.01</v>
      </c>
      <c r="J1226" t="str">
        <f t="shared" si="57"/>
        <v>2225-EMEA-RS</v>
      </c>
      <c r="K1226" s="39">
        <f t="shared" si="58"/>
        <v>495</v>
      </c>
      <c r="L1226" s="3">
        <f t="shared" si="59"/>
        <v>2018</v>
      </c>
    </row>
    <row r="1227" spans="1:12" x14ac:dyDescent="0.25">
      <c r="A1227" s="1" t="s">
        <v>1779</v>
      </c>
      <c r="B1227" s="1" t="s">
        <v>322</v>
      </c>
      <c r="C1227" s="1" t="s">
        <v>323</v>
      </c>
      <c r="D1227" s="1" t="s">
        <v>11</v>
      </c>
      <c r="E1227" s="4">
        <v>41817</v>
      </c>
      <c r="F1227" s="1" t="s">
        <v>28</v>
      </c>
      <c r="G1227" s="1" t="s">
        <v>1245</v>
      </c>
      <c r="H1227" s="26">
        <v>150</v>
      </c>
      <c r="I1227" s="37">
        <v>0.02</v>
      </c>
      <c r="J1227" t="str">
        <f t="shared" si="57"/>
        <v>2226-EMEA-BN</v>
      </c>
      <c r="K1227" s="39">
        <f t="shared" si="58"/>
        <v>147</v>
      </c>
      <c r="L1227" s="3">
        <f t="shared" si="59"/>
        <v>2014</v>
      </c>
    </row>
    <row r="1228" spans="1:12" x14ac:dyDescent="0.25">
      <c r="A1228" s="1" t="s">
        <v>1780</v>
      </c>
      <c r="B1228" s="1" t="s">
        <v>125</v>
      </c>
      <c r="C1228" s="1" t="s">
        <v>126</v>
      </c>
      <c r="D1228" s="1" t="s">
        <v>11</v>
      </c>
      <c r="E1228" s="4">
        <v>42686</v>
      </c>
      <c r="F1228" s="1" t="s">
        <v>120</v>
      </c>
      <c r="G1228" s="1" t="s">
        <v>918</v>
      </c>
      <c r="H1228" s="26">
        <v>50</v>
      </c>
      <c r="I1228" s="37">
        <v>0.02</v>
      </c>
      <c r="J1228" t="str">
        <f t="shared" si="57"/>
        <v>2227-EMEA-JG</v>
      </c>
      <c r="K1228" s="39">
        <f t="shared" si="58"/>
        <v>49</v>
      </c>
      <c r="L1228" s="3">
        <f t="shared" si="59"/>
        <v>2016</v>
      </c>
    </row>
    <row r="1229" spans="1:12" x14ac:dyDescent="0.25">
      <c r="A1229" s="1" t="s">
        <v>1781</v>
      </c>
      <c r="B1229" s="1" t="s">
        <v>168</v>
      </c>
      <c r="C1229" s="1" t="s">
        <v>169</v>
      </c>
      <c r="D1229" s="1" t="s">
        <v>11</v>
      </c>
      <c r="E1229" s="4">
        <v>42656</v>
      </c>
      <c r="F1229" s="1" t="s">
        <v>12</v>
      </c>
      <c r="G1229" s="1" t="s">
        <v>272</v>
      </c>
      <c r="H1229" s="26">
        <v>80</v>
      </c>
      <c r="I1229" s="37">
        <v>0.13750000000000001</v>
      </c>
      <c r="J1229" t="str">
        <f t="shared" si="57"/>
        <v>2228-EMEA-VB</v>
      </c>
      <c r="K1229" s="39">
        <f t="shared" si="58"/>
        <v>69</v>
      </c>
      <c r="L1229" s="3">
        <f t="shared" si="59"/>
        <v>2016</v>
      </c>
    </row>
    <row r="1230" spans="1:12" x14ac:dyDescent="0.25">
      <c r="A1230" s="1" t="s">
        <v>1782</v>
      </c>
      <c r="B1230" s="1" t="s">
        <v>83</v>
      </c>
      <c r="C1230" s="1" t="s">
        <v>84</v>
      </c>
      <c r="D1230" s="1" t="s">
        <v>11</v>
      </c>
      <c r="E1230" s="4">
        <v>42428</v>
      </c>
      <c r="F1230" s="1" t="s">
        <v>39</v>
      </c>
      <c r="G1230" s="1" t="s">
        <v>1247</v>
      </c>
      <c r="H1230" s="26">
        <v>30</v>
      </c>
      <c r="I1230" s="37">
        <v>0.1333</v>
      </c>
      <c r="J1230" t="str">
        <f t="shared" si="57"/>
        <v>2229-EMEA-MT</v>
      </c>
      <c r="K1230" s="39">
        <f t="shared" si="58"/>
        <v>26.001000000000001</v>
      </c>
      <c r="L1230" s="3">
        <f t="shared" si="59"/>
        <v>2016</v>
      </c>
    </row>
    <row r="1231" spans="1:12" x14ac:dyDescent="0.25">
      <c r="A1231" s="1" t="s">
        <v>1783</v>
      </c>
      <c r="B1231" s="1" t="s">
        <v>144</v>
      </c>
      <c r="C1231" s="1" t="s">
        <v>145</v>
      </c>
      <c r="D1231" s="1" t="s">
        <v>11</v>
      </c>
      <c r="E1231" s="4">
        <v>42393</v>
      </c>
      <c r="F1231" s="1" t="s">
        <v>53</v>
      </c>
      <c r="G1231" s="1" t="s">
        <v>1004</v>
      </c>
      <c r="H1231" s="26">
        <v>800</v>
      </c>
      <c r="I1231" s="37">
        <v>0.26</v>
      </c>
      <c r="J1231" t="str">
        <f t="shared" si="57"/>
        <v>2230-EMEA-PT</v>
      </c>
      <c r="K1231" s="39">
        <f t="shared" si="58"/>
        <v>592</v>
      </c>
      <c r="L1231" s="3">
        <f t="shared" si="59"/>
        <v>2016</v>
      </c>
    </row>
    <row r="1232" spans="1:12" x14ac:dyDescent="0.25">
      <c r="A1232" s="1" t="s">
        <v>1784</v>
      </c>
      <c r="B1232" s="1" t="s">
        <v>37</v>
      </c>
      <c r="C1232" s="1" t="s">
        <v>38</v>
      </c>
      <c r="D1232" s="1" t="s">
        <v>33</v>
      </c>
      <c r="E1232" s="4">
        <v>41644</v>
      </c>
      <c r="F1232" s="1" t="s">
        <v>23</v>
      </c>
      <c r="G1232" s="1" t="s">
        <v>1629</v>
      </c>
      <c r="H1232" s="26">
        <v>700</v>
      </c>
      <c r="I1232" s="37">
        <v>0.2</v>
      </c>
      <c r="J1232" t="str">
        <f t="shared" si="57"/>
        <v>2231-APAC-AM</v>
      </c>
      <c r="K1232" s="39">
        <f t="shared" si="58"/>
        <v>560</v>
      </c>
      <c r="L1232" s="3">
        <f t="shared" si="59"/>
        <v>2014</v>
      </c>
    </row>
    <row r="1233" spans="1:12" x14ac:dyDescent="0.25">
      <c r="A1233" s="1" t="s">
        <v>1785</v>
      </c>
      <c r="B1233" s="1" t="s">
        <v>203</v>
      </c>
      <c r="C1233" s="1" t="s">
        <v>204</v>
      </c>
      <c r="D1233" s="1" t="s">
        <v>22</v>
      </c>
      <c r="E1233" s="4">
        <v>43368</v>
      </c>
      <c r="F1233" s="1" t="s">
        <v>120</v>
      </c>
      <c r="G1233" s="1" t="s">
        <v>1476</v>
      </c>
      <c r="H1233" s="26">
        <v>50</v>
      </c>
      <c r="I1233" s="37">
        <v>0.1</v>
      </c>
      <c r="J1233" t="str">
        <f t="shared" si="57"/>
        <v>2232-LATAM-RT</v>
      </c>
      <c r="K1233" s="39">
        <f t="shared" si="58"/>
        <v>45</v>
      </c>
      <c r="L1233" s="3">
        <f t="shared" si="59"/>
        <v>2018</v>
      </c>
    </row>
    <row r="1234" spans="1:12" x14ac:dyDescent="0.25">
      <c r="A1234" s="1" t="s">
        <v>1786</v>
      </c>
      <c r="B1234" s="1" t="s">
        <v>75</v>
      </c>
      <c r="C1234" s="1" t="s">
        <v>76</v>
      </c>
      <c r="D1234" s="1" t="s">
        <v>33</v>
      </c>
      <c r="E1234" s="4">
        <v>42097</v>
      </c>
      <c r="F1234" s="1" t="s">
        <v>102</v>
      </c>
      <c r="G1234" s="1" t="s">
        <v>1787</v>
      </c>
      <c r="H1234" s="26">
        <v>70</v>
      </c>
      <c r="I1234" s="37">
        <v>4.2900000000000001E-2</v>
      </c>
      <c r="J1234" t="str">
        <f t="shared" si="57"/>
        <v>2233-APAC-FS</v>
      </c>
      <c r="K1234" s="39">
        <f t="shared" si="58"/>
        <v>66.997</v>
      </c>
      <c r="L1234" s="3">
        <f t="shared" si="59"/>
        <v>2015</v>
      </c>
    </row>
    <row r="1235" spans="1:12" x14ac:dyDescent="0.25">
      <c r="A1235" s="1" t="s">
        <v>1788</v>
      </c>
      <c r="B1235" s="1" t="s">
        <v>132</v>
      </c>
      <c r="C1235" s="1" t="s">
        <v>90</v>
      </c>
      <c r="D1235" s="1" t="s">
        <v>33</v>
      </c>
      <c r="E1235" s="4">
        <v>42560</v>
      </c>
      <c r="F1235" s="1" t="s">
        <v>113</v>
      </c>
      <c r="G1235" s="1" t="s">
        <v>1133</v>
      </c>
      <c r="H1235" s="26">
        <v>250</v>
      </c>
      <c r="I1235" s="37">
        <v>0.04</v>
      </c>
      <c r="J1235" t="str">
        <f t="shared" si="57"/>
        <v>2234-APAC-AU</v>
      </c>
      <c r="K1235" s="39">
        <f t="shared" si="58"/>
        <v>240</v>
      </c>
      <c r="L1235" s="3">
        <f t="shared" si="59"/>
        <v>2016</v>
      </c>
    </row>
    <row r="1236" spans="1:12" x14ac:dyDescent="0.25">
      <c r="A1236" s="1" t="s">
        <v>1789</v>
      </c>
      <c r="B1236" s="1" t="s">
        <v>42</v>
      </c>
      <c r="C1236" s="1" t="s">
        <v>43</v>
      </c>
      <c r="D1236" s="1" t="s">
        <v>22</v>
      </c>
      <c r="E1236" s="4">
        <v>42642</v>
      </c>
      <c r="F1236" s="1" t="s">
        <v>34</v>
      </c>
      <c r="G1236" s="1" t="s">
        <v>1144</v>
      </c>
      <c r="H1236" s="26">
        <v>50</v>
      </c>
      <c r="I1236" s="37">
        <v>0.08</v>
      </c>
      <c r="J1236" t="str">
        <f t="shared" si="57"/>
        <v>2235-LATAM-RH</v>
      </c>
      <c r="K1236" s="39">
        <f t="shared" si="58"/>
        <v>46</v>
      </c>
      <c r="L1236" s="3">
        <f t="shared" si="59"/>
        <v>2016</v>
      </c>
    </row>
    <row r="1237" spans="1:12" x14ac:dyDescent="0.25">
      <c r="A1237" s="1" t="s">
        <v>1790</v>
      </c>
      <c r="B1237" s="1" t="s">
        <v>148</v>
      </c>
      <c r="C1237" s="1" t="s">
        <v>149</v>
      </c>
      <c r="D1237" s="1" t="s">
        <v>11</v>
      </c>
      <c r="E1237" s="4">
        <v>43143</v>
      </c>
      <c r="F1237" s="1" t="s">
        <v>113</v>
      </c>
      <c r="G1237" s="1" t="s">
        <v>150</v>
      </c>
      <c r="H1237" s="26">
        <v>250</v>
      </c>
      <c r="I1237" s="37">
        <v>0.04</v>
      </c>
      <c r="J1237" t="str">
        <f t="shared" si="57"/>
        <v>2236-EMEA-SB</v>
      </c>
      <c r="K1237" s="39">
        <f t="shared" si="58"/>
        <v>240</v>
      </c>
      <c r="L1237" s="3">
        <f t="shared" si="59"/>
        <v>2018</v>
      </c>
    </row>
    <row r="1238" spans="1:12" x14ac:dyDescent="0.25">
      <c r="A1238" s="1" t="s">
        <v>1791</v>
      </c>
      <c r="B1238" s="1" t="s">
        <v>203</v>
      </c>
      <c r="C1238" s="1" t="s">
        <v>204</v>
      </c>
      <c r="D1238" s="1" t="s">
        <v>22</v>
      </c>
      <c r="E1238" s="4">
        <v>42005</v>
      </c>
      <c r="F1238" s="1" t="s">
        <v>113</v>
      </c>
      <c r="G1238" s="1" t="s">
        <v>594</v>
      </c>
      <c r="H1238" s="26">
        <v>250</v>
      </c>
      <c r="I1238" s="37">
        <v>0.12</v>
      </c>
      <c r="J1238" t="str">
        <f t="shared" si="57"/>
        <v>2237-LATAM-RC</v>
      </c>
      <c r="K1238" s="39">
        <f t="shared" si="58"/>
        <v>220</v>
      </c>
      <c r="L1238" s="3">
        <f t="shared" si="59"/>
        <v>2015</v>
      </c>
    </row>
    <row r="1239" spans="1:12" x14ac:dyDescent="0.25">
      <c r="A1239" s="1" t="s">
        <v>1792</v>
      </c>
      <c r="B1239" s="1" t="s">
        <v>79</v>
      </c>
      <c r="C1239" s="1" t="s">
        <v>80</v>
      </c>
      <c r="D1239" s="1" t="s">
        <v>11</v>
      </c>
      <c r="E1239" s="4">
        <v>42265</v>
      </c>
      <c r="F1239" s="1" t="s">
        <v>34</v>
      </c>
      <c r="G1239" s="1" t="s">
        <v>554</v>
      </c>
      <c r="H1239" s="26">
        <v>50</v>
      </c>
      <c r="I1239" s="37">
        <v>0.32</v>
      </c>
      <c r="J1239" t="str">
        <f t="shared" si="57"/>
        <v>2238-EMEA-RD</v>
      </c>
      <c r="K1239" s="39">
        <f t="shared" si="58"/>
        <v>34</v>
      </c>
      <c r="L1239" s="3">
        <f t="shared" si="59"/>
        <v>2015</v>
      </c>
    </row>
    <row r="1240" spans="1:12" x14ac:dyDescent="0.25">
      <c r="A1240" s="1" t="s">
        <v>1793</v>
      </c>
      <c r="B1240" s="1" t="s">
        <v>20</v>
      </c>
      <c r="C1240" s="1" t="s">
        <v>21</v>
      </c>
      <c r="D1240" s="1" t="s">
        <v>22</v>
      </c>
      <c r="E1240" s="4">
        <v>43082</v>
      </c>
      <c r="F1240" s="1" t="s">
        <v>70</v>
      </c>
      <c r="G1240" s="1" t="s">
        <v>481</v>
      </c>
      <c r="H1240" s="26">
        <v>500</v>
      </c>
      <c r="I1240" s="37">
        <v>0.02</v>
      </c>
      <c r="J1240" t="str">
        <f t="shared" si="57"/>
        <v>2239-LATAM-EH</v>
      </c>
      <c r="K1240" s="39">
        <f t="shared" si="58"/>
        <v>490</v>
      </c>
      <c r="L1240" s="3">
        <f t="shared" si="59"/>
        <v>2017</v>
      </c>
    </row>
    <row r="1241" spans="1:12" x14ac:dyDescent="0.25">
      <c r="A1241" s="1" t="s">
        <v>1794</v>
      </c>
      <c r="B1241" s="1" t="s">
        <v>101</v>
      </c>
      <c r="C1241" s="1" t="s">
        <v>69</v>
      </c>
      <c r="D1241" s="1" t="s">
        <v>33</v>
      </c>
      <c r="E1241" s="4">
        <v>42747</v>
      </c>
      <c r="F1241" s="1" t="s">
        <v>53</v>
      </c>
      <c r="G1241" s="1" t="s">
        <v>495</v>
      </c>
      <c r="H1241" s="26">
        <v>800</v>
      </c>
      <c r="I1241" s="37">
        <v>0.24</v>
      </c>
      <c r="J1241" t="str">
        <f t="shared" si="57"/>
        <v>2240-APAC-SS</v>
      </c>
      <c r="K1241" s="39">
        <f t="shared" si="58"/>
        <v>608</v>
      </c>
      <c r="L1241" s="3">
        <f t="shared" si="59"/>
        <v>2017</v>
      </c>
    </row>
    <row r="1242" spans="1:12" x14ac:dyDescent="0.25">
      <c r="A1242" s="1" t="s">
        <v>1795</v>
      </c>
      <c r="B1242" s="1" t="s">
        <v>105</v>
      </c>
      <c r="C1242" s="1" t="s">
        <v>106</v>
      </c>
      <c r="D1242" s="1" t="s">
        <v>17</v>
      </c>
      <c r="E1242" s="4">
        <v>43397</v>
      </c>
      <c r="F1242" s="1" t="s">
        <v>39</v>
      </c>
      <c r="G1242" s="1" t="s">
        <v>815</v>
      </c>
      <c r="H1242" s="26">
        <v>30</v>
      </c>
      <c r="I1242" s="37">
        <v>3.3300000000000003E-2</v>
      </c>
      <c r="J1242" t="str">
        <f t="shared" si="57"/>
        <v>2241-NA-HG</v>
      </c>
      <c r="K1242" s="39">
        <f t="shared" si="58"/>
        <v>29.001000000000001</v>
      </c>
      <c r="L1242" s="3">
        <f t="shared" si="59"/>
        <v>2018</v>
      </c>
    </row>
    <row r="1243" spans="1:12" x14ac:dyDescent="0.25">
      <c r="A1243" s="1" t="s">
        <v>1796</v>
      </c>
      <c r="B1243" s="1" t="s">
        <v>15</v>
      </c>
      <c r="C1243" s="1" t="s">
        <v>16</v>
      </c>
      <c r="D1243" s="1" t="s">
        <v>17</v>
      </c>
      <c r="E1243" s="4">
        <v>43094</v>
      </c>
      <c r="F1243" s="1" t="s">
        <v>113</v>
      </c>
      <c r="G1243" s="1" t="s">
        <v>87</v>
      </c>
      <c r="H1243" s="26">
        <v>250</v>
      </c>
      <c r="I1243" s="37">
        <v>0.06</v>
      </c>
      <c r="J1243" t="str">
        <f t="shared" si="57"/>
        <v>2242-NA-RH</v>
      </c>
      <c r="K1243" s="39">
        <f t="shared" si="58"/>
        <v>235</v>
      </c>
      <c r="L1243" s="3">
        <f t="shared" si="59"/>
        <v>2017</v>
      </c>
    </row>
    <row r="1244" spans="1:12" x14ac:dyDescent="0.25">
      <c r="A1244" s="1" t="s">
        <v>1797</v>
      </c>
      <c r="B1244" s="1" t="s">
        <v>172</v>
      </c>
      <c r="C1244" s="1" t="s">
        <v>173</v>
      </c>
      <c r="D1244" s="1" t="s">
        <v>11</v>
      </c>
      <c r="E1244" s="4">
        <v>43045</v>
      </c>
      <c r="F1244" s="1" t="s">
        <v>44</v>
      </c>
      <c r="G1244" s="1" t="s">
        <v>174</v>
      </c>
      <c r="H1244" s="26">
        <v>500</v>
      </c>
      <c r="I1244" s="37">
        <v>7.0000000000000007E-2</v>
      </c>
      <c r="J1244" t="str">
        <f t="shared" si="57"/>
        <v>2243-EMEA-AR</v>
      </c>
      <c r="K1244" s="39">
        <f t="shared" si="58"/>
        <v>465</v>
      </c>
      <c r="L1244" s="3">
        <f t="shared" si="59"/>
        <v>2017</v>
      </c>
    </row>
    <row r="1245" spans="1:12" x14ac:dyDescent="0.25">
      <c r="A1245" s="1" t="s">
        <v>1798</v>
      </c>
      <c r="B1245" s="1" t="s">
        <v>225</v>
      </c>
      <c r="C1245" s="1" t="s">
        <v>226</v>
      </c>
      <c r="D1245" s="1" t="s">
        <v>22</v>
      </c>
      <c r="E1245" s="4">
        <v>42623</v>
      </c>
      <c r="F1245" s="1" t="s">
        <v>28</v>
      </c>
      <c r="G1245" s="1" t="s">
        <v>227</v>
      </c>
      <c r="H1245" s="26">
        <v>150</v>
      </c>
      <c r="I1245" s="37">
        <v>6.6699999999999995E-2</v>
      </c>
      <c r="J1245" t="str">
        <f t="shared" si="57"/>
        <v>2244-LATAM-SB</v>
      </c>
      <c r="K1245" s="39">
        <f t="shared" si="58"/>
        <v>139.995</v>
      </c>
      <c r="L1245" s="3">
        <f t="shared" si="59"/>
        <v>2016</v>
      </c>
    </row>
    <row r="1246" spans="1:12" x14ac:dyDescent="0.25">
      <c r="A1246" s="1" t="s">
        <v>1799</v>
      </c>
      <c r="B1246" s="1" t="s">
        <v>225</v>
      </c>
      <c r="C1246" s="1" t="s">
        <v>226</v>
      </c>
      <c r="D1246" s="1" t="s">
        <v>22</v>
      </c>
      <c r="E1246" s="4">
        <v>42896</v>
      </c>
      <c r="F1246" s="1" t="s">
        <v>23</v>
      </c>
      <c r="G1246" s="1" t="s">
        <v>1022</v>
      </c>
      <c r="H1246" s="26">
        <v>700</v>
      </c>
      <c r="I1246" s="37">
        <v>0.06</v>
      </c>
      <c r="J1246" t="str">
        <f t="shared" si="57"/>
        <v>2245-LATAM-KC</v>
      </c>
      <c r="K1246" s="39">
        <f t="shared" si="58"/>
        <v>658</v>
      </c>
      <c r="L1246" s="3">
        <f t="shared" si="59"/>
        <v>2017</v>
      </c>
    </row>
    <row r="1247" spans="1:12" x14ac:dyDescent="0.25">
      <c r="A1247" s="1" t="s">
        <v>1800</v>
      </c>
      <c r="B1247" s="1" t="s">
        <v>20</v>
      </c>
      <c r="C1247" s="1" t="s">
        <v>21</v>
      </c>
      <c r="D1247" s="1" t="s">
        <v>22</v>
      </c>
      <c r="E1247" s="4">
        <v>41645</v>
      </c>
      <c r="F1247" s="1" t="s">
        <v>59</v>
      </c>
      <c r="G1247" s="1" t="s">
        <v>142</v>
      </c>
      <c r="H1247" s="26">
        <v>1000</v>
      </c>
      <c r="I1247" s="37">
        <v>0.4</v>
      </c>
      <c r="J1247" t="str">
        <f t="shared" si="57"/>
        <v>2246-LATAM-SS</v>
      </c>
      <c r="K1247" s="39">
        <f t="shared" si="58"/>
        <v>600</v>
      </c>
      <c r="L1247" s="3">
        <f t="shared" si="59"/>
        <v>2014</v>
      </c>
    </row>
    <row r="1248" spans="1:12" x14ac:dyDescent="0.25">
      <c r="A1248" s="1" t="s">
        <v>1801</v>
      </c>
      <c r="B1248" s="1" t="s">
        <v>222</v>
      </c>
      <c r="C1248" s="1" t="s">
        <v>48</v>
      </c>
      <c r="D1248" s="1" t="s">
        <v>22</v>
      </c>
      <c r="E1248" s="4">
        <v>41872</v>
      </c>
      <c r="F1248" s="1" t="s">
        <v>120</v>
      </c>
      <c r="G1248" s="1" t="s">
        <v>1237</v>
      </c>
      <c r="H1248" s="26">
        <v>50</v>
      </c>
      <c r="I1248" s="37">
        <v>0.12</v>
      </c>
      <c r="J1248" t="str">
        <f t="shared" si="57"/>
        <v>2247-LATAM-PC</v>
      </c>
      <c r="K1248" s="39">
        <f t="shared" si="58"/>
        <v>44</v>
      </c>
      <c r="L1248" s="3">
        <f t="shared" si="59"/>
        <v>2014</v>
      </c>
    </row>
    <row r="1249" spans="1:12" x14ac:dyDescent="0.25">
      <c r="A1249" s="1" t="s">
        <v>1802</v>
      </c>
      <c r="B1249" s="1" t="s">
        <v>129</v>
      </c>
      <c r="C1249" s="1" t="s">
        <v>106</v>
      </c>
      <c r="D1249" s="1" t="s">
        <v>17</v>
      </c>
      <c r="E1249" s="4">
        <v>42511</v>
      </c>
      <c r="F1249" s="1" t="s">
        <v>53</v>
      </c>
      <c r="G1249" s="1" t="s">
        <v>544</v>
      </c>
      <c r="H1249" s="26">
        <v>800</v>
      </c>
      <c r="I1249" s="37">
        <v>0.32</v>
      </c>
      <c r="J1249" t="str">
        <f t="shared" si="57"/>
        <v>2248-NA-DD</v>
      </c>
      <c r="K1249" s="39">
        <f t="shared" si="58"/>
        <v>544</v>
      </c>
      <c r="L1249" s="3">
        <f t="shared" si="59"/>
        <v>2016</v>
      </c>
    </row>
    <row r="1250" spans="1:12" x14ac:dyDescent="0.25">
      <c r="A1250" s="1" t="s">
        <v>1803</v>
      </c>
      <c r="B1250" s="1" t="s">
        <v>155</v>
      </c>
      <c r="C1250" s="1" t="s">
        <v>106</v>
      </c>
      <c r="D1250" s="1" t="s">
        <v>17</v>
      </c>
      <c r="E1250" s="4">
        <v>43067</v>
      </c>
      <c r="F1250" s="1" t="s">
        <v>102</v>
      </c>
      <c r="G1250" s="1" t="s">
        <v>979</v>
      </c>
      <c r="H1250" s="26">
        <v>70</v>
      </c>
      <c r="I1250" s="37">
        <v>2.86E-2</v>
      </c>
      <c r="J1250" t="str">
        <f t="shared" si="57"/>
        <v>2249-NA-MC</v>
      </c>
      <c r="K1250" s="39">
        <f t="shared" si="58"/>
        <v>67.998000000000005</v>
      </c>
      <c r="L1250" s="3">
        <f t="shared" si="59"/>
        <v>2017</v>
      </c>
    </row>
    <row r="1251" spans="1:12" x14ac:dyDescent="0.25">
      <c r="A1251" s="1" t="s">
        <v>1804</v>
      </c>
      <c r="B1251" s="1" t="s">
        <v>116</v>
      </c>
      <c r="C1251" s="1" t="s">
        <v>117</v>
      </c>
      <c r="D1251" s="1" t="s">
        <v>33</v>
      </c>
      <c r="E1251" s="4">
        <v>42223</v>
      </c>
      <c r="F1251" s="1" t="s">
        <v>34</v>
      </c>
      <c r="G1251" s="1" t="s">
        <v>538</v>
      </c>
      <c r="H1251" s="26">
        <v>50</v>
      </c>
      <c r="I1251" s="37">
        <v>0</v>
      </c>
      <c r="J1251" t="str">
        <f t="shared" si="57"/>
        <v>2250-APAC-RS</v>
      </c>
      <c r="K1251" s="39">
        <f t="shared" si="58"/>
        <v>50</v>
      </c>
      <c r="L1251" s="3">
        <f t="shared" si="59"/>
        <v>2015</v>
      </c>
    </row>
    <row r="1252" spans="1:12" x14ac:dyDescent="0.25">
      <c r="A1252" s="1" t="s">
        <v>1805</v>
      </c>
      <c r="B1252" s="1" t="s">
        <v>253</v>
      </c>
      <c r="C1252" s="1" t="s">
        <v>254</v>
      </c>
      <c r="D1252" s="1" t="s">
        <v>11</v>
      </c>
      <c r="E1252" s="4">
        <v>43134</v>
      </c>
      <c r="F1252" s="1" t="s">
        <v>28</v>
      </c>
      <c r="G1252" s="1" t="s">
        <v>1095</v>
      </c>
      <c r="H1252" s="26">
        <v>150</v>
      </c>
      <c r="I1252" s="37">
        <v>0.1</v>
      </c>
      <c r="J1252" t="str">
        <f t="shared" si="57"/>
        <v>2251-EMEA-JT</v>
      </c>
      <c r="K1252" s="39">
        <f t="shared" si="58"/>
        <v>135</v>
      </c>
      <c r="L1252" s="3">
        <f t="shared" si="59"/>
        <v>2018</v>
      </c>
    </row>
    <row r="1253" spans="1:12" x14ac:dyDescent="0.25">
      <c r="A1253" s="1" t="s">
        <v>1806</v>
      </c>
      <c r="B1253" s="1" t="s">
        <v>51</v>
      </c>
      <c r="C1253" s="1" t="s">
        <v>52</v>
      </c>
      <c r="D1253" s="1" t="s">
        <v>11</v>
      </c>
      <c r="E1253" s="4">
        <v>43123</v>
      </c>
      <c r="F1253" s="1" t="s">
        <v>120</v>
      </c>
      <c r="G1253" s="1" t="s">
        <v>812</v>
      </c>
      <c r="H1253" s="26">
        <v>50</v>
      </c>
      <c r="I1253" s="37">
        <v>0</v>
      </c>
      <c r="J1253" t="str">
        <f t="shared" si="57"/>
        <v>2252-EMEA-IB</v>
      </c>
      <c r="K1253" s="39">
        <f t="shared" si="58"/>
        <v>50</v>
      </c>
      <c r="L1253" s="3">
        <f t="shared" si="59"/>
        <v>2018</v>
      </c>
    </row>
    <row r="1254" spans="1:12" x14ac:dyDescent="0.25">
      <c r="A1254" s="1" t="s">
        <v>1807</v>
      </c>
      <c r="B1254" s="1" t="s">
        <v>68</v>
      </c>
      <c r="C1254" s="1" t="s">
        <v>69</v>
      </c>
      <c r="D1254" s="1" t="s">
        <v>33</v>
      </c>
      <c r="E1254" s="4">
        <v>42259</v>
      </c>
      <c r="F1254" s="1" t="s">
        <v>34</v>
      </c>
      <c r="G1254" s="1" t="s">
        <v>1808</v>
      </c>
      <c r="H1254" s="26">
        <v>50</v>
      </c>
      <c r="I1254" s="37">
        <v>0.34</v>
      </c>
      <c r="J1254" t="str">
        <f t="shared" si="57"/>
        <v>2253-APAC-NB</v>
      </c>
      <c r="K1254" s="39">
        <f t="shared" si="58"/>
        <v>33</v>
      </c>
      <c r="L1254" s="3">
        <f t="shared" si="59"/>
        <v>2015</v>
      </c>
    </row>
    <row r="1255" spans="1:12" x14ac:dyDescent="0.25">
      <c r="A1255" s="1" t="s">
        <v>1809</v>
      </c>
      <c r="B1255" s="1" t="s">
        <v>268</v>
      </c>
      <c r="C1255" s="1" t="s">
        <v>269</v>
      </c>
      <c r="D1255" s="1" t="s">
        <v>33</v>
      </c>
      <c r="E1255" s="4">
        <v>43008</v>
      </c>
      <c r="F1255" s="1" t="s">
        <v>34</v>
      </c>
      <c r="G1255" s="1" t="s">
        <v>711</v>
      </c>
      <c r="H1255" s="26">
        <v>50</v>
      </c>
      <c r="I1255" s="37">
        <v>0.08</v>
      </c>
      <c r="J1255" t="str">
        <f t="shared" si="57"/>
        <v>2254-APAC-SM</v>
      </c>
      <c r="K1255" s="39">
        <f t="shared" si="58"/>
        <v>46</v>
      </c>
      <c r="L1255" s="3">
        <f t="shared" si="59"/>
        <v>2017</v>
      </c>
    </row>
    <row r="1256" spans="1:12" x14ac:dyDescent="0.25">
      <c r="A1256" s="1" t="s">
        <v>1810</v>
      </c>
      <c r="B1256" s="1" t="s">
        <v>93</v>
      </c>
      <c r="C1256" s="1" t="s">
        <v>94</v>
      </c>
      <c r="D1256" s="1" t="s">
        <v>11</v>
      </c>
      <c r="E1256" s="4">
        <v>41967</v>
      </c>
      <c r="F1256" s="1" t="s">
        <v>44</v>
      </c>
      <c r="G1256" s="1" t="s">
        <v>178</v>
      </c>
      <c r="H1256" s="26">
        <v>500</v>
      </c>
      <c r="I1256" s="37">
        <v>0.26</v>
      </c>
      <c r="J1256" t="str">
        <f t="shared" si="57"/>
        <v>2255-EMEA-CM</v>
      </c>
      <c r="K1256" s="39">
        <f t="shared" si="58"/>
        <v>370</v>
      </c>
      <c r="L1256" s="3">
        <f t="shared" si="59"/>
        <v>2014</v>
      </c>
    </row>
    <row r="1257" spans="1:12" x14ac:dyDescent="0.25">
      <c r="A1257" s="1" t="s">
        <v>1811</v>
      </c>
      <c r="B1257" s="1" t="s">
        <v>268</v>
      </c>
      <c r="C1257" s="1" t="s">
        <v>269</v>
      </c>
      <c r="D1257" s="1" t="s">
        <v>33</v>
      </c>
      <c r="E1257" s="4">
        <v>42066</v>
      </c>
      <c r="F1257" s="1" t="s">
        <v>23</v>
      </c>
      <c r="G1257" s="1" t="s">
        <v>807</v>
      </c>
      <c r="H1257" s="26">
        <v>700</v>
      </c>
      <c r="I1257" s="37">
        <v>0.36</v>
      </c>
      <c r="J1257" t="str">
        <f t="shared" si="57"/>
        <v>2256-APAC-VH</v>
      </c>
      <c r="K1257" s="39">
        <f t="shared" si="58"/>
        <v>448</v>
      </c>
      <c r="L1257" s="3">
        <f t="shared" si="59"/>
        <v>2015</v>
      </c>
    </row>
    <row r="1258" spans="1:12" x14ac:dyDescent="0.25">
      <c r="A1258" s="1" t="s">
        <v>1812</v>
      </c>
      <c r="B1258" s="1" t="s">
        <v>101</v>
      </c>
      <c r="C1258" s="1" t="s">
        <v>69</v>
      </c>
      <c r="D1258" s="1" t="s">
        <v>33</v>
      </c>
      <c r="E1258" s="4">
        <v>43096</v>
      </c>
      <c r="F1258" s="1" t="s">
        <v>34</v>
      </c>
      <c r="G1258" s="1" t="s">
        <v>1813</v>
      </c>
      <c r="H1258" s="26">
        <v>50</v>
      </c>
      <c r="I1258" s="37">
        <v>0.04</v>
      </c>
      <c r="J1258" t="str">
        <f t="shared" si="57"/>
        <v>2257-APAC-JM</v>
      </c>
      <c r="K1258" s="39">
        <f t="shared" si="58"/>
        <v>48</v>
      </c>
      <c r="L1258" s="3">
        <f t="shared" si="59"/>
        <v>2017</v>
      </c>
    </row>
    <row r="1259" spans="1:12" x14ac:dyDescent="0.25">
      <c r="A1259" s="1" t="s">
        <v>1814</v>
      </c>
      <c r="B1259" s="1" t="s">
        <v>203</v>
      </c>
      <c r="C1259" s="1" t="s">
        <v>204</v>
      </c>
      <c r="D1259" s="1" t="s">
        <v>22</v>
      </c>
      <c r="E1259" s="4">
        <v>43178</v>
      </c>
      <c r="F1259" s="1" t="s">
        <v>70</v>
      </c>
      <c r="G1259" s="1" t="s">
        <v>1476</v>
      </c>
      <c r="H1259" s="26">
        <v>500</v>
      </c>
      <c r="I1259" s="37">
        <v>0.02</v>
      </c>
      <c r="J1259" t="str">
        <f t="shared" si="57"/>
        <v>2258-LATAM-RT</v>
      </c>
      <c r="K1259" s="39">
        <f t="shared" si="58"/>
        <v>490</v>
      </c>
      <c r="L1259" s="3">
        <f t="shared" si="59"/>
        <v>2018</v>
      </c>
    </row>
    <row r="1260" spans="1:12" x14ac:dyDescent="0.25">
      <c r="A1260" s="1" t="s">
        <v>1815</v>
      </c>
      <c r="B1260" s="1" t="s">
        <v>9</v>
      </c>
      <c r="C1260" s="1" t="s">
        <v>10</v>
      </c>
      <c r="D1260" s="1" t="s">
        <v>11</v>
      </c>
      <c r="E1260" s="4">
        <v>42885</v>
      </c>
      <c r="F1260" s="1" t="s">
        <v>120</v>
      </c>
      <c r="G1260" s="1" t="s">
        <v>13</v>
      </c>
      <c r="H1260" s="26">
        <v>50</v>
      </c>
      <c r="I1260" s="37">
        <v>0.02</v>
      </c>
      <c r="J1260" t="str">
        <f t="shared" si="57"/>
        <v>2259-EMEA-MW</v>
      </c>
      <c r="K1260" s="39">
        <f t="shared" si="58"/>
        <v>49</v>
      </c>
      <c r="L1260" s="3">
        <f t="shared" si="59"/>
        <v>2017</v>
      </c>
    </row>
    <row r="1261" spans="1:12" x14ac:dyDescent="0.25">
      <c r="A1261" s="1" t="s">
        <v>1816</v>
      </c>
      <c r="B1261" s="1" t="s">
        <v>116</v>
      </c>
      <c r="C1261" s="1" t="s">
        <v>117</v>
      </c>
      <c r="D1261" s="1" t="s">
        <v>33</v>
      </c>
      <c r="E1261" s="4">
        <v>43037</v>
      </c>
      <c r="F1261" s="1" t="s">
        <v>53</v>
      </c>
      <c r="G1261" s="1" t="s">
        <v>118</v>
      </c>
      <c r="H1261" s="26">
        <v>800</v>
      </c>
      <c r="I1261" s="37">
        <v>0.23</v>
      </c>
      <c r="J1261" t="str">
        <f t="shared" si="57"/>
        <v>2260-APAC-SW</v>
      </c>
      <c r="K1261" s="39">
        <f t="shared" si="58"/>
        <v>616</v>
      </c>
      <c r="L1261" s="3">
        <f t="shared" si="59"/>
        <v>2017</v>
      </c>
    </row>
    <row r="1262" spans="1:12" x14ac:dyDescent="0.25">
      <c r="A1262" s="1" t="s">
        <v>1817</v>
      </c>
      <c r="B1262" s="1" t="s">
        <v>42</v>
      </c>
      <c r="C1262" s="1" t="s">
        <v>43</v>
      </c>
      <c r="D1262" s="1" t="s">
        <v>22</v>
      </c>
      <c r="E1262" s="4">
        <v>43114</v>
      </c>
      <c r="F1262" s="1" t="s">
        <v>34</v>
      </c>
      <c r="G1262" s="1" t="s">
        <v>45</v>
      </c>
      <c r="H1262" s="26">
        <v>50</v>
      </c>
      <c r="I1262" s="37">
        <v>0.08</v>
      </c>
      <c r="J1262" t="str">
        <f t="shared" si="57"/>
        <v>2261-LATAM-CC</v>
      </c>
      <c r="K1262" s="39">
        <f t="shared" si="58"/>
        <v>46</v>
      </c>
      <c r="L1262" s="3">
        <f t="shared" si="59"/>
        <v>2018</v>
      </c>
    </row>
    <row r="1263" spans="1:12" x14ac:dyDescent="0.25">
      <c r="A1263" s="1" t="s">
        <v>1818</v>
      </c>
      <c r="B1263" s="1" t="s">
        <v>155</v>
      </c>
      <c r="C1263" s="1" t="s">
        <v>106</v>
      </c>
      <c r="D1263" s="1" t="s">
        <v>17</v>
      </c>
      <c r="E1263" s="4">
        <v>42258</v>
      </c>
      <c r="F1263" s="1" t="s">
        <v>12</v>
      </c>
      <c r="G1263" s="1" t="s">
        <v>923</v>
      </c>
      <c r="H1263" s="26">
        <v>80</v>
      </c>
      <c r="I1263" s="37">
        <v>0.125</v>
      </c>
      <c r="J1263" t="str">
        <f t="shared" si="57"/>
        <v>2262-NA-IC</v>
      </c>
      <c r="K1263" s="39">
        <f t="shared" si="58"/>
        <v>70</v>
      </c>
      <c r="L1263" s="3">
        <f t="shared" si="59"/>
        <v>2015</v>
      </c>
    </row>
    <row r="1264" spans="1:12" x14ac:dyDescent="0.25">
      <c r="A1264" s="1" t="s">
        <v>1819</v>
      </c>
      <c r="B1264" s="1" t="s">
        <v>83</v>
      </c>
      <c r="C1264" s="1" t="s">
        <v>84</v>
      </c>
      <c r="D1264" s="1" t="s">
        <v>11</v>
      </c>
      <c r="E1264" s="4">
        <v>42687</v>
      </c>
      <c r="F1264" s="1" t="s">
        <v>44</v>
      </c>
      <c r="G1264" s="1" t="s">
        <v>1820</v>
      </c>
      <c r="H1264" s="26">
        <v>500</v>
      </c>
      <c r="I1264" s="37">
        <v>0.02</v>
      </c>
      <c r="J1264" t="str">
        <f t="shared" si="57"/>
        <v>2263-EMEA-DH</v>
      </c>
      <c r="K1264" s="39">
        <f t="shared" si="58"/>
        <v>490</v>
      </c>
      <c r="L1264" s="3">
        <f t="shared" si="59"/>
        <v>2016</v>
      </c>
    </row>
    <row r="1265" spans="1:12" x14ac:dyDescent="0.25">
      <c r="A1265" s="1" t="s">
        <v>1821</v>
      </c>
      <c r="B1265" s="1" t="s">
        <v>83</v>
      </c>
      <c r="C1265" s="1" t="s">
        <v>84</v>
      </c>
      <c r="D1265" s="1" t="s">
        <v>11</v>
      </c>
      <c r="E1265" s="4">
        <v>41891</v>
      </c>
      <c r="F1265" s="1" t="s">
        <v>113</v>
      </c>
      <c r="G1265" s="1" t="s">
        <v>514</v>
      </c>
      <c r="H1265" s="26">
        <v>250</v>
      </c>
      <c r="I1265" s="37">
        <v>0.24</v>
      </c>
      <c r="J1265" t="str">
        <f t="shared" si="57"/>
        <v>2264-EMEA-AP</v>
      </c>
      <c r="K1265" s="39">
        <f t="shared" si="58"/>
        <v>190</v>
      </c>
      <c r="L1265" s="3">
        <f t="shared" si="59"/>
        <v>2014</v>
      </c>
    </row>
    <row r="1266" spans="1:12" x14ac:dyDescent="0.25">
      <c r="A1266" s="1" t="s">
        <v>1822</v>
      </c>
      <c r="B1266" s="1" t="s">
        <v>97</v>
      </c>
      <c r="C1266" s="1" t="s">
        <v>98</v>
      </c>
      <c r="D1266" s="1" t="s">
        <v>11</v>
      </c>
      <c r="E1266" s="4">
        <v>43398</v>
      </c>
      <c r="F1266" s="1" t="s">
        <v>12</v>
      </c>
      <c r="G1266" s="1" t="s">
        <v>1823</v>
      </c>
      <c r="H1266" s="26">
        <v>80</v>
      </c>
      <c r="I1266" s="37">
        <v>0.15</v>
      </c>
      <c r="J1266" t="str">
        <f t="shared" si="57"/>
        <v>2265-EMEA-HC</v>
      </c>
      <c r="K1266" s="39">
        <f t="shared" si="58"/>
        <v>68</v>
      </c>
      <c r="L1266" s="3">
        <f t="shared" si="59"/>
        <v>2018</v>
      </c>
    </row>
    <row r="1267" spans="1:12" x14ac:dyDescent="0.25">
      <c r="A1267" s="1" t="s">
        <v>1824</v>
      </c>
      <c r="B1267" s="1" t="s">
        <v>268</v>
      </c>
      <c r="C1267" s="1" t="s">
        <v>269</v>
      </c>
      <c r="D1267" s="1" t="s">
        <v>33</v>
      </c>
      <c r="E1267" s="4">
        <v>42564</v>
      </c>
      <c r="F1267" s="1" t="s">
        <v>34</v>
      </c>
      <c r="G1267" s="1" t="s">
        <v>1825</v>
      </c>
      <c r="H1267" s="26">
        <v>50</v>
      </c>
      <c r="I1267" s="37">
        <v>0.08</v>
      </c>
      <c r="J1267" t="str">
        <f t="shared" si="57"/>
        <v>2266-APAC-AG</v>
      </c>
      <c r="K1267" s="39">
        <f t="shared" si="58"/>
        <v>46</v>
      </c>
      <c r="L1267" s="3">
        <f t="shared" si="59"/>
        <v>2016</v>
      </c>
    </row>
    <row r="1268" spans="1:12" x14ac:dyDescent="0.25">
      <c r="A1268" s="1" t="s">
        <v>1826</v>
      </c>
      <c r="B1268" s="1" t="s">
        <v>253</v>
      </c>
      <c r="C1268" s="1" t="s">
        <v>254</v>
      </c>
      <c r="D1268" s="1" t="s">
        <v>11</v>
      </c>
      <c r="E1268" s="4">
        <v>41667</v>
      </c>
      <c r="F1268" s="1" t="s">
        <v>23</v>
      </c>
      <c r="G1268" s="1" t="s">
        <v>1827</v>
      </c>
      <c r="H1268" s="26">
        <v>700</v>
      </c>
      <c r="I1268" s="37">
        <v>0.18</v>
      </c>
      <c r="J1268" t="str">
        <f t="shared" si="57"/>
        <v>2267-EMEA-LP</v>
      </c>
      <c r="K1268" s="39">
        <f t="shared" si="58"/>
        <v>574</v>
      </c>
      <c r="L1268" s="3">
        <f t="shared" si="59"/>
        <v>2014</v>
      </c>
    </row>
    <row r="1269" spans="1:12" x14ac:dyDescent="0.25">
      <c r="A1269" s="1" t="s">
        <v>1828</v>
      </c>
      <c r="B1269" s="1" t="s">
        <v>268</v>
      </c>
      <c r="C1269" s="1" t="s">
        <v>269</v>
      </c>
      <c r="D1269" s="1" t="s">
        <v>33</v>
      </c>
      <c r="E1269" s="4">
        <v>42839</v>
      </c>
      <c r="F1269" s="1" t="s">
        <v>12</v>
      </c>
      <c r="G1269" s="1" t="s">
        <v>711</v>
      </c>
      <c r="H1269" s="26">
        <v>80</v>
      </c>
      <c r="I1269" s="37">
        <v>7.4999999999999997E-2</v>
      </c>
      <c r="J1269" t="str">
        <f t="shared" si="57"/>
        <v>2268-APAC-SM</v>
      </c>
      <c r="K1269" s="39">
        <f t="shared" si="58"/>
        <v>74</v>
      </c>
      <c r="L1269" s="3">
        <f t="shared" si="59"/>
        <v>2017</v>
      </c>
    </row>
    <row r="1270" spans="1:12" x14ac:dyDescent="0.25">
      <c r="A1270" s="1" t="s">
        <v>1829</v>
      </c>
      <c r="B1270" s="1" t="s">
        <v>47</v>
      </c>
      <c r="C1270" s="1" t="s">
        <v>48</v>
      </c>
      <c r="D1270" s="1" t="s">
        <v>22</v>
      </c>
      <c r="E1270" s="4">
        <v>43435</v>
      </c>
      <c r="F1270" s="1" t="s">
        <v>120</v>
      </c>
      <c r="G1270" s="1" t="s">
        <v>376</v>
      </c>
      <c r="H1270" s="26">
        <v>50</v>
      </c>
      <c r="I1270" s="37">
        <v>0.12</v>
      </c>
      <c r="J1270" t="str">
        <f t="shared" si="57"/>
        <v>2269-LATAM-SC</v>
      </c>
      <c r="K1270" s="39">
        <f t="shared" si="58"/>
        <v>44</v>
      </c>
      <c r="L1270" s="3">
        <f t="shared" si="59"/>
        <v>2018</v>
      </c>
    </row>
    <row r="1271" spans="1:12" x14ac:dyDescent="0.25">
      <c r="A1271" s="1" t="s">
        <v>1830</v>
      </c>
      <c r="B1271" s="1" t="s">
        <v>116</v>
      </c>
      <c r="C1271" s="1" t="s">
        <v>117</v>
      </c>
      <c r="D1271" s="1" t="s">
        <v>33</v>
      </c>
      <c r="E1271" s="4">
        <v>42802</v>
      </c>
      <c r="F1271" s="1" t="s">
        <v>39</v>
      </c>
      <c r="G1271" s="1" t="s">
        <v>118</v>
      </c>
      <c r="H1271" s="26">
        <v>30</v>
      </c>
      <c r="I1271" s="37">
        <v>0</v>
      </c>
      <c r="J1271" t="str">
        <f t="shared" si="57"/>
        <v>2270-APAC-SW</v>
      </c>
      <c r="K1271" s="39">
        <f t="shared" si="58"/>
        <v>30</v>
      </c>
      <c r="L1271" s="3">
        <f t="shared" si="59"/>
        <v>2017</v>
      </c>
    </row>
    <row r="1272" spans="1:12" x14ac:dyDescent="0.25">
      <c r="A1272" s="1" t="s">
        <v>1831</v>
      </c>
      <c r="B1272" s="1" t="s">
        <v>93</v>
      </c>
      <c r="C1272" s="1" t="s">
        <v>94</v>
      </c>
      <c r="D1272" s="1" t="s">
        <v>11</v>
      </c>
      <c r="E1272" s="4">
        <v>42934</v>
      </c>
      <c r="F1272" s="1" t="s">
        <v>70</v>
      </c>
      <c r="G1272" s="1" t="s">
        <v>1406</v>
      </c>
      <c r="H1272" s="26">
        <v>500</v>
      </c>
      <c r="I1272" s="37">
        <v>0</v>
      </c>
      <c r="J1272" t="str">
        <f t="shared" si="57"/>
        <v>2271-EMEA-MH</v>
      </c>
      <c r="K1272" s="39">
        <f t="shared" si="58"/>
        <v>500</v>
      </c>
      <c r="L1272" s="3">
        <f t="shared" si="59"/>
        <v>2017</v>
      </c>
    </row>
    <row r="1273" spans="1:12" x14ac:dyDescent="0.25">
      <c r="A1273" s="1" t="s">
        <v>1832</v>
      </c>
      <c r="B1273" s="1" t="s">
        <v>155</v>
      </c>
      <c r="C1273" s="1" t="s">
        <v>106</v>
      </c>
      <c r="D1273" s="1" t="s">
        <v>17</v>
      </c>
      <c r="E1273" s="4">
        <v>41723</v>
      </c>
      <c r="F1273" s="1" t="s">
        <v>34</v>
      </c>
      <c r="G1273" s="1" t="s">
        <v>1284</v>
      </c>
      <c r="H1273" s="26">
        <v>50</v>
      </c>
      <c r="I1273" s="37">
        <v>0.06</v>
      </c>
      <c r="J1273" t="str">
        <f t="shared" si="57"/>
        <v>2272-NA-RS</v>
      </c>
      <c r="K1273" s="39">
        <f t="shared" si="58"/>
        <v>47</v>
      </c>
      <c r="L1273" s="3">
        <f t="shared" si="59"/>
        <v>2014</v>
      </c>
    </row>
    <row r="1274" spans="1:12" x14ac:dyDescent="0.25">
      <c r="A1274" s="1" t="s">
        <v>1833</v>
      </c>
      <c r="B1274" s="1" t="s">
        <v>79</v>
      </c>
      <c r="C1274" s="1" t="s">
        <v>80</v>
      </c>
      <c r="D1274" s="1" t="s">
        <v>11</v>
      </c>
      <c r="E1274" s="4">
        <v>42853</v>
      </c>
      <c r="F1274" s="1" t="s">
        <v>34</v>
      </c>
      <c r="G1274" s="1" t="s">
        <v>280</v>
      </c>
      <c r="H1274" s="26">
        <v>50</v>
      </c>
      <c r="I1274" s="37">
        <v>0.08</v>
      </c>
      <c r="J1274" t="str">
        <f t="shared" si="57"/>
        <v>2273-EMEA-RM</v>
      </c>
      <c r="K1274" s="39">
        <f t="shared" si="58"/>
        <v>46</v>
      </c>
      <c r="L1274" s="3">
        <f t="shared" si="59"/>
        <v>2017</v>
      </c>
    </row>
    <row r="1275" spans="1:12" x14ac:dyDescent="0.25">
      <c r="A1275" s="1" t="s">
        <v>1834</v>
      </c>
      <c r="B1275" s="1" t="s">
        <v>129</v>
      </c>
      <c r="C1275" s="1" t="s">
        <v>106</v>
      </c>
      <c r="D1275" s="1" t="s">
        <v>17</v>
      </c>
      <c r="E1275" s="4">
        <v>42662</v>
      </c>
      <c r="F1275" s="1" t="s">
        <v>34</v>
      </c>
      <c r="G1275" s="1" t="s">
        <v>686</v>
      </c>
      <c r="H1275" s="26">
        <v>50</v>
      </c>
      <c r="I1275" s="37">
        <v>0.12</v>
      </c>
      <c r="J1275" t="str">
        <f t="shared" si="57"/>
        <v>2274-NA-KA</v>
      </c>
      <c r="K1275" s="39">
        <f t="shared" si="58"/>
        <v>44</v>
      </c>
      <c r="L1275" s="3">
        <f t="shared" si="59"/>
        <v>2016</v>
      </c>
    </row>
    <row r="1276" spans="1:12" x14ac:dyDescent="0.25">
      <c r="A1276" s="1" t="s">
        <v>1835</v>
      </c>
      <c r="B1276" s="1" t="s">
        <v>20</v>
      </c>
      <c r="C1276" s="1" t="s">
        <v>21</v>
      </c>
      <c r="D1276" s="1" t="s">
        <v>22</v>
      </c>
      <c r="E1276" s="4">
        <v>41679</v>
      </c>
      <c r="F1276" s="1" t="s">
        <v>44</v>
      </c>
      <c r="G1276" s="1" t="s">
        <v>622</v>
      </c>
      <c r="H1276" s="26">
        <v>500</v>
      </c>
      <c r="I1276" s="37">
        <v>0.28999999999999998</v>
      </c>
      <c r="J1276" t="str">
        <f t="shared" si="57"/>
        <v>2275-LATAM-ZM</v>
      </c>
      <c r="K1276" s="39">
        <f t="shared" si="58"/>
        <v>355</v>
      </c>
      <c r="L1276" s="3">
        <f t="shared" si="59"/>
        <v>2014</v>
      </c>
    </row>
    <row r="1277" spans="1:12" x14ac:dyDescent="0.25">
      <c r="A1277" s="1" t="s">
        <v>1836</v>
      </c>
      <c r="B1277" s="1" t="s">
        <v>129</v>
      </c>
      <c r="C1277" s="1" t="s">
        <v>106</v>
      </c>
      <c r="D1277" s="1" t="s">
        <v>17</v>
      </c>
      <c r="E1277" s="4">
        <v>43124</v>
      </c>
      <c r="F1277" s="1" t="s">
        <v>44</v>
      </c>
      <c r="G1277" s="1" t="s">
        <v>210</v>
      </c>
      <c r="H1277" s="26">
        <v>500</v>
      </c>
      <c r="I1277" s="37">
        <v>0.01</v>
      </c>
      <c r="J1277" t="str">
        <f t="shared" si="57"/>
        <v>2276-NA-CP</v>
      </c>
      <c r="K1277" s="39">
        <f t="shared" si="58"/>
        <v>495</v>
      </c>
      <c r="L1277" s="3">
        <f t="shared" si="59"/>
        <v>2018</v>
      </c>
    </row>
    <row r="1278" spans="1:12" x14ac:dyDescent="0.25">
      <c r="A1278" s="1" t="s">
        <v>1837</v>
      </c>
      <c r="B1278" s="1" t="s">
        <v>225</v>
      </c>
      <c r="C1278" s="1" t="s">
        <v>226</v>
      </c>
      <c r="D1278" s="1" t="s">
        <v>22</v>
      </c>
      <c r="E1278" s="4">
        <v>42303</v>
      </c>
      <c r="F1278" s="1" t="s">
        <v>12</v>
      </c>
      <c r="G1278" s="1" t="s">
        <v>834</v>
      </c>
      <c r="H1278" s="26">
        <v>80</v>
      </c>
      <c r="I1278" s="37">
        <v>0.23749999999999999</v>
      </c>
      <c r="J1278" t="str">
        <f t="shared" si="57"/>
        <v>2277-LATAM-IG</v>
      </c>
      <c r="K1278" s="39">
        <f t="shared" si="58"/>
        <v>61</v>
      </c>
      <c r="L1278" s="3">
        <f t="shared" si="59"/>
        <v>2015</v>
      </c>
    </row>
    <row r="1279" spans="1:12" x14ac:dyDescent="0.25">
      <c r="A1279" s="1" t="s">
        <v>1838</v>
      </c>
      <c r="B1279" s="1" t="s">
        <v>93</v>
      </c>
      <c r="C1279" s="1" t="s">
        <v>94</v>
      </c>
      <c r="D1279" s="1" t="s">
        <v>11</v>
      </c>
      <c r="E1279" s="4">
        <v>43424</v>
      </c>
      <c r="F1279" s="1" t="s">
        <v>70</v>
      </c>
      <c r="G1279" s="1" t="s">
        <v>214</v>
      </c>
      <c r="H1279" s="26">
        <v>500</v>
      </c>
      <c r="I1279" s="37">
        <v>0.01</v>
      </c>
      <c r="J1279" t="str">
        <f t="shared" si="57"/>
        <v>2278-EMEA-DS</v>
      </c>
      <c r="K1279" s="39">
        <f t="shared" si="58"/>
        <v>495</v>
      </c>
      <c r="L1279" s="3">
        <f t="shared" si="59"/>
        <v>2018</v>
      </c>
    </row>
    <row r="1280" spans="1:12" x14ac:dyDescent="0.25">
      <c r="A1280" s="1" t="s">
        <v>1839</v>
      </c>
      <c r="B1280" s="1" t="s">
        <v>57</v>
      </c>
      <c r="C1280" s="1" t="s">
        <v>58</v>
      </c>
      <c r="D1280" s="1" t="s">
        <v>11</v>
      </c>
      <c r="E1280" s="4">
        <v>43434</v>
      </c>
      <c r="F1280" s="1" t="s">
        <v>120</v>
      </c>
      <c r="G1280" s="1" t="s">
        <v>1840</v>
      </c>
      <c r="H1280" s="26">
        <v>50</v>
      </c>
      <c r="I1280" s="37">
        <v>0.04</v>
      </c>
      <c r="J1280" t="str">
        <f t="shared" si="57"/>
        <v>2279-EMEA-GC</v>
      </c>
      <c r="K1280" s="39">
        <f t="shared" si="58"/>
        <v>48</v>
      </c>
      <c r="L1280" s="3">
        <f t="shared" si="59"/>
        <v>2018</v>
      </c>
    </row>
    <row r="1281" spans="1:12" x14ac:dyDescent="0.25">
      <c r="A1281" s="1" t="s">
        <v>1841</v>
      </c>
      <c r="B1281" s="1" t="s">
        <v>172</v>
      </c>
      <c r="C1281" s="1" t="s">
        <v>173</v>
      </c>
      <c r="D1281" s="1" t="s">
        <v>11</v>
      </c>
      <c r="E1281" s="4">
        <v>43188</v>
      </c>
      <c r="F1281" s="1" t="s">
        <v>53</v>
      </c>
      <c r="G1281" s="1" t="s">
        <v>605</v>
      </c>
      <c r="H1281" s="26">
        <v>800</v>
      </c>
      <c r="I1281" s="37">
        <v>0.35</v>
      </c>
      <c r="J1281" t="str">
        <f t="shared" si="57"/>
        <v>2280-EMEA-CH</v>
      </c>
      <c r="K1281" s="39">
        <f t="shared" si="58"/>
        <v>520</v>
      </c>
      <c r="L1281" s="3">
        <f t="shared" si="59"/>
        <v>2018</v>
      </c>
    </row>
    <row r="1282" spans="1:12" x14ac:dyDescent="0.25">
      <c r="A1282" s="1" t="s">
        <v>1842</v>
      </c>
      <c r="B1282" s="1" t="s">
        <v>268</v>
      </c>
      <c r="C1282" s="1" t="s">
        <v>269</v>
      </c>
      <c r="D1282" s="1" t="s">
        <v>33</v>
      </c>
      <c r="E1282" s="4">
        <v>41866</v>
      </c>
      <c r="F1282" s="1" t="s">
        <v>70</v>
      </c>
      <c r="G1282" s="1" t="s">
        <v>564</v>
      </c>
      <c r="H1282" s="26">
        <v>500</v>
      </c>
      <c r="I1282" s="37">
        <v>0.02</v>
      </c>
      <c r="J1282" t="str">
        <f t="shared" si="57"/>
        <v>2281-APAC-RO</v>
      </c>
      <c r="K1282" s="39">
        <f t="shared" si="58"/>
        <v>490</v>
      </c>
      <c r="L1282" s="3">
        <f t="shared" si="59"/>
        <v>2014</v>
      </c>
    </row>
    <row r="1283" spans="1:12" x14ac:dyDescent="0.25">
      <c r="A1283" s="1" t="s">
        <v>1843</v>
      </c>
      <c r="B1283" s="1" t="s">
        <v>47</v>
      </c>
      <c r="C1283" s="1" t="s">
        <v>48</v>
      </c>
      <c r="D1283" s="1" t="s">
        <v>22</v>
      </c>
      <c r="E1283" s="4">
        <v>42932</v>
      </c>
      <c r="F1283" s="1" t="s">
        <v>23</v>
      </c>
      <c r="G1283" s="1" t="s">
        <v>49</v>
      </c>
      <c r="H1283" s="26">
        <v>700</v>
      </c>
      <c r="I1283" s="37">
        <v>0.09</v>
      </c>
      <c r="J1283" t="str">
        <f t="shared" ref="J1283:J1346" si="60">_xlfn.CONCAT(RIGHT(A1283,4),"-",D1283,"-",LEFT(G1283,1),MID(G1283,FIND(" ",G1283)+1,1))</f>
        <v>2282-LATAM-GA</v>
      </c>
      <c r="K1283" s="39">
        <f t="shared" ref="K1283:K1346" si="61">H1283-(H1283*I1283)</f>
        <v>637</v>
      </c>
      <c r="L1283" s="3">
        <f t="shared" ref="L1283:L1346" si="62">YEAR(E1283)</f>
        <v>2017</v>
      </c>
    </row>
    <row r="1284" spans="1:12" x14ac:dyDescent="0.25">
      <c r="A1284" s="1" t="s">
        <v>1844</v>
      </c>
      <c r="B1284" s="1" t="s">
        <v>253</v>
      </c>
      <c r="C1284" s="1" t="s">
        <v>254</v>
      </c>
      <c r="D1284" s="1" t="s">
        <v>11</v>
      </c>
      <c r="E1284" s="4">
        <v>41812</v>
      </c>
      <c r="F1284" s="1" t="s">
        <v>113</v>
      </c>
      <c r="G1284" s="1" t="s">
        <v>1339</v>
      </c>
      <c r="H1284" s="26">
        <v>250</v>
      </c>
      <c r="I1284" s="37">
        <v>0.188</v>
      </c>
      <c r="J1284" t="str">
        <f t="shared" si="60"/>
        <v>2283-EMEA-NH</v>
      </c>
      <c r="K1284" s="39">
        <f t="shared" si="61"/>
        <v>203</v>
      </c>
      <c r="L1284" s="3">
        <f t="shared" si="62"/>
        <v>2014</v>
      </c>
    </row>
    <row r="1285" spans="1:12" x14ac:dyDescent="0.25">
      <c r="A1285" s="1" t="s">
        <v>1845</v>
      </c>
      <c r="B1285" s="1" t="s">
        <v>79</v>
      </c>
      <c r="C1285" s="1" t="s">
        <v>80</v>
      </c>
      <c r="D1285" s="1" t="s">
        <v>11</v>
      </c>
      <c r="E1285" s="4">
        <v>43452</v>
      </c>
      <c r="F1285" s="1" t="s">
        <v>44</v>
      </c>
      <c r="G1285" s="1" t="s">
        <v>81</v>
      </c>
      <c r="H1285" s="26">
        <v>500</v>
      </c>
      <c r="I1285" s="37">
        <v>0</v>
      </c>
      <c r="J1285" t="str">
        <f t="shared" si="60"/>
        <v>2284-EMEA-TG</v>
      </c>
      <c r="K1285" s="39">
        <f t="shared" si="61"/>
        <v>500</v>
      </c>
      <c r="L1285" s="3">
        <f t="shared" si="62"/>
        <v>2018</v>
      </c>
    </row>
    <row r="1286" spans="1:12" x14ac:dyDescent="0.25">
      <c r="A1286" s="1" t="s">
        <v>1846</v>
      </c>
      <c r="B1286" s="1" t="s">
        <v>148</v>
      </c>
      <c r="C1286" s="1" t="s">
        <v>149</v>
      </c>
      <c r="D1286" s="1" t="s">
        <v>11</v>
      </c>
      <c r="E1286" s="4">
        <v>42053</v>
      </c>
      <c r="F1286" s="1" t="s">
        <v>39</v>
      </c>
      <c r="G1286" s="1" t="s">
        <v>407</v>
      </c>
      <c r="H1286" s="26">
        <v>30</v>
      </c>
      <c r="I1286" s="37">
        <v>0.33329999999999999</v>
      </c>
      <c r="J1286" t="str">
        <f t="shared" si="60"/>
        <v>2285-EMEA-AH</v>
      </c>
      <c r="K1286" s="39">
        <f t="shared" si="61"/>
        <v>20.001000000000001</v>
      </c>
      <c r="L1286" s="3">
        <f t="shared" si="62"/>
        <v>2015</v>
      </c>
    </row>
    <row r="1287" spans="1:12" x14ac:dyDescent="0.25">
      <c r="A1287" s="1" t="s">
        <v>1847</v>
      </c>
      <c r="B1287" s="1" t="s">
        <v>105</v>
      </c>
      <c r="C1287" s="1" t="s">
        <v>106</v>
      </c>
      <c r="D1287" s="1" t="s">
        <v>17</v>
      </c>
      <c r="E1287" s="4">
        <v>42404</v>
      </c>
      <c r="F1287" s="1" t="s">
        <v>70</v>
      </c>
      <c r="G1287" s="1" t="s">
        <v>944</v>
      </c>
      <c r="H1287" s="26">
        <v>500</v>
      </c>
      <c r="I1287" s="37">
        <v>0</v>
      </c>
      <c r="J1287" t="str">
        <f t="shared" si="60"/>
        <v>2286-NA-KS</v>
      </c>
      <c r="K1287" s="39">
        <f t="shared" si="61"/>
        <v>500</v>
      </c>
      <c r="L1287" s="3">
        <f t="shared" si="62"/>
        <v>2016</v>
      </c>
    </row>
    <row r="1288" spans="1:12" x14ac:dyDescent="0.25">
      <c r="A1288" s="1" t="s">
        <v>1848</v>
      </c>
      <c r="B1288" s="1" t="s">
        <v>122</v>
      </c>
      <c r="C1288" s="1" t="s">
        <v>38</v>
      </c>
      <c r="D1288" s="1" t="s">
        <v>33</v>
      </c>
      <c r="E1288" s="4">
        <v>42137</v>
      </c>
      <c r="F1288" s="1" t="s">
        <v>59</v>
      </c>
      <c r="G1288" s="1" t="s">
        <v>914</v>
      </c>
      <c r="H1288" s="26">
        <v>1000</v>
      </c>
      <c r="I1288" s="37">
        <v>0.09</v>
      </c>
      <c r="J1288" t="str">
        <f t="shared" si="60"/>
        <v>2287-APAC-HW</v>
      </c>
      <c r="K1288" s="39">
        <f t="shared" si="61"/>
        <v>910</v>
      </c>
      <c r="L1288" s="3">
        <f t="shared" si="62"/>
        <v>2015</v>
      </c>
    </row>
    <row r="1289" spans="1:12" x14ac:dyDescent="0.25">
      <c r="A1289" s="1" t="s">
        <v>1849</v>
      </c>
      <c r="B1289" s="1" t="s">
        <v>168</v>
      </c>
      <c r="C1289" s="1" t="s">
        <v>169</v>
      </c>
      <c r="D1289" s="1" t="s">
        <v>11</v>
      </c>
      <c r="E1289" s="4">
        <v>42459</v>
      </c>
      <c r="F1289" s="1" t="s">
        <v>59</v>
      </c>
      <c r="G1289" s="1" t="s">
        <v>409</v>
      </c>
      <c r="H1289" s="26">
        <v>1000</v>
      </c>
      <c r="I1289" s="37">
        <v>0.04</v>
      </c>
      <c r="J1289" t="str">
        <f t="shared" si="60"/>
        <v>2288-EMEA-RB</v>
      </c>
      <c r="K1289" s="39">
        <f t="shared" si="61"/>
        <v>960</v>
      </c>
      <c r="L1289" s="3">
        <f t="shared" si="62"/>
        <v>2016</v>
      </c>
    </row>
    <row r="1290" spans="1:12" x14ac:dyDescent="0.25">
      <c r="A1290" s="1" t="s">
        <v>1850</v>
      </c>
      <c r="B1290" s="1" t="s">
        <v>268</v>
      </c>
      <c r="C1290" s="1" t="s">
        <v>269</v>
      </c>
      <c r="D1290" s="1" t="s">
        <v>33</v>
      </c>
      <c r="E1290" s="4">
        <v>41677</v>
      </c>
      <c r="F1290" s="1" t="s">
        <v>59</v>
      </c>
      <c r="G1290" s="1" t="s">
        <v>713</v>
      </c>
      <c r="H1290" s="26">
        <v>1000</v>
      </c>
      <c r="I1290" s="37">
        <v>0.46</v>
      </c>
      <c r="J1290" t="str">
        <f t="shared" si="60"/>
        <v>2289-APAC-HL</v>
      </c>
      <c r="K1290" s="39">
        <f t="shared" si="61"/>
        <v>540</v>
      </c>
      <c r="L1290" s="3">
        <f t="shared" si="62"/>
        <v>2014</v>
      </c>
    </row>
    <row r="1291" spans="1:12" x14ac:dyDescent="0.25">
      <c r="A1291" s="1" t="s">
        <v>1851</v>
      </c>
      <c r="B1291" s="1" t="s">
        <v>180</v>
      </c>
      <c r="C1291" s="1" t="s">
        <v>106</v>
      </c>
      <c r="D1291" s="1" t="s">
        <v>17</v>
      </c>
      <c r="E1291" s="4">
        <v>43285</v>
      </c>
      <c r="F1291" s="1" t="s">
        <v>34</v>
      </c>
      <c r="G1291" s="1" t="s">
        <v>500</v>
      </c>
      <c r="H1291" s="26">
        <v>50</v>
      </c>
      <c r="I1291" s="37">
        <v>0.02</v>
      </c>
      <c r="J1291" t="str">
        <f t="shared" si="60"/>
        <v>2290-NA-GA</v>
      </c>
      <c r="K1291" s="39">
        <f t="shared" si="61"/>
        <v>49</v>
      </c>
      <c r="L1291" s="3">
        <f t="shared" si="62"/>
        <v>2018</v>
      </c>
    </row>
    <row r="1292" spans="1:12" x14ac:dyDescent="0.25">
      <c r="A1292" s="1" t="s">
        <v>1852</v>
      </c>
      <c r="B1292" s="1" t="s">
        <v>93</v>
      </c>
      <c r="C1292" s="1" t="s">
        <v>94</v>
      </c>
      <c r="D1292" s="1" t="s">
        <v>11</v>
      </c>
      <c r="E1292" s="4">
        <v>42936</v>
      </c>
      <c r="F1292" s="1" t="s">
        <v>34</v>
      </c>
      <c r="G1292" s="1" t="s">
        <v>458</v>
      </c>
      <c r="H1292" s="26">
        <v>50</v>
      </c>
      <c r="I1292" s="37">
        <v>0.06</v>
      </c>
      <c r="J1292" t="str">
        <f t="shared" si="60"/>
        <v>2291-EMEA-SN</v>
      </c>
      <c r="K1292" s="39">
        <f t="shared" si="61"/>
        <v>47</v>
      </c>
      <c r="L1292" s="3">
        <f t="shared" si="62"/>
        <v>2017</v>
      </c>
    </row>
    <row r="1293" spans="1:12" x14ac:dyDescent="0.25">
      <c r="A1293" s="1" t="s">
        <v>1853</v>
      </c>
      <c r="B1293" s="1" t="s">
        <v>57</v>
      </c>
      <c r="C1293" s="1" t="s">
        <v>58</v>
      </c>
      <c r="D1293" s="1" t="s">
        <v>11</v>
      </c>
      <c r="E1293" s="4">
        <v>42076</v>
      </c>
      <c r="F1293" s="1" t="s">
        <v>23</v>
      </c>
      <c r="G1293" s="1" t="s">
        <v>779</v>
      </c>
      <c r="H1293" s="26">
        <v>700</v>
      </c>
      <c r="I1293" s="37">
        <v>0.27</v>
      </c>
      <c r="J1293" t="str">
        <f t="shared" si="60"/>
        <v>2292-EMEA-HM</v>
      </c>
      <c r="K1293" s="39">
        <f t="shared" si="61"/>
        <v>511</v>
      </c>
      <c r="L1293" s="3">
        <f t="shared" si="62"/>
        <v>2015</v>
      </c>
    </row>
    <row r="1294" spans="1:12" x14ac:dyDescent="0.25">
      <c r="A1294" s="1" t="s">
        <v>1854</v>
      </c>
      <c r="B1294" s="1" t="s">
        <v>253</v>
      </c>
      <c r="C1294" s="1" t="s">
        <v>254</v>
      </c>
      <c r="D1294" s="1" t="s">
        <v>11</v>
      </c>
      <c r="E1294" s="4">
        <v>43386</v>
      </c>
      <c r="F1294" s="1" t="s">
        <v>53</v>
      </c>
      <c r="G1294" s="1" t="s">
        <v>1371</v>
      </c>
      <c r="H1294" s="26">
        <v>800</v>
      </c>
      <c r="I1294" s="37">
        <v>0.14000000000000001</v>
      </c>
      <c r="J1294" t="str">
        <f t="shared" si="60"/>
        <v>2293-EMEA-BA</v>
      </c>
      <c r="K1294" s="39">
        <f t="shared" si="61"/>
        <v>688</v>
      </c>
      <c r="L1294" s="3">
        <f t="shared" si="62"/>
        <v>2018</v>
      </c>
    </row>
    <row r="1295" spans="1:12" x14ac:dyDescent="0.25">
      <c r="A1295" s="1" t="s">
        <v>1855</v>
      </c>
      <c r="B1295" s="1" t="s">
        <v>112</v>
      </c>
      <c r="C1295" s="1" t="s">
        <v>52</v>
      </c>
      <c r="D1295" s="1" t="s">
        <v>11</v>
      </c>
      <c r="E1295" s="4">
        <v>43198</v>
      </c>
      <c r="F1295" s="1" t="s">
        <v>53</v>
      </c>
      <c r="G1295" s="1" t="s">
        <v>1494</v>
      </c>
      <c r="H1295" s="26">
        <v>800</v>
      </c>
      <c r="I1295" s="37">
        <v>0.19</v>
      </c>
      <c r="J1295" t="str">
        <f t="shared" si="60"/>
        <v>2294-EMEA-JC</v>
      </c>
      <c r="K1295" s="39">
        <f t="shared" si="61"/>
        <v>648</v>
      </c>
      <c r="L1295" s="3">
        <f t="shared" si="62"/>
        <v>2018</v>
      </c>
    </row>
    <row r="1296" spans="1:12" x14ac:dyDescent="0.25">
      <c r="A1296" s="1" t="s">
        <v>1856</v>
      </c>
      <c r="B1296" s="1" t="s">
        <v>185</v>
      </c>
      <c r="C1296" s="1" t="s">
        <v>186</v>
      </c>
      <c r="D1296" s="1" t="s">
        <v>11</v>
      </c>
      <c r="E1296" s="4">
        <v>42884</v>
      </c>
      <c r="F1296" s="1" t="s">
        <v>39</v>
      </c>
      <c r="G1296" s="1" t="s">
        <v>739</v>
      </c>
      <c r="H1296" s="26">
        <v>30</v>
      </c>
      <c r="I1296" s="37">
        <v>0</v>
      </c>
      <c r="J1296" t="str">
        <f t="shared" si="60"/>
        <v>2295-EMEA-EG</v>
      </c>
      <c r="K1296" s="39">
        <f t="shared" si="61"/>
        <v>30</v>
      </c>
      <c r="L1296" s="3">
        <f t="shared" si="62"/>
        <v>2017</v>
      </c>
    </row>
    <row r="1297" spans="1:12" x14ac:dyDescent="0.25">
      <c r="A1297" s="1" t="s">
        <v>1857</v>
      </c>
      <c r="B1297" s="1" t="s">
        <v>225</v>
      </c>
      <c r="C1297" s="1" t="s">
        <v>226</v>
      </c>
      <c r="D1297" s="1" t="s">
        <v>22</v>
      </c>
      <c r="E1297" s="4">
        <v>41908</v>
      </c>
      <c r="F1297" s="1" t="s">
        <v>113</v>
      </c>
      <c r="G1297" s="1" t="s">
        <v>276</v>
      </c>
      <c r="H1297" s="26">
        <v>250</v>
      </c>
      <c r="I1297" s="37">
        <v>0.08</v>
      </c>
      <c r="J1297" t="str">
        <f t="shared" si="60"/>
        <v>2296-LATAM-AH</v>
      </c>
      <c r="K1297" s="39">
        <f t="shared" si="61"/>
        <v>230</v>
      </c>
      <c r="L1297" s="3">
        <f t="shared" si="62"/>
        <v>2014</v>
      </c>
    </row>
    <row r="1298" spans="1:12" x14ac:dyDescent="0.25">
      <c r="A1298" s="1" t="s">
        <v>1858</v>
      </c>
      <c r="B1298" s="1" t="s">
        <v>15</v>
      </c>
      <c r="C1298" s="1" t="s">
        <v>16</v>
      </c>
      <c r="D1298" s="1" t="s">
        <v>17</v>
      </c>
      <c r="E1298" s="4">
        <v>43428</v>
      </c>
      <c r="F1298" s="1" t="s">
        <v>120</v>
      </c>
      <c r="G1298" s="1" t="s">
        <v>774</v>
      </c>
      <c r="H1298" s="26">
        <v>50</v>
      </c>
      <c r="I1298" s="37">
        <v>0.06</v>
      </c>
      <c r="J1298" t="str">
        <f t="shared" si="60"/>
        <v>2297-NA-NB</v>
      </c>
      <c r="K1298" s="39">
        <f t="shared" si="61"/>
        <v>47</v>
      </c>
      <c r="L1298" s="3">
        <f t="shared" si="62"/>
        <v>2018</v>
      </c>
    </row>
    <row r="1299" spans="1:12" x14ac:dyDescent="0.25">
      <c r="A1299" s="1" t="s">
        <v>1859</v>
      </c>
      <c r="B1299" s="1" t="s">
        <v>253</v>
      </c>
      <c r="C1299" s="1" t="s">
        <v>254</v>
      </c>
      <c r="D1299" s="1" t="s">
        <v>11</v>
      </c>
      <c r="E1299" s="4">
        <v>42147</v>
      </c>
      <c r="F1299" s="1" t="s">
        <v>39</v>
      </c>
      <c r="G1299" s="1" t="s">
        <v>520</v>
      </c>
      <c r="H1299" s="26">
        <v>30</v>
      </c>
      <c r="I1299" s="37">
        <v>0.16669999999999999</v>
      </c>
      <c r="J1299" t="str">
        <f t="shared" si="60"/>
        <v>2298-EMEA-DH</v>
      </c>
      <c r="K1299" s="39">
        <f t="shared" si="61"/>
        <v>24.999000000000002</v>
      </c>
      <c r="L1299" s="3">
        <f t="shared" si="62"/>
        <v>2015</v>
      </c>
    </row>
    <row r="1300" spans="1:12" x14ac:dyDescent="0.25">
      <c r="A1300" s="1" t="s">
        <v>1860</v>
      </c>
      <c r="B1300" s="1" t="s">
        <v>185</v>
      </c>
      <c r="C1300" s="1" t="s">
        <v>186</v>
      </c>
      <c r="D1300" s="1" t="s">
        <v>11</v>
      </c>
      <c r="E1300" s="4">
        <v>43022</v>
      </c>
      <c r="F1300" s="1" t="s">
        <v>102</v>
      </c>
      <c r="G1300" s="1" t="s">
        <v>739</v>
      </c>
      <c r="H1300" s="26">
        <v>70</v>
      </c>
      <c r="I1300" s="37">
        <v>4.2900000000000001E-2</v>
      </c>
      <c r="J1300" t="str">
        <f t="shared" si="60"/>
        <v>2299-EMEA-EG</v>
      </c>
      <c r="K1300" s="39">
        <f t="shared" si="61"/>
        <v>66.997</v>
      </c>
      <c r="L1300" s="3">
        <f t="shared" si="62"/>
        <v>2017</v>
      </c>
    </row>
    <row r="1301" spans="1:12" x14ac:dyDescent="0.25">
      <c r="A1301" s="1" t="s">
        <v>1861</v>
      </c>
      <c r="B1301" s="1" t="s">
        <v>168</v>
      </c>
      <c r="C1301" s="1" t="s">
        <v>169</v>
      </c>
      <c r="D1301" s="1" t="s">
        <v>11</v>
      </c>
      <c r="E1301" s="4">
        <v>43250</v>
      </c>
      <c r="F1301" s="1" t="s">
        <v>59</v>
      </c>
      <c r="G1301" s="1" t="s">
        <v>1862</v>
      </c>
      <c r="H1301" s="26">
        <v>1000</v>
      </c>
      <c r="I1301" s="37">
        <v>0.06</v>
      </c>
      <c r="J1301" t="str">
        <f t="shared" si="60"/>
        <v>2300-EMEA-JL</v>
      </c>
      <c r="K1301" s="39">
        <f t="shared" si="61"/>
        <v>940</v>
      </c>
      <c r="L1301" s="3">
        <f t="shared" si="62"/>
        <v>2018</v>
      </c>
    </row>
    <row r="1302" spans="1:12" x14ac:dyDescent="0.25">
      <c r="A1302" s="1" t="s">
        <v>1863</v>
      </c>
      <c r="B1302" s="1" t="s">
        <v>152</v>
      </c>
      <c r="C1302" s="1" t="s">
        <v>106</v>
      </c>
      <c r="D1302" s="1" t="s">
        <v>17</v>
      </c>
      <c r="E1302" s="4">
        <v>42301</v>
      </c>
      <c r="F1302" s="1" t="s">
        <v>44</v>
      </c>
      <c r="G1302" s="1" t="s">
        <v>991</v>
      </c>
      <c r="H1302" s="26">
        <v>500</v>
      </c>
      <c r="I1302" s="37">
        <v>0.04</v>
      </c>
      <c r="J1302" t="str">
        <f t="shared" si="60"/>
        <v>2301-NA-AP</v>
      </c>
      <c r="K1302" s="39">
        <f t="shared" si="61"/>
        <v>480</v>
      </c>
      <c r="L1302" s="3">
        <f t="shared" si="62"/>
        <v>2015</v>
      </c>
    </row>
    <row r="1303" spans="1:12" x14ac:dyDescent="0.25">
      <c r="A1303" s="1" t="s">
        <v>1864</v>
      </c>
      <c r="B1303" s="1" t="s">
        <v>93</v>
      </c>
      <c r="C1303" s="1" t="s">
        <v>94</v>
      </c>
      <c r="D1303" s="1" t="s">
        <v>11</v>
      </c>
      <c r="E1303" s="4">
        <v>43126</v>
      </c>
      <c r="F1303" s="1" t="s">
        <v>102</v>
      </c>
      <c r="G1303" s="1" t="s">
        <v>458</v>
      </c>
      <c r="H1303" s="26">
        <v>70</v>
      </c>
      <c r="I1303" s="37">
        <v>2.86E-2</v>
      </c>
      <c r="J1303" t="str">
        <f t="shared" si="60"/>
        <v>2302-EMEA-SN</v>
      </c>
      <c r="K1303" s="39">
        <f t="shared" si="61"/>
        <v>67.998000000000005</v>
      </c>
      <c r="L1303" s="3">
        <f t="shared" si="62"/>
        <v>2018</v>
      </c>
    </row>
    <row r="1304" spans="1:12" x14ac:dyDescent="0.25">
      <c r="A1304" s="1" t="s">
        <v>1865</v>
      </c>
      <c r="B1304" s="1" t="s">
        <v>97</v>
      </c>
      <c r="C1304" s="1" t="s">
        <v>98</v>
      </c>
      <c r="D1304" s="1" t="s">
        <v>11</v>
      </c>
      <c r="E1304" s="4">
        <v>43266</v>
      </c>
      <c r="F1304" s="1" t="s">
        <v>28</v>
      </c>
      <c r="G1304" s="1" t="s">
        <v>1823</v>
      </c>
      <c r="H1304" s="26">
        <v>150</v>
      </c>
      <c r="I1304" s="37">
        <v>0.02</v>
      </c>
      <c r="J1304" t="str">
        <f t="shared" si="60"/>
        <v>2303-EMEA-HC</v>
      </c>
      <c r="K1304" s="39">
        <f t="shared" si="61"/>
        <v>147</v>
      </c>
      <c r="L1304" s="3">
        <f t="shared" si="62"/>
        <v>2018</v>
      </c>
    </row>
    <row r="1305" spans="1:12" x14ac:dyDescent="0.25">
      <c r="A1305" s="1" t="s">
        <v>1866</v>
      </c>
      <c r="B1305" s="1" t="s">
        <v>168</v>
      </c>
      <c r="C1305" s="1" t="s">
        <v>169</v>
      </c>
      <c r="D1305" s="1" t="s">
        <v>11</v>
      </c>
      <c r="E1305" s="4">
        <v>42915</v>
      </c>
      <c r="F1305" s="1" t="s">
        <v>12</v>
      </c>
      <c r="G1305" s="1" t="s">
        <v>1419</v>
      </c>
      <c r="H1305" s="26">
        <v>80</v>
      </c>
      <c r="I1305" s="37">
        <v>7.4999999999999997E-2</v>
      </c>
      <c r="J1305" t="str">
        <f t="shared" si="60"/>
        <v>2304-EMEA-DG</v>
      </c>
      <c r="K1305" s="39">
        <f t="shared" si="61"/>
        <v>74</v>
      </c>
      <c r="L1305" s="3">
        <f t="shared" si="62"/>
        <v>2017</v>
      </c>
    </row>
    <row r="1306" spans="1:12" x14ac:dyDescent="0.25">
      <c r="A1306" s="1" t="s">
        <v>1867</v>
      </c>
      <c r="B1306" s="1" t="s">
        <v>155</v>
      </c>
      <c r="C1306" s="1" t="s">
        <v>106</v>
      </c>
      <c r="D1306" s="1" t="s">
        <v>17</v>
      </c>
      <c r="E1306" s="4">
        <v>42580</v>
      </c>
      <c r="F1306" s="1" t="s">
        <v>70</v>
      </c>
      <c r="G1306" s="1" t="s">
        <v>1868</v>
      </c>
      <c r="H1306" s="26">
        <v>500</v>
      </c>
      <c r="I1306" s="37">
        <v>0.02</v>
      </c>
      <c r="J1306" t="str">
        <f t="shared" si="60"/>
        <v>2305-NA-SH</v>
      </c>
      <c r="K1306" s="39">
        <f t="shared" si="61"/>
        <v>490</v>
      </c>
      <c r="L1306" s="3">
        <f t="shared" si="62"/>
        <v>2016</v>
      </c>
    </row>
    <row r="1307" spans="1:12" x14ac:dyDescent="0.25">
      <c r="A1307" s="1" t="s">
        <v>1869</v>
      </c>
      <c r="B1307" s="1" t="s">
        <v>203</v>
      </c>
      <c r="C1307" s="1" t="s">
        <v>204</v>
      </c>
      <c r="D1307" s="1" t="s">
        <v>22</v>
      </c>
      <c r="E1307" s="4">
        <v>42509</v>
      </c>
      <c r="F1307" s="1" t="s">
        <v>70</v>
      </c>
      <c r="G1307" s="1" t="s">
        <v>1870</v>
      </c>
      <c r="H1307" s="26">
        <v>500</v>
      </c>
      <c r="I1307" s="37">
        <v>0.02</v>
      </c>
      <c r="J1307" t="str">
        <f t="shared" si="60"/>
        <v>2306-LATAM-AL</v>
      </c>
      <c r="K1307" s="39">
        <f t="shared" si="61"/>
        <v>490</v>
      </c>
      <c r="L1307" s="3">
        <f t="shared" si="62"/>
        <v>2016</v>
      </c>
    </row>
    <row r="1308" spans="1:12" x14ac:dyDescent="0.25">
      <c r="A1308" s="1" t="s">
        <v>1871</v>
      </c>
      <c r="B1308" s="1" t="s">
        <v>116</v>
      </c>
      <c r="C1308" s="1" t="s">
        <v>117</v>
      </c>
      <c r="D1308" s="1" t="s">
        <v>33</v>
      </c>
      <c r="E1308" s="4">
        <v>41674</v>
      </c>
      <c r="F1308" s="1" t="s">
        <v>102</v>
      </c>
      <c r="G1308" s="1" t="s">
        <v>845</v>
      </c>
      <c r="H1308" s="26">
        <v>70</v>
      </c>
      <c r="I1308" s="37">
        <v>0</v>
      </c>
      <c r="J1308" t="str">
        <f t="shared" si="60"/>
        <v>2307-APAC-MB</v>
      </c>
      <c r="K1308" s="39">
        <f t="shared" si="61"/>
        <v>70</v>
      </c>
      <c r="L1308" s="3">
        <f t="shared" si="62"/>
        <v>2014</v>
      </c>
    </row>
    <row r="1309" spans="1:12" x14ac:dyDescent="0.25">
      <c r="A1309" s="1" t="s">
        <v>1872</v>
      </c>
      <c r="B1309" s="1" t="s">
        <v>83</v>
      </c>
      <c r="C1309" s="1" t="s">
        <v>84</v>
      </c>
      <c r="D1309" s="1" t="s">
        <v>11</v>
      </c>
      <c r="E1309" s="4">
        <v>41972</v>
      </c>
      <c r="F1309" s="1" t="s">
        <v>70</v>
      </c>
      <c r="G1309" s="1" t="s">
        <v>571</v>
      </c>
      <c r="H1309" s="26">
        <v>500</v>
      </c>
      <c r="I1309" s="37">
        <v>0</v>
      </c>
      <c r="J1309" t="str">
        <f t="shared" si="60"/>
        <v>2308-EMEA-CA</v>
      </c>
      <c r="K1309" s="39">
        <f t="shared" si="61"/>
        <v>500</v>
      </c>
      <c r="L1309" s="3">
        <f t="shared" si="62"/>
        <v>2014</v>
      </c>
    </row>
    <row r="1310" spans="1:12" x14ac:dyDescent="0.25">
      <c r="A1310" s="1" t="s">
        <v>1873</v>
      </c>
      <c r="B1310" s="1" t="s">
        <v>75</v>
      </c>
      <c r="C1310" s="1" t="s">
        <v>76</v>
      </c>
      <c r="D1310" s="1" t="s">
        <v>33</v>
      </c>
      <c r="E1310" s="4">
        <v>42305</v>
      </c>
      <c r="F1310" s="1" t="s">
        <v>23</v>
      </c>
      <c r="G1310" s="1" t="s">
        <v>160</v>
      </c>
      <c r="H1310" s="26">
        <v>700</v>
      </c>
      <c r="I1310" s="37">
        <v>0.1</v>
      </c>
      <c r="J1310" t="str">
        <f t="shared" si="60"/>
        <v>2309-APAC-MB</v>
      </c>
      <c r="K1310" s="39">
        <f t="shared" si="61"/>
        <v>630</v>
      </c>
      <c r="L1310" s="3">
        <f t="shared" si="62"/>
        <v>2015</v>
      </c>
    </row>
    <row r="1311" spans="1:12" x14ac:dyDescent="0.25">
      <c r="A1311" s="1" t="s">
        <v>1874</v>
      </c>
      <c r="B1311" s="1" t="s">
        <v>93</v>
      </c>
      <c r="C1311" s="1" t="s">
        <v>94</v>
      </c>
      <c r="D1311" s="1" t="s">
        <v>11</v>
      </c>
      <c r="E1311" s="4">
        <v>42170</v>
      </c>
      <c r="F1311" s="1" t="s">
        <v>34</v>
      </c>
      <c r="G1311" s="1" t="s">
        <v>1273</v>
      </c>
      <c r="H1311" s="26">
        <v>50</v>
      </c>
      <c r="I1311" s="37">
        <v>0.04</v>
      </c>
      <c r="J1311" t="str">
        <f t="shared" si="60"/>
        <v>2310-EMEA-ND</v>
      </c>
      <c r="K1311" s="39">
        <f t="shared" si="61"/>
        <v>48</v>
      </c>
      <c r="L1311" s="3">
        <f t="shared" si="62"/>
        <v>2015</v>
      </c>
    </row>
    <row r="1312" spans="1:12" x14ac:dyDescent="0.25">
      <c r="A1312" s="1" t="s">
        <v>1875</v>
      </c>
      <c r="B1312" s="1" t="s">
        <v>239</v>
      </c>
      <c r="C1312" s="1" t="s">
        <v>240</v>
      </c>
      <c r="D1312" s="1" t="s">
        <v>11</v>
      </c>
      <c r="E1312" s="4">
        <v>43402</v>
      </c>
      <c r="F1312" s="1" t="s">
        <v>53</v>
      </c>
      <c r="G1312" s="1" t="s">
        <v>624</v>
      </c>
      <c r="H1312" s="26">
        <v>800</v>
      </c>
      <c r="I1312" s="37">
        <v>0.08</v>
      </c>
      <c r="J1312" t="str">
        <f t="shared" si="60"/>
        <v>2311-EMEA-PL</v>
      </c>
      <c r="K1312" s="39">
        <f t="shared" si="61"/>
        <v>736</v>
      </c>
      <c r="L1312" s="3">
        <f t="shared" si="62"/>
        <v>2018</v>
      </c>
    </row>
    <row r="1313" spans="1:12" x14ac:dyDescent="0.25">
      <c r="A1313" s="1" t="s">
        <v>1876</v>
      </c>
      <c r="B1313" s="1" t="s">
        <v>125</v>
      </c>
      <c r="C1313" s="1" t="s">
        <v>126</v>
      </c>
      <c r="D1313" s="1" t="s">
        <v>11</v>
      </c>
      <c r="E1313" s="4">
        <v>42819</v>
      </c>
      <c r="F1313" s="1" t="s">
        <v>53</v>
      </c>
      <c r="G1313" s="1" t="s">
        <v>918</v>
      </c>
      <c r="H1313" s="26">
        <v>800</v>
      </c>
      <c r="I1313" s="37">
        <v>0.02</v>
      </c>
      <c r="J1313" t="str">
        <f t="shared" si="60"/>
        <v>2312-EMEA-JG</v>
      </c>
      <c r="K1313" s="39">
        <f t="shared" si="61"/>
        <v>784</v>
      </c>
      <c r="L1313" s="3">
        <f t="shared" si="62"/>
        <v>2017</v>
      </c>
    </row>
    <row r="1314" spans="1:12" x14ac:dyDescent="0.25">
      <c r="A1314" s="1" t="s">
        <v>1877</v>
      </c>
      <c r="B1314" s="1" t="s">
        <v>148</v>
      </c>
      <c r="C1314" s="1" t="s">
        <v>149</v>
      </c>
      <c r="D1314" s="1" t="s">
        <v>11</v>
      </c>
      <c r="E1314" s="4">
        <v>42912</v>
      </c>
      <c r="F1314" s="1" t="s">
        <v>113</v>
      </c>
      <c r="G1314" s="1" t="s">
        <v>769</v>
      </c>
      <c r="H1314" s="26">
        <v>250</v>
      </c>
      <c r="I1314" s="37">
        <v>0.08</v>
      </c>
      <c r="J1314" t="str">
        <f t="shared" si="60"/>
        <v>2313-EMEA-GR</v>
      </c>
      <c r="K1314" s="39">
        <f t="shared" si="61"/>
        <v>230</v>
      </c>
      <c r="L1314" s="3">
        <f t="shared" si="62"/>
        <v>2017</v>
      </c>
    </row>
    <row r="1315" spans="1:12" x14ac:dyDescent="0.25">
      <c r="A1315" s="1" t="s">
        <v>1878</v>
      </c>
      <c r="B1315" s="1" t="s">
        <v>37</v>
      </c>
      <c r="C1315" s="1" t="s">
        <v>38</v>
      </c>
      <c r="D1315" s="1" t="s">
        <v>33</v>
      </c>
      <c r="E1315" s="4">
        <v>42380</v>
      </c>
      <c r="F1315" s="1" t="s">
        <v>102</v>
      </c>
      <c r="G1315" s="1" t="s">
        <v>1879</v>
      </c>
      <c r="H1315" s="26">
        <v>70</v>
      </c>
      <c r="I1315" s="37">
        <v>0.1143</v>
      </c>
      <c r="J1315" t="str">
        <f t="shared" si="60"/>
        <v>2314-APAC-RR</v>
      </c>
      <c r="K1315" s="39">
        <f t="shared" si="61"/>
        <v>61.999000000000002</v>
      </c>
      <c r="L1315" s="3">
        <f t="shared" si="62"/>
        <v>2016</v>
      </c>
    </row>
    <row r="1316" spans="1:12" x14ac:dyDescent="0.25">
      <c r="A1316" s="1" t="s">
        <v>1880</v>
      </c>
      <c r="B1316" s="1" t="s">
        <v>20</v>
      </c>
      <c r="C1316" s="1" t="s">
        <v>21</v>
      </c>
      <c r="D1316" s="1" t="s">
        <v>22</v>
      </c>
      <c r="E1316" s="4">
        <v>41847</v>
      </c>
      <c r="F1316" s="1" t="s">
        <v>113</v>
      </c>
      <c r="G1316" s="1" t="s">
        <v>308</v>
      </c>
      <c r="H1316" s="26">
        <v>250</v>
      </c>
      <c r="I1316" s="37">
        <v>0.22800000000000001</v>
      </c>
      <c r="J1316" t="str">
        <f t="shared" si="60"/>
        <v>2315-LATAM-CT</v>
      </c>
      <c r="K1316" s="39">
        <f t="shared" si="61"/>
        <v>193</v>
      </c>
      <c r="L1316" s="3">
        <f t="shared" si="62"/>
        <v>2014</v>
      </c>
    </row>
    <row r="1317" spans="1:12" x14ac:dyDescent="0.25">
      <c r="A1317" s="1" t="s">
        <v>1881</v>
      </c>
      <c r="B1317" s="1" t="s">
        <v>75</v>
      </c>
      <c r="C1317" s="1" t="s">
        <v>76</v>
      </c>
      <c r="D1317" s="1" t="s">
        <v>33</v>
      </c>
      <c r="E1317" s="4">
        <v>42076</v>
      </c>
      <c r="F1317" s="1" t="s">
        <v>70</v>
      </c>
      <c r="G1317" s="1" t="s">
        <v>760</v>
      </c>
      <c r="H1317" s="26">
        <v>500</v>
      </c>
      <c r="I1317" s="37">
        <v>0.01</v>
      </c>
      <c r="J1317" t="str">
        <f t="shared" si="60"/>
        <v>2316-APAC-MR</v>
      </c>
      <c r="K1317" s="39">
        <f t="shared" si="61"/>
        <v>495</v>
      </c>
      <c r="L1317" s="3">
        <f t="shared" si="62"/>
        <v>2015</v>
      </c>
    </row>
    <row r="1318" spans="1:12" x14ac:dyDescent="0.25">
      <c r="A1318" s="1" t="s">
        <v>1882</v>
      </c>
      <c r="B1318" s="1" t="s">
        <v>148</v>
      </c>
      <c r="C1318" s="1" t="s">
        <v>149</v>
      </c>
      <c r="D1318" s="1" t="s">
        <v>11</v>
      </c>
      <c r="E1318" s="4">
        <v>41648</v>
      </c>
      <c r="F1318" s="1" t="s">
        <v>53</v>
      </c>
      <c r="G1318" s="1" t="s">
        <v>150</v>
      </c>
      <c r="H1318" s="26">
        <v>800</v>
      </c>
      <c r="I1318" s="37">
        <v>0.02</v>
      </c>
      <c r="J1318" t="str">
        <f t="shared" si="60"/>
        <v>2317-EMEA-SB</v>
      </c>
      <c r="K1318" s="39">
        <f t="shared" si="61"/>
        <v>784</v>
      </c>
      <c r="L1318" s="3">
        <f t="shared" si="62"/>
        <v>2014</v>
      </c>
    </row>
    <row r="1319" spans="1:12" x14ac:dyDescent="0.25">
      <c r="A1319" s="1" t="s">
        <v>1883</v>
      </c>
      <c r="B1319" s="1" t="s">
        <v>203</v>
      </c>
      <c r="C1319" s="1" t="s">
        <v>204</v>
      </c>
      <c r="D1319" s="1" t="s">
        <v>22</v>
      </c>
      <c r="E1319" s="4">
        <v>41989</v>
      </c>
      <c r="F1319" s="1" t="s">
        <v>12</v>
      </c>
      <c r="G1319" s="1" t="s">
        <v>679</v>
      </c>
      <c r="H1319" s="26">
        <v>80</v>
      </c>
      <c r="I1319" s="37">
        <v>0.25</v>
      </c>
      <c r="J1319" t="str">
        <f t="shared" si="60"/>
        <v>2318-LATAM-MB</v>
      </c>
      <c r="K1319" s="39">
        <f t="shared" si="61"/>
        <v>60</v>
      </c>
      <c r="L1319" s="3">
        <f t="shared" si="62"/>
        <v>2014</v>
      </c>
    </row>
    <row r="1320" spans="1:12" x14ac:dyDescent="0.25">
      <c r="A1320" s="1" t="s">
        <v>1884</v>
      </c>
      <c r="B1320" s="1" t="s">
        <v>125</v>
      </c>
      <c r="C1320" s="1" t="s">
        <v>126</v>
      </c>
      <c r="D1320" s="1" t="s">
        <v>11</v>
      </c>
      <c r="E1320" s="4">
        <v>43063</v>
      </c>
      <c r="F1320" s="1" t="s">
        <v>113</v>
      </c>
      <c r="G1320" s="1" t="s">
        <v>1259</v>
      </c>
      <c r="H1320" s="26">
        <v>250</v>
      </c>
      <c r="I1320" s="37">
        <v>0.06</v>
      </c>
      <c r="J1320" t="str">
        <f t="shared" si="60"/>
        <v>2319-EMEA-DT</v>
      </c>
      <c r="K1320" s="39">
        <f t="shared" si="61"/>
        <v>235</v>
      </c>
      <c r="L1320" s="3">
        <f t="shared" si="62"/>
        <v>2017</v>
      </c>
    </row>
    <row r="1321" spans="1:12" x14ac:dyDescent="0.25">
      <c r="A1321" s="1" t="s">
        <v>1885</v>
      </c>
      <c r="B1321" s="1" t="s">
        <v>79</v>
      </c>
      <c r="C1321" s="1" t="s">
        <v>80</v>
      </c>
      <c r="D1321" s="1" t="s">
        <v>11</v>
      </c>
      <c r="E1321" s="4">
        <v>42364</v>
      </c>
      <c r="F1321" s="1" t="s">
        <v>113</v>
      </c>
      <c r="G1321" s="1" t="s">
        <v>951</v>
      </c>
      <c r="H1321" s="26">
        <v>250</v>
      </c>
      <c r="I1321" s="37">
        <v>8.7999999999999995E-2</v>
      </c>
      <c r="J1321" t="str">
        <f t="shared" si="60"/>
        <v>2320-EMEA-SG</v>
      </c>
      <c r="K1321" s="39">
        <f t="shared" si="61"/>
        <v>228</v>
      </c>
      <c r="L1321" s="3">
        <f t="shared" si="62"/>
        <v>2015</v>
      </c>
    </row>
    <row r="1322" spans="1:12" x14ac:dyDescent="0.25">
      <c r="A1322" s="1" t="s">
        <v>1886</v>
      </c>
      <c r="B1322" s="1" t="s">
        <v>144</v>
      </c>
      <c r="C1322" s="1" t="s">
        <v>145</v>
      </c>
      <c r="D1322" s="1" t="s">
        <v>11</v>
      </c>
      <c r="E1322" s="4">
        <v>42425</v>
      </c>
      <c r="F1322" s="1" t="s">
        <v>12</v>
      </c>
      <c r="G1322" s="1" t="s">
        <v>1316</v>
      </c>
      <c r="H1322" s="26">
        <v>80</v>
      </c>
      <c r="I1322" s="37">
        <v>0.15</v>
      </c>
      <c r="J1322" t="str">
        <f t="shared" si="60"/>
        <v>2321-EMEA-RB</v>
      </c>
      <c r="K1322" s="39">
        <f t="shared" si="61"/>
        <v>68</v>
      </c>
      <c r="L1322" s="3">
        <f t="shared" si="62"/>
        <v>2016</v>
      </c>
    </row>
    <row r="1323" spans="1:12" x14ac:dyDescent="0.25">
      <c r="A1323" s="1" t="s">
        <v>1887</v>
      </c>
      <c r="B1323" s="1" t="s">
        <v>125</v>
      </c>
      <c r="C1323" s="1" t="s">
        <v>126</v>
      </c>
      <c r="D1323" s="1" t="s">
        <v>11</v>
      </c>
      <c r="E1323" s="4">
        <v>42172</v>
      </c>
      <c r="F1323" s="1" t="s">
        <v>102</v>
      </c>
      <c r="G1323" s="1" t="s">
        <v>918</v>
      </c>
      <c r="H1323" s="26">
        <v>70</v>
      </c>
      <c r="I1323" s="37">
        <v>8.5699999999999998E-2</v>
      </c>
      <c r="J1323" t="str">
        <f t="shared" si="60"/>
        <v>2322-EMEA-JG</v>
      </c>
      <c r="K1323" s="39">
        <f t="shared" si="61"/>
        <v>64.001000000000005</v>
      </c>
      <c r="L1323" s="3">
        <f t="shared" si="62"/>
        <v>2015</v>
      </c>
    </row>
    <row r="1324" spans="1:12" x14ac:dyDescent="0.25">
      <c r="A1324" s="1" t="s">
        <v>1888</v>
      </c>
      <c r="B1324" s="1" t="s">
        <v>9</v>
      </c>
      <c r="C1324" s="1" t="s">
        <v>10</v>
      </c>
      <c r="D1324" s="1" t="s">
        <v>11</v>
      </c>
      <c r="E1324" s="4">
        <v>42187</v>
      </c>
      <c r="F1324" s="1" t="s">
        <v>53</v>
      </c>
      <c r="G1324" s="1" t="s">
        <v>346</v>
      </c>
      <c r="H1324" s="26">
        <v>800</v>
      </c>
      <c r="I1324" s="37">
        <v>0.28000000000000003</v>
      </c>
      <c r="J1324" t="str">
        <f t="shared" si="60"/>
        <v>2323-EMEA-ZM</v>
      </c>
      <c r="K1324" s="39">
        <f t="shared" si="61"/>
        <v>576</v>
      </c>
      <c r="L1324" s="3">
        <f t="shared" si="62"/>
        <v>2015</v>
      </c>
    </row>
    <row r="1325" spans="1:12" x14ac:dyDescent="0.25">
      <c r="A1325" s="1" t="s">
        <v>1889</v>
      </c>
      <c r="B1325" s="1" t="s">
        <v>51</v>
      </c>
      <c r="C1325" s="1" t="s">
        <v>52</v>
      </c>
      <c r="D1325" s="1" t="s">
        <v>11</v>
      </c>
      <c r="E1325" s="4">
        <v>42742</v>
      </c>
      <c r="F1325" s="1" t="s">
        <v>34</v>
      </c>
      <c r="G1325" s="1" t="s">
        <v>1204</v>
      </c>
      <c r="H1325" s="26">
        <v>50</v>
      </c>
      <c r="I1325" s="37">
        <v>0.04</v>
      </c>
      <c r="J1325" t="str">
        <f t="shared" si="60"/>
        <v>2324-EMEA-NW</v>
      </c>
      <c r="K1325" s="39">
        <f t="shared" si="61"/>
        <v>48</v>
      </c>
      <c r="L1325" s="3">
        <f t="shared" si="62"/>
        <v>2017</v>
      </c>
    </row>
    <row r="1326" spans="1:12" x14ac:dyDescent="0.25">
      <c r="A1326" s="1" t="s">
        <v>1890</v>
      </c>
      <c r="B1326" s="1" t="s">
        <v>322</v>
      </c>
      <c r="C1326" s="1" t="s">
        <v>323</v>
      </c>
      <c r="D1326" s="1" t="s">
        <v>11</v>
      </c>
      <c r="E1326" s="4">
        <v>41907</v>
      </c>
      <c r="F1326" s="1" t="s">
        <v>113</v>
      </c>
      <c r="G1326" s="1" t="s">
        <v>324</v>
      </c>
      <c r="H1326" s="26">
        <v>250</v>
      </c>
      <c r="I1326" s="37">
        <v>8.0000000000000002E-3</v>
      </c>
      <c r="J1326" t="str">
        <f t="shared" si="60"/>
        <v>2325-EMEA-CT</v>
      </c>
      <c r="K1326" s="39">
        <f t="shared" si="61"/>
        <v>248</v>
      </c>
      <c r="L1326" s="3">
        <f t="shared" si="62"/>
        <v>2014</v>
      </c>
    </row>
    <row r="1327" spans="1:12" x14ac:dyDescent="0.25">
      <c r="A1327" s="1" t="s">
        <v>1891</v>
      </c>
      <c r="B1327" s="1" t="s">
        <v>101</v>
      </c>
      <c r="C1327" s="1" t="s">
        <v>69</v>
      </c>
      <c r="D1327" s="1" t="s">
        <v>33</v>
      </c>
      <c r="E1327" s="4">
        <v>42016</v>
      </c>
      <c r="F1327" s="1" t="s">
        <v>23</v>
      </c>
      <c r="G1327" s="1" t="s">
        <v>495</v>
      </c>
      <c r="H1327" s="26">
        <v>700</v>
      </c>
      <c r="I1327" s="37">
        <v>0.19</v>
      </c>
      <c r="J1327" t="str">
        <f t="shared" si="60"/>
        <v>2326-APAC-SS</v>
      </c>
      <c r="K1327" s="39">
        <f t="shared" si="61"/>
        <v>567</v>
      </c>
      <c r="L1327" s="3">
        <f t="shared" si="62"/>
        <v>2015</v>
      </c>
    </row>
    <row r="1328" spans="1:12" x14ac:dyDescent="0.25">
      <c r="A1328" s="1" t="s">
        <v>1892</v>
      </c>
      <c r="B1328" s="1" t="s">
        <v>68</v>
      </c>
      <c r="C1328" s="1" t="s">
        <v>69</v>
      </c>
      <c r="D1328" s="1" t="s">
        <v>33</v>
      </c>
      <c r="E1328" s="4">
        <v>42861</v>
      </c>
      <c r="F1328" s="1" t="s">
        <v>53</v>
      </c>
      <c r="G1328" s="1" t="s">
        <v>960</v>
      </c>
      <c r="H1328" s="26">
        <v>800</v>
      </c>
      <c r="I1328" s="37">
        <v>0.41</v>
      </c>
      <c r="J1328" t="str">
        <f t="shared" si="60"/>
        <v>2327-APAC-DJ</v>
      </c>
      <c r="K1328" s="39">
        <f t="shared" si="61"/>
        <v>472</v>
      </c>
      <c r="L1328" s="3">
        <f t="shared" si="62"/>
        <v>2017</v>
      </c>
    </row>
    <row r="1329" spans="1:12" x14ac:dyDescent="0.25">
      <c r="A1329" s="1" t="s">
        <v>1893</v>
      </c>
      <c r="B1329" s="1" t="s">
        <v>268</v>
      </c>
      <c r="C1329" s="1" t="s">
        <v>269</v>
      </c>
      <c r="D1329" s="1" t="s">
        <v>33</v>
      </c>
      <c r="E1329" s="4">
        <v>42171</v>
      </c>
      <c r="F1329" s="1" t="s">
        <v>23</v>
      </c>
      <c r="G1329" s="1" t="s">
        <v>564</v>
      </c>
      <c r="H1329" s="26">
        <v>700</v>
      </c>
      <c r="I1329" s="37">
        <v>0.15</v>
      </c>
      <c r="J1329" t="str">
        <f t="shared" si="60"/>
        <v>2328-APAC-RO</v>
      </c>
      <c r="K1329" s="39">
        <f t="shared" si="61"/>
        <v>595</v>
      </c>
      <c r="L1329" s="3">
        <f t="shared" si="62"/>
        <v>2015</v>
      </c>
    </row>
    <row r="1330" spans="1:12" x14ac:dyDescent="0.25">
      <c r="A1330" s="1" t="s">
        <v>1894</v>
      </c>
      <c r="B1330" s="1" t="s">
        <v>116</v>
      </c>
      <c r="C1330" s="1" t="s">
        <v>117</v>
      </c>
      <c r="D1330" s="1" t="s">
        <v>33</v>
      </c>
      <c r="E1330" s="4">
        <v>42448</v>
      </c>
      <c r="F1330" s="1" t="s">
        <v>39</v>
      </c>
      <c r="G1330" s="1" t="s">
        <v>118</v>
      </c>
      <c r="H1330" s="26">
        <v>30</v>
      </c>
      <c r="I1330" s="37">
        <v>3.3300000000000003E-2</v>
      </c>
      <c r="J1330" t="str">
        <f t="shared" si="60"/>
        <v>2329-APAC-SW</v>
      </c>
      <c r="K1330" s="39">
        <f t="shared" si="61"/>
        <v>29.001000000000001</v>
      </c>
      <c r="L1330" s="3">
        <f t="shared" si="62"/>
        <v>2016</v>
      </c>
    </row>
    <row r="1331" spans="1:12" x14ac:dyDescent="0.25">
      <c r="A1331" s="1" t="s">
        <v>1895</v>
      </c>
      <c r="B1331" s="1" t="s">
        <v>93</v>
      </c>
      <c r="C1331" s="1" t="s">
        <v>94</v>
      </c>
      <c r="D1331" s="1" t="s">
        <v>11</v>
      </c>
      <c r="E1331" s="4">
        <v>41970</v>
      </c>
      <c r="F1331" s="1" t="s">
        <v>120</v>
      </c>
      <c r="G1331" s="1" t="s">
        <v>767</v>
      </c>
      <c r="H1331" s="26">
        <v>50</v>
      </c>
      <c r="I1331" s="37">
        <v>0.28000000000000003</v>
      </c>
      <c r="J1331" t="str">
        <f t="shared" si="60"/>
        <v>2330-EMEA-RB</v>
      </c>
      <c r="K1331" s="39">
        <f t="shared" si="61"/>
        <v>36</v>
      </c>
      <c r="L1331" s="3">
        <f t="shared" si="62"/>
        <v>2014</v>
      </c>
    </row>
    <row r="1332" spans="1:12" x14ac:dyDescent="0.25">
      <c r="A1332" s="1" t="s">
        <v>1896</v>
      </c>
      <c r="B1332" s="1" t="s">
        <v>112</v>
      </c>
      <c r="C1332" s="1" t="s">
        <v>52</v>
      </c>
      <c r="D1332" s="1" t="s">
        <v>11</v>
      </c>
      <c r="E1332" s="4">
        <v>42022</v>
      </c>
      <c r="F1332" s="1" t="s">
        <v>34</v>
      </c>
      <c r="G1332" s="1" t="s">
        <v>233</v>
      </c>
      <c r="H1332" s="26">
        <v>50</v>
      </c>
      <c r="I1332" s="37">
        <v>0.38</v>
      </c>
      <c r="J1332" t="str">
        <f t="shared" si="60"/>
        <v>2331-EMEA-SR</v>
      </c>
      <c r="K1332" s="39">
        <f t="shared" si="61"/>
        <v>31</v>
      </c>
      <c r="L1332" s="3">
        <f t="shared" si="62"/>
        <v>2015</v>
      </c>
    </row>
    <row r="1333" spans="1:12" x14ac:dyDescent="0.25">
      <c r="A1333" s="1" t="s">
        <v>1897</v>
      </c>
      <c r="B1333" s="1" t="s">
        <v>109</v>
      </c>
      <c r="C1333" s="1" t="s">
        <v>80</v>
      </c>
      <c r="D1333" s="1" t="s">
        <v>11</v>
      </c>
      <c r="E1333" s="4">
        <v>42408</v>
      </c>
      <c r="F1333" s="1" t="s">
        <v>102</v>
      </c>
      <c r="G1333" s="1" t="s">
        <v>1422</v>
      </c>
      <c r="H1333" s="26">
        <v>70</v>
      </c>
      <c r="I1333" s="37">
        <v>2.86E-2</v>
      </c>
      <c r="J1333" t="str">
        <f t="shared" si="60"/>
        <v>2332-EMEA-WC</v>
      </c>
      <c r="K1333" s="39">
        <f t="shared" si="61"/>
        <v>67.998000000000005</v>
      </c>
      <c r="L1333" s="3">
        <f t="shared" si="62"/>
        <v>2016</v>
      </c>
    </row>
    <row r="1334" spans="1:12" x14ac:dyDescent="0.25">
      <c r="A1334" s="1" t="s">
        <v>1898</v>
      </c>
      <c r="B1334" s="1" t="s">
        <v>155</v>
      </c>
      <c r="C1334" s="1" t="s">
        <v>106</v>
      </c>
      <c r="D1334" s="1" t="s">
        <v>17</v>
      </c>
      <c r="E1334" s="4">
        <v>42994</v>
      </c>
      <c r="F1334" s="1" t="s">
        <v>23</v>
      </c>
      <c r="G1334" s="1" t="s">
        <v>1868</v>
      </c>
      <c r="H1334" s="26">
        <v>700</v>
      </c>
      <c r="I1334" s="37">
        <v>0.04</v>
      </c>
      <c r="J1334" t="str">
        <f t="shared" si="60"/>
        <v>2333-NA-SH</v>
      </c>
      <c r="K1334" s="39">
        <f t="shared" si="61"/>
        <v>672</v>
      </c>
      <c r="L1334" s="3">
        <f t="shared" si="62"/>
        <v>2017</v>
      </c>
    </row>
    <row r="1335" spans="1:12" x14ac:dyDescent="0.25">
      <c r="A1335" s="1" t="s">
        <v>1899</v>
      </c>
      <c r="B1335" s="1" t="s">
        <v>122</v>
      </c>
      <c r="C1335" s="1" t="s">
        <v>38</v>
      </c>
      <c r="D1335" s="1" t="s">
        <v>33</v>
      </c>
      <c r="E1335" s="4">
        <v>42698</v>
      </c>
      <c r="F1335" s="1" t="s">
        <v>113</v>
      </c>
      <c r="G1335" s="1" t="s">
        <v>1015</v>
      </c>
      <c r="H1335" s="26">
        <v>250</v>
      </c>
      <c r="I1335" s="37">
        <v>0.04</v>
      </c>
      <c r="J1335" t="str">
        <f t="shared" si="60"/>
        <v>2334-APAC-AA</v>
      </c>
      <c r="K1335" s="39">
        <f t="shared" si="61"/>
        <v>240</v>
      </c>
      <c r="L1335" s="3">
        <f t="shared" si="62"/>
        <v>2016</v>
      </c>
    </row>
    <row r="1336" spans="1:12" x14ac:dyDescent="0.25">
      <c r="A1336" s="1" t="s">
        <v>1900</v>
      </c>
      <c r="B1336" s="1" t="s">
        <v>97</v>
      </c>
      <c r="C1336" s="1" t="s">
        <v>98</v>
      </c>
      <c r="D1336" s="1" t="s">
        <v>11</v>
      </c>
      <c r="E1336" s="4">
        <v>43373</v>
      </c>
      <c r="F1336" s="1" t="s">
        <v>53</v>
      </c>
      <c r="G1336" s="1" t="s">
        <v>946</v>
      </c>
      <c r="H1336" s="26">
        <v>800</v>
      </c>
      <c r="I1336" s="37">
        <v>0.13</v>
      </c>
      <c r="J1336" t="str">
        <f t="shared" si="60"/>
        <v>2335-EMEA-MP</v>
      </c>
      <c r="K1336" s="39">
        <f t="shared" si="61"/>
        <v>696</v>
      </c>
      <c r="L1336" s="3">
        <f t="shared" si="62"/>
        <v>2018</v>
      </c>
    </row>
    <row r="1337" spans="1:12" x14ac:dyDescent="0.25">
      <c r="A1337" s="1" t="s">
        <v>1901</v>
      </c>
      <c r="B1337" s="1" t="s">
        <v>75</v>
      </c>
      <c r="C1337" s="1" t="s">
        <v>76</v>
      </c>
      <c r="D1337" s="1" t="s">
        <v>33</v>
      </c>
      <c r="E1337" s="4">
        <v>43445</v>
      </c>
      <c r="F1337" s="1" t="s">
        <v>23</v>
      </c>
      <c r="G1337" s="1" t="s">
        <v>392</v>
      </c>
      <c r="H1337" s="26">
        <v>700</v>
      </c>
      <c r="I1337" s="37">
        <v>0.14000000000000001</v>
      </c>
      <c r="J1337" t="str">
        <f t="shared" si="60"/>
        <v>2336-APAC-RA</v>
      </c>
      <c r="K1337" s="39">
        <f t="shared" si="61"/>
        <v>602</v>
      </c>
      <c r="L1337" s="3">
        <f t="shared" si="62"/>
        <v>2018</v>
      </c>
    </row>
    <row r="1338" spans="1:12" x14ac:dyDescent="0.25">
      <c r="A1338" s="1" t="s">
        <v>1902</v>
      </c>
      <c r="B1338" s="1" t="s">
        <v>239</v>
      </c>
      <c r="C1338" s="1" t="s">
        <v>240</v>
      </c>
      <c r="D1338" s="1" t="s">
        <v>11</v>
      </c>
      <c r="E1338" s="4">
        <v>42418</v>
      </c>
      <c r="F1338" s="1" t="s">
        <v>34</v>
      </c>
      <c r="G1338" s="1" t="s">
        <v>285</v>
      </c>
      <c r="H1338" s="26">
        <v>50</v>
      </c>
      <c r="I1338" s="37">
        <v>0.14000000000000001</v>
      </c>
      <c r="J1338" t="str">
        <f t="shared" si="60"/>
        <v>2337-EMEA-HJ</v>
      </c>
      <c r="K1338" s="39">
        <f t="shared" si="61"/>
        <v>43</v>
      </c>
      <c r="L1338" s="3">
        <f t="shared" si="62"/>
        <v>2016</v>
      </c>
    </row>
    <row r="1339" spans="1:12" x14ac:dyDescent="0.25">
      <c r="A1339" s="1" t="s">
        <v>1903</v>
      </c>
      <c r="B1339" s="1" t="s">
        <v>20</v>
      </c>
      <c r="C1339" s="1" t="s">
        <v>21</v>
      </c>
      <c r="D1339" s="1" t="s">
        <v>22</v>
      </c>
      <c r="E1339" s="4">
        <v>42120</v>
      </c>
      <c r="F1339" s="1" t="s">
        <v>102</v>
      </c>
      <c r="G1339" s="1" t="s">
        <v>481</v>
      </c>
      <c r="H1339" s="26">
        <v>70</v>
      </c>
      <c r="I1339" s="37">
        <v>0.4</v>
      </c>
      <c r="J1339" t="str">
        <f t="shared" si="60"/>
        <v>2338-LATAM-EH</v>
      </c>
      <c r="K1339" s="39">
        <f t="shared" si="61"/>
        <v>42</v>
      </c>
      <c r="L1339" s="3">
        <f t="shared" si="62"/>
        <v>2015</v>
      </c>
    </row>
    <row r="1340" spans="1:12" x14ac:dyDescent="0.25">
      <c r="A1340" s="1" t="s">
        <v>1904</v>
      </c>
      <c r="B1340" s="1" t="s">
        <v>185</v>
      </c>
      <c r="C1340" s="1" t="s">
        <v>186</v>
      </c>
      <c r="D1340" s="1" t="s">
        <v>11</v>
      </c>
      <c r="E1340" s="4">
        <v>41646</v>
      </c>
      <c r="F1340" s="1" t="s">
        <v>39</v>
      </c>
      <c r="G1340" s="1" t="s">
        <v>739</v>
      </c>
      <c r="H1340" s="26">
        <v>30</v>
      </c>
      <c r="I1340" s="37">
        <v>0</v>
      </c>
      <c r="J1340" t="str">
        <f t="shared" si="60"/>
        <v>2339-EMEA-EG</v>
      </c>
      <c r="K1340" s="39">
        <f t="shared" si="61"/>
        <v>30</v>
      </c>
      <c r="L1340" s="3">
        <f t="shared" si="62"/>
        <v>2014</v>
      </c>
    </row>
    <row r="1341" spans="1:12" x14ac:dyDescent="0.25">
      <c r="A1341" s="1" t="s">
        <v>1905</v>
      </c>
      <c r="B1341" s="1" t="s">
        <v>262</v>
      </c>
      <c r="C1341" s="1" t="s">
        <v>263</v>
      </c>
      <c r="D1341" s="1" t="s">
        <v>11</v>
      </c>
      <c r="E1341" s="4">
        <v>43126</v>
      </c>
      <c r="F1341" s="1" t="s">
        <v>23</v>
      </c>
      <c r="G1341" s="1" t="s">
        <v>800</v>
      </c>
      <c r="H1341" s="26">
        <v>700</v>
      </c>
      <c r="I1341" s="37">
        <v>0.11</v>
      </c>
      <c r="J1341" t="str">
        <f t="shared" si="60"/>
        <v>2340-EMEA-VP</v>
      </c>
      <c r="K1341" s="39">
        <f t="shared" si="61"/>
        <v>623</v>
      </c>
      <c r="L1341" s="3">
        <f t="shared" si="62"/>
        <v>2018</v>
      </c>
    </row>
    <row r="1342" spans="1:12" x14ac:dyDescent="0.25">
      <c r="A1342" s="1" t="s">
        <v>1906</v>
      </c>
      <c r="B1342" s="1" t="s">
        <v>101</v>
      </c>
      <c r="C1342" s="1" t="s">
        <v>69</v>
      </c>
      <c r="D1342" s="1" t="s">
        <v>33</v>
      </c>
      <c r="E1342" s="4">
        <v>42488</v>
      </c>
      <c r="F1342" s="1" t="s">
        <v>12</v>
      </c>
      <c r="G1342" s="1" t="s">
        <v>1529</v>
      </c>
      <c r="H1342" s="26">
        <v>80</v>
      </c>
      <c r="I1342" s="37">
        <v>0.05</v>
      </c>
      <c r="J1342" t="str">
        <f t="shared" si="60"/>
        <v>2341-APAC-PB</v>
      </c>
      <c r="K1342" s="39">
        <f t="shared" si="61"/>
        <v>76</v>
      </c>
      <c r="L1342" s="3">
        <f t="shared" si="62"/>
        <v>2016</v>
      </c>
    </row>
    <row r="1343" spans="1:12" x14ac:dyDescent="0.25">
      <c r="A1343" s="1" t="s">
        <v>1907</v>
      </c>
      <c r="B1343" s="1" t="s">
        <v>47</v>
      </c>
      <c r="C1343" s="1" t="s">
        <v>48</v>
      </c>
      <c r="D1343" s="1" t="s">
        <v>22</v>
      </c>
      <c r="E1343" s="4">
        <v>42077</v>
      </c>
      <c r="F1343" s="1" t="s">
        <v>102</v>
      </c>
      <c r="G1343" s="1" t="s">
        <v>998</v>
      </c>
      <c r="H1343" s="26">
        <v>70</v>
      </c>
      <c r="I1343" s="37">
        <v>0.35709999999999997</v>
      </c>
      <c r="J1343" t="str">
        <f t="shared" si="60"/>
        <v>2342-LATAM-RF</v>
      </c>
      <c r="K1343" s="39">
        <f t="shared" si="61"/>
        <v>45.003</v>
      </c>
      <c r="L1343" s="3">
        <f t="shared" si="62"/>
        <v>2015</v>
      </c>
    </row>
    <row r="1344" spans="1:12" x14ac:dyDescent="0.25">
      <c r="A1344" s="1" t="s">
        <v>1908</v>
      </c>
      <c r="B1344" s="1" t="s">
        <v>122</v>
      </c>
      <c r="C1344" s="1" t="s">
        <v>38</v>
      </c>
      <c r="D1344" s="1" t="s">
        <v>33</v>
      </c>
      <c r="E1344" s="4">
        <v>42170</v>
      </c>
      <c r="F1344" s="1" t="s">
        <v>53</v>
      </c>
      <c r="G1344" s="1" t="s">
        <v>1015</v>
      </c>
      <c r="H1344" s="26">
        <v>800</v>
      </c>
      <c r="I1344" s="37">
        <v>0.1</v>
      </c>
      <c r="J1344" t="str">
        <f t="shared" si="60"/>
        <v>2343-APAC-AA</v>
      </c>
      <c r="K1344" s="39">
        <f t="shared" si="61"/>
        <v>720</v>
      </c>
      <c r="L1344" s="3">
        <f t="shared" si="62"/>
        <v>2015</v>
      </c>
    </row>
    <row r="1345" spans="1:12" x14ac:dyDescent="0.25">
      <c r="A1345" s="1" t="s">
        <v>1909</v>
      </c>
      <c r="B1345" s="1" t="s">
        <v>152</v>
      </c>
      <c r="C1345" s="1" t="s">
        <v>106</v>
      </c>
      <c r="D1345" s="1" t="s">
        <v>17</v>
      </c>
      <c r="E1345" s="4">
        <v>42539</v>
      </c>
      <c r="F1345" s="1" t="s">
        <v>102</v>
      </c>
      <c r="G1345" s="1" t="s">
        <v>488</v>
      </c>
      <c r="H1345" s="26">
        <v>70</v>
      </c>
      <c r="I1345" s="37">
        <v>0.1</v>
      </c>
      <c r="J1345" t="str">
        <f t="shared" si="60"/>
        <v>2344-NA-CK</v>
      </c>
      <c r="K1345" s="39">
        <f t="shared" si="61"/>
        <v>63</v>
      </c>
      <c r="L1345" s="3">
        <f t="shared" si="62"/>
        <v>2016</v>
      </c>
    </row>
    <row r="1346" spans="1:12" x14ac:dyDescent="0.25">
      <c r="A1346" s="1" t="s">
        <v>1910</v>
      </c>
      <c r="B1346" s="1" t="s">
        <v>51</v>
      </c>
      <c r="C1346" s="1" t="s">
        <v>52</v>
      </c>
      <c r="D1346" s="1" t="s">
        <v>11</v>
      </c>
      <c r="E1346" s="4">
        <v>42917</v>
      </c>
      <c r="F1346" s="1" t="s">
        <v>28</v>
      </c>
      <c r="G1346" s="1" t="s">
        <v>820</v>
      </c>
      <c r="H1346" s="26">
        <v>150</v>
      </c>
      <c r="I1346" s="37">
        <v>0</v>
      </c>
      <c r="J1346" t="str">
        <f t="shared" si="60"/>
        <v>2345-EMEA-WC</v>
      </c>
      <c r="K1346" s="39">
        <f t="shared" si="61"/>
        <v>150</v>
      </c>
      <c r="L1346" s="3">
        <f t="shared" si="62"/>
        <v>2017</v>
      </c>
    </row>
    <row r="1347" spans="1:12" x14ac:dyDescent="0.25">
      <c r="A1347" s="1" t="s">
        <v>1911</v>
      </c>
      <c r="B1347" s="1" t="s">
        <v>109</v>
      </c>
      <c r="C1347" s="1" t="s">
        <v>80</v>
      </c>
      <c r="D1347" s="1" t="s">
        <v>11</v>
      </c>
      <c r="E1347" s="4">
        <v>42287</v>
      </c>
      <c r="F1347" s="1" t="s">
        <v>70</v>
      </c>
      <c r="G1347" s="1" t="s">
        <v>1686</v>
      </c>
      <c r="H1347" s="26">
        <v>500</v>
      </c>
      <c r="I1347" s="37">
        <v>0.02</v>
      </c>
      <c r="J1347" t="str">
        <f t="shared" ref="J1347:J1410" si="63">_xlfn.CONCAT(RIGHT(A1347,4),"-",D1347,"-",LEFT(G1347,1),MID(G1347,FIND(" ",G1347)+1,1))</f>
        <v>2346-EMEA-BS</v>
      </c>
      <c r="K1347" s="39">
        <f t="shared" ref="K1347:K1410" si="64">H1347-(H1347*I1347)</f>
        <v>490</v>
      </c>
      <c r="L1347" s="3">
        <f t="shared" ref="L1347:L1410" si="65">YEAR(E1347)</f>
        <v>2015</v>
      </c>
    </row>
    <row r="1348" spans="1:12" x14ac:dyDescent="0.25">
      <c r="A1348" s="1" t="s">
        <v>1912</v>
      </c>
      <c r="B1348" s="1" t="s">
        <v>322</v>
      </c>
      <c r="C1348" s="1" t="s">
        <v>323</v>
      </c>
      <c r="D1348" s="1" t="s">
        <v>11</v>
      </c>
      <c r="E1348" s="4">
        <v>42714</v>
      </c>
      <c r="F1348" s="1" t="s">
        <v>44</v>
      </c>
      <c r="G1348" s="1" t="s">
        <v>1913</v>
      </c>
      <c r="H1348" s="26">
        <v>500</v>
      </c>
      <c r="I1348" s="37">
        <v>0</v>
      </c>
      <c r="J1348" t="str">
        <f t="shared" si="63"/>
        <v>2347-EMEA-CJ</v>
      </c>
      <c r="K1348" s="39">
        <f t="shared" si="64"/>
        <v>500</v>
      </c>
      <c r="L1348" s="3">
        <f t="shared" si="65"/>
        <v>2016</v>
      </c>
    </row>
    <row r="1349" spans="1:12" x14ac:dyDescent="0.25">
      <c r="A1349" s="1" t="s">
        <v>1914</v>
      </c>
      <c r="B1349" s="1" t="s">
        <v>101</v>
      </c>
      <c r="C1349" s="1" t="s">
        <v>69</v>
      </c>
      <c r="D1349" s="1" t="s">
        <v>33</v>
      </c>
      <c r="E1349" s="4">
        <v>42969</v>
      </c>
      <c r="F1349" s="1" t="s">
        <v>113</v>
      </c>
      <c r="G1349" s="1" t="s">
        <v>725</v>
      </c>
      <c r="H1349" s="26">
        <v>250</v>
      </c>
      <c r="I1349" s="37">
        <v>0.1</v>
      </c>
      <c r="J1349" t="str">
        <f t="shared" si="63"/>
        <v>2348-APAC-SH</v>
      </c>
      <c r="K1349" s="39">
        <f t="shared" si="64"/>
        <v>225</v>
      </c>
      <c r="L1349" s="3">
        <f t="shared" si="65"/>
        <v>2017</v>
      </c>
    </row>
    <row r="1350" spans="1:12" x14ac:dyDescent="0.25">
      <c r="A1350" s="1" t="s">
        <v>1915</v>
      </c>
      <c r="B1350" s="1" t="s">
        <v>122</v>
      </c>
      <c r="C1350" s="1" t="s">
        <v>38</v>
      </c>
      <c r="D1350" s="1" t="s">
        <v>33</v>
      </c>
      <c r="E1350" s="4">
        <v>42073</v>
      </c>
      <c r="F1350" s="1" t="s">
        <v>34</v>
      </c>
      <c r="G1350" s="1" t="s">
        <v>123</v>
      </c>
      <c r="H1350" s="26">
        <v>50</v>
      </c>
      <c r="I1350" s="37">
        <v>0.14000000000000001</v>
      </c>
      <c r="J1350" t="str">
        <f t="shared" si="63"/>
        <v>2349-APAC-GW</v>
      </c>
      <c r="K1350" s="39">
        <f t="shared" si="64"/>
        <v>43</v>
      </c>
      <c r="L1350" s="3">
        <f t="shared" si="65"/>
        <v>2015</v>
      </c>
    </row>
    <row r="1351" spans="1:12" x14ac:dyDescent="0.25">
      <c r="A1351" s="1" t="s">
        <v>1916</v>
      </c>
      <c r="B1351" s="1" t="s">
        <v>172</v>
      </c>
      <c r="C1351" s="1" t="s">
        <v>173</v>
      </c>
      <c r="D1351" s="1" t="s">
        <v>11</v>
      </c>
      <c r="E1351" s="4">
        <v>42983</v>
      </c>
      <c r="F1351" s="1" t="s">
        <v>120</v>
      </c>
      <c r="G1351" s="1" t="s">
        <v>174</v>
      </c>
      <c r="H1351" s="26">
        <v>50</v>
      </c>
      <c r="I1351" s="37">
        <v>0.06</v>
      </c>
      <c r="J1351" t="str">
        <f t="shared" si="63"/>
        <v>2350-EMEA-AR</v>
      </c>
      <c r="K1351" s="39">
        <f t="shared" si="64"/>
        <v>47</v>
      </c>
      <c r="L1351" s="3">
        <f t="shared" si="65"/>
        <v>2017</v>
      </c>
    </row>
    <row r="1352" spans="1:12" x14ac:dyDescent="0.25">
      <c r="A1352" s="1" t="s">
        <v>1917</v>
      </c>
      <c r="B1352" s="1" t="s">
        <v>219</v>
      </c>
      <c r="C1352" s="1" t="s">
        <v>38</v>
      </c>
      <c r="D1352" s="1" t="s">
        <v>33</v>
      </c>
      <c r="E1352" s="4">
        <v>42207</v>
      </c>
      <c r="F1352" s="1" t="s">
        <v>59</v>
      </c>
      <c r="G1352" s="1" t="s">
        <v>1918</v>
      </c>
      <c r="H1352" s="26">
        <v>1000</v>
      </c>
      <c r="I1352" s="37">
        <v>0.13</v>
      </c>
      <c r="J1352" t="str">
        <f t="shared" si="63"/>
        <v>2351-APAC-DD</v>
      </c>
      <c r="K1352" s="39">
        <f t="shared" si="64"/>
        <v>870</v>
      </c>
      <c r="L1352" s="3">
        <f t="shared" si="65"/>
        <v>2015</v>
      </c>
    </row>
    <row r="1353" spans="1:12" x14ac:dyDescent="0.25">
      <c r="A1353" s="1" t="s">
        <v>1919</v>
      </c>
      <c r="B1353" s="1" t="s">
        <v>31</v>
      </c>
      <c r="C1353" s="1" t="s">
        <v>32</v>
      </c>
      <c r="D1353" s="1" t="s">
        <v>33</v>
      </c>
      <c r="E1353" s="4">
        <v>42901</v>
      </c>
      <c r="F1353" s="1" t="s">
        <v>53</v>
      </c>
      <c r="G1353" s="1" t="s">
        <v>35</v>
      </c>
      <c r="H1353" s="26">
        <v>800</v>
      </c>
      <c r="I1353" s="37">
        <v>0.43</v>
      </c>
      <c r="J1353" t="str">
        <f t="shared" si="63"/>
        <v>2352-APAC-CD</v>
      </c>
      <c r="K1353" s="39">
        <f t="shared" si="64"/>
        <v>456</v>
      </c>
      <c r="L1353" s="3">
        <f t="shared" si="65"/>
        <v>2017</v>
      </c>
    </row>
    <row r="1354" spans="1:12" x14ac:dyDescent="0.25">
      <c r="A1354" s="1" t="s">
        <v>1920</v>
      </c>
      <c r="B1354" s="1" t="s">
        <v>68</v>
      </c>
      <c r="C1354" s="1" t="s">
        <v>69</v>
      </c>
      <c r="D1354" s="1" t="s">
        <v>33</v>
      </c>
      <c r="E1354" s="4">
        <v>42182</v>
      </c>
      <c r="F1354" s="1" t="s">
        <v>23</v>
      </c>
      <c r="G1354" s="1" t="s">
        <v>1721</v>
      </c>
      <c r="H1354" s="26">
        <v>700</v>
      </c>
      <c r="I1354" s="37">
        <v>0.25</v>
      </c>
      <c r="J1354" t="str">
        <f t="shared" si="63"/>
        <v>2353-APAC-RS</v>
      </c>
      <c r="K1354" s="39">
        <f t="shared" si="64"/>
        <v>525</v>
      </c>
      <c r="L1354" s="3">
        <f t="shared" si="65"/>
        <v>2015</v>
      </c>
    </row>
    <row r="1355" spans="1:12" x14ac:dyDescent="0.25">
      <c r="A1355" s="1" t="s">
        <v>1921</v>
      </c>
      <c r="B1355" s="1" t="s">
        <v>101</v>
      </c>
      <c r="C1355" s="1" t="s">
        <v>69</v>
      </c>
      <c r="D1355" s="1" t="s">
        <v>33</v>
      </c>
      <c r="E1355" s="4">
        <v>42975</v>
      </c>
      <c r="F1355" s="1" t="s">
        <v>102</v>
      </c>
      <c r="G1355" s="1" t="s">
        <v>245</v>
      </c>
      <c r="H1355" s="26">
        <v>70</v>
      </c>
      <c r="I1355" s="37">
        <v>0.1</v>
      </c>
      <c r="J1355" t="str">
        <f t="shared" si="63"/>
        <v>2354-APAC-PR</v>
      </c>
      <c r="K1355" s="39">
        <f t="shared" si="64"/>
        <v>63</v>
      </c>
      <c r="L1355" s="3">
        <f t="shared" si="65"/>
        <v>2017</v>
      </c>
    </row>
    <row r="1356" spans="1:12" x14ac:dyDescent="0.25">
      <c r="A1356" s="1" t="s">
        <v>1922</v>
      </c>
      <c r="B1356" s="1" t="s">
        <v>129</v>
      </c>
      <c r="C1356" s="1" t="s">
        <v>106</v>
      </c>
      <c r="D1356" s="1" t="s">
        <v>17</v>
      </c>
      <c r="E1356" s="4">
        <v>41715</v>
      </c>
      <c r="F1356" s="1" t="s">
        <v>39</v>
      </c>
      <c r="G1356" s="1" t="s">
        <v>1548</v>
      </c>
      <c r="H1356" s="26">
        <v>30</v>
      </c>
      <c r="I1356" s="37">
        <v>0.1333</v>
      </c>
      <c r="J1356" t="str">
        <f t="shared" si="63"/>
        <v>2355-NA-NW</v>
      </c>
      <c r="K1356" s="39">
        <f t="shared" si="64"/>
        <v>26.001000000000001</v>
      </c>
      <c r="L1356" s="3">
        <f t="shared" si="65"/>
        <v>2014</v>
      </c>
    </row>
    <row r="1357" spans="1:12" x14ac:dyDescent="0.25">
      <c r="A1357" s="1" t="s">
        <v>1923</v>
      </c>
      <c r="B1357" s="1" t="s">
        <v>287</v>
      </c>
      <c r="C1357" s="1" t="s">
        <v>106</v>
      </c>
      <c r="D1357" s="1" t="s">
        <v>17</v>
      </c>
      <c r="E1357" s="4">
        <v>41825</v>
      </c>
      <c r="F1357" s="1" t="s">
        <v>44</v>
      </c>
      <c r="G1357" s="1" t="s">
        <v>288</v>
      </c>
      <c r="H1357" s="26">
        <v>500</v>
      </c>
      <c r="I1357" s="37">
        <v>0</v>
      </c>
      <c r="J1357" t="str">
        <f t="shared" si="63"/>
        <v>2356-NA-HM</v>
      </c>
      <c r="K1357" s="39">
        <f t="shared" si="64"/>
        <v>500</v>
      </c>
      <c r="L1357" s="3">
        <f t="shared" si="65"/>
        <v>2014</v>
      </c>
    </row>
    <row r="1358" spans="1:12" x14ac:dyDescent="0.25">
      <c r="A1358" s="1" t="s">
        <v>1924</v>
      </c>
      <c r="B1358" s="1" t="s">
        <v>185</v>
      </c>
      <c r="C1358" s="1" t="s">
        <v>186</v>
      </c>
      <c r="D1358" s="1" t="s">
        <v>11</v>
      </c>
      <c r="E1358" s="4">
        <v>43258</v>
      </c>
      <c r="F1358" s="1" t="s">
        <v>39</v>
      </c>
      <c r="G1358" s="1" t="s">
        <v>1148</v>
      </c>
      <c r="H1358" s="26">
        <v>30</v>
      </c>
      <c r="I1358" s="37">
        <v>3.3300000000000003E-2</v>
      </c>
      <c r="J1358" t="str">
        <f t="shared" si="63"/>
        <v>2357-EMEA-JC</v>
      </c>
      <c r="K1358" s="39">
        <f t="shared" si="64"/>
        <v>29.001000000000001</v>
      </c>
      <c r="L1358" s="3">
        <f t="shared" si="65"/>
        <v>2018</v>
      </c>
    </row>
    <row r="1359" spans="1:12" x14ac:dyDescent="0.25">
      <c r="A1359" s="1" t="s">
        <v>1925</v>
      </c>
      <c r="B1359" s="1" t="s">
        <v>129</v>
      </c>
      <c r="C1359" s="1" t="s">
        <v>106</v>
      </c>
      <c r="D1359" s="1" t="s">
        <v>17</v>
      </c>
      <c r="E1359" s="4">
        <v>41675</v>
      </c>
      <c r="F1359" s="1" t="s">
        <v>39</v>
      </c>
      <c r="G1359" s="1" t="s">
        <v>210</v>
      </c>
      <c r="H1359" s="26">
        <v>30</v>
      </c>
      <c r="I1359" s="37">
        <v>0.23330000000000001</v>
      </c>
      <c r="J1359" t="str">
        <f t="shared" si="63"/>
        <v>2358-NA-CP</v>
      </c>
      <c r="K1359" s="39">
        <f t="shared" si="64"/>
        <v>23.000999999999998</v>
      </c>
      <c r="L1359" s="3">
        <f t="shared" si="65"/>
        <v>2014</v>
      </c>
    </row>
    <row r="1360" spans="1:12" x14ac:dyDescent="0.25">
      <c r="A1360" s="1" t="s">
        <v>1926</v>
      </c>
      <c r="B1360" s="1" t="s">
        <v>268</v>
      </c>
      <c r="C1360" s="1" t="s">
        <v>269</v>
      </c>
      <c r="D1360" s="1" t="s">
        <v>33</v>
      </c>
      <c r="E1360" s="4">
        <v>42714</v>
      </c>
      <c r="F1360" s="1" t="s">
        <v>70</v>
      </c>
      <c r="G1360" s="1" t="s">
        <v>713</v>
      </c>
      <c r="H1360" s="26">
        <v>500</v>
      </c>
      <c r="I1360" s="37">
        <v>0.01</v>
      </c>
      <c r="J1360" t="str">
        <f t="shared" si="63"/>
        <v>2359-APAC-HL</v>
      </c>
      <c r="K1360" s="39">
        <f t="shared" si="64"/>
        <v>495</v>
      </c>
      <c r="L1360" s="3">
        <f t="shared" si="65"/>
        <v>2016</v>
      </c>
    </row>
    <row r="1361" spans="1:12" x14ac:dyDescent="0.25">
      <c r="A1361" s="1" t="s">
        <v>1927</v>
      </c>
      <c r="B1361" s="1" t="s">
        <v>89</v>
      </c>
      <c r="C1361" s="1" t="s">
        <v>90</v>
      </c>
      <c r="D1361" s="1" t="s">
        <v>33</v>
      </c>
      <c r="E1361" s="4">
        <v>43049</v>
      </c>
      <c r="F1361" s="1" t="s">
        <v>44</v>
      </c>
      <c r="G1361" s="1" t="s">
        <v>1153</v>
      </c>
      <c r="H1361" s="26">
        <v>500</v>
      </c>
      <c r="I1361" s="37">
        <v>0.04</v>
      </c>
      <c r="J1361" t="str">
        <f t="shared" si="63"/>
        <v>2360-APAC-CP</v>
      </c>
      <c r="K1361" s="39">
        <f t="shared" si="64"/>
        <v>480</v>
      </c>
      <c r="L1361" s="3">
        <f t="shared" si="65"/>
        <v>2017</v>
      </c>
    </row>
    <row r="1362" spans="1:12" x14ac:dyDescent="0.25">
      <c r="A1362" s="1" t="s">
        <v>1928</v>
      </c>
      <c r="B1362" s="1" t="s">
        <v>93</v>
      </c>
      <c r="C1362" s="1" t="s">
        <v>94</v>
      </c>
      <c r="D1362" s="1" t="s">
        <v>11</v>
      </c>
      <c r="E1362" s="4">
        <v>42083</v>
      </c>
      <c r="F1362" s="1" t="s">
        <v>59</v>
      </c>
      <c r="G1362" s="1" t="s">
        <v>1273</v>
      </c>
      <c r="H1362" s="26">
        <v>1000</v>
      </c>
      <c r="I1362" s="37">
        <v>7.0000000000000007E-2</v>
      </c>
      <c r="J1362" t="str">
        <f t="shared" si="63"/>
        <v>2361-EMEA-ND</v>
      </c>
      <c r="K1362" s="39">
        <f t="shared" si="64"/>
        <v>930</v>
      </c>
      <c r="L1362" s="3">
        <f t="shared" si="65"/>
        <v>2015</v>
      </c>
    </row>
    <row r="1363" spans="1:12" x14ac:dyDescent="0.25">
      <c r="A1363" s="1" t="s">
        <v>1929</v>
      </c>
      <c r="B1363" s="1" t="s">
        <v>83</v>
      </c>
      <c r="C1363" s="1" t="s">
        <v>84</v>
      </c>
      <c r="D1363" s="1" t="s">
        <v>11</v>
      </c>
      <c r="E1363" s="4">
        <v>42202</v>
      </c>
      <c r="F1363" s="1" t="s">
        <v>28</v>
      </c>
      <c r="G1363" s="1" t="s">
        <v>164</v>
      </c>
      <c r="H1363" s="26">
        <v>150</v>
      </c>
      <c r="I1363" s="37">
        <v>0.26669999999999999</v>
      </c>
      <c r="J1363" t="str">
        <f t="shared" si="63"/>
        <v>2362-EMEA-RP</v>
      </c>
      <c r="K1363" s="39">
        <f t="shared" si="64"/>
        <v>109.995</v>
      </c>
      <c r="L1363" s="3">
        <f t="shared" si="65"/>
        <v>2015</v>
      </c>
    </row>
    <row r="1364" spans="1:12" x14ac:dyDescent="0.25">
      <c r="A1364" s="1" t="s">
        <v>1930</v>
      </c>
      <c r="B1364" s="1" t="s">
        <v>180</v>
      </c>
      <c r="C1364" s="1" t="s">
        <v>106</v>
      </c>
      <c r="D1364" s="1" t="s">
        <v>17</v>
      </c>
      <c r="E1364" s="4">
        <v>41764</v>
      </c>
      <c r="F1364" s="1" t="s">
        <v>59</v>
      </c>
      <c r="G1364" s="1" t="s">
        <v>1256</v>
      </c>
      <c r="H1364" s="26">
        <v>1000</v>
      </c>
      <c r="I1364" s="37">
        <v>0.09</v>
      </c>
      <c r="J1364" t="str">
        <f t="shared" si="63"/>
        <v>2363-NA-JS</v>
      </c>
      <c r="K1364" s="39">
        <f t="shared" si="64"/>
        <v>910</v>
      </c>
      <c r="L1364" s="3">
        <f t="shared" si="65"/>
        <v>2014</v>
      </c>
    </row>
    <row r="1365" spans="1:12" x14ac:dyDescent="0.25">
      <c r="A1365" s="1" t="s">
        <v>1931</v>
      </c>
      <c r="B1365" s="1" t="s">
        <v>79</v>
      </c>
      <c r="C1365" s="1" t="s">
        <v>80</v>
      </c>
      <c r="D1365" s="1" t="s">
        <v>11</v>
      </c>
      <c r="E1365" s="4">
        <v>42586</v>
      </c>
      <c r="F1365" s="1" t="s">
        <v>102</v>
      </c>
      <c r="G1365" s="1" t="s">
        <v>280</v>
      </c>
      <c r="H1365" s="26">
        <v>70</v>
      </c>
      <c r="I1365" s="37">
        <v>1.43E-2</v>
      </c>
      <c r="J1365" t="str">
        <f t="shared" si="63"/>
        <v>2364-EMEA-RM</v>
      </c>
      <c r="K1365" s="39">
        <f t="shared" si="64"/>
        <v>68.998999999999995</v>
      </c>
      <c r="L1365" s="3">
        <f t="shared" si="65"/>
        <v>2016</v>
      </c>
    </row>
    <row r="1366" spans="1:12" x14ac:dyDescent="0.25">
      <c r="A1366" s="1" t="s">
        <v>1932</v>
      </c>
      <c r="B1366" s="1" t="s">
        <v>9</v>
      </c>
      <c r="C1366" s="1" t="s">
        <v>10</v>
      </c>
      <c r="D1366" s="1" t="s">
        <v>11</v>
      </c>
      <c r="E1366" s="4">
        <v>42186</v>
      </c>
      <c r="F1366" s="1" t="s">
        <v>23</v>
      </c>
      <c r="G1366" s="1" t="s">
        <v>1157</v>
      </c>
      <c r="H1366" s="26">
        <v>700</v>
      </c>
      <c r="I1366" s="37">
        <v>0.05</v>
      </c>
      <c r="J1366" t="str">
        <f t="shared" si="63"/>
        <v>2365-EMEA-DB</v>
      </c>
      <c r="K1366" s="39">
        <f t="shared" si="64"/>
        <v>665</v>
      </c>
      <c r="L1366" s="3">
        <f t="shared" si="65"/>
        <v>2015</v>
      </c>
    </row>
    <row r="1367" spans="1:12" x14ac:dyDescent="0.25">
      <c r="A1367" s="1" t="s">
        <v>1933</v>
      </c>
      <c r="B1367" s="1" t="s">
        <v>57</v>
      </c>
      <c r="C1367" s="1" t="s">
        <v>58</v>
      </c>
      <c r="D1367" s="1" t="s">
        <v>11</v>
      </c>
      <c r="E1367" s="4">
        <v>43356</v>
      </c>
      <c r="F1367" s="1" t="s">
        <v>28</v>
      </c>
      <c r="G1367" s="1" t="s">
        <v>1748</v>
      </c>
      <c r="H1367" s="26">
        <v>150</v>
      </c>
      <c r="I1367" s="37">
        <v>4.6699999999999998E-2</v>
      </c>
      <c r="J1367" t="str">
        <f t="shared" si="63"/>
        <v>2366-EMEA-DA</v>
      </c>
      <c r="K1367" s="39">
        <f t="shared" si="64"/>
        <v>142.995</v>
      </c>
      <c r="L1367" s="3">
        <f t="shared" si="65"/>
        <v>2018</v>
      </c>
    </row>
    <row r="1368" spans="1:12" x14ac:dyDescent="0.25">
      <c r="A1368" s="1" t="s">
        <v>1934</v>
      </c>
      <c r="B1368" s="1" t="s">
        <v>89</v>
      </c>
      <c r="C1368" s="1" t="s">
        <v>90</v>
      </c>
      <c r="D1368" s="1" t="s">
        <v>33</v>
      </c>
      <c r="E1368" s="4">
        <v>42454</v>
      </c>
      <c r="F1368" s="1" t="s">
        <v>23</v>
      </c>
      <c r="G1368" s="1" t="s">
        <v>1401</v>
      </c>
      <c r="H1368" s="26">
        <v>700</v>
      </c>
      <c r="I1368" s="37">
        <v>0.04</v>
      </c>
      <c r="J1368" t="str">
        <f t="shared" si="63"/>
        <v>2367-APAC-AC</v>
      </c>
      <c r="K1368" s="39">
        <f t="shared" si="64"/>
        <v>672</v>
      </c>
      <c r="L1368" s="3">
        <f t="shared" si="65"/>
        <v>2016</v>
      </c>
    </row>
    <row r="1369" spans="1:12" x14ac:dyDescent="0.25">
      <c r="A1369" s="1" t="s">
        <v>1935</v>
      </c>
      <c r="B1369" s="1" t="s">
        <v>129</v>
      </c>
      <c r="C1369" s="1" t="s">
        <v>106</v>
      </c>
      <c r="D1369" s="1" t="s">
        <v>17</v>
      </c>
      <c r="E1369" s="4">
        <v>42138</v>
      </c>
      <c r="F1369" s="1" t="s">
        <v>34</v>
      </c>
      <c r="G1369" s="1" t="s">
        <v>1548</v>
      </c>
      <c r="H1369" s="26">
        <v>50</v>
      </c>
      <c r="I1369" s="37">
        <v>0.1</v>
      </c>
      <c r="J1369" t="str">
        <f t="shared" si="63"/>
        <v>2368-NA-NW</v>
      </c>
      <c r="K1369" s="39">
        <f t="shared" si="64"/>
        <v>45</v>
      </c>
      <c r="L1369" s="3">
        <f t="shared" si="65"/>
        <v>2015</v>
      </c>
    </row>
    <row r="1370" spans="1:12" x14ac:dyDescent="0.25">
      <c r="A1370" s="1" t="s">
        <v>1936</v>
      </c>
      <c r="B1370" s="1" t="s">
        <v>322</v>
      </c>
      <c r="C1370" s="1" t="s">
        <v>323</v>
      </c>
      <c r="D1370" s="1" t="s">
        <v>11</v>
      </c>
      <c r="E1370" s="4">
        <v>42460</v>
      </c>
      <c r="F1370" s="1" t="s">
        <v>102</v>
      </c>
      <c r="G1370" s="1" t="s">
        <v>451</v>
      </c>
      <c r="H1370" s="26">
        <v>70</v>
      </c>
      <c r="I1370" s="37">
        <v>4.2900000000000001E-2</v>
      </c>
      <c r="J1370" t="str">
        <f t="shared" si="63"/>
        <v>2369-EMEA-GS</v>
      </c>
      <c r="K1370" s="39">
        <f t="shared" si="64"/>
        <v>66.997</v>
      </c>
      <c r="L1370" s="3">
        <f t="shared" si="65"/>
        <v>2016</v>
      </c>
    </row>
    <row r="1371" spans="1:12" x14ac:dyDescent="0.25">
      <c r="A1371" s="1" t="s">
        <v>1937</v>
      </c>
      <c r="B1371" s="1" t="s">
        <v>68</v>
      </c>
      <c r="C1371" s="1" t="s">
        <v>69</v>
      </c>
      <c r="D1371" s="1" t="s">
        <v>33</v>
      </c>
      <c r="E1371" s="4">
        <v>42278</v>
      </c>
      <c r="F1371" s="1" t="s">
        <v>120</v>
      </c>
      <c r="G1371" s="1" t="s">
        <v>389</v>
      </c>
      <c r="H1371" s="26">
        <v>50</v>
      </c>
      <c r="I1371" s="37">
        <v>0.24</v>
      </c>
      <c r="J1371" t="str">
        <f t="shared" si="63"/>
        <v>2370-APAC-GP</v>
      </c>
      <c r="K1371" s="39">
        <f t="shared" si="64"/>
        <v>38</v>
      </c>
      <c r="L1371" s="3">
        <f t="shared" si="65"/>
        <v>2015</v>
      </c>
    </row>
    <row r="1372" spans="1:12" x14ac:dyDescent="0.25">
      <c r="A1372" s="1" t="s">
        <v>1938</v>
      </c>
      <c r="B1372" s="1" t="s">
        <v>47</v>
      </c>
      <c r="C1372" s="1" t="s">
        <v>48</v>
      </c>
      <c r="D1372" s="1" t="s">
        <v>22</v>
      </c>
      <c r="E1372" s="4">
        <v>42318</v>
      </c>
      <c r="F1372" s="1" t="s">
        <v>70</v>
      </c>
      <c r="G1372" s="1" t="s">
        <v>66</v>
      </c>
      <c r="H1372" s="26">
        <v>500</v>
      </c>
      <c r="I1372" s="37">
        <v>0.01</v>
      </c>
      <c r="J1372" t="str">
        <f t="shared" si="63"/>
        <v>2371-LATAM-RA</v>
      </c>
      <c r="K1372" s="39">
        <f t="shared" si="64"/>
        <v>495</v>
      </c>
      <c r="L1372" s="3">
        <f t="shared" si="65"/>
        <v>2015</v>
      </c>
    </row>
    <row r="1373" spans="1:12" x14ac:dyDescent="0.25">
      <c r="A1373" s="1" t="s">
        <v>1939</v>
      </c>
      <c r="B1373" s="1" t="s">
        <v>222</v>
      </c>
      <c r="C1373" s="1" t="s">
        <v>48</v>
      </c>
      <c r="D1373" s="1" t="s">
        <v>22</v>
      </c>
      <c r="E1373" s="4">
        <v>43209</v>
      </c>
      <c r="F1373" s="1" t="s">
        <v>120</v>
      </c>
      <c r="G1373" s="1" t="s">
        <v>1940</v>
      </c>
      <c r="H1373" s="26">
        <v>50</v>
      </c>
      <c r="I1373" s="37">
        <v>0.14000000000000001</v>
      </c>
      <c r="J1373" t="str">
        <f t="shared" si="63"/>
        <v>2372-LATAM-PS</v>
      </c>
      <c r="K1373" s="39">
        <f t="shared" si="64"/>
        <v>43</v>
      </c>
      <c r="L1373" s="3">
        <f t="shared" si="65"/>
        <v>2018</v>
      </c>
    </row>
    <row r="1374" spans="1:12" x14ac:dyDescent="0.25">
      <c r="A1374" s="1" t="s">
        <v>1941</v>
      </c>
      <c r="B1374" s="1" t="s">
        <v>97</v>
      </c>
      <c r="C1374" s="1" t="s">
        <v>98</v>
      </c>
      <c r="D1374" s="1" t="s">
        <v>11</v>
      </c>
      <c r="E1374" s="4">
        <v>43280</v>
      </c>
      <c r="F1374" s="1" t="s">
        <v>59</v>
      </c>
      <c r="G1374" s="1" t="s">
        <v>909</v>
      </c>
      <c r="H1374" s="26">
        <v>1000</v>
      </c>
      <c r="I1374" s="37">
        <v>7.0000000000000007E-2</v>
      </c>
      <c r="J1374" t="str">
        <f t="shared" si="63"/>
        <v>2373-EMEA-SA</v>
      </c>
      <c r="K1374" s="39">
        <f t="shared" si="64"/>
        <v>930</v>
      </c>
      <c r="L1374" s="3">
        <f t="shared" si="65"/>
        <v>2018</v>
      </c>
    </row>
    <row r="1375" spans="1:12" x14ac:dyDescent="0.25">
      <c r="A1375" s="1" t="s">
        <v>1942</v>
      </c>
      <c r="B1375" s="1" t="s">
        <v>152</v>
      </c>
      <c r="C1375" s="1" t="s">
        <v>106</v>
      </c>
      <c r="D1375" s="1" t="s">
        <v>17</v>
      </c>
      <c r="E1375" s="4">
        <v>43176</v>
      </c>
      <c r="F1375" s="1" t="s">
        <v>70</v>
      </c>
      <c r="G1375" s="1" t="s">
        <v>1290</v>
      </c>
      <c r="H1375" s="26">
        <v>500</v>
      </c>
      <c r="I1375" s="37">
        <v>0.02</v>
      </c>
      <c r="J1375" t="str">
        <f t="shared" si="63"/>
        <v>2374-NA-RG</v>
      </c>
      <c r="K1375" s="39">
        <f t="shared" si="64"/>
        <v>490</v>
      </c>
      <c r="L1375" s="3">
        <f t="shared" si="65"/>
        <v>2018</v>
      </c>
    </row>
    <row r="1376" spans="1:12" x14ac:dyDescent="0.25">
      <c r="A1376" s="1" t="s">
        <v>1943</v>
      </c>
      <c r="B1376" s="1" t="s">
        <v>122</v>
      </c>
      <c r="C1376" s="1" t="s">
        <v>38</v>
      </c>
      <c r="D1376" s="1" t="s">
        <v>33</v>
      </c>
      <c r="E1376" s="4">
        <v>43101</v>
      </c>
      <c r="F1376" s="1" t="s">
        <v>23</v>
      </c>
      <c r="G1376" s="1" t="s">
        <v>1015</v>
      </c>
      <c r="H1376" s="26">
        <v>700</v>
      </c>
      <c r="I1376" s="37">
        <v>0.06</v>
      </c>
      <c r="J1376" t="str">
        <f t="shared" si="63"/>
        <v>2375-APAC-AA</v>
      </c>
      <c r="K1376" s="39">
        <f t="shared" si="64"/>
        <v>658</v>
      </c>
      <c r="L1376" s="3">
        <f t="shared" si="65"/>
        <v>2018</v>
      </c>
    </row>
    <row r="1377" spans="1:12" x14ac:dyDescent="0.25">
      <c r="A1377" s="1" t="s">
        <v>1944</v>
      </c>
      <c r="B1377" s="1" t="s">
        <v>268</v>
      </c>
      <c r="C1377" s="1" t="s">
        <v>269</v>
      </c>
      <c r="D1377" s="1" t="s">
        <v>33</v>
      </c>
      <c r="E1377" s="4">
        <v>42845</v>
      </c>
      <c r="F1377" s="1" t="s">
        <v>34</v>
      </c>
      <c r="G1377" s="1" t="s">
        <v>1825</v>
      </c>
      <c r="H1377" s="26">
        <v>50</v>
      </c>
      <c r="I1377" s="37">
        <v>0.06</v>
      </c>
      <c r="J1377" t="str">
        <f t="shared" si="63"/>
        <v>2376-APAC-AG</v>
      </c>
      <c r="K1377" s="39">
        <f t="shared" si="64"/>
        <v>47</v>
      </c>
      <c r="L1377" s="3">
        <f t="shared" si="65"/>
        <v>2017</v>
      </c>
    </row>
    <row r="1378" spans="1:12" x14ac:dyDescent="0.25">
      <c r="A1378" s="1" t="s">
        <v>1945</v>
      </c>
      <c r="B1378" s="1" t="s">
        <v>42</v>
      </c>
      <c r="C1378" s="1" t="s">
        <v>43</v>
      </c>
      <c r="D1378" s="1" t="s">
        <v>22</v>
      </c>
      <c r="E1378" s="4">
        <v>42516</v>
      </c>
      <c r="F1378" s="1" t="s">
        <v>113</v>
      </c>
      <c r="G1378" s="1" t="s">
        <v>319</v>
      </c>
      <c r="H1378" s="26">
        <v>250</v>
      </c>
      <c r="I1378" s="37">
        <v>0.12</v>
      </c>
      <c r="J1378" t="str">
        <f t="shared" si="63"/>
        <v>2377-LATAM-JS</v>
      </c>
      <c r="K1378" s="39">
        <f t="shared" si="64"/>
        <v>220</v>
      </c>
      <c r="L1378" s="3">
        <f t="shared" si="65"/>
        <v>2016</v>
      </c>
    </row>
    <row r="1379" spans="1:12" x14ac:dyDescent="0.25">
      <c r="A1379" s="1" t="s">
        <v>1946</v>
      </c>
      <c r="B1379" s="1" t="s">
        <v>75</v>
      </c>
      <c r="C1379" s="1" t="s">
        <v>76</v>
      </c>
      <c r="D1379" s="1" t="s">
        <v>33</v>
      </c>
      <c r="E1379" s="4">
        <v>43072</v>
      </c>
      <c r="F1379" s="1" t="s">
        <v>59</v>
      </c>
      <c r="G1379" s="1" t="s">
        <v>77</v>
      </c>
      <c r="H1379" s="26">
        <v>1000</v>
      </c>
      <c r="I1379" s="37">
        <v>0.48</v>
      </c>
      <c r="J1379" t="str">
        <f t="shared" si="63"/>
        <v>2378-APAC-SD</v>
      </c>
      <c r="K1379" s="39">
        <f t="shared" si="64"/>
        <v>520</v>
      </c>
      <c r="L1379" s="3">
        <f t="shared" si="65"/>
        <v>2017</v>
      </c>
    </row>
    <row r="1380" spans="1:12" x14ac:dyDescent="0.25">
      <c r="A1380" s="1" t="s">
        <v>1947</v>
      </c>
      <c r="B1380" s="1" t="s">
        <v>57</v>
      </c>
      <c r="C1380" s="1" t="s">
        <v>58</v>
      </c>
      <c r="D1380" s="1" t="s">
        <v>11</v>
      </c>
      <c r="E1380" s="4">
        <v>41787</v>
      </c>
      <c r="F1380" s="1" t="s">
        <v>59</v>
      </c>
      <c r="G1380" s="1" t="s">
        <v>60</v>
      </c>
      <c r="H1380" s="26">
        <v>1000</v>
      </c>
      <c r="I1380" s="37">
        <v>0.02</v>
      </c>
      <c r="J1380" t="str">
        <f t="shared" si="63"/>
        <v>2379-EMEA-DB</v>
      </c>
      <c r="K1380" s="39">
        <f t="shared" si="64"/>
        <v>980</v>
      </c>
      <c r="L1380" s="3">
        <f t="shared" si="65"/>
        <v>2014</v>
      </c>
    </row>
    <row r="1381" spans="1:12" x14ac:dyDescent="0.25">
      <c r="A1381" s="1" t="s">
        <v>1948</v>
      </c>
      <c r="B1381" s="1" t="s">
        <v>31</v>
      </c>
      <c r="C1381" s="1" t="s">
        <v>32</v>
      </c>
      <c r="D1381" s="1" t="s">
        <v>33</v>
      </c>
      <c r="E1381" s="4">
        <v>43197</v>
      </c>
      <c r="F1381" s="1" t="s">
        <v>70</v>
      </c>
      <c r="G1381" s="1" t="s">
        <v>73</v>
      </c>
      <c r="H1381" s="26">
        <v>500</v>
      </c>
      <c r="I1381" s="37">
        <v>0.01</v>
      </c>
      <c r="J1381" t="str">
        <f t="shared" si="63"/>
        <v>2380-APAC-JR</v>
      </c>
      <c r="K1381" s="39">
        <f t="shared" si="64"/>
        <v>495</v>
      </c>
      <c r="L1381" s="3">
        <f t="shared" si="65"/>
        <v>2018</v>
      </c>
    </row>
    <row r="1382" spans="1:12" x14ac:dyDescent="0.25">
      <c r="A1382" s="1" t="s">
        <v>1949</v>
      </c>
      <c r="B1382" s="1" t="s">
        <v>31</v>
      </c>
      <c r="C1382" s="1" t="s">
        <v>32</v>
      </c>
      <c r="D1382" s="1" t="s">
        <v>33</v>
      </c>
      <c r="E1382" s="4">
        <v>41806</v>
      </c>
      <c r="F1382" s="1" t="s">
        <v>23</v>
      </c>
      <c r="G1382" s="1" t="s">
        <v>158</v>
      </c>
      <c r="H1382" s="26">
        <v>700</v>
      </c>
      <c r="I1382" s="37">
        <v>0.22</v>
      </c>
      <c r="J1382" t="str">
        <f t="shared" si="63"/>
        <v>2381-APAC-WM</v>
      </c>
      <c r="K1382" s="39">
        <f t="shared" si="64"/>
        <v>546</v>
      </c>
      <c r="L1382" s="3">
        <f t="shared" si="65"/>
        <v>2014</v>
      </c>
    </row>
    <row r="1383" spans="1:12" x14ac:dyDescent="0.25">
      <c r="A1383" s="1" t="s">
        <v>1950</v>
      </c>
      <c r="B1383" s="1" t="s">
        <v>79</v>
      </c>
      <c r="C1383" s="1" t="s">
        <v>80</v>
      </c>
      <c r="D1383" s="1" t="s">
        <v>11</v>
      </c>
      <c r="E1383" s="4">
        <v>43063</v>
      </c>
      <c r="F1383" s="1" t="s">
        <v>23</v>
      </c>
      <c r="G1383" s="1" t="s">
        <v>859</v>
      </c>
      <c r="H1383" s="26">
        <v>700</v>
      </c>
      <c r="I1383" s="37">
        <v>0.01</v>
      </c>
      <c r="J1383" t="str">
        <f t="shared" si="63"/>
        <v>2382-EMEA-MR</v>
      </c>
      <c r="K1383" s="39">
        <f t="shared" si="64"/>
        <v>693</v>
      </c>
      <c r="L1383" s="3">
        <f t="shared" si="65"/>
        <v>2017</v>
      </c>
    </row>
    <row r="1384" spans="1:12" x14ac:dyDescent="0.25">
      <c r="A1384" s="1" t="s">
        <v>1951</v>
      </c>
      <c r="B1384" s="1" t="s">
        <v>132</v>
      </c>
      <c r="C1384" s="1" t="s">
        <v>90</v>
      </c>
      <c r="D1384" s="1" t="s">
        <v>33</v>
      </c>
      <c r="E1384" s="4">
        <v>42417</v>
      </c>
      <c r="F1384" s="1" t="s">
        <v>34</v>
      </c>
      <c r="G1384" s="1" t="s">
        <v>676</v>
      </c>
      <c r="H1384" s="26">
        <v>50</v>
      </c>
      <c r="I1384" s="37">
        <v>0.1</v>
      </c>
      <c r="J1384" t="str">
        <f t="shared" si="63"/>
        <v>2383-APAC-MH</v>
      </c>
      <c r="K1384" s="39">
        <f t="shared" si="64"/>
        <v>45</v>
      </c>
      <c r="L1384" s="3">
        <f t="shared" si="65"/>
        <v>2016</v>
      </c>
    </row>
    <row r="1385" spans="1:12" x14ac:dyDescent="0.25">
      <c r="A1385" s="1" t="s">
        <v>1952</v>
      </c>
      <c r="B1385" s="1" t="s">
        <v>101</v>
      </c>
      <c r="C1385" s="1" t="s">
        <v>69</v>
      </c>
      <c r="D1385" s="1" t="s">
        <v>33</v>
      </c>
      <c r="E1385" s="4">
        <v>42684</v>
      </c>
      <c r="F1385" s="1" t="s">
        <v>23</v>
      </c>
      <c r="G1385" s="1" t="s">
        <v>590</v>
      </c>
      <c r="H1385" s="26">
        <v>700</v>
      </c>
      <c r="I1385" s="37">
        <v>0.15</v>
      </c>
      <c r="J1385" t="str">
        <f t="shared" si="63"/>
        <v>2384-APAC-PM</v>
      </c>
      <c r="K1385" s="39">
        <f t="shared" si="64"/>
        <v>595</v>
      </c>
      <c r="L1385" s="3">
        <f t="shared" si="65"/>
        <v>2016</v>
      </c>
    </row>
    <row r="1386" spans="1:12" x14ac:dyDescent="0.25">
      <c r="A1386" s="1" t="s">
        <v>1953</v>
      </c>
      <c r="B1386" s="1" t="s">
        <v>398</v>
      </c>
      <c r="C1386" s="1" t="s">
        <v>399</v>
      </c>
      <c r="D1386" s="1" t="s">
        <v>11</v>
      </c>
      <c r="E1386" s="4">
        <v>43356</v>
      </c>
      <c r="F1386" s="1" t="s">
        <v>39</v>
      </c>
      <c r="G1386" s="1" t="s">
        <v>691</v>
      </c>
      <c r="H1386" s="26">
        <v>30</v>
      </c>
      <c r="I1386" s="37">
        <v>3.3300000000000003E-2</v>
      </c>
      <c r="J1386" t="str">
        <f t="shared" si="63"/>
        <v>2385-EMEA-RC</v>
      </c>
      <c r="K1386" s="39">
        <f t="shared" si="64"/>
        <v>29.001000000000001</v>
      </c>
      <c r="L1386" s="3">
        <f t="shared" si="65"/>
        <v>2018</v>
      </c>
    </row>
    <row r="1387" spans="1:12" x14ac:dyDescent="0.25">
      <c r="A1387" s="1" t="s">
        <v>1954</v>
      </c>
      <c r="B1387" s="1" t="s">
        <v>144</v>
      </c>
      <c r="C1387" s="1" t="s">
        <v>145</v>
      </c>
      <c r="D1387" s="1" t="s">
        <v>11</v>
      </c>
      <c r="E1387" s="4">
        <v>42420</v>
      </c>
      <c r="F1387" s="1" t="s">
        <v>39</v>
      </c>
      <c r="G1387" s="1" t="s">
        <v>1004</v>
      </c>
      <c r="H1387" s="26">
        <v>30</v>
      </c>
      <c r="I1387" s="37">
        <v>0</v>
      </c>
      <c r="J1387" t="str">
        <f t="shared" si="63"/>
        <v>2386-EMEA-PT</v>
      </c>
      <c r="K1387" s="39">
        <f t="shared" si="64"/>
        <v>30</v>
      </c>
      <c r="L1387" s="3">
        <f t="shared" si="65"/>
        <v>2016</v>
      </c>
    </row>
    <row r="1388" spans="1:12" x14ac:dyDescent="0.25">
      <c r="A1388" s="1" t="s">
        <v>1955</v>
      </c>
      <c r="B1388" s="1" t="s">
        <v>68</v>
      </c>
      <c r="C1388" s="1" t="s">
        <v>69</v>
      </c>
      <c r="D1388" s="1" t="s">
        <v>33</v>
      </c>
      <c r="E1388" s="4">
        <v>41660</v>
      </c>
      <c r="F1388" s="1" t="s">
        <v>39</v>
      </c>
      <c r="G1388" s="1" t="s">
        <v>960</v>
      </c>
      <c r="H1388" s="26">
        <v>30</v>
      </c>
      <c r="I1388" s="37">
        <v>0.23330000000000001</v>
      </c>
      <c r="J1388" t="str">
        <f t="shared" si="63"/>
        <v>2387-APAC-DJ</v>
      </c>
      <c r="K1388" s="39">
        <f t="shared" si="64"/>
        <v>23.000999999999998</v>
      </c>
      <c r="L1388" s="3">
        <f t="shared" si="65"/>
        <v>2014</v>
      </c>
    </row>
    <row r="1389" spans="1:12" x14ac:dyDescent="0.25">
      <c r="A1389" s="1" t="s">
        <v>1956</v>
      </c>
      <c r="B1389" s="1" t="s">
        <v>253</v>
      </c>
      <c r="C1389" s="1" t="s">
        <v>254</v>
      </c>
      <c r="D1389" s="1" t="s">
        <v>11</v>
      </c>
      <c r="E1389" s="4">
        <v>42943</v>
      </c>
      <c r="F1389" s="1" t="s">
        <v>12</v>
      </c>
      <c r="G1389" s="1" t="s">
        <v>374</v>
      </c>
      <c r="H1389" s="26">
        <v>80</v>
      </c>
      <c r="I1389" s="37">
        <v>8.7499999999999994E-2</v>
      </c>
      <c r="J1389" t="str">
        <f t="shared" si="63"/>
        <v>2388-EMEA-PT</v>
      </c>
      <c r="K1389" s="39">
        <f t="shared" si="64"/>
        <v>73</v>
      </c>
      <c r="L1389" s="3">
        <f t="shared" si="65"/>
        <v>2017</v>
      </c>
    </row>
    <row r="1390" spans="1:12" x14ac:dyDescent="0.25">
      <c r="A1390" s="1" t="s">
        <v>1957</v>
      </c>
      <c r="B1390" s="1" t="s">
        <v>172</v>
      </c>
      <c r="C1390" s="1" t="s">
        <v>173</v>
      </c>
      <c r="D1390" s="1" t="s">
        <v>11</v>
      </c>
      <c r="E1390" s="4">
        <v>42281</v>
      </c>
      <c r="F1390" s="1" t="s">
        <v>59</v>
      </c>
      <c r="G1390" s="1" t="s">
        <v>1275</v>
      </c>
      <c r="H1390" s="26">
        <v>1000</v>
      </c>
      <c r="I1390" s="37">
        <v>0.02</v>
      </c>
      <c r="J1390" t="str">
        <f t="shared" si="63"/>
        <v>2389-EMEA-DD</v>
      </c>
      <c r="K1390" s="39">
        <f t="shared" si="64"/>
        <v>980</v>
      </c>
      <c r="L1390" s="3">
        <f t="shared" si="65"/>
        <v>2015</v>
      </c>
    </row>
    <row r="1391" spans="1:12" x14ac:dyDescent="0.25">
      <c r="A1391" s="1" t="s">
        <v>1958</v>
      </c>
      <c r="B1391" s="1" t="s">
        <v>112</v>
      </c>
      <c r="C1391" s="1" t="s">
        <v>52</v>
      </c>
      <c r="D1391" s="1" t="s">
        <v>11</v>
      </c>
      <c r="E1391" s="4">
        <v>43071</v>
      </c>
      <c r="F1391" s="1" t="s">
        <v>28</v>
      </c>
      <c r="G1391" s="1" t="s">
        <v>1959</v>
      </c>
      <c r="H1391" s="26">
        <v>150</v>
      </c>
      <c r="I1391" s="37">
        <v>0</v>
      </c>
      <c r="J1391" t="str">
        <f t="shared" si="63"/>
        <v>2390-EMEA-JW</v>
      </c>
      <c r="K1391" s="39">
        <f t="shared" si="64"/>
        <v>150</v>
      </c>
      <c r="L1391" s="3">
        <f t="shared" si="65"/>
        <v>2017</v>
      </c>
    </row>
    <row r="1392" spans="1:12" x14ac:dyDescent="0.25">
      <c r="A1392" s="1" t="s">
        <v>1960</v>
      </c>
      <c r="B1392" s="1" t="s">
        <v>89</v>
      </c>
      <c r="C1392" s="1" t="s">
        <v>90</v>
      </c>
      <c r="D1392" s="1" t="s">
        <v>33</v>
      </c>
      <c r="E1392" s="4">
        <v>42031</v>
      </c>
      <c r="F1392" s="1" t="s">
        <v>102</v>
      </c>
      <c r="G1392" s="1" t="s">
        <v>283</v>
      </c>
      <c r="H1392" s="26">
        <v>70</v>
      </c>
      <c r="I1392" s="37">
        <v>0.54290000000000005</v>
      </c>
      <c r="J1392" t="str">
        <f t="shared" si="63"/>
        <v>2391-APAC-NM</v>
      </c>
      <c r="K1392" s="39">
        <f t="shared" si="64"/>
        <v>31.997</v>
      </c>
      <c r="L1392" s="3">
        <f t="shared" si="65"/>
        <v>2015</v>
      </c>
    </row>
    <row r="1393" spans="1:12" x14ac:dyDescent="0.25">
      <c r="A1393" s="1" t="s">
        <v>1961</v>
      </c>
      <c r="B1393" s="1" t="s">
        <v>185</v>
      </c>
      <c r="C1393" s="1" t="s">
        <v>186</v>
      </c>
      <c r="D1393" s="1" t="s">
        <v>11</v>
      </c>
      <c r="E1393" s="4">
        <v>43046</v>
      </c>
      <c r="F1393" s="1" t="s">
        <v>23</v>
      </c>
      <c r="G1393" s="1" t="s">
        <v>235</v>
      </c>
      <c r="H1393" s="26">
        <v>700</v>
      </c>
      <c r="I1393" s="37">
        <v>0</v>
      </c>
      <c r="J1393" t="str">
        <f t="shared" si="63"/>
        <v>2392-EMEA-AP</v>
      </c>
      <c r="K1393" s="39">
        <f t="shared" si="64"/>
        <v>700</v>
      </c>
      <c r="L1393" s="3">
        <f t="shared" si="65"/>
        <v>2017</v>
      </c>
    </row>
    <row r="1394" spans="1:12" x14ac:dyDescent="0.25">
      <c r="A1394" s="1" t="s">
        <v>1962</v>
      </c>
      <c r="B1394" s="1" t="s">
        <v>97</v>
      </c>
      <c r="C1394" s="1" t="s">
        <v>98</v>
      </c>
      <c r="D1394" s="1" t="s">
        <v>11</v>
      </c>
      <c r="E1394" s="4">
        <v>43218</v>
      </c>
      <c r="F1394" s="1" t="s">
        <v>39</v>
      </c>
      <c r="G1394" s="1" t="s">
        <v>1169</v>
      </c>
      <c r="H1394" s="26">
        <v>30</v>
      </c>
      <c r="I1394" s="37">
        <v>0.1333</v>
      </c>
      <c r="J1394" t="str">
        <f t="shared" si="63"/>
        <v>2393-EMEA-NB</v>
      </c>
      <c r="K1394" s="39">
        <f t="shared" si="64"/>
        <v>26.001000000000001</v>
      </c>
      <c r="L1394" s="3">
        <f t="shared" si="65"/>
        <v>2018</v>
      </c>
    </row>
    <row r="1395" spans="1:12" x14ac:dyDescent="0.25">
      <c r="A1395" s="1" t="s">
        <v>1963</v>
      </c>
      <c r="B1395" s="1" t="s">
        <v>31</v>
      </c>
      <c r="C1395" s="1" t="s">
        <v>32</v>
      </c>
      <c r="D1395" s="1" t="s">
        <v>33</v>
      </c>
      <c r="E1395" s="4">
        <v>42212</v>
      </c>
      <c r="F1395" s="1" t="s">
        <v>53</v>
      </c>
      <c r="G1395" s="1" t="s">
        <v>195</v>
      </c>
      <c r="H1395" s="26">
        <v>800</v>
      </c>
      <c r="I1395" s="37">
        <v>0.22</v>
      </c>
      <c r="J1395" t="str">
        <f t="shared" si="63"/>
        <v>2394-APAC-JW</v>
      </c>
      <c r="K1395" s="39">
        <f t="shared" si="64"/>
        <v>624</v>
      </c>
      <c r="L1395" s="3">
        <f t="shared" si="65"/>
        <v>2015</v>
      </c>
    </row>
    <row r="1396" spans="1:12" x14ac:dyDescent="0.25">
      <c r="A1396" s="1" t="s">
        <v>1964</v>
      </c>
      <c r="B1396" s="1" t="s">
        <v>129</v>
      </c>
      <c r="C1396" s="1" t="s">
        <v>106</v>
      </c>
      <c r="D1396" s="1" t="s">
        <v>17</v>
      </c>
      <c r="E1396" s="4">
        <v>43216</v>
      </c>
      <c r="F1396" s="1" t="s">
        <v>53</v>
      </c>
      <c r="G1396" s="1" t="s">
        <v>791</v>
      </c>
      <c r="H1396" s="26">
        <v>800</v>
      </c>
      <c r="I1396" s="37">
        <v>0.3</v>
      </c>
      <c r="J1396" t="str">
        <f t="shared" si="63"/>
        <v>2395-NA-DR</v>
      </c>
      <c r="K1396" s="39">
        <f t="shared" si="64"/>
        <v>560</v>
      </c>
      <c r="L1396" s="3">
        <f t="shared" si="65"/>
        <v>2018</v>
      </c>
    </row>
    <row r="1397" spans="1:12" x14ac:dyDescent="0.25">
      <c r="A1397" s="1" t="s">
        <v>1965</v>
      </c>
      <c r="B1397" s="1" t="s">
        <v>168</v>
      </c>
      <c r="C1397" s="1" t="s">
        <v>169</v>
      </c>
      <c r="D1397" s="1" t="s">
        <v>11</v>
      </c>
      <c r="E1397" s="4">
        <v>43115</v>
      </c>
      <c r="F1397" s="1" t="s">
        <v>59</v>
      </c>
      <c r="G1397" s="1" t="s">
        <v>409</v>
      </c>
      <c r="H1397" s="26">
        <v>1000</v>
      </c>
      <c r="I1397" s="37">
        <v>0.03</v>
      </c>
      <c r="J1397" t="str">
        <f t="shared" si="63"/>
        <v>2396-EMEA-RB</v>
      </c>
      <c r="K1397" s="39">
        <f t="shared" si="64"/>
        <v>970</v>
      </c>
      <c r="L1397" s="3">
        <f t="shared" si="65"/>
        <v>2018</v>
      </c>
    </row>
    <row r="1398" spans="1:12" x14ac:dyDescent="0.25">
      <c r="A1398" s="1" t="s">
        <v>1966</v>
      </c>
      <c r="B1398" s="1" t="s">
        <v>20</v>
      </c>
      <c r="C1398" s="1" t="s">
        <v>21</v>
      </c>
      <c r="D1398" s="1" t="s">
        <v>22</v>
      </c>
      <c r="E1398" s="4">
        <v>42036</v>
      </c>
      <c r="F1398" s="1" t="s">
        <v>12</v>
      </c>
      <c r="G1398" s="1" t="s">
        <v>622</v>
      </c>
      <c r="H1398" s="26">
        <v>80</v>
      </c>
      <c r="I1398" s="37">
        <v>0.125</v>
      </c>
      <c r="J1398" t="str">
        <f t="shared" si="63"/>
        <v>2397-LATAM-ZM</v>
      </c>
      <c r="K1398" s="39">
        <f t="shared" si="64"/>
        <v>70</v>
      </c>
      <c r="L1398" s="3">
        <f t="shared" si="65"/>
        <v>2015</v>
      </c>
    </row>
    <row r="1399" spans="1:12" x14ac:dyDescent="0.25">
      <c r="A1399" s="1" t="s">
        <v>1967</v>
      </c>
      <c r="B1399" s="1" t="s">
        <v>68</v>
      </c>
      <c r="C1399" s="1" t="s">
        <v>69</v>
      </c>
      <c r="D1399" s="1" t="s">
        <v>33</v>
      </c>
      <c r="E1399" s="4">
        <v>43145</v>
      </c>
      <c r="F1399" s="1" t="s">
        <v>53</v>
      </c>
      <c r="G1399" s="1" t="s">
        <v>71</v>
      </c>
      <c r="H1399" s="26">
        <v>800</v>
      </c>
      <c r="I1399" s="37">
        <v>0.4</v>
      </c>
      <c r="J1399" t="str">
        <f t="shared" si="63"/>
        <v>2398-APAC-TM</v>
      </c>
      <c r="K1399" s="39">
        <f t="shared" si="64"/>
        <v>480</v>
      </c>
      <c r="L1399" s="3">
        <f t="shared" si="65"/>
        <v>2018</v>
      </c>
    </row>
    <row r="1400" spans="1:12" x14ac:dyDescent="0.25">
      <c r="A1400" s="1" t="s">
        <v>1968</v>
      </c>
      <c r="B1400" s="1" t="s">
        <v>112</v>
      </c>
      <c r="C1400" s="1" t="s">
        <v>52</v>
      </c>
      <c r="D1400" s="1" t="s">
        <v>11</v>
      </c>
      <c r="E1400" s="4">
        <v>43205</v>
      </c>
      <c r="F1400" s="1" t="s">
        <v>44</v>
      </c>
      <c r="G1400" s="1" t="s">
        <v>166</v>
      </c>
      <c r="H1400" s="26">
        <v>500</v>
      </c>
      <c r="I1400" s="37">
        <v>0.09</v>
      </c>
      <c r="J1400" t="str">
        <f t="shared" si="63"/>
        <v>2399-EMEA-RR</v>
      </c>
      <c r="K1400" s="39">
        <f t="shared" si="64"/>
        <v>455</v>
      </c>
      <c r="L1400" s="3">
        <f t="shared" si="65"/>
        <v>2018</v>
      </c>
    </row>
    <row r="1401" spans="1:12" x14ac:dyDescent="0.25">
      <c r="A1401" s="1" t="s">
        <v>1969</v>
      </c>
      <c r="B1401" s="1" t="s">
        <v>132</v>
      </c>
      <c r="C1401" s="1" t="s">
        <v>90</v>
      </c>
      <c r="D1401" s="1" t="s">
        <v>33</v>
      </c>
      <c r="E1401" s="4">
        <v>43020</v>
      </c>
      <c r="F1401" s="1" t="s">
        <v>102</v>
      </c>
      <c r="G1401" s="1" t="s">
        <v>805</v>
      </c>
      <c r="H1401" s="26">
        <v>70</v>
      </c>
      <c r="I1401" s="37">
        <v>1.43E-2</v>
      </c>
      <c r="J1401" t="str">
        <f t="shared" si="63"/>
        <v>2400-APAC-PT</v>
      </c>
      <c r="K1401" s="39">
        <f t="shared" si="64"/>
        <v>68.998999999999995</v>
      </c>
      <c r="L1401" s="3">
        <f t="shared" si="65"/>
        <v>2017</v>
      </c>
    </row>
    <row r="1402" spans="1:12" x14ac:dyDescent="0.25">
      <c r="A1402" s="1" t="s">
        <v>1970</v>
      </c>
      <c r="B1402" s="1" t="s">
        <v>31</v>
      </c>
      <c r="C1402" s="1" t="s">
        <v>32</v>
      </c>
      <c r="D1402" s="1" t="s">
        <v>33</v>
      </c>
      <c r="E1402" s="4">
        <v>42834</v>
      </c>
      <c r="F1402" s="1" t="s">
        <v>102</v>
      </c>
      <c r="G1402" s="1" t="s">
        <v>195</v>
      </c>
      <c r="H1402" s="26">
        <v>70</v>
      </c>
      <c r="I1402" s="37">
        <v>0.1</v>
      </c>
      <c r="J1402" t="str">
        <f t="shared" si="63"/>
        <v>2401-APAC-JW</v>
      </c>
      <c r="K1402" s="39">
        <f t="shared" si="64"/>
        <v>63</v>
      </c>
      <c r="L1402" s="3">
        <f t="shared" si="65"/>
        <v>2017</v>
      </c>
    </row>
    <row r="1403" spans="1:12" x14ac:dyDescent="0.25">
      <c r="A1403" s="1" t="s">
        <v>1971</v>
      </c>
      <c r="B1403" s="1" t="s">
        <v>185</v>
      </c>
      <c r="C1403" s="1" t="s">
        <v>186</v>
      </c>
      <c r="D1403" s="1" t="s">
        <v>11</v>
      </c>
      <c r="E1403" s="4">
        <v>41658</v>
      </c>
      <c r="F1403" s="1" t="s">
        <v>34</v>
      </c>
      <c r="G1403" s="1" t="s">
        <v>739</v>
      </c>
      <c r="H1403" s="26">
        <v>50</v>
      </c>
      <c r="I1403" s="37">
        <v>0.24</v>
      </c>
      <c r="J1403" t="str">
        <f t="shared" si="63"/>
        <v>2402-EMEA-EG</v>
      </c>
      <c r="K1403" s="39">
        <f t="shared" si="64"/>
        <v>38</v>
      </c>
      <c r="L1403" s="3">
        <f t="shared" si="65"/>
        <v>2014</v>
      </c>
    </row>
    <row r="1404" spans="1:12" x14ac:dyDescent="0.25">
      <c r="A1404" s="1" t="s">
        <v>1972</v>
      </c>
      <c r="B1404" s="1" t="s">
        <v>144</v>
      </c>
      <c r="C1404" s="1" t="s">
        <v>145</v>
      </c>
      <c r="D1404" s="1" t="s">
        <v>11</v>
      </c>
      <c r="E1404" s="4">
        <v>42224</v>
      </c>
      <c r="F1404" s="1" t="s">
        <v>113</v>
      </c>
      <c r="G1404" s="1" t="s">
        <v>828</v>
      </c>
      <c r="H1404" s="26">
        <v>250</v>
      </c>
      <c r="I1404" s="37">
        <v>0.2</v>
      </c>
      <c r="J1404" t="str">
        <f t="shared" si="63"/>
        <v>2403-EMEA-MF</v>
      </c>
      <c r="K1404" s="39">
        <f t="shared" si="64"/>
        <v>200</v>
      </c>
      <c r="L1404" s="3">
        <f t="shared" si="65"/>
        <v>2015</v>
      </c>
    </row>
    <row r="1405" spans="1:12" x14ac:dyDescent="0.25">
      <c r="A1405" s="1" t="s">
        <v>1973</v>
      </c>
      <c r="B1405" s="1" t="s">
        <v>89</v>
      </c>
      <c r="C1405" s="1" t="s">
        <v>90</v>
      </c>
      <c r="D1405" s="1" t="s">
        <v>33</v>
      </c>
      <c r="E1405" s="4">
        <v>43215</v>
      </c>
      <c r="F1405" s="1" t="s">
        <v>102</v>
      </c>
      <c r="G1405" s="1" t="s">
        <v>1153</v>
      </c>
      <c r="H1405" s="26">
        <v>70</v>
      </c>
      <c r="I1405" s="37">
        <v>1.43E-2</v>
      </c>
      <c r="J1405" t="str">
        <f t="shared" si="63"/>
        <v>2404-APAC-CP</v>
      </c>
      <c r="K1405" s="39">
        <f t="shared" si="64"/>
        <v>68.998999999999995</v>
      </c>
      <c r="L1405" s="3">
        <f t="shared" si="65"/>
        <v>2018</v>
      </c>
    </row>
    <row r="1406" spans="1:12" x14ac:dyDescent="0.25">
      <c r="A1406" s="1" t="s">
        <v>1974</v>
      </c>
      <c r="B1406" s="1" t="s">
        <v>47</v>
      </c>
      <c r="C1406" s="1" t="s">
        <v>48</v>
      </c>
      <c r="D1406" s="1" t="s">
        <v>22</v>
      </c>
      <c r="E1406" s="4">
        <v>43434</v>
      </c>
      <c r="F1406" s="1" t="s">
        <v>39</v>
      </c>
      <c r="G1406" s="1" t="s">
        <v>656</v>
      </c>
      <c r="H1406" s="26">
        <v>30</v>
      </c>
      <c r="I1406" s="37">
        <v>0.1333</v>
      </c>
      <c r="J1406" t="str">
        <f t="shared" si="63"/>
        <v>2405-LATAM-TY</v>
      </c>
      <c r="K1406" s="39">
        <f t="shared" si="64"/>
        <v>26.001000000000001</v>
      </c>
      <c r="L1406" s="3">
        <f t="shared" si="65"/>
        <v>2018</v>
      </c>
    </row>
    <row r="1407" spans="1:12" x14ac:dyDescent="0.25">
      <c r="A1407" s="1" t="s">
        <v>1975</v>
      </c>
      <c r="B1407" s="1" t="s">
        <v>9</v>
      </c>
      <c r="C1407" s="1" t="s">
        <v>10</v>
      </c>
      <c r="D1407" s="1" t="s">
        <v>11</v>
      </c>
      <c r="E1407" s="4">
        <v>42282</v>
      </c>
      <c r="F1407" s="1" t="s">
        <v>39</v>
      </c>
      <c r="G1407" s="1" t="s">
        <v>191</v>
      </c>
      <c r="H1407" s="26">
        <v>30</v>
      </c>
      <c r="I1407" s="37">
        <v>0</v>
      </c>
      <c r="J1407" t="str">
        <f t="shared" si="63"/>
        <v>2406-EMEA-RH</v>
      </c>
      <c r="K1407" s="39">
        <f t="shared" si="64"/>
        <v>30</v>
      </c>
      <c r="L1407" s="3">
        <f t="shared" si="65"/>
        <v>2015</v>
      </c>
    </row>
    <row r="1408" spans="1:12" x14ac:dyDescent="0.25">
      <c r="A1408" s="1" t="s">
        <v>1976</v>
      </c>
      <c r="B1408" s="1" t="s">
        <v>93</v>
      </c>
      <c r="C1408" s="1" t="s">
        <v>94</v>
      </c>
      <c r="D1408" s="1" t="s">
        <v>11</v>
      </c>
      <c r="E1408" s="4">
        <v>42323</v>
      </c>
      <c r="F1408" s="1" t="s">
        <v>120</v>
      </c>
      <c r="G1408" s="1" t="s">
        <v>331</v>
      </c>
      <c r="H1408" s="26">
        <v>50</v>
      </c>
      <c r="I1408" s="37">
        <v>0.08</v>
      </c>
      <c r="J1408" t="str">
        <f t="shared" si="63"/>
        <v>2407-EMEA-AW</v>
      </c>
      <c r="K1408" s="39">
        <f t="shared" si="64"/>
        <v>46</v>
      </c>
      <c r="L1408" s="3">
        <f t="shared" si="65"/>
        <v>2015</v>
      </c>
    </row>
    <row r="1409" spans="1:12" x14ac:dyDescent="0.25">
      <c r="A1409" s="1" t="s">
        <v>1977</v>
      </c>
      <c r="B1409" s="1" t="s">
        <v>185</v>
      </c>
      <c r="C1409" s="1" t="s">
        <v>186</v>
      </c>
      <c r="D1409" s="1" t="s">
        <v>11</v>
      </c>
      <c r="E1409" s="4">
        <v>42407</v>
      </c>
      <c r="F1409" s="1" t="s">
        <v>70</v>
      </c>
      <c r="G1409" s="1" t="s">
        <v>235</v>
      </c>
      <c r="H1409" s="26">
        <v>500</v>
      </c>
      <c r="I1409" s="37">
        <v>0</v>
      </c>
      <c r="J1409" t="str">
        <f t="shared" si="63"/>
        <v>2408-EMEA-AP</v>
      </c>
      <c r="K1409" s="39">
        <f t="shared" si="64"/>
        <v>500</v>
      </c>
      <c r="L1409" s="3">
        <f t="shared" si="65"/>
        <v>2016</v>
      </c>
    </row>
    <row r="1410" spans="1:12" x14ac:dyDescent="0.25">
      <c r="A1410" s="1" t="s">
        <v>1978</v>
      </c>
      <c r="B1410" s="1" t="s">
        <v>172</v>
      </c>
      <c r="C1410" s="1" t="s">
        <v>173</v>
      </c>
      <c r="D1410" s="1" t="s">
        <v>11</v>
      </c>
      <c r="E1410" s="4">
        <v>42522</v>
      </c>
      <c r="F1410" s="1" t="s">
        <v>23</v>
      </c>
      <c r="G1410" s="1" t="s">
        <v>1556</v>
      </c>
      <c r="H1410" s="26">
        <v>700</v>
      </c>
      <c r="I1410" s="37">
        <v>0.03</v>
      </c>
      <c r="J1410" t="str">
        <f t="shared" si="63"/>
        <v>2409-EMEA-IC</v>
      </c>
      <c r="K1410" s="39">
        <f t="shared" si="64"/>
        <v>679</v>
      </c>
      <c r="L1410" s="3">
        <f t="shared" si="65"/>
        <v>2016</v>
      </c>
    </row>
    <row r="1411" spans="1:12" x14ac:dyDescent="0.25">
      <c r="A1411" s="1" t="s">
        <v>1979</v>
      </c>
      <c r="B1411" s="1" t="s">
        <v>97</v>
      </c>
      <c r="C1411" s="1" t="s">
        <v>98</v>
      </c>
      <c r="D1411" s="1" t="s">
        <v>11</v>
      </c>
      <c r="E1411" s="4">
        <v>42578</v>
      </c>
      <c r="F1411" s="1" t="s">
        <v>23</v>
      </c>
      <c r="G1411" s="1" t="s">
        <v>1169</v>
      </c>
      <c r="H1411" s="26">
        <v>700</v>
      </c>
      <c r="I1411" s="37">
        <v>0.1</v>
      </c>
      <c r="J1411" t="str">
        <f t="shared" ref="J1411:J1474" si="66">_xlfn.CONCAT(RIGHT(A1411,4),"-",D1411,"-",LEFT(G1411,1),MID(G1411,FIND(" ",G1411)+1,1))</f>
        <v>2410-EMEA-NB</v>
      </c>
      <c r="K1411" s="39">
        <f t="shared" ref="K1411:K1474" si="67">H1411-(H1411*I1411)</f>
        <v>630</v>
      </c>
      <c r="L1411" s="3">
        <f t="shared" ref="L1411:L1474" si="68">YEAR(E1411)</f>
        <v>2016</v>
      </c>
    </row>
    <row r="1412" spans="1:12" x14ac:dyDescent="0.25">
      <c r="A1412" s="1" t="s">
        <v>1980</v>
      </c>
      <c r="B1412" s="1" t="s">
        <v>15</v>
      </c>
      <c r="C1412" s="1" t="s">
        <v>16</v>
      </c>
      <c r="D1412" s="1" t="s">
        <v>17</v>
      </c>
      <c r="E1412" s="4">
        <v>42793</v>
      </c>
      <c r="F1412" s="1" t="s">
        <v>102</v>
      </c>
      <c r="G1412" s="1" t="s">
        <v>491</v>
      </c>
      <c r="H1412" s="26">
        <v>70</v>
      </c>
      <c r="I1412" s="37">
        <v>7.1400000000000005E-2</v>
      </c>
      <c r="J1412" t="str">
        <f t="shared" si="66"/>
        <v>2411-NA-MP</v>
      </c>
      <c r="K1412" s="39">
        <f t="shared" si="67"/>
        <v>65.001999999999995</v>
      </c>
      <c r="L1412" s="3">
        <f t="shared" si="68"/>
        <v>2017</v>
      </c>
    </row>
    <row r="1413" spans="1:12" x14ac:dyDescent="0.25">
      <c r="A1413" s="1" t="s">
        <v>1981</v>
      </c>
      <c r="B1413" s="1" t="s">
        <v>68</v>
      </c>
      <c r="C1413" s="1" t="s">
        <v>69</v>
      </c>
      <c r="D1413" s="1" t="s">
        <v>33</v>
      </c>
      <c r="E1413" s="4">
        <v>41985</v>
      </c>
      <c r="F1413" s="1" t="s">
        <v>70</v>
      </c>
      <c r="G1413" s="1" t="s">
        <v>960</v>
      </c>
      <c r="H1413" s="26">
        <v>500</v>
      </c>
      <c r="I1413" s="37">
        <v>0</v>
      </c>
      <c r="J1413" t="str">
        <f t="shared" si="66"/>
        <v>2412-APAC-DJ</v>
      </c>
      <c r="K1413" s="39">
        <f t="shared" si="67"/>
        <v>500</v>
      </c>
      <c r="L1413" s="3">
        <f t="shared" si="68"/>
        <v>2014</v>
      </c>
    </row>
    <row r="1414" spans="1:12" x14ac:dyDescent="0.25">
      <c r="A1414" s="1" t="s">
        <v>1982</v>
      </c>
      <c r="B1414" s="1" t="s">
        <v>398</v>
      </c>
      <c r="C1414" s="1" t="s">
        <v>399</v>
      </c>
      <c r="D1414" s="1" t="s">
        <v>11</v>
      </c>
      <c r="E1414" s="4">
        <v>41953</v>
      </c>
      <c r="F1414" s="1" t="s">
        <v>113</v>
      </c>
      <c r="G1414" s="1" t="s">
        <v>854</v>
      </c>
      <c r="H1414" s="26">
        <v>250</v>
      </c>
      <c r="I1414" s="37">
        <v>0.2</v>
      </c>
      <c r="J1414" t="str">
        <f t="shared" si="66"/>
        <v>2413-EMEA-RC</v>
      </c>
      <c r="K1414" s="39">
        <f t="shared" si="67"/>
        <v>200</v>
      </c>
      <c r="L1414" s="3">
        <f t="shared" si="68"/>
        <v>2014</v>
      </c>
    </row>
    <row r="1415" spans="1:12" x14ac:dyDescent="0.25">
      <c r="A1415" s="1" t="s">
        <v>1983</v>
      </c>
      <c r="B1415" s="1" t="s">
        <v>125</v>
      </c>
      <c r="C1415" s="1" t="s">
        <v>126</v>
      </c>
      <c r="D1415" s="1" t="s">
        <v>11</v>
      </c>
      <c r="E1415" s="4">
        <v>42255</v>
      </c>
      <c r="F1415" s="1" t="s">
        <v>70</v>
      </c>
      <c r="G1415" s="1" t="s">
        <v>1259</v>
      </c>
      <c r="H1415" s="26">
        <v>500</v>
      </c>
      <c r="I1415" s="37">
        <v>0.02</v>
      </c>
      <c r="J1415" t="str">
        <f t="shared" si="66"/>
        <v>2414-EMEA-DT</v>
      </c>
      <c r="K1415" s="39">
        <f t="shared" si="67"/>
        <v>490</v>
      </c>
      <c r="L1415" s="3">
        <f t="shared" si="68"/>
        <v>2015</v>
      </c>
    </row>
    <row r="1416" spans="1:12" x14ac:dyDescent="0.25">
      <c r="A1416" s="1" t="s">
        <v>1984</v>
      </c>
      <c r="B1416" s="1" t="s">
        <v>225</v>
      </c>
      <c r="C1416" s="1" t="s">
        <v>226</v>
      </c>
      <c r="D1416" s="1" t="s">
        <v>22</v>
      </c>
      <c r="E1416" s="4">
        <v>42453</v>
      </c>
      <c r="F1416" s="1" t="s">
        <v>39</v>
      </c>
      <c r="G1416" s="1" t="s">
        <v>276</v>
      </c>
      <c r="H1416" s="26">
        <v>30</v>
      </c>
      <c r="I1416" s="37">
        <v>0</v>
      </c>
      <c r="J1416" t="str">
        <f t="shared" si="66"/>
        <v>2415-LATAM-AH</v>
      </c>
      <c r="K1416" s="39">
        <f t="shared" si="67"/>
        <v>30</v>
      </c>
      <c r="L1416" s="3">
        <f t="shared" si="68"/>
        <v>2016</v>
      </c>
    </row>
    <row r="1417" spans="1:12" x14ac:dyDescent="0.25">
      <c r="A1417" s="1" t="s">
        <v>1985</v>
      </c>
      <c r="B1417" s="1" t="s">
        <v>105</v>
      </c>
      <c r="C1417" s="1" t="s">
        <v>106</v>
      </c>
      <c r="D1417" s="1" t="s">
        <v>17</v>
      </c>
      <c r="E1417" s="4">
        <v>41772</v>
      </c>
      <c r="F1417" s="1" t="s">
        <v>102</v>
      </c>
      <c r="G1417" s="1" t="s">
        <v>1435</v>
      </c>
      <c r="H1417" s="26">
        <v>70</v>
      </c>
      <c r="I1417" s="37">
        <v>0.21429999999999999</v>
      </c>
      <c r="J1417" t="str">
        <f t="shared" si="66"/>
        <v>2416-NA-HD</v>
      </c>
      <c r="K1417" s="39">
        <f t="shared" si="67"/>
        <v>54.999000000000002</v>
      </c>
      <c r="L1417" s="3">
        <f t="shared" si="68"/>
        <v>2014</v>
      </c>
    </row>
    <row r="1418" spans="1:12" x14ac:dyDescent="0.25">
      <c r="A1418" s="1" t="s">
        <v>1986</v>
      </c>
      <c r="B1418" s="1" t="s">
        <v>148</v>
      </c>
      <c r="C1418" s="1" t="s">
        <v>149</v>
      </c>
      <c r="D1418" s="1" t="s">
        <v>11</v>
      </c>
      <c r="E1418" s="4">
        <v>42215</v>
      </c>
      <c r="F1418" s="1" t="s">
        <v>120</v>
      </c>
      <c r="G1418" s="1" t="s">
        <v>822</v>
      </c>
      <c r="H1418" s="26">
        <v>50</v>
      </c>
      <c r="I1418" s="37">
        <v>0.16</v>
      </c>
      <c r="J1418" t="str">
        <f t="shared" si="66"/>
        <v>2417-EMEA-MT</v>
      </c>
      <c r="K1418" s="39">
        <f t="shared" si="67"/>
        <v>42</v>
      </c>
      <c r="L1418" s="3">
        <f t="shared" si="68"/>
        <v>2015</v>
      </c>
    </row>
    <row r="1419" spans="1:12" x14ac:dyDescent="0.25">
      <c r="A1419" s="1" t="s">
        <v>1987</v>
      </c>
      <c r="B1419" s="1" t="s">
        <v>132</v>
      </c>
      <c r="C1419" s="1" t="s">
        <v>90</v>
      </c>
      <c r="D1419" s="1" t="s">
        <v>33</v>
      </c>
      <c r="E1419" s="4">
        <v>41740</v>
      </c>
      <c r="F1419" s="1" t="s">
        <v>39</v>
      </c>
      <c r="G1419" s="1" t="s">
        <v>1017</v>
      </c>
      <c r="H1419" s="26">
        <v>30</v>
      </c>
      <c r="I1419" s="37">
        <v>0.1333</v>
      </c>
      <c r="J1419" t="str">
        <f t="shared" si="66"/>
        <v>2418-APAC-RR</v>
      </c>
      <c r="K1419" s="39">
        <f t="shared" si="67"/>
        <v>26.001000000000001</v>
      </c>
      <c r="L1419" s="3">
        <f t="shared" si="68"/>
        <v>2014</v>
      </c>
    </row>
    <row r="1420" spans="1:12" x14ac:dyDescent="0.25">
      <c r="A1420" s="1" t="s">
        <v>1988</v>
      </c>
      <c r="B1420" s="1" t="s">
        <v>239</v>
      </c>
      <c r="C1420" s="1" t="s">
        <v>240</v>
      </c>
      <c r="D1420" s="1" t="s">
        <v>11</v>
      </c>
      <c r="E1420" s="4">
        <v>41887</v>
      </c>
      <c r="F1420" s="1" t="s">
        <v>102</v>
      </c>
      <c r="G1420" s="1" t="s">
        <v>329</v>
      </c>
      <c r="H1420" s="26">
        <v>70</v>
      </c>
      <c r="I1420" s="37">
        <v>0.2429</v>
      </c>
      <c r="J1420" t="str">
        <f t="shared" si="66"/>
        <v>2419-EMEA-BM</v>
      </c>
      <c r="K1420" s="39">
        <f t="shared" si="67"/>
        <v>52.997</v>
      </c>
      <c r="L1420" s="3">
        <f t="shared" si="68"/>
        <v>2014</v>
      </c>
    </row>
    <row r="1421" spans="1:12" x14ac:dyDescent="0.25">
      <c r="A1421" s="1" t="s">
        <v>1989</v>
      </c>
      <c r="B1421" s="1" t="s">
        <v>57</v>
      </c>
      <c r="C1421" s="1" t="s">
        <v>58</v>
      </c>
      <c r="D1421" s="1" t="s">
        <v>11</v>
      </c>
      <c r="E1421" s="4">
        <v>41693</v>
      </c>
      <c r="F1421" s="1" t="s">
        <v>70</v>
      </c>
      <c r="G1421" s="1" t="s">
        <v>60</v>
      </c>
      <c r="H1421" s="26">
        <v>500</v>
      </c>
      <c r="I1421" s="37">
        <v>0.02</v>
      </c>
      <c r="J1421" t="str">
        <f t="shared" si="66"/>
        <v>2420-EMEA-DB</v>
      </c>
      <c r="K1421" s="39">
        <f t="shared" si="67"/>
        <v>490</v>
      </c>
      <c r="L1421" s="3">
        <f t="shared" si="68"/>
        <v>2014</v>
      </c>
    </row>
    <row r="1422" spans="1:12" x14ac:dyDescent="0.25">
      <c r="A1422" s="1" t="s">
        <v>1990</v>
      </c>
      <c r="B1422" s="1" t="s">
        <v>168</v>
      </c>
      <c r="C1422" s="1" t="s">
        <v>169</v>
      </c>
      <c r="D1422" s="1" t="s">
        <v>11</v>
      </c>
      <c r="E1422" s="4">
        <v>42486</v>
      </c>
      <c r="F1422" s="1" t="s">
        <v>39</v>
      </c>
      <c r="G1422" s="1" t="s">
        <v>170</v>
      </c>
      <c r="H1422" s="26">
        <v>30</v>
      </c>
      <c r="I1422" s="37">
        <v>0.1333</v>
      </c>
      <c r="J1422" t="str">
        <f t="shared" si="66"/>
        <v>2421-EMEA-HB</v>
      </c>
      <c r="K1422" s="39">
        <f t="shared" si="67"/>
        <v>26.001000000000001</v>
      </c>
      <c r="L1422" s="3">
        <f t="shared" si="68"/>
        <v>2016</v>
      </c>
    </row>
    <row r="1423" spans="1:12" x14ac:dyDescent="0.25">
      <c r="A1423" s="1" t="s">
        <v>1991</v>
      </c>
      <c r="B1423" s="1" t="s">
        <v>268</v>
      </c>
      <c r="C1423" s="1" t="s">
        <v>269</v>
      </c>
      <c r="D1423" s="1" t="s">
        <v>33</v>
      </c>
      <c r="E1423" s="4">
        <v>42126</v>
      </c>
      <c r="F1423" s="1" t="s">
        <v>12</v>
      </c>
      <c r="G1423" s="1" t="s">
        <v>711</v>
      </c>
      <c r="H1423" s="26">
        <v>80</v>
      </c>
      <c r="I1423" s="37">
        <v>0.33750000000000002</v>
      </c>
      <c r="J1423" t="str">
        <f t="shared" si="66"/>
        <v>2422-APAC-SM</v>
      </c>
      <c r="K1423" s="39">
        <f t="shared" si="67"/>
        <v>53</v>
      </c>
      <c r="L1423" s="3">
        <f t="shared" si="68"/>
        <v>2015</v>
      </c>
    </row>
    <row r="1424" spans="1:12" x14ac:dyDescent="0.25">
      <c r="A1424" s="1" t="s">
        <v>1992</v>
      </c>
      <c r="B1424" s="1" t="s">
        <v>432</v>
      </c>
      <c r="C1424" s="1" t="s">
        <v>433</v>
      </c>
      <c r="D1424" s="1" t="s">
        <v>22</v>
      </c>
      <c r="E1424" s="4">
        <v>43372</v>
      </c>
      <c r="F1424" s="1" t="s">
        <v>53</v>
      </c>
      <c r="G1424" s="1" t="s">
        <v>548</v>
      </c>
      <c r="H1424" s="26">
        <v>800</v>
      </c>
      <c r="I1424" s="37">
        <v>0.23</v>
      </c>
      <c r="J1424" t="str">
        <f t="shared" si="66"/>
        <v>2423-LATAM-BM</v>
      </c>
      <c r="K1424" s="39">
        <f t="shared" si="67"/>
        <v>616</v>
      </c>
      <c r="L1424" s="3">
        <f t="shared" si="68"/>
        <v>2018</v>
      </c>
    </row>
    <row r="1425" spans="1:12" x14ac:dyDescent="0.25">
      <c r="A1425" s="1" t="s">
        <v>1993</v>
      </c>
      <c r="B1425" s="1" t="s">
        <v>15</v>
      </c>
      <c r="C1425" s="1" t="s">
        <v>16</v>
      </c>
      <c r="D1425" s="1" t="s">
        <v>17</v>
      </c>
      <c r="E1425" s="4">
        <v>42483</v>
      </c>
      <c r="F1425" s="1" t="s">
        <v>113</v>
      </c>
      <c r="G1425" s="1" t="s">
        <v>476</v>
      </c>
      <c r="H1425" s="26">
        <v>250</v>
      </c>
      <c r="I1425" s="37">
        <v>0.1</v>
      </c>
      <c r="J1425" t="str">
        <f t="shared" si="66"/>
        <v>2424-NA-JH</v>
      </c>
      <c r="K1425" s="39">
        <f t="shared" si="67"/>
        <v>225</v>
      </c>
      <c r="L1425" s="3">
        <f t="shared" si="68"/>
        <v>2016</v>
      </c>
    </row>
    <row r="1426" spans="1:12" x14ac:dyDescent="0.25">
      <c r="A1426" s="1" t="s">
        <v>1994</v>
      </c>
      <c r="B1426" s="1" t="s">
        <v>432</v>
      </c>
      <c r="C1426" s="1" t="s">
        <v>433</v>
      </c>
      <c r="D1426" s="1" t="s">
        <v>22</v>
      </c>
      <c r="E1426" s="4">
        <v>42006</v>
      </c>
      <c r="F1426" s="1" t="s">
        <v>113</v>
      </c>
      <c r="G1426" s="1" t="s">
        <v>856</v>
      </c>
      <c r="H1426" s="26">
        <v>250</v>
      </c>
      <c r="I1426" s="37">
        <v>0.14000000000000001</v>
      </c>
      <c r="J1426" t="str">
        <f t="shared" si="66"/>
        <v>2425-LATAM-JH</v>
      </c>
      <c r="K1426" s="39">
        <f t="shared" si="67"/>
        <v>215</v>
      </c>
      <c r="L1426" s="3">
        <f t="shared" si="68"/>
        <v>2015</v>
      </c>
    </row>
    <row r="1427" spans="1:12" x14ac:dyDescent="0.25">
      <c r="A1427" s="1" t="s">
        <v>1995</v>
      </c>
      <c r="B1427" s="1" t="s">
        <v>37</v>
      </c>
      <c r="C1427" s="1" t="s">
        <v>38</v>
      </c>
      <c r="D1427" s="1" t="s">
        <v>33</v>
      </c>
      <c r="E1427" s="4">
        <v>41681</v>
      </c>
      <c r="F1427" s="1" t="s">
        <v>53</v>
      </c>
      <c r="G1427" s="1" t="s">
        <v>1288</v>
      </c>
      <c r="H1427" s="26">
        <v>800</v>
      </c>
      <c r="I1427" s="37">
        <v>0.11</v>
      </c>
      <c r="J1427" t="str">
        <f t="shared" si="66"/>
        <v>2426-APAC-EJ</v>
      </c>
      <c r="K1427" s="39">
        <f t="shared" si="67"/>
        <v>712</v>
      </c>
      <c r="L1427" s="3">
        <f t="shared" si="68"/>
        <v>2014</v>
      </c>
    </row>
    <row r="1428" spans="1:12" x14ac:dyDescent="0.25">
      <c r="A1428" s="1" t="s">
        <v>1996</v>
      </c>
      <c r="B1428" s="1" t="s">
        <v>129</v>
      </c>
      <c r="C1428" s="1" t="s">
        <v>106</v>
      </c>
      <c r="D1428" s="1" t="s">
        <v>17</v>
      </c>
      <c r="E1428" s="4">
        <v>43349</v>
      </c>
      <c r="F1428" s="1" t="s">
        <v>34</v>
      </c>
      <c r="G1428" s="1" t="s">
        <v>266</v>
      </c>
      <c r="H1428" s="26">
        <v>50</v>
      </c>
      <c r="I1428" s="37">
        <v>0.08</v>
      </c>
      <c r="J1428" t="str">
        <f t="shared" si="66"/>
        <v>2427-NA-RJ</v>
      </c>
      <c r="K1428" s="39">
        <f t="shared" si="67"/>
        <v>46</v>
      </c>
      <c r="L1428" s="3">
        <f t="shared" si="68"/>
        <v>2018</v>
      </c>
    </row>
    <row r="1429" spans="1:12" x14ac:dyDescent="0.25">
      <c r="A1429" s="1" t="s">
        <v>1997</v>
      </c>
      <c r="B1429" s="1" t="s">
        <v>203</v>
      </c>
      <c r="C1429" s="1" t="s">
        <v>204</v>
      </c>
      <c r="D1429" s="1" t="s">
        <v>22</v>
      </c>
      <c r="E1429" s="4">
        <v>42365</v>
      </c>
      <c r="F1429" s="1" t="s">
        <v>59</v>
      </c>
      <c r="G1429" s="1" t="s">
        <v>720</v>
      </c>
      <c r="H1429" s="26">
        <v>1000</v>
      </c>
      <c r="I1429" s="37">
        <v>0.04</v>
      </c>
      <c r="J1429" t="str">
        <f t="shared" si="66"/>
        <v>2428-LATAM-PP</v>
      </c>
      <c r="K1429" s="39">
        <f t="shared" si="67"/>
        <v>960</v>
      </c>
      <c r="L1429" s="3">
        <f t="shared" si="68"/>
        <v>2015</v>
      </c>
    </row>
    <row r="1430" spans="1:12" x14ac:dyDescent="0.25">
      <c r="A1430" s="1" t="s">
        <v>1998</v>
      </c>
      <c r="B1430" s="1" t="s">
        <v>225</v>
      </c>
      <c r="C1430" s="1" t="s">
        <v>226</v>
      </c>
      <c r="D1430" s="1" t="s">
        <v>22</v>
      </c>
      <c r="E1430" s="4">
        <v>42919</v>
      </c>
      <c r="F1430" s="1" t="s">
        <v>113</v>
      </c>
      <c r="G1430" s="1" t="s">
        <v>935</v>
      </c>
      <c r="H1430" s="26">
        <v>250</v>
      </c>
      <c r="I1430" s="37">
        <v>2.8000000000000001E-2</v>
      </c>
      <c r="J1430" t="str">
        <f t="shared" si="66"/>
        <v>2429-LATAM-LW</v>
      </c>
      <c r="K1430" s="39">
        <f t="shared" si="67"/>
        <v>243</v>
      </c>
      <c r="L1430" s="3">
        <f t="shared" si="68"/>
        <v>2017</v>
      </c>
    </row>
    <row r="1431" spans="1:12" x14ac:dyDescent="0.25">
      <c r="A1431" s="1" t="s">
        <v>1999</v>
      </c>
      <c r="B1431" s="1" t="s">
        <v>116</v>
      </c>
      <c r="C1431" s="1" t="s">
        <v>117</v>
      </c>
      <c r="D1431" s="1" t="s">
        <v>33</v>
      </c>
      <c r="E1431" s="4">
        <v>42261</v>
      </c>
      <c r="F1431" s="1" t="s">
        <v>23</v>
      </c>
      <c r="G1431" s="1" t="s">
        <v>1108</v>
      </c>
      <c r="H1431" s="26">
        <v>700</v>
      </c>
      <c r="I1431" s="37">
        <v>0.05</v>
      </c>
      <c r="J1431" t="str">
        <f t="shared" si="66"/>
        <v>2430-APAC-IH</v>
      </c>
      <c r="K1431" s="39">
        <f t="shared" si="67"/>
        <v>665</v>
      </c>
      <c r="L1431" s="3">
        <f t="shared" si="68"/>
        <v>2015</v>
      </c>
    </row>
    <row r="1432" spans="1:12" x14ac:dyDescent="0.25">
      <c r="A1432" s="1" t="s">
        <v>2000</v>
      </c>
      <c r="B1432" s="1" t="s">
        <v>62</v>
      </c>
      <c r="C1432" s="1" t="s">
        <v>63</v>
      </c>
      <c r="D1432" s="1" t="s">
        <v>33</v>
      </c>
      <c r="E1432" s="4">
        <v>43317</v>
      </c>
      <c r="F1432" s="1" t="s">
        <v>39</v>
      </c>
      <c r="G1432" s="1" t="s">
        <v>870</v>
      </c>
      <c r="H1432" s="26">
        <v>30</v>
      </c>
      <c r="I1432" s="37">
        <v>0</v>
      </c>
      <c r="J1432" t="str">
        <f t="shared" si="66"/>
        <v>2431-APAC-MG</v>
      </c>
      <c r="K1432" s="39">
        <f t="shared" si="67"/>
        <v>30</v>
      </c>
      <c r="L1432" s="3">
        <f t="shared" si="68"/>
        <v>2018</v>
      </c>
    </row>
    <row r="1433" spans="1:12" x14ac:dyDescent="0.25">
      <c r="A1433" s="1" t="s">
        <v>2001</v>
      </c>
      <c r="B1433" s="1" t="s">
        <v>20</v>
      </c>
      <c r="C1433" s="1" t="s">
        <v>21</v>
      </c>
      <c r="D1433" s="1" t="s">
        <v>22</v>
      </c>
      <c r="E1433" s="4">
        <v>42266</v>
      </c>
      <c r="F1433" s="1" t="s">
        <v>44</v>
      </c>
      <c r="G1433" s="1" t="s">
        <v>481</v>
      </c>
      <c r="H1433" s="26">
        <v>500</v>
      </c>
      <c r="I1433" s="37">
        <v>0.3</v>
      </c>
      <c r="J1433" t="str">
        <f t="shared" si="66"/>
        <v>2432-LATAM-EH</v>
      </c>
      <c r="K1433" s="39">
        <f t="shared" si="67"/>
        <v>350</v>
      </c>
      <c r="L1433" s="3">
        <f t="shared" si="68"/>
        <v>2015</v>
      </c>
    </row>
    <row r="1434" spans="1:12" x14ac:dyDescent="0.25">
      <c r="A1434" s="1" t="s">
        <v>2002</v>
      </c>
      <c r="B1434" s="1" t="s">
        <v>68</v>
      </c>
      <c r="C1434" s="1" t="s">
        <v>69</v>
      </c>
      <c r="D1434" s="1" t="s">
        <v>33</v>
      </c>
      <c r="E1434" s="4">
        <v>42390</v>
      </c>
      <c r="F1434" s="1" t="s">
        <v>39</v>
      </c>
      <c r="G1434" s="1" t="s">
        <v>1412</v>
      </c>
      <c r="H1434" s="26">
        <v>30</v>
      </c>
      <c r="I1434" s="37">
        <v>6.6699999999999995E-2</v>
      </c>
      <c r="J1434" t="str">
        <f t="shared" si="66"/>
        <v>2433-APAC-GH</v>
      </c>
      <c r="K1434" s="39">
        <f t="shared" si="67"/>
        <v>27.998999999999999</v>
      </c>
      <c r="L1434" s="3">
        <f t="shared" si="68"/>
        <v>2016</v>
      </c>
    </row>
    <row r="1435" spans="1:12" x14ac:dyDescent="0.25">
      <c r="A1435" s="1" t="s">
        <v>2003</v>
      </c>
      <c r="B1435" s="1" t="s">
        <v>287</v>
      </c>
      <c r="C1435" s="1" t="s">
        <v>106</v>
      </c>
      <c r="D1435" s="1" t="s">
        <v>17</v>
      </c>
      <c r="E1435" s="4">
        <v>42582</v>
      </c>
      <c r="F1435" s="1" t="s">
        <v>113</v>
      </c>
      <c r="G1435" s="1" t="s">
        <v>901</v>
      </c>
      <c r="H1435" s="26">
        <v>250</v>
      </c>
      <c r="I1435" s="37">
        <v>0.02</v>
      </c>
      <c r="J1435" t="str">
        <f t="shared" si="66"/>
        <v>2434-NA-RB</v>
      </c>
      <c r="K1435" s="39">
        <f t="shared" si="67"/>
        <v>245</v>
      </c>
      <c r="L1435" s="3">
        <f t="shared" si="68"/>
        <v>2016</v>
      </c>
    </row>
    <row r="1436" spans="1:12" x14ac:dyDescent="0.25">
      <c r="A1436" s="1" t="s">
        <v>2004</v>
      </c>
      <c r="B1436" s="1" t="s">
        <v>109</v>
      </c>
      <c r="C1436" s="1" t="s">
        <v>80</v>
      </c>
      <c r="D1436" s="1" t="s">
        <v>11</v>
      </c>
      <c r="E1436" s="4">
        <v>43095</v>
      </c>
      <c r="F1436" s="1" t="s">
        <v>28</v>
      </c>
      <c r="G1436" s="1" t="s">
        <v>370</v>
      </c>
      <c r="H1436" s="26">
        <v>150</v>
      </c>
      <c r="I1436" s="37">
        <v>4.6699999999999998E-2</v>
      </c>
      <c r="J1436" t="str">
        <f t="shared" si="66"/>
        <v>2435-EMEA-JB</v>
      </c>
      <c r="K1436" s="39">
        <f t="shared" si="67"/>
        <v>142.995</v>
      </c>
      <c r="L1436" s="3">
        <f t="shared" si="68"/>
        <v>2017</v>
      </c>
    </row>
    <row r="1437" spans="1:12" x14ac:dyDescent="0.25">
      <c r="A1437" s="1" t="s">
        <v>2005</v>
      </c>
      <c r="B1437" s="1" t="s">
        <v>268</v>
      </c>
      <c r="C1437" s="1" t="s">
        <v>269</v>
      </c>
      <c r="D1437" s="1" t="s">
        <v>33</v>
      </c>
      <c r="E1437" s="4">
        <v>43329</v>
      </c>
      <c r="F1437" s="1" t="s">
        <v>120</v>
      </c>
      <c r="G1437" s="1" t="s">
        <v>270</v>
      </c>
      <c r="H1437" s="26">
        <v>50</v>
      </c>
      <c r="I1437" s="37">
        <v>0.02</v>
      </c>
      <c r="J1437" t="str">
        <f t="shared" si="66"/>
        <v>2436-APAC-TG</v>
      </c>
      <c r="K1437" s="39">
        <f t="shared" si="67"/>
        <v>49</v>
      </c>
      <c r="L1437" s="3">
        <f t="shared" si="68"/>
        <v>2018</v>
      </c>
    </row>
    <row r="1438" spans="1:12" x14ac:dyDescent="0.25">
      <c r="A1438" s="1" t="s">
        <v>2006</v>
      </c>
      <c r="B1438" s="1" t="s">
        <v>37</v>
      </c>
      <c r="C1438" s="1" t="s">
        <v>38</v>
      </c>
      <c r="D1438" s="1" t="s">
        <v>33</v>
      </c>
      <c r="E1438" s="4">
        <v>42838</v>
      </c>
      <c r="F1438" s="1" t="s">
        <v>34</v>
      </c>
      <c r="G1438" s="1" t="s">
        <v>1302</v>
      </c>
      <c r="H1438" s="26">
        <v>50</v>
      </c>
      <c r="I1438" s="37">
        <v>0</v>
      </c>
      <c r="J1438" t="str">
        <f t="shared" si="66"/>
        <v>2437-APAC-FJ</v>
      </c>
      <c r="K1438" s="39">
        <f t="shared" si="67"/>
        <v>50</v>
      </c>
      <c r="L1438" s="3">
        <f t="shared" si="68"/>
        <v>2017</v>
      </c>
    </row>
    <row r="1439" spans="1:12" x14ac:dyDescent="0.25">
      <c r="A1439" s="1" t="s">
        <v>2007</v>
      </c>
      <c r="B1439" s="1" t="s">
        <v>62</v>
      </c>
      <c r="C1439" s="1" t="s">
        <v>63</v>
      </c>
      <c r="D1439" s="1" t="s">
        <v>33</v>
      </c>
      <c r="E1439" s="4">
        <v>42197</v>
      </c>
      <c r="F1439" s="1" t="s">
        <v>59</v>
      </c>
      <c r="G1439" s="1" t="s">
        <v>278</v>
      </c>
      <c r="H1439" s="26">
        <v>1000</v>
      </c>
      <c r="I1439" s="37">
        <v>0.06</v>
      </c>
      <c r="J1439" t="str">
        <f t="shared" si="66"/>
        <v>2438-APAC-MM</v>
      </c>
      <c r="K1439" s="39">
        <f t="shared" si="67"/>
        <v>940</v>
      </c>
      <c r="L1439" s="3">
        <f t="shared" si="68"/>
        <v>2015</v>
      </c>
    </row>
    <row r="1440" spans="1:12" x14ac:dyDescent="0.25">
      <c r="A1440" s="1" t="s">
        <v>2008</v>
      </c>
      <c r="B1440" s="1" t="s">
        <v>125</v>
      </c>
      <c r="C1440" s="1" t="s">
        <v>126</v>
      </c>
      <c r="D1440" s="1" t="s">
        <v>11</v>
      </c>
      <c r="E1440" s="4">
        <v>42461</v>
      </c>
      <c r="F1440" s="1" t="s">
        <v>53</v>
      </c>
      <c r="G1440" s="1" t="s">
        <v>865</v>
      </c>
      <c r="H1440" s="26">
        <v>800</v>
      </c>
      <c r="I1440" s="37">
        <v>0.4</v>
      </c>
      <c r="J1440" t="str">
        <f t="shared" si="66"/>
        <v>2439-EMEA-DP</v>
      </c>
      <c r="K1440" s="39">
        <f t="shared" si="67"/>
        <v>480</v>
      </c>
      <c r="L1440" s="3">
        <f t="shared" si="68"/>
        <v>2016</v>
      </c>
    </row>
    <row r="1441" spans="1:12" x14ac:dyDescent="0.25">
      <c r="A1441" s="1" t="s">
        <v>2009</v>
      </c>
      <c r="B1441" s="1" t="s">
        <v>239</v>
      </c>
      <c r="C1441" s="1" t="s">
        <v>240</v>
      </c>
      <c r="D1441" s="1" t="s">
        <v>11</v>
      </c>
      <c r="E1441" s="4">
        <v>41735</v>
      </c>
      <c r="F1441" s="1" t="s">
        <v>113</v>
      </c>
      <c r="G1441" s="1" t="s">
        <v>624</v>
      </c>
      <c r="H1441" s="26">
        <v>250</v>
      </c>
      <c r="I1441" s="37">
        <v>0.20799999999999999</v>
      </c>
      <c r="J1441" t="str">
        <f t="shared" si="66"/>
        <v>2440-EMEA-PL</v>
      </c>
      <c r="K1441" s="39">
        <f t="shared" si="67"/>
        <v>198</v>
      </c>
      <c r="L1441" s="3">
        <f t="shared" si="68"/>
        <v>2014</v>
      </c>
    </row>
    <row r="1442" spans="1:12" x14ac:dyDescent="0.25">
      <c r="A1442" s="1" t="s">
        <v>2010</v>
      </c>
      <c r="B1442" s="1" t="s">
        <v>172</v>
      </c>
      <c r="C1442" s="1" t="s">
        <v>173</v>
      </c>
      <c r="D1442" s="1" t="s">
        <v>11</v>
      </c>
      <c r="E1442" s="4">
        <v>43140</v>
      </c>
      <c r="F1442" s="1" t="s">
        <v>28</v>
      </c>
      <c r="G1442" s="1" t="s">
        <v>1556</v>
      </c>
      <c r="H1442" s="26">
        <v>150</v>
      </c>
      <c r="I1442" s="37">
        <v>0.12670000000000001</v>
      </c>
      <c r="J1442" t="str">
        <f t="shared" si="66"/>
        <v>2441-EMEA-IC</v>
      </c>
      <c r="K1442" s="39">
        <f t="shared" si="67"/>
        <v>130.995</v>
      </c>
      <c r="L1442" s="3">
        <f t="shared" si="68"/>
        <v>2018</v>
      </c>
    </row>
    <row r="1443" spans="1:12" x14ac:dyDescent="0.25">
      <c r="A1443" s="1" t="s">
        <v>2011</v>
      </c>
      <c r="B1443" s="1" t="s">
        <v>203</v>
      </c>
      <c r="C1443" s="1" t="s">
        <v>204</v>
      </c>
      <c r="D1443" s="1" t="s">
        <v>22</v>
      </c>
      <c r="E1443" s="4">
        <v>42931</v>
      </c>
      <c r="F1443" s="1" t="s">
        <v>59</v>
      </c>
      <c r="G1443" s="1" t="s">
        <v>757</v>
      </c>
      <c r="H1443" s="26">
        <v>1000</v>
      </c>
      <c r="I1443" s="37">
        <v>0.27</v>
      </c>
      <c r="J1443" t="str">
        <f t="shared" si="66"/>
        <v>2442-LATAM-DF</v>
      </c>
      <c r="K1443" s="39">
        <f t="shared" si="67"/>
        <v>730</v>
      </c>
      <c r="L1443" s="3">
        <f t="shared" si="68"/>
        <v>2017</v>
      </c>
    </row>
    <row r="1444" spans="1:12" x14ac:dyDescent="0.25">
      <c r="A1444" s="1" t="s">
        <v>2012</v>
      </c>
      <c r="B1444" s="1" t="s">
        <v>125</v>
      </c>
      <c r="C1444" s="1" t="s">
        <v>126</v>
      </c>
      <c r="D1444" s="1" t="s">
        <v>11</v>
      </c>
      <c r="E1444" s="4">
        <v>42685</v>
      </c>
      <c r="F1444" s="1" t="s">
        <v>53</v>
      </c>
      <c r="G1444" s="1" t="s">
        <v>918</v>
      </c>
      <c r="H1444" s="26">
        <v>800</v>
      </c>
      <c r="I1444" s="37">
        <v>0.27</v>
      </c>
      <c r="J1444" t="str">
        <f t="shared" si="66"/>
        <v>2443-EMEA-JG</v>
      </c>
      <c r="K1444" s="39">
        <f t="shared" si="67"/>
        <v>584</v>
      </c>
      <c r="L1444" s="3">
        <f t="shared" si="68"/>
        <v>2016</v>
      </c>
    </row>
    <row r="1445" spans="1:12" x14ac:dyDescent="0.25">
      <c r="A1445" s="1" t="s">
        <v>2013</v>
      </c>
      <c r="B1445" s="1" t="s">
        <v>180</v>
      </c>
      <c r="C1445" s="1" t="s">
        <v>106</v>
      </c>
      <c r="D1445" s="1" t="s">
        <v>17</v>
      </c>
      <c r="E1445" s="4">
        <v>43329</v>
      </c>
      <c r="F1445" s="1" t="s">
        <v>28</v>
      </c>
      <c r="G1445" s="1" t="s">
        <v>2014</v>
      </c>
      <c r="H1445" s="26">
        <v>150</v>
      </c>
      <c r="I1445" s="37">
        <v>0.1467</v>
      </c>
      <c r="J1445" t="str">
        <f t="shared" si="66"/>
        <v>2444-NA-KA</v>
      </c>
      <c r="K1445" s="39">
        <f t="shared" si="67"/>
        <v>127.995</v>
      </c>
      <c r="L1445" s="3">
        <f t="shared" si="68"/>
        <v>2018</v>
      </c>
    </row>
    <row r="1446" spans="1:12" x14ac:dyDescent="0.25">
      <c r="A1446" s="1" t="s">
        <v>2015</v>
      </c>
      <c r="B1446" s="1" t="s">
        <v>51</v>
      </c>
      <c r="C1446" s="1" t="s">
        <v>52</v>
      </c>
      <c r="D1446" s="1" t="s">
        <v>11</v>
      </c>
      <c r="E1446" s="4">
        <v>43056</v>
      </c>
      <c r="F1446" s="1" t="s">
        <v>59</v>
      </c>
      <c r="G1446" s="1" t="s">
        <v>402</v>
      </c>
      <c r="H1446" s="26">
        <v>1000</v>
      </c>
      <c r="I1446" s="37">
        <v>0</v>
      </c>
      <c r="J1446" t="str">
        <f t="shared" si="66"/>
        <v>2445-EMEA-PD</v>
      </c>
      <c r="K1446" s="39">
        <f t="shared" si="67"/>
        <v>1000</v>
      </c>
      <c r="L1446" s="3">
        <f t="shared" si="68"/>
        <v>2017</v>
      </c>
    </row>
    <row r="1447" spans="1:12" x14ac:dyDescent="0.25">
      <c r="A1447" s="1" t="s">
        <v>2016</v>
      </c>
      <c r="B1447" s="1" t="s">
        <v>144</v>
      </c>
      <c r="C1447" s="1" t="s">
        <v>145</v>
      </c>
      <c r="D1447" s="1" t="s">
        <v>11</v>
      </c>
      <c r="E1447" s="4">
        <v>42936</v>
      </c>
      <c r="F1447" s="1" t="s">
        <v>34</v>
      </c>
      <c r="G1447" s="1" t="s">
        <v>1031</v>
      </c>
      <c r="H1447" s="26">
        <v>50</v>
      </c>
      <c r="I1447" s="37">
        <v>0.06</v>
      </c>
      <c r="J1447" t="str">
        <f t="shared" si="66"/>
        <v>2446-EMEA-CG</v>
      </c>
      <c r="K1447" s="39">
        <f t="shared" si="67"/>
        <v>47</v>
      </c>
      <c r="L1447" s="3">
        <f t="shared" si="68"/>
        <v>2017</v>
      </c>
    </row>
    <row r="1448" spans="1:12" x14ac:dyDescent="0.25">
      <c r="A1448" s="1" t="s">
        <v>2017</v>
      </c>
      <c r="B1448" s="1" t="s">
        <v>79</v>
      </c>
      <c r="C1448" s="1" t="s">
        <v>80</v>
      </c>
      <c r="D1448" s="1" t="s">
        <v>11</v>
      </c>
      <c r="E1448" s="4">
        <v>43456</v>
      </c>
      <c r="F1448" s="1" t="s">
        <v>28</v>
      </c>
      <c r="G1448" s="1" t="s">
        <v>554</v>
      </c>
      <c r="H1448" s="26">
        <v>150</v>
      </c>
      <c r="I1448" s="37">
        <v>0.04</v>
      </c>
      <c r="J1448" t="str">
        <f t="shared" si="66"/>
        <v>2447-EMEA-RD</v>
      </c>
      <c r="K1448" s="39">
        <f t="shared" si="67"/>
        <v>144</v>
      </c>
      <c r="L1448" s="3">
        <f t="shared" si="68"/>
        <v>2018</v>
      </c>
    </row>
    <row r="1449" spans="1:12" x14ac:dyDescent="0.25">
      <c r="A1449" s="1" t="s">
        <v>2018</v>
      </c>
      <c r="B1449" s="1" t="s">
        <v>57</v>
      </c>
      <c r="C1449" s="1" t="s">
        <v>58</v>
      </c>
      <c r="D1449" s="1" t="s">
        <v>11</v>
      </c>
      <c r="E1449" s="4">
        <v>41974</v>
      </c>
      <c r="F1449" s="1" t="s">
        <v>39</v>
      </c>
      <c r="G1449" s="1" t="s">
        <v>695</v>
      </c>
      <c r="H1449" s="26">
        <v>30</v>
      </c>
      <c r="I1449" s="37">
        <v>3.3300000000000003E-2</v>
      </c>
      <c r="J1449" t="str">
        <f t="shared" si="66"/>
        <v>2448-EMEA-KO</v>
      </c>
      <c r="K1449" s="39">
        <f t="shared" si="67"/>
        <v>29.001000000000001</v>
      </c>
      <c r="L1449" s="3">
        <f t="shared" si="68"/>
        <v>2014</v>
      </c>
    </row>
    <row r="1450" spans="1:12" x14ac:dyDescent="0.25">
      <c r="A1450" s="1" t="s">
        <v>2019</v>
      </c>
      <c r="B1450" s="1" t="s">
        <v>152</v>
      </c>
      <c r="C1450" s="1" t="s">
        <v>106</v>
      </c>
      <c r="D1450" s="1" t="s">
        <v>17</v>
      </c>
      <c r="E1450" s="4">
        <v>42711</v>
      </c>
      <c r="F1450" s="1" t="s">
        <v>34</v>
      </c>
      <c r="G1450" s="1" t="s">
        <v>153</v>
      </c>
      <c r="H1450" s="26">
        <v>50</v>
      </c>
      <c r="I1450" s="37">
        <v>0.12</v>
      </c>
      <c r="J1450" t="str">
        <f t="shared" si="66"/>
        <v>2449-NA-CM</v>
      </c>
      <c r="K1450" s="39">
        <f t="shared" si="67"/>
        <v>44</v>
      </c>
      <c r="L1450" s="3">
        <f t="shared" si="68"/>
        <v>2016</v>
      </c>
    </row>
    <row r="1451" spans="1:12" x14ac:dyDescent="0.25">
      <c r="A1451" s="1" t="s">
        <v>2020</v>
      </c>
      <c r="B1451" s="1" t="s">
        <v>132</v>
      </c>
      <c r="C1451" s="1" t="s">
        <v>90</v>
      </c>
      <c r="D1451" s="1" t="s">
        <v>33</v>
      </c>
      <c r="E1451" s="4">
        <v>41663</v>
      </c>
      <c r="F1451" s="1" t="s">
        <v>44</v>
      </c>
      <c r="G1451" s="1" t="s">
        <v>1017</v>
      </c>
      <c r="H1451" s="26">
        <v>500</v>
      </c>
      <c r="I1451" s="37">
        <v>0.3</v>
      </c>
      <c r="J1451" t="str">
        <f t="shared" si="66"/>
        <v>2450-APAC-RR</v>
      </c>
      <c r="K1451" s="39">
        <f t="shared" si="67"/>
        <v>350</v>
      </c>
      <c r="L1451" s="3">
        <f t="shared" si="68"/>
        <v>2014</v>
      </c>
    </row>
    <row r="1452" spans="1:12" x14ac:dyDescent="0.25">
      <c r="A1452" s="1" t="s">
        <v>2021</v>
      </c>
      <c r="B1452" s="1" t="s">
        <v>93</v>
      </c>
      <c r="C1452" s="1" t="s">
        <v>94</v>
      </c>
      <c r="D1452" s="1" t="s">
        <v>11</v>
      </c>
      <c r="E1452" s="4">
        <v>42317</v>
      </c>
      <c r="F1452" s="1" t="s">
        <v>120</v>
      </c>
      <c r="G1452" s="1" t="s">
        <v>729</v>
      </c>
      <c r="H1452" s="26">
        <v>50</v>
      </c>
      <c r="I1452" s="37">
        <v>0.16</v>
      </c>
      <c r="J1452" t="str">
        <f t="shared" si="66"/>
        <v>2451-EMEA-TM</v>
      </c>
      <c r="K1452" s="39">
        <f t="shared" si="67"/>
        <v>42</v>
      </c>
      <c r="L1452" s="3">
        <f t="shared" si="68"/>
        <v>2015</v>
      </c>
    </row>
    <row r="1453" spans="1:12" x14ac:dyDescent="0.25">
      <c r="A1453" s="1" t="s">
        <v>2022</v>
      </c>
      <c r="B1453" s="1" t="s">
        <v>268</v>
      </c>
      <c r="C1453" s="1" t="s">
        <v>269</v>
      </c>
      <c r="D1453" s="1" t="s">
        <v>33</v>
      </c>
      <c r="E1453" s="4">
        <v>42701</v>
      </c>
      <c r="F1453" s="1" t="s">
        <v>113</v>
      </c>
      <c r="G1453" s="1" t="s">
        <v>713</v>
      </c>
      <c r="H1453" s="26">
        <v>250</v>
      </c>
      <c r="I1453" s="37">
        <v>0.12</v>
      </c>
      <c r="J1453" t="str">
        <f t="shared" si="66"/>
        <v>2452-APAC-HL</v>
      </c>
      <c r="K1453" s="39">
        <f t="shared" si="67"/>
        <v>220</v>
      </c>
      <c r="L1453" s="3">
        <f t="shared" si="68"/>
        <v>2016</v>
      </c>
    </row>
    <row r="1454" spans="1:12" x14ac:dyDescent="0.25">
      <c r="A1454" s="1" t="s">
        <v>2023</v>
      </c>
      <c r="B1454" s="1" t="s">
        <v>83</v>
      </c>
      <c r="C1454" s="1" t="s">
        <v>84</v>
      </c>
      <c r="D1454" s="1" t="s">
        <v>11</v>
      </c>
      <c r="E1454" s="4">
        <v>42630</v>
      </c>
      <c r="F1454" s="1" t="s">
        <v>44</v>
      </c>
      <c r="G1454" s="1" t="s">
        <v>579</v>
      </c>
      <c r="H1454" s="26">
        <v>500</v>
      </c>
      <c r="I1454" s="37">
        <v>0.03</v>
      </c>
      <c r="J1454" t="str">
        <f t="shared" si="66"/>
        <v>2453-EMEA-GR</v>
      </c>
      <c r="K1454" s="39">
        <f t="shared" si="67"/>
        <v>485</v>
      </c>
      <c r="L1454" s="3">
        <f t="shared" si="68"/>
        <v>2016</v>
      </c>
    </row>
    <row r="1455" spans="1:12" x14ac:dyDescent="0.25">
      <c r="A1455" s="1" t="s">
        <v>2024</v>
      </c>
      <c r="B1455" s="1" t="s">
        <v>180</v>
      </c>
      <c r="C1455" s="1" t="s">
        <v>106</v>
      </c>
      <c r="D1455" s="1" t="s">
        <v>17</v>
      </c>
      <c r="E1455" s="4">
        <v>43199</v>
      </c>
      <c r="F1455" s="1" t="s">
        <v>23</v>
      </c>
      <c r="G1455" s="1" t="s">
        <v>181</v>
      </c>
      <c r="H1455" s="26">
        <v>700</v>
      </c>
      <c r="I1455" s="37">
        <v>0.04</v>
      </c>
      <c r="J1455" t="str">
        <f t="shared" si="66"/>
        <v>2454-NA-JS</v>
      </c>
      <c r="K1455" s="39">
        <f t="shared" si="67"/>
        <v>672</v>
      </c>
      <c r="L1455" s="3">
        <f t="shared" si="68"/>
        <v>2018</v>
      </c>
    </row>
    <row r="1456" spans="1:12" x14ac:dyDescent="0.25">
      <c r="A1456" s="1" t="s">
        <v>2025</v>
      </c>
      <c r="B1456" s="1" t="s">
        <v>93</v>
      </c>
      <c r="C1456" s="1" t="s">
        <v>94</v>
      </c>
      <c r="D1456" s="1" t="s">
        <v>11</v>
      </c>
      <c r="E1456" s="4">
        <v>43074</v>
      </c>
      <c r="F1456" s="1" t="s">
        <v>23</v>
      </c>
      <c r="G1456" s="1" t="s">
        <v>1273</v>
      </c>
      <c r="H1456" s="26">
        <v>700</v>
      </c>
      <c r="I1456" s="37">
        <v>0.1</v>
      </c>
      <c r="J1456" t="str">
        <f t="shared" si="66"/>
        <v>2455-EMEA-ND</v>
      </c>
      <c r="K1456" s="39">
        <f t="shared" si="67"/>
        <v>630</v>
      </c>
      <c r="L1456" s="3">
        <f t="shared" si="68"/>
        <v>2017</v>
      </c>
    </row>
    <row r="1457" spans="1:12" x14ac:dyDescent="0.25">
      <c r="A1457" s="1" t="s">
        <v>2026</v>
      </c>
      <c r="B1457" s="1" t="s">
        <v>31</v>
      </c>
      <c r="C1457" s="1" t="s">
        <v>32</v>
      </c>
      <c r="D1457" s="1" t="s">
        <v>33</v>
      </c>
      <c r="E1457" s="4">
        <v>42669</v>
      </c>
      <c r="F1457" s="1" t="s">
        <v>53</v>
      </c>
      <c r="G1457" s="1" t="s">
        <v>73</v>
      </c>
      <c r="H1457" s="26">
        <v>800</v>
      </c>
      <c r="I1457" s="37">
        <v>0.14000000000000001</v>
      </c>
      <c r="J1457" t="str">
        <f t="shared" si="66"/>
        <v>2456-APAC-JR</v>
      </c>
      <c r="K1457" s="39">
        <f t="shared" si="67"/>
        <v>688</v>
      </c>
      <c r="L1457" s="3">
        <f t="shared" si="68"/>
        <v>2016</v>
      </c>
    </row>
    <row r="1458" spans="1:12" x14ac:dyDescent="0.25">
      <c r="A1458" s="1" t="s">
        <v>2027</v>
      </c>
      <c r="B1458" s="1" t="s">
        <v>219</v>
      </c>
      <c r="C1458" s="1" t="s">
        <v>38</v>
      </c>
      <c r="D1458" s="1" t="s">
        <v>33</v>
      </c>
      <c r="E1458" s="4">
        <v>41784</v>
      </c>
      <c r="F1458" s="1" t="s">
        <v>34</v>
      </c>
      <c r="G1458" s="1" t="s">
        <v>260</v>
      </c>
      <c r="H1458" s="26">
        <v>50</v>
      </c>
      <c r="I1458" s="37">
        <v>0.04</v>
      </c>
      <c r="J1458" t="str">
        <f t="shared" si="66"/>
        <v>2457-APAC-CS</v>
      </c>
      <c r="K1458" s="39">
        <f t="shared" si="67"/>
        <v>48</v>
      </c>
      <c r="L1458" s="3">
        <f t="shared" si="68"/>
        <v>2014</v>
      </c>
    </row>
    <row r="1459" spans="1:12" x14ac:dyDescent="0.25">
      <c r="A1459" s="1" t="s">
        <v>2028</v>
      </c>
      <c r="B1459" s="1" t="s">
        <v>51</v>
      </c>
      <c r="C1459" s="1" t="s">
        <v>52</v>
      </c>
      <c r="D1459" s="1" t="s">
        <v>11</v>
      </c>
      <c r="E1459" s="4">
        <v>42879</v>
      </c>
      <c r="F1459" s="1" t="s">
        <v>102</v>
      </c>
      <c r="G1459" s="1" t="s">
        <v>402</v>
      </c>
      <c r="H1459" s="26">
        <v>70</v>
      </c>
      <c r="I1459" s="37">
        <v>4.2900000000000001E-2</v>
      </c>
      <c r="J1459" t="str">
        <f t="shared" si="66"/>
        <v>2458-EMEA-PD</v>
      </c>
      <c r="K1459" s="39">
        <f t="shared" si="67"/>
        <v>66.997</v>
      </c>
      <c r="L1459" s="3">
        <f t="shared" si="68"/>
        <v>2017</v>
      </c>
    </row>
    <row r="1460" spans="1:12" x14ac:dyDescent="0.25">
      <c r="A1460" s="1" t="s">
        <v>2029</v>
      </c>
      <c r="B1460" s="1" t="s">
        <v>185</v>
      </c>
      <c r="C1460" s="1" t="s">
        <v>186</v>
      </c>
      <c r="D1460" s="1" t="s">
        <v>11</v>
      </c>
      <c r="E1460" s="4">
        <v>42773</v>
      </c>
      <c r="F1460" s="1" t="s">
        <v>44</v>
      </c>
      <c r="G1460" s="1" t="s">
        <v>789</v>
      </c>
      <c r="H1460" s="26">
        <v>500</v>
      </c>
      <c r="I1460" s="37">
        <v>0.06</v>
      </c>
      <c r="J1460" t="str">
        <f t="shared" si="66"/>
        <v>2459-EMEA-RH</v>
      </c>
      <c r="K1460" s="39">
        <f t="shared" si="67"/>
        <v>470</v>
      </c>
      <c r="L1460" s="3">
        <f t="shared" si="68"/>
        <v>2017</v>
      </c>
    </row>
    <row r="1461" spans="1:12" x14ac:dyDescent="0.25">
      <c r="A1461" s="1" t="s">
        <v>2030</v>
      </c>
      <c r="B1461" s="1" t="s">
        <v>172</v>
      </c>
      <c r="C1461" s="1" t="s">
        <v>173</v>
      </c>
      <c r="D1461" s="1" t="s">
        <v>11</v>
      </c>
      <c r="E1461" s="4">
        <v>41901</v>
      </c>
      <c r="F1461" s="1" t="s">
        <v>113</v>
      </c>
      <c r="G1461" s="1" t="s">
        <v>1556</v>
      </c>
      <c r="H1461" s="26">
        <v>250</v>
      </c>
      <c r="I1461" s="37">
        <v>2.8000000000000001E-2</v>
      </c>
      <c r="J1461" t="str">
        <f t="shared" si="66"/>
        <v>2460-EMEA-IC</v>
      </c>
      <c r="K1461" s="39">
        <f t="shared" si="67"/>
        <v>243</v>
      </c>
      <c r="L1461" s="3">
        <f t="shared" si="68"/>
        <v>2014</v>
      </c>
    </row>
    <row r="1462" spans="1:12" x14ac:dyDescent="0.25">
      <c r="A1462" s="1" t="s">
        <v>2031</v>
      </c>
      <c r="B1462" s="1" t="s">
        <v>155</v>
      </c>
      <c r="C1462" s="1" t="s">
        <v>106</v>
      </c>
      <c r="D1462" s="1" t="s">
        <v>17</v>
      </c>
      <c r="E1462" s="4">
        <v>43279</v>
      </c>
      <c r="F1462" s="1" t="s">
        <v>53</v>
      </c>
      <c r="G1462" s="1" t="s">
        <v>718</v>
      </c>
      <c r="H1462" s="26">
        <v>800</v>
      </c>
      <c r="I1462" s="37">
        <v>0.31</v>
      </c>
      <c r="J1462" t="str">
        <f t="shared" si="66"/>
        <v>2461-NA-RN</v>
      </c>
      <c r="K1462" s="39">
        <f t="shared" si="67"/>
        <v>552</v>
      </c>
      <c r="L1462" s="3">
        <f t="shared" si="68"/>
        <v>2018</v>
      </c>
    </row>
    <row r="1463" spans="1:12" x14ac:dyDescent="0.25">
      <c r="A1463" s="1" t="s">
        <v>2032</v>
      </c>
      <c r="B1463" s="1" t="s">
        <v>172</v>
      </c>
      <c r="C1463" s="1" t="s">
        <v>173</v>
      </c>
      <c r="D1463" s="1" t="s">
        <v>11</v>
      </c>
      <c r="E1463" s="4">
        <v>42684</v>
      </c>
      <c r="F1463" s="1" t="s">
        <v>70</v>
      </c>
      <c r="G1463" s="1" t="s">
        <v>786</v>
      </c>
      <c r="H1463" s="26">
        <v>500</v>
      </c>
      <c r="I1463" s="37">
        <v>0.02</v>
      </c>
      <c r="J1463" t="str">
        <f t="shared" si="66"/>
        <v>2462-EMEA-JF</v>
      </c>
      <c r="K1463" s="39">
        <f t="shared" si="67"/>
        <v>490</v>
      </c>
      <c r="L1463" s="3">
        <f t="shared" si="68"/>
        <v>2016</v>
      </c>
    </row>
    <row r="1464" spans="1:12" x14ac:dyDescent="0.25">
      <c r="A1464" s="1" t="s">
        <v>2033</v>
      </c>
      <c r="B1464" s="1" t="s">
        <v>42</v>
      </c>
      <c r="C1464" s="1" t="s">
        <v>43</v>
      </c>
      <c r="D1464" s="1" t="s">
        <v>22</v>
      </c>
      <c r="E1464" s="4">
        <v>41690</v>
      </c>
      <c r="F1464" s="1" t="s">
        <v>12</v>
      </c>
      <c r="G1464" s="1" t="s">
        <v>1068</v>
      </c>
      <c r="H1464" s="26">
        <v>80</v>
      </c>
      <c r="I1464" s="37">
        <v>0.1875</v>
      </c>
      <c r="J1464" t="str">
        <f t="shared" si="66"/>
        <v>2463-LATAM-KG</v>
      </c>
      <c r="K1464" s="39">
        <f t="shared" si="67"/>
        <v>65</v>
      </c>
      <c r="L1464" s="3">
        <f t="shared" si="68"/>
        <v>2014</v>
      </c>
    </row>
    <row r="1465" spans="1:12" x14ac:dyDescent="0.25">
      <c r="A1465" s="1" t="s">
        <v>2034</v>
      </c>
      <c r="B1465" s="1" t="s">
        <v>253</v>
      </c>
      <c r="C1465" s="1" t="s">
        <v>254</v>
      </c>
      <c r="D1465" s="1" t="s">
        <v>11</v>
      </c>
      <c r="E1465" s="4">
        <v>42475</v>
      </c>
      <c r="F1465" s="1" t="s">
        <v>120</v>
      </c>
      <c r="G1465" s="1" t="s">
        <v>1827</v>
      </c>
      <c r="H1465" s="26">
        <v>50</v>
      </c>
      <c r="I1465" s="37">
        <v>0.14000000000000001</v>
      </c>
      <c r="J1465" t="str">
        <f t="shared" si="66"/>
        <v>2464-EMEA-LP</v>
      </c>
      <c r="K1465" s="39">
        <f t="shared" si="67"/>
        <v>43</v>
      </c>
      <c r="L1465" s="3">
        <f t="shared" si="68"/>
        <v>2016</v>
      </c>
    </row>
    <row r="1466" spans="1:12" x14ac:dyDescent="0.25">
      <c r="A1466" s="1" t="s">
        <v>2035</v>
      </c>
      <c r="B1466" s="1" t="s">
        <v>155</v>
      </c>
      <c r="C1466" s="1" t="s">
        <v>106</v>
      </c>
      <c r="D1466" s="1" t="s">
        <v>17</v>
      </c>
      <c r="E1466" s="4">
        <v>43190</v>
      </c>
      <c r="F1466" s="1" t="s">
        <v>53</v>
      </c>
      <c r="G1466" s="1" t="s">
        <v>1868</v>
      </c>
      <c r="H1466" s="26">
        <v>800</v>
      </c>
      <c r="I1466" s="37">
        <v>0.23</v>
      </c>
      <c r="J1466" t="str">
        <f t="shared" si="66"/>
        <v>2465-NA-SH</v>
      </c>
      <c r="K1466" s="39">
        <f t="shared" si="67"/>
        <v>616</v>
      </c>
      <c r="L1466" s="3">
        <f t="shared" si="68"/>
        <v>2018</v>
      </c>
    </row>
    <row r="1467" spans="1:12" x14ac:dyDescent="0.25">
      <c r="A1467" s="1" t="s">
        <v>2036</v>
      </c>
      <c r="B1467" s="1" t="s">
        <v>225</v>
      </c>
      <c r="C1467" s="1" t="s">
        <v>226</v>
      </c>
      <c r="D1467" s="1" t="s">
        <v>22</v>
      </c>
      <c r="E1467" s="4">
        <v>42403</v>
      </c>
      <c r="F1467" s="1" t="s">
        <v>70</v>
      </c>
      <c r="G1467" s="1" t="s">
        <v>1022</v>
      </c>
      <c r="H1467" s="26">
        <v>500</v>
      </c>
      <c r="I1467" s="37">
        <v>0.02</v>
      </c>
      <c r="J1467" t="str">
        <f t="shared" si="66"/>
        <v>2466-LATAM-KC</v>
      </c>
      <c r="K1467" s="39">
        <f t="shared" si="67"/>
        <v>490</v>
      </c>
      <c r="L1467" s="3">
        <f t="shared" si="68"/>
        <v>2016</v>
      </c>
    </row>
    <row r="1468" spans="1:12" x14ac:dyDescent="0.25">
      <c r="A1468" s="1" t="s">
        <v>2037</v>
      </c>
      <c r="B1468" s="1" t="s">
        <v>68</v>
      </c>
      <c r="C1468" s="1" t="s">
        <v>69</v>
      </c>
      <c r="D1468" s="1" t="s">
        <v>33</v>
      </c>
      <c r="E1468" s="4">
        <v>43242</v>
      </c>
      <c r="F1468" s="1" t="s">
        <v>39</v>
      </c>
      <c r="G1468" s="1" t="s">
        <v>71</v>
      </c>
      <c r="H1468" s="26">
        <v>30</v>
      </c>
      <c r="I1468" s="37">
        <v>0.1333</v>
      </c>
      <c r="J1468" t="str">
        <f t="shared" si="66"/>
        <v>2467-APAC-TM</v>
      </c>
      <c r="K1468" s="39">
        <f t="shared" si="67"/>
        <v>26.001000000000001</v>
      </c>
      <c r="L1468" s="3">
        <f t="shared" si="68"/>
        <v>2018</v>
      </c>
    </row>
    <row r="1469" spans="1:12" x14ac:dyDescent="0.25">
      <c r="A1469" s="1" t="s">
        <v>2038</v>
      </c>
      <c r="B1469" s="1" t="s">
        <v>144</v>
      </c>
      <c r="C1469" s="1" t="s">
        <v>145</v>
      </c>
      <c r="D1469" s="1" t="s">
        <v>11</v>
      </c>
      <c r="E1469" s="4">
        <v>43353</v>
      </c>
      <c r="F1469" s="1" t="s">
        <v>120</v>
      </c>
      <c r="G1469" s="1" t="s">
        <v>1645</v>
      </c>
      <c r="H1469" s="26">
        <v>50</v>
      </c>
      <c r="I1469" s="37">
        <v>0.04</v>
      </c>
      <c r="J1469" t="str">
        <f t="shared" si="66"/>
        <v>2468-EMEA-DW</v>
      </c>
      <c r="K1469" s="39">
        <f t="shared" si="67"/>
        <v>48</v>
      </c>
      <c r="L1469" s="3">
        <f t="shared" si="68"/>
        <v>2018</v>
      </c>
    </row>
    <row r="1470" spans="1:12" x14ac:dyDescent="0.25">
      <c r="A1470" s="1" t="s">
        <v>2039</v>
      </c>
      <c r="B1470" s="1" t="s">
        <v>68</v>
      </c>
      <c r="C1470" s="1" t="s">
        <v>69</v>
      </c>
      <c r="D1470" s="1" t="s">
        <v>33</v>
      </c>
      <c r="E1470" s="4">
        <v>41690</v>
      </c>
      <c r="F1470" s="1" t="s">
        <v>53</v>
      </c>
      <c r="G1470" s="1" t="s">
        <v>960</v>
      </c>
      <c r="H1470" s="26">
        <v>800</v>
      </c>
      <c r="I1470" s="37">
        <v>0.24</v>
      </c>
      <c r="J1470" t="str">
        <f t="shared" si="66"/>
        <v>2469-APAC-DJ</v>
      </c>
      <c r="K1470" s="39">
        <f t="shared" si="67"/>
        <v>608</v>
      </c>
      <c r="L1470" s="3">
        <f t="shared" si="68"/>
        <v>2014</v>
      </c>
    </row>
    <row r="1471" spans="1:12" x14ac:dyDescent="0.25">
      <c r="A1471" s="1" t="s">
        <v>2040</v>
      </c>
      <c r="B1471" s="1" t="s">
        <v>219</v>
      </c>
      <c r="C1471" s="1" t="s">
        <v>38</v>
      </c>
      <c r="D1471" s="1" t="s">
        <v>33</v>
      </c>
      <c r="E1471" s="4">
        <v>42487</v>
      </c>
      <c r="F1471" s="1" t="s">
        <v>59</v>
      </c>
      <c r="G1471" s="1" t="s">
        <v>220</v>
      </c>
      <c r="H1471" s="26">
        <v>1000</v>
      </c>
      <c r="I1471" s="37">
        <v>0.32</v>
      </c>
      <c r="J1471" t="str">
        <f t="shared" si="66"/>
        <v>2470-APAC-WC</v>
      </c>
      <c r="K1471" s="39">
        <f t="shared" si="67"/>
        <v>680</v>
      </c>
      <c r="L1471" s="3">
        <f t="shared" si="68"/>
        <v>2016</v>
      </c>
    </row>
    <row r="1472" spans="1:12" x14ac:dyDescent="0.25">
      <c r="A1472" s="1" t="s">
        <v>2041</v>
      </c>
      <c r="B1472" s="1" t="s">
        <v>105</v>
      </c>
      <c r="C1472" s="1" t="s">
        <v>106</v>
      </c>
      <c r="D1472" s="1" t="s">
        <v>17</v>
      </c>
      <c r="E1472" s="4">
        <v>42185</v>
      </c>
      <c r="F1472" s="1" t="s">
        <v>70</v>
      </c>
      <c r="G1472" s="1" t="s">
        <v>944</v>
      </c>
      <c r="H1472" s="26">
        <v>500</v>
      </c>
      <c r="I1472" s="37">
        <v>0</v>
      </c>
      <c r="J1472" t="str">
        <f t="shared" si="66"/>
        <v>2471-NA-KS</v>
      </c>
      <c r="K1472" s="39">
        <f t="shared" si="67"/>
        <v>500</v>
      </c>
      <c r="L1472" s="3">
        <f t="shared" si="68"/>
        <v>2015</v>
      </c>
    </row>
    <row r="1473" spans="1:12" x14ac:dyDescent="0.25">
      <c r="A1473" s="1" t="s">
        <v>2042</v>
      </c>
      <c r="B1473" s="1" t="s">
        <v>57</v>
      </c>
      <c r="C1473" s="1" t="s">
        <v>58</v>
      </c>
      <c r="D1473" s="1" t="s">
        <v>11</v>
      </c>
      <c r="E1473" s="4">
        <v>42268</v>
      </c>
      <c r="F1473" s="1" t="s">
        <v>23</v>
      </c>
      <c r="G1473" s="1" t="s">
        <v>1840</v>
      </c>
      <c r="H1473" s="26">
        <v>700</v>
      </c>
      <c r="I1473" s="37">
        <v>0.34</v>
      </c>
      <c r="J1473" t="str">
        <f t="shared" si="66"/>
        <v>2472-EMEA-GC</v>
      </c>
      <c r="K1473" s="39">
        <f t="shared" si="67"/>
        <v>462</v>
      </c>
      <c r="L1473" s="3">
        <f t="shared" si="68"/>
        <v>2015</v>
      </c>
    </row>
    <row r="1474" spans="1:12" x14ac:dyDescent="0.25">
      <c r="A1474" s="1" t="s">
        <v>2043</v>
      </c>
      <c r="B1474" s="1" t="s">
        <v>97</v>
      </c>
      <c r="C1474" s="1" t="s">
        <v>98</v>
      </c>
      <c r="D1474" s="1" t="s">
        <v>11</v>
      </c>
      <c r="E1474" s="4">
        <v>42114</v>
      </c>
      <c r="F1474" s="1" t="s">
        <v>12</v>
      </c>
      <c r="G1474" s="1" t="s">
        <v>946</v>
      </c>
      <c r="H1474" s="26">
        <v>80</v>
      </c>
      <c r="I1474" s="37">
        <v>0.13750000000000001</v>
      </c>
      <c r="J1474" t="str">
        <f t="shared" si="66"/>
        <v>2473-EMEA-MP</v>
      </c>
      <c r="K1474" s="39">
        <f t="shared" si="67"/>
        <v>69</v>
      </c>
      <c r="L1474" s="3">
        <f t="shared" si="68"/>
        <v>2015</v>
      </c>
    </row>
    <row r="1475" spans="1:12" x14ac:dyDescent="0.25">
      <c r="A1475" s="1" t="s">
        <v>2044</v>
      </c>
      <c r="B1475" s="1" t="s">
        <v>185</v>
      </c>
      <c r="C1475" s="1" t="s">
        <v>186</v>
      </c>
      <c r="D1475" s="1" t="s">
        <v>11</v>
      </c>
      <c r="E1475" s="4">
        <v>42121</v>
      </c>
      <c r="F1475" s="1" t="s">
        <v>102</v>
      </c>
      <c r="G1475" s="1" t="s">
        <v>187</v>
      </c>
      <c r="H1475" s="26">
        <v>70</v>
      </c>
      <c r="I1475" s="37">
        <v>0.3286</v>
      </c>
      <c r="J1475" t="str">
        <f t="shared" ref="J1475:J1538" si="69">_xlfn.CONCAT(RIGHT(A1475,4),"-",D1475,"-",LEFT(G1475,1),MID(G1475,FIND(" ",G1475)+1,1))</f>
        <v>2474-EMEA-JC</v>
      </c>
      <c r="K1475" s="39">
        <f t="shared" ref="K1475:K1538" si="70">H1475-(H1475*I1475)</f>
        <v>46.998000000000005</v>
      </c>
      <c r="L1475" s="3">
        <f t="shared" ref="L1475:L1538" si="71">YEAR(E1475)</f>
        <v>2015</v>
      </c>
    </row>
    <row r="1476" spans="1:12" x14ac:dyDescent="0.25">
      <c r="A1476" s="1" t="s">
        <v>2045</v>
      </c>
      <c r="B1476" s="1" t="s">
        <v>9</v>
      </c>
      <c r="C1476" s="1" t="s">
        <v>10</v>
      </c>
      <c r="D1476" s="1" t="s">
        <v>11</v>
      </c>
      <c r="E1476" s="4">
        <v>42512</v>
      </c>
      <c r="F1476" s="1" t="s">
        <v>44</v>
      </c>
      <c r="G1476" s="1" t="s">
        <v>274</v>
      </c>
      <c r="H1476" s="26">
        <v>500</v>
      </c>
      <c r="I1476" s="37">
        <v>0.02</v>
      </c>
      <c r="J1476" t="str">
        <f t="shared" si="69"/>
        <v>2475-EMEA-DB</v>
      </c>
      <c r="K1476" s="39">
        <f t="shared" si="70"/>
        <v>490</v>
      </c>
      <c r="L1476" s="3">
        <f t="shared" si="71"/>
        <v>2016</v>
      </c>
    </row>
    <row r="1477" spans="1:12" x14ac:dyDescent="0.25">
      <c r="A1477" s="1" t="s">
        <v>2046</v>
      </c>
      <c r="B1477" s="1" t="s">
        <v>62</v>
      </c>
      <c r="C1477" s="1" t="s">
        <v>63</v>
      </c>
      <c r="D1477" s="1" t="s">
        <v>33</v>
      </c>
      <c r="E1477" s="4">
        <v>42914</v>
      </c>
      <c r="F1477" s="1" t="s">
        <v>70</v>
      </c>
      <c r="G1477" s="1" t="s">
        <v>297</v>
      </c>
      <c r="H1477" s="26">
        <v>500</v>
      </c>
      <c r="I1477" s="37">
        <v>0.02</v>
      </c>
      <c r="J1477" t="str">
        <f t="shared" si="69"/>
        <v>2476-APAC-SB</v>
      </c>
      <c r="K1477" s="39">
        <f t="shared" si="70"/>
        <v>490</v>
      </c>
      <c r="L1477" s="3">
        <f t="shared" si="71"/>
        <v>2017</v>
      </c>
    </row>
    <row r="1478" spans="1:12" x14ac:dyDescent="0.25">
      <c r="A1478" s="1" t="s">
        <v>2047</v>
      </c>
      <c r="B1478" s="1" t="s">
        <v>89</v>
      </c>
      <c r="C1478" s="1" t="s">
        <v>90</v>
      </c>
      <c r="D1478" s="1" t="s">
        <v>33</v>
      </c>
      <c r="E1478" s="4">
        <v>43189</v>
      </c>
      <c r="F1478" s="1" t="s">
        <v>12</v>
      </c>
      <c r="G1478" s="1" t="s">
        <v>493</v>
      </c>
      <c r="H1478" s="26">
        <v>80</v>
      </c>
      <c r="I1478" s="37">
        <v>0</v>
      </c>
      <c r="J1478" t="str">
        <f t="shared" si="69"/>
        <v>2477-APAC-TS</v>
      </c>
      <c r="K1478" s="39">
        <f t="shared" si="70"/>
        <v>80</v>
      </c>
      <c r="L1478" s="3">
        <f t="shared" si="71"/>
        <v>2018</v>
      </c>
    </row>
    <row r="1479" spans="1:12" x14ac:dyDescent="0.25">
      <c r="A1479" s="1" t="s">
        <v>2048</v>
      </c>
      <c r="B1479" s="1" t="s">
        <v>125</v>
      </c>
      <c r="C1479" s="1" t="s">
        <v>126</v>
      </c>
      <c r="D1479" s="1" t="s">
        <v>11</v>
      </c>
      <c r="E1479" s="4">
        <v>42849</v>
      </c>
      <c r="F1479" s="1" t="s">
        <v>12</v>
      </c>
      <c r="G1479" s="1" t="s">
        <v>231</v>
      </c>
      <c r="H1479" s="26">
        <v>80</v>
      </c>
      <c r="I1479" s="37">
        <v>0.05</v>
      </c>
      <c r="J1479" t="str">
        <f t="shared" si="69"/>
        <v>2478-EMEA-JC</v>
      </c>
      <c r="K1479" s="39">
        <f t="shared" si="70"/>
        <v>76</v>
      </c>
      <c r="L1479" s="3">
        <f t="shared" si="71"/>
        <v>2017</v>
      </c>
    </row>
    <row r="1480" spans="1:12" x14ac:dyDescent="0.25">
      <c r="A1480" s="1" t="s">
        <v>2049</v>
      </c>
      <c r="B1480" s="1" t="s">
        <v>239</v>
      </c>
      <c r="C1480" s="1" t="s">
        <v>240</v>
      </c>
      <c r="D1480" s="1" t="s">
        <v>11</v>
      </c>
      <c r="E1480" s="4">
        <v>43193</v>
      </c>
      <c r="F1480" s="1" t="s">
        <v>23</v>
      </c>
      <c r="G1480" s="1" t="s">
        <v>518</v>
      </c>
      <c r="H1480" s="26">
        <v>700</v>
      </c>
      <c r="I1480" s="37">
        <v>0.02</v>
      </c>
      <c r="J1480" t="str">
        <f t="shared" si="69"/>
        <v>2479-EMEA-ZW</v>
      </c>
      <c r="K1480" s="39">
        <f t="shared" si="70"/>
        <v>686</v>
      </c>
      <c r="L1480" s="3">
        <f t="shared" si="71"/>
        <v>2018</v>
      </c>
    </row>
    <row r="1481" spans="1:12" x14ac:dyDescent="0.25">
      <c r="A1481" s="1" t="s">
        <v>2050</v>
      </c>
      <c r="B1481" s="1" t="s">
        <v>172</v>
      </c>
      <c r="C1481" s="1" t="s">
        <v>173</v>
      </c>
      <c r="D1481" s="1" t="s">
        <v>11</v>
      </c>
      <c r="E1481" s="4">
        <v>41747</v>
      </c>
      <c r="F1481" s="1" t="s">
        <v>113</v>
      </c>
      <c r="G1481" s="1" t="s">
        <v>1275</v>
      </c>
      <c r="H1481" s="26">
        <v>250</v>
      </c>
      <c r="I1481" s="37">
        <v>0.108</v>
      </c>
      <c r="J1481" t="str">
        <f t="shared" si="69"/>
        <v>2480-EMEA-DD</v>
      </c>
      <c r="K1481" s="39">
        <f t="shared" si="70"/>
        <v>223</v>
      </c>
      <c r="L1481" s="3">
        <f t="shared" si="71"/>
        <v>2014</v>
      </c>
    </row>
    <row r="1482" spans="1:12" x14ac:dyDescent="0.25">
      <c r="A1482" s="1" t="s">
        <v>2051</v>
      </c>
      <c r="B1482" s="1" t="s">
        <v>89</v>
      </c>
      <c r="C1482" s="1" t="s">
        <v>90</v>
      </c>
      <c r="D1482" s="1" t="s">
        <v>33</v>
      </c>
      <c r="E1482" s="4">
        <v>42071</v>
      </c>
      <c r="F1482" s="1" t="s">
        <v>113</v>
      </c>
      <c r="G1482" s="1" t="s">
        <v>197</v>
      </c>
      <c r="H1482" s="26">
        <v>250</v>
      </c>
      <c r="I1482" s="37">
        <v>0.28000000000000003</v>
      </c>
      <c r="J1482" t="str">
        <f t="shared" si="69"/>
        <v>2481-APAC-JT</v>
      </c>
      <c r="K1482" s="39">
        <f t="shared" si="70"/>
        <v>180</v>
      </c>
      <c r="L1482" s="3">
        <f t="shared" si="71"/>
        <v>2015</v>
      </c>
    </row>
    <row r="1483" spans="1:12" x14ac:dyDescent="0.25">
      <c r="A1483" s="1" t="s">
        <v>2052</v>
      </c>
      <c r="B1483" s="1" t="s">
        <v>203</v>
      </c>
      <c r="C1483" s="1" t="s">
        <v>204</v>
      </c>
      <c r="D1483" s="1" t="s">
        <v>22</v>
      </c>
      <c r="E1483" s="4">
        <v>42682</v>
      </c>
      <c r="F1483" s="1" t="s">
        <v>28</v>
      </c>
      <c r="G1483" s="1" t="s">
        <v>577</v>
      </c>
      <c r="H1483" s="26">
        <v>150</v>
      </c>
      <c r="I1483" s="37">
        <v>2.6700000000000002E-2</v>
      </c>
      <c r="J1483" t="str">
        <f t="shared" si="69"/>
        <v>2482-LATAM-GP</v>
      </c>
      <c r="K1483" s="39">
        <f t="shared" si="70"/>
        <v>145.995</v>
      </c>
      <c r="L1483" s="3">
        <f t="shared" si="71"/>
        <v>2016</v>
      </c>
    </row>
    <row r="1484" spans="1:12" x14ac:dyDescent="0.25">
      <c r="A1484" s="1" t="s">
        <v>2053</v>
      </c>
      <c r="B1484" s="1" t="s">
        <v>203</v>
      </c>
      <c r="C1484" s="1" t="s">
        <v>204</v>
      </c>
      <c r="D1484" s="1" t="s">
        <v>22</v>
      </c>
      <c r="E1484" s="4">
        <v>42508</v>
      </c>
      <c r="F1484" s="1" t="s">
        <v>113</v>
      </c>
      <c r="G1484" s="1" t="s">
        <v>1770</v>
      </c>
      <c r="H1484" s="26">
        <v>250</v>
      </c>
      <c r="I1484" s="37">
        <v>0.06</v>
      </c>
      <c r="J1484" t="str">
        <f t="shared" si="69"/>
        <v>2483-LATAM-SR</v>
      </c>
      <c r="K1484" s="39">
        <f t="shared" si="70"/>
        <v>235</v>
      </c>
      <c r="L1484" s="3">
        <f t="shared" si="71"/>
        <v>2016</v>
      </c>
    </row>
    <row r="1485" spans="1:12" x14ac:dyDescent="0.25">
      <c r="A1485" s="1" t="s">
        <v>2054</v>
      </c>
      <c r="B1485" s="1" t="s">
        <v>83</v>
      </c>
      <c r="C1485" s="1" t="s">
        <v>84</v>
      </c>
      <c r="D1485" s="1" t="s">
        <v>11</v>
      </c>
      <c r="E1485" s="4">
        <v>43384</v>
      </c>
      <c r="F1485" s="1" t="s">
        <v>53</v>
      </c>
      <c r="G1485" s="1" t="s">
        <v>571</v>
      </c>
      <c r="H1485" s="26">
        <v>800</v>
      </c>
      <c r="I1485" s="37">
        <v>0.45</v>
      </c>
      <c r="J1485" t="str">
        <f t="shared" si="69"/>
        <v>2484-EMEA-CA</v>
      </c>
      <c r="K1485" s="39">
        <f t="shared" si="70"/>
        <v>440</v>
      </c>
      <c r="L1485" s="3">
        <f t="shared" si="71"/>
        <v>2018</v>
      </c>
    </row>
    <row r="1486" spans="1:12" x14ac:dyDescent="0.25">
      <c r="A1486" s="1" t="s">
        <v>2055</v>
      </c>
      <c r="B1486" s="1" t="s">
        <v>101</v>
      </c>
      <c r="C1486" s="1" t="s">
        <v>69</v>
      </c>
      <c r="D1486" s="1" t="s">
        <v>33</v>
      </c>
      <c r="E1486" s="4">
        <v>42334</v>
      </c>
      <c r="F1486" s="1" t="s">
        <v>39</v>
      </c>
      <c r="G1486" s="1" t="s">
        <v>495</v>
      </c>
      <c r="H1486" s="26">
        <v>30</v>
      </c>
      <c r="I1486" s="37">
        <v>6.6699999999999995E-2</v>
      </c>
      <c r="J1486" t="str">
        <f t="shared" si="69"/>
        <v>2485-APAC-SS</v>
      </c>
      <c r="K1486" s="39">
        <f t="shared" si="70"/>
        <v>27.998999999999999</v>
      </c>
      <c r="L1486" s="3">
        <f t="shared" si="71"/>
        <v>2015</v>
      </c>
    </row>
    <row r="1487" spans="1:12" x14ac:dyDescent="0.25">
      <c r="A1487" s="1" t="s">
        <v>2056</v>
      </c>
      <c r="B1487" s="1" t="s">
        <v>20</v>
      </c>
      <c r="C1487" s="1" t="s">
        <v>21</v>
      </c>
      <c r="D1487" s="1" t="s">
        <v>22</v>
      </c>
      <c r="E1487" s="4">
        <v>42494</v>
      </c>
      <c r="F1487" s="1" t="s">
        <v>113</v>
      </c>
      <c r="G1487" s="1" t="s">
        <v>24</v>
      </c>
      <c r="H1487" s="26">
        <v>250</v>
      </c>
      <c r="I1487" s="37">
        <v>0.14799999999999999</v>
      </c>
      <c r="J1487" t="str">
        <f t="shared" si="69"/>
        <v>2486-LATAM-GR</v>
      </c>
      <c r="K1487" s="39">
        <f t="shared" si="70"/>
        <v>213</v>
      </c>
      <c r="L1487" s="3">
        <f t="shared" si="71"/>
        <v>2016</v>
      </c>
    </row>
    <row r="1488" spans="1:12" x14ac:dyDescent="0.25">
      <c r="A1488" s="1" t="s">
        <v>2057</v>
      </c>
      <c r="B1488" s="1" t="s">
        <v>105</v>
      </c>
      <c r="C1488" s="1" t="s">
        <v>106</v>
      </c>
      <c r="D1488" s="1" t="s">
        <v>17</v>
      </c>
      <c r="E1488" s="4">
        <v>42932</v>
      </c>
      <c r="F1488" s="1" t="s">
        <v>23</v>
      </c>
      <c r="G1488" s="1" t="s">
        <v>1027</v>
      </c>
      <c r="H1488" s="26">
        <v>700</v>
      </c>
      <c r="I1488" s="37">
        <v>0.05</v>
      </c>
      <c r="J1488" t="str">
        <f t="shared" si="69"/>
        <v>2487-NA-KN</v>
      </c>
      <c r="K1488" s="39">
        <f t="shared" si="70"/>
        <v>665</v>
      </c>
      <c r="L1488" s="3">
        <f t="shared" si="71"/>
        <v>2017</v>
      </c>
    </row>
    <row r="1489" spans="1:12" x14ac:dyDescent="0.25">
      <c r="A1489" s="1" t="s">
        <v>2058</v>
      </c>
      <c r="B1489" s="1" t="s">
        <v>101</v>
      </c>
      <c r="C1489" s="1" t="s">
        <v>69</v>
      </c>
      <c r="D1489" s="1" t="s">
        <v>33</v>
      </c>
      <c r="E1489" s="4">
        <v>42846</v>
      </c>
      <c r="F1489" s="1" t="s">
        <v>70</v>
      </c>
      <c r="G1489" s="1" t="s">
        <v>1813</v>
      </c>
      <c r="H1489" s="26">
        <v>500</v>
      </c>
      <c r="I1489" s="37">
        <v>0.01</v>
      </c>
      <c r="J1489" t="str">
        <f t="shared" si="69"/>
        <v>2488-APAC-JM</v>
      </c>
      <c r="K1489" s="39">
        <f t="shared" si="70"/>
        <v>495</v>
      </c>
      <c r="L1489" s="3">
        <f t="shared" si="71"/>
        <v>2017</v>
      </c>
    </row>
    <row r="1490" spans="1:12" x14ac:dyDescent="0.25">
      <c r="A1490" s="1" t="s">
        <v>2059</v>
      </c>
      <c r="B1490" s="1" t="s">
        <v>97</v>
      </c>
      <c r="C1490" s="1" t="s">
        <v>98</v>
      </c>
      <c r="D1490" s="1" t="s">
        <v>11</v>
      </c>
      <c r="E1490" s="4">
        <v>41713</v>
      </c>
      <c r="F1490" s="1" t="s">
        <v>102</v>
      </c>
      <c r="G1490" s="1" t="s">
        <v>99</v>
      </c>
      <c r="H1490" s="26">
        <v>70</v>
      </c>
      <c r="I1490" s="37">
        <v>4.2900000000000001E-2</v>
      </c>
      <c r="J1490" t="str">
        <f t="shared" si="69"/>
        <v>2489-EMEA-NH</v>
      </c>
      <c r="K1490" s="39">
        <f t="shared" si="70"/>
        <v>66.997</v>
      </c>
      <c r="L1490" s="3">
        <f t="shared" si="71"/>
        <v>2014</v>
      </c>
    </row>
    <row r="1491" spans="1:12" x14ac:dyDescent="0.25">
      <c r="A1491" s="1" t="s">
        <v>2060</v>
      </c>
      <c r="B1491" s="1" t="s">
        <v>253</v>
      </c>
      <c r="C1491" s="1" t="s">
        <v>254</v>
      </c>
      <c r="D1491" s="1" t="s">
        <v>11</v>
      </c>
      <c r="E1491" s="4">
        <v>41920</v>
      </c>
      <c r="F1491" s="1" t="s">
        <v>70</v>
      </c>
      <c r="G1491" s="1" t="s">
        <v>1264</v>
      </c>
      <c r="H1491" s="26">
        <v>500</v>
      </c>
      <c r="I1491" s="37">
        <v>0.02</v>
      </c>
      <c r="J1491" t="str">
        <f t="shared" si="69"/>
        <v>2490-EMEA-PM</v>
      </c>
      <c r="K1491" s="39">
        <f t="shared" si="70"/>
        <v>490</v>
      </c>
      <c r="L1491" s="3">
        <f t="shared" si="71"/>
        <v>2014</v>
      </c>
    </row>
    <row r="1492" spans="1:12" x14ac:dyDescent="0.25">
      <c r="A1492" s="1" t="s">
        <v>2061</v>
      </c>
      <c r="B1492" s="1" t="s">
        <v>155</v>
      </c>
      <c r="C1492" s="1" t="s">
        <v>106</v>
      </c>
      <c r="D1492" s="1" t="s">
        <v>17</v>
      </c>
      <c r="E1492" s="4">
        <v>41847</v>
      </c>
      <c r="F1492" s="1" t="s">
        <v>70</v>
      </c>
      <c r="G1492" s="1" t="s">
        <v>156</v>
      </c>
      <c r="H1492" s="26">
        <v>500</v>
      </c>
      <c r="I1492" s="37">
        <v>0.01</v>
      </c>
      <c r="J1492" t="str">
        <f t="shared" si="69"/>
        <v>2491-NA-SC</v>
      </c>
      <c r="K1492" s="39">
        <f t="shared" si="70"/>
        <v>495</v>
      </c>
      <c r="L1492" s="3">
        <f t="shared" si="71"/>
        <v>2014</v>
      </c>
    </row>
    <row r="1493" spans="1:12" x14ac:dyDescent="0.25">
      <c r="A1493" s="1" t="s">
        <v>2062</v>
      </c>
      <c r="B1493" s="1" t="s">
        <v>155</v>
      </c>
      <c r="C1493" s="1" t="s">
        <v>106</v>
      </c>
      <c r="D1493" s="1" t="s">
        <v>17</v>
      </c>
      <c r="E1493" s="4">
        <v>43232</v>
      </c>
      <c r="F1493" s="1" t="s">
        <v>23</v>
      </c>
      <c r="G1493" s="1" t="s">
        <v>979</v>
      </c>
      <c r="H1493" s="26">
        <v>700</v>
      </c>
      <c r="I1493" s="37">
        <v>0</v>
      </c>
      <c r="J1493" t="str">
        <f t="shared" si="69"/>
        <v>2492-NA-MC</v>
      </c>
      <c r="K1493" s="39">
        <f t="shared" si="70"/>
        <v>700</v>
      </c>
      <c r="L1493" s="3">
        <f t="shared" si="71"/>
        <v>2018</v>
      </c>
    </row>
    <row r="1494" spans="1:12" x14ac:dyDescent="0.25">
      <c r="A1494" s="1" t="s">
        <v>2063</v>
      </c>
      <c r="B1494" s="1" t="s">
        <v>57</v>
      </c>
      <c r="C1494" s="1" t="s">
        <v>58</v>
      </c>
      <c r="D1494" s="1" t="s">
        <v>11</v>
      </c>
      <c r="E1494" s="4">
        <v>43216</v>
      </c>
      <c r="F1494" s="1" t="s">
        <v>120</v>
      </c>
      <c r="G1494" s="1" t="s">
        <v>779</v>
      </c>
      <c r="H1494" s="26">
        <v>50</v>
      </c>
      <c r="I1494" s="37">
        <v>0.14000000000000001</v>
      </c>
      <c r="J1494" t="str">
        <f t="shared" si="69"/>
        <v>2493-EMEA-HM</v>
      </c>
      <c r="K1494" s="39">
        <f t="shared" si="70"/>
        <v>43</v>
      </c>
      <c r="L1494" s="3">
        <f t="shared" si="71"/>
        <v>2018</v>
      </c>
    </row>
    <row r="1495" spans="1:12" x14ac:dyDescent="0.25">
      <c r="A1495" s="1" t="s">
        <v>2064</v>
      </c>
      <c r="B1495" s="1" t="s">
        <v>15</v>
      </c>
      <c r="C1495" s="1" t="s">
        <v>16</v>
      </c>
      <c r="D1495" s="1" t="s">
        <v>17</v>
      </c>
      <c r="E1495" s="4">
        <v>42211</v>
      </c>
      <c r="F1495" s="1" t="s">
        <v>53</v>
      </c>
      <c r="G1495" s="1" t="s">
        <v>491</v>
      </c>
      <c r="H1495" s="26">
        <v>800</v>
      </c>
      <c r="I1495" s="37">
        <v>0.23</v>
      </c>
      <c r="J1495" t="str">
        <f t="shared" si="69"/>
        <v>2494-NA-MP</v>
      </c>
      <c r="K1495" s="39">
        <f t="shared" si="70"/>
        <v>616</v>
      </c>
      <c r="L1495" s="3">
        <f t="shared" si="71"/>
        <v>2015</v>
      </c>
    </row>
    <row r="1496" spans="1:12" x14ac:dyDescent="0.25">
      <c r="A1496" s="1" t="s">
        <v>2065</v>
      </c>
      <c r="B1496" s="1" t="s">
        <v>129</v>
      </c>
      <c r="C1496" s="1" t="s">
        <v>106</v>
      </c>
      <c r="D1496" s="1" t="s">
        <v>17</v>
      </c>
      <c r="E1496" s="4">
        <v>43271</v>
      </c>
      <c r="F1496" s="1" t="s">
        <v>113</v>
      </c>
      <c r="G1496" s="1" t="s">
        <v>791</v>
      </c>
      <c r="H1496" s="26">
        <v>250</v>
      </c>
      <c r="I1496" s="37">
        <v>0.02</v>
      </c>
      <c r="J1496" t="str">
        <f t="shared" si="69"/>
        <v>2495-NA-DR</v>
      </c>
      <c r="K1496" s="39">
        <f t="shared" si="70"/>
        <v>245</v>
      </c>
      <c r="L1496" s="3">
        <f t="shared" si="71"/>
        <v>2018</v>
      </c>
    </row>
    <row r="1497" spans="1:12" x14ac:dyDescent="0.25">
      <c r="A1497" s="1" t="s">
        <v>2066</v>
      </c>
      <c r="B1497" s="1" t="s">
        <v>79</v>
      </c>
      <c r="C1497" s="1" t="s">
        <v>80</v>
      </c>
      <c r="D1497" s="1" t="s">
        <v>11</v>
      </c>
      <c r="E1497" s="4">
        <v>43264</v>
      </c>
      <c r="F1497" s="1" t="s">
        <v>113</v>
      </c>
      <c r="G1497" s="1" t="s">
        <v>193</v>
      </c>
      <c r="H1497" s="26">
        <v>250</v>
      </c>
      <c r="I1497" s="37">
        <v>0.108</v>
      </c>
      <c r="J1497" t="str">
        <f t="shared" si="69"/>
        <v>2496-EMEA-DW</v>
      </c>
      <c r="K1497" s="39">
        <f t="shared" si="70"/>
        <v>223</v>
      </c>
      <c r="L1497" s="3">
        <f t="shared" si="71"/>
        <v>2018</v>
      </c>
    </row>
    <row r="1498" spans="1:12" x14ac:dyDescent="0.25">
      <c r="A1498" s="1" t="s">
        <v>2067</v>
      </c>
      <c r="B1498" s="1" t="s">
        <v>172</v>
      </c>
      <c r="C1498" s="1" t="s">
        <v>173</v>
      </c>
      <c r="D1498" s="1" t="s">
        <v>11</v>
      </c>
      <c r="E1498" s="4">
        <v>43295</v>
      </c>
      <c r="F1498" s="1" t="s">
        <v>12</v>
      </c>
      <c r="G1498" s="1" t="s">
        <v>1556</v>
      </c>
      <c r="H1498" s="26">
        <v>80</v>
      </c>
      <c r="I1498" s="37">
        <v>8.7499999999999994E-2</v>
      </c>
      <c r="J1498" t="str">
        <f t="shared" si="69"/>
        <v>2497-EMEA-IC</v>
      </c>
      <c r="K1498" s="39">
        <f t="shared" si="70"/>
        <v>73</v>
      </c>
      <c r="L1498" s="3">
        <f t="shared" si="71"/>
        <v>2018</v>
      </c>
    </row>
    <row r="1499" spans="1:12" x14ac:dyDescent="0.25">
      <c r="A1499" s="1" t="s">
        <v>2068</v>
      </c>
      <c r="B1499" s="1" t="s">
        <v>97</v>
      </c>
      <c r="C1499" s="1" t="s">
        <v>98</v>
      </c>
      <c r="D1499" s="1" t="s">
        <v>11</v>
      </c>
      <c r="E1499" s="4">
        <v>41774</v>
      </c>
      <c r="F1499" s="1" t="s">
        <v>102</v>
      </c>
      <c r="G1499" s="1" t="s">
        <v>99</v>
      </c>
      <c r="H1499" s="26">
        <v>70</v>
      </c>
      <c r="I1499" s="37">
        <v>4.2900000000000001E-2</v>
      </c>
      <c r="J1499" t="str">
        <f t="shared" si="69"/>
        <v>2498-EMEA-NH</v>
      </c>
      <c r="K1499" s="39">
        <f t="shared" si="70"/>
        <v>66.997</v>
      </c>
      <c r="L1499" s="3">
        <f t="shared" si="71"/>
        <v>2014</v>
      </c>
    </row>
    <row r="1500" spans="1:12" x14ac:dyDescent="0.25">
      <c r="A1500" s="1" t="s">
        <v>2069</v>
      </c>
      <c r="B1500" s="1" t="s">
        <v>93</v>
      </c>
      <c r="C1500" s="1" t="s">
        <v>94</v>
      </c>
      <c r="D1500" s="1" t="s">
        <v>11</v>
      </c>
      <c r="E1500" s="4">
        <v>41914</v>
      </c>
      <c r="F1500" s="1" t="s">
        <v>39</v>
      </c>
      <c r="G1500" s="1" t="s">
        <v>95</v>
      </c>
      <c r="H1500" s="26">
        <v>30</v>
      </c>
      <c r="I1500" s="37">
        <v>0</v>
      </c>
      <c r="J1500" t="str">
        <f t="shared" si="69"/>
        <v>2499-EMEA-EK</v>
      </c>
      <c r="K1500" s="39">
        <f t="shared" si="70"/>
        <v>30</v>
      </c>
      <c r="L1500" s="3">
        <f t="shared" si="71"/>
        <v>2014</v>
      </c>
    </row>
    <row r="1501" spans="1:12" x14ac:dyDescent="0.25">
      <c r="A1501" s="1" t="s">
        <v>2070</v>
      </c>
      <c r="B1501" s="1" t="s">
        <v>129</v>
      </c>
      <c r="C1501" s="1" t="s">
        <v>106</v>
      </c>
      <c r="D1501" s="1" t="s">
        <v>17</v>
      </c>
      <c r="E1501" s="4">
        <v>42430</v>
      </c>
      <c r="F1501" s="1" t="s">
        <v>120</v>
      </c>
      <c r="G1501" s="1" t="s">
        <v>544</v>
      </c>
      <c r="H1501" s="26">
        <v>50</v>
      </c>
      <c r="I1501" s="37">
        <v>0.02</v>
      </c>
      <c r="J1501" t="str">
        <f t="shared" si="69"/>
        <v>2500-NA-DD</v>
      </c>
      <c r="K1501" s="39">
        <f t="shared" si="70"/>
        <v>49</v>
      </c>
      <c r="L1501" s="3">
        <f t="shared" si="71"/>
        <v>2016</v>
      </c>
    </row>
    <row r="1502" spans="1:12" x14ac:dyDescent="0.25">
      <c r="A1502" s="1" t="s">
        <v>2071</v>
      </c>
      <c r="B1502" s="1" t="s">
        <v>262</v>
      </c>
      <c r="C1502" s="1" t="s">
        <v>263</v>
      </c>
      <c r="D1502" s="1" t="s">
        <v>11</v>
      </c>
      <c r="E1502" s="4">
        <v>41939</v>
      </c>
      <c r="F1502" s="1" t="s">
        <v>70</v>
      </c>
      <c r="G1502" s="1" t="s">
        <v>367</v>
      </c>
      <c r="H1502" s="26">
        <v>500</v>
      </c>
      <c r="I1502" s="37">
        <v>0.01</v>
      </c>
      <c r="J1502" t="str">
        <f t="shared" si="69"/>
        <v>2501-EMEA-BB</v>
      </c>
      <c r="K1502" s="39">
        <f t="shared" si="70"/>
        <v>495</v>
      </c>
      <c r="L1502" s="3">
        <f t="shared" si="71"/>
        <v>2014</v>
      </c>
    </row>
    <row r="1503" spans="1:12" x14ac:dyDescent="0.25">
      <c r="A1503" s="1" t="s">
        <v>2072</v>
      </c>
      <c r="B1503" s="1" t="s">
        <v>51</v>
      </c>
      <c r="C1503" s="1" t="s">
        <v>52</v>
      </c>
      <c r="D1503" s="1" t="s">
        <v>11</v>
      </c>
      <c r="E1503" s="4">
        <v>42992</v>
      </c>
      <c r="F1503" s="1" t="s">
        <v>44</v>
      </c>
      <c r="G1503" s="1" t="s">
        <v>645</v>
      </c>
      <c r="H1503" s="26">
        <v>500</v>
      </c>
      <c r="I1503" s="37">
        <v>0.03</v>
      </c>
      <c r="J1503" t="str">
        <f t="shared" si="69"/>
        <v>2502-EMEA-JN</v>
      </c>
      <c r="K1503" s="39">
        <f t="shared" si="70"/>
        <v>485</v>
      </c>
      <c r="L1503" s="3">
        <f t="shared" si="71"/>
        <v>2017</v>
      </c>
    </row>
    <row r="1504" spans="1:12" x14ac:dyDescent="0.25">
      <c r="A1504" s="1" t="s">
        <v>2073</v>
      </c>
      <c r="B1504" s="1" t="s">
        <v>180</v>
      </c>
      <c r="C1504" s="1" t="s">
        <v>106</v>
      </c>
      <c r="D1504" s="1" t="s">
        <v>17</v>
      </c>
      <c r="E1504" s="4">
        <v>42033</v>
      </c>
      <c r="F1504" s="1" t="s">
        <v>28</v>
      </c>
      <c r="G1504" s="1" t="s">
        <v>956</v>
      </c>
      <c r="H1504" s="26">
        <v>150</v>
      </c>
      <c r="I1504" s="37">
        <v>0.22670000000000001</v>
      </c>
      <c r="J1504" t="str">
        <f t="shared" si="69"/>
        <v>2503-NA-SL</v>
      </c>
      <c r="K1504" s="39">
        <f t="shared" si="70"/>
        <v>115.995</v>
      </c>
      <c r="L1504" s="3">
        <f t="shared" si="71"/>
        <v>2015</v>
      </c>
    </row>
    <row r="1505" spans="1:12" x14ac:dyDescent="0.25">
      <c r="A1505" s="1" t="s">
        <v>2074</v>
      </c>
      <c r="B1505" s="1" t="s">
        <v>15</v>
      </c>
      <c r="C1505" s="1" t="s">
        <v>16</v>
      </c>
      <c r="D1505" s="1" t="s">
        <v>17</v>
      </c>
      <c r="E1505" s="4">
        <v>42242</v>
      </c>
      <c r="F1505" s="1" t="s">
        <v>23</v>
      </c>
      <c r="G1505" s="1" t="s">
        <v>851</v>
      </c>
      <c r="H1505" s="26">
        <v>700</v>
      </c>
      <c r="I1505" s="37">
        <v>0.06</v>
      </c>
      <c r="J1505" t="str">
        <f t="shared" si="69"/>
        <v>2504-NA-KA</v>
      </c>
      <c r="K1505" s="39">
        <f t="shared" si="70"/>
        <v>658</v>
      </c>
      <c r="L1505" s="3">
        <f t="shared" si="71"/>
        <v>2015</v>
      </c>
    </row>
    <row r="1506" spans="1:12" x14ac:dyDescent="0.25">
      <c r="A1506" s="1" t="s">
        <v>2075</v>
      </c>
      <c r="B1506" s="1" t="s">
        <v>57</v>
      </c>
      <c r="C1506" s="1" t="s">
        <v>58</v>
      </c>
      <c r="D1506" s="1" t="s">
        <v>11</v>
      </c>
      <c r="E1506" s="4">
        <v>42477</v>
      </c>
      <c r="F1506" s="1" t="s">
        <v>39</v>
      </c>
      <c r="G1506" s="1" t="s">
        <v>1776</v>
      </c>
      <c r="H1506" s="26">
        <v>30</v>
      </c>
      <c r="I1506" s="37">
        <v>0.1</v>
      </c>
      <c r="J1506" t="str">
        <f t="shared" si="69"/>
        <v>2505-EMEA-LB</v>
      </c>
      <c r="K1506" s="39">
        <f t="shared" si="70"/>
        <v>27</v>
      </c>
      <c r="L1506" s="3">
        <f t="shared" si="71"/>
        <v>2016</v>
      </c>
    </row>
    <row r="1507" spans="1:12" x14ac:dyDescent="0.25">
      <c r="A1507" s="1" t="s">
        <v>2076</v>
      </c>
      <c r="B1507" s="1" t="s">
        <v>9</v>
      </c>
      <c r="C1507" s="1" t="s">
        <v>10</v>
      </c>
      <c r="D1507" s="1" t="s">
        <v>11</v>
      </c>
      <c r="E1507" s="4">
        <v>41757</v>
      </c>
      <c r="F1507" s="1" t="s">
        <v>53</v>
      </c>
      <c r="G1507" s="1" t="s">
        <v>135</v>
      </c>
      <c r="H1507" s="26">
        <v>800</v>
      </c>
      <c r="I1507" s="37">
        <v>0.24</v>
      </c>
      <c r="J1507" t="str">
        <f t="shared" si="69"/>
        <v>2506-EMEA-DB</v>
      </c>
      <c r="K1507" s="39">
        <f t="shared" si="70"/>
        <v>608</v>
      </c>
      <c r="L1507" s="3">
        <f t="shared" si="71"/>
        <v>2014</v>
      </c>
    </row>
    <row r="1508" spans="1:12" x14ac:dyDescent="0.25">
      <c r="A1508" s="1" t="s">
        <v>2077</v>
      </c>
      <c r="B1508" s="1" t="s">
        <v>122</v>
      </c>
      <c r="C1508" s="1" t="s">
        <v>38</v>
      </c>
      <c r="D1508" s="1" t="s">
        <v>33</v>
      </c>
      <c r="E1508" s="4">
        <v>42494</v>
      </c>
      <c r="F1508" s="1" t="s">
        <v>34</v>
      </c>
      <c r="G1508" s="1" t="s">
        <v>123</v>
      </c>
      <c r="H1508" s="26">
        <v>50</v>
      </c>
      <c r="I1508" s="37">
        <v>0.02</v>
      </c>
      <c r="J1508" t="str">
        <f t="shared" si="69"/>
        <v>2507-APAC-GW</v>
      </c>
      <c r="K1508" s="39">
        <f t="shared" si="70"/>
        <v>49</v>
      </c>
      <c r="L1508" s="3">
        <f t="shared" si="71"/>
        <v>2016</v>
      </c>
    </row>
    <row r="1509" spans="1:12" x14ac:dyDescent="0.25">
      <c r="A1509" s="1" t="s">
        <v>2078</v>
      </c>
      <c r="B1509" s="1" t="s">
        <v>203</v>
      </c>
      <c r="C1509" s="1" t="s">
        <v>204</v>
      </c>
      <c r="D1509" s="1" t="s">
        <v>22</v>
      </c>
      <c r="E1509" s="4">
        <v>42623</v>
      </c>
      <c r="F1509" s="1" t="s">
        <v>12</v>
      </c>
      <c r="G1509" s="1" t="s">
        <v>1870</v>
      </c>
      <c r="H1509" s="26">
        <v>80</v>
      </c>
      <c r="I1509" s="37">
        <v>0.13750000000000001</v>
      </c>
      <c r="J1509" t="str">
        <f t="shared" si="69"/>
        <v>2508-LATAM-AL</v>
      </c>
      <c r="K1509" s="39">
        <f t="shared" si="70"/>
        <v>69</v>
      </c>
      <c r="L1509" s="3">
        <f t="shared" si="71"/>
        <v>2016</v>
      </c>
    </row>
    <row r="1510" spans="1:12" x14ac:dyDescent="0.25">
      <c r="A1510" s="1" t="s">
        <v>2079</v>
      </c>
      <c r="B1510" s="1" t="s">
        <v>268</v>
      </c>
      <c r="C1510" s="1" t="s">
        <v>269</v>
      </c>
      <c r="D1510" s="1" t="s">
        <v>33</v>
      </c>
      <c r="E1510" s="4">
        <v>42095</v>
      </c>
      <c r="F1510" s="1" t="s">
        <v>102</v>
      </c>
      <c r="G1510" s="1" t="s">
        <v>711</v>
      </c>
      <c r="H1510" s="26">
        <v>70</v>
      </c>
      <c r="I1510" s="37">
        <v>8.5699999999999998E-2</v>
      </c>
      <c r="J1510" t="str">
        <f t="shared" si="69"/>
        <v>2509-APAC-SM</v>
      </c>
      <c r="K1510" s="39">
        <f t="shared" si="70"/>
        <v>64.001000000000005</v>
      </c>
      <c r="L1510" s="3">
        <f t="shared" si="71"/>
        <v>2015</v>
      </c>
    </row>
    <row r="1511" spans="1:12" x14ac:dyDescent="0.25">
      <c r="A1511" s="1" t="s">
        <v>2080</v>
      </c>
      <c r="B1511" s="1" t="s">
        <v>57</v>
      </c>
      <c r="C1511" s="1" t="s">
        <v>58</v>
      </c>
      <c r="D1511" s="1" t="s">
        <v>11</v>
      </c>
      <c r="E1511" s="4">
        <v>43368</v>
      </c>
      <c r="F1511" s="1" t="s">
        <v>39</v>
      </c>
      <c r="G1511" s="1" t="s">
        <v>310</v>
      </c>
      <c r="H1511" s="26">
        <v>30</v>
      </c>
      <c r="I1511" s="37">
        <v>0.1</v>
      </c>
      <c r="J1511" t="str">
        <f t="shared" si="69"/>
        <v>2510-EMEA-VS</v>
      </c>
      <c r="K1511" s="39">
        <f t="shared" si="70"/>
        <v>27</v>
      </c>
      <c r="L1511" s="3">
        <f t="shared" si="71"/>
        <v>2018</v>
      </c>
    </row>
    <row r="1512" spans="1:12" x14ac:dyDescent="0.25">
      <c r="A1512" s="1" t="s">
        <v>2081</v>
      </c>
      <c r="B1512" s="1" t="s">
        <v>93</v>
      </c>
      <c r="C1512" s="1" t="s">
        <v>94</v>
      </c>
      <c r="D1512" s="1" t="s">
        <v>11</v>
      </c>
      <c r="E1512" s="4">
        <v>41871</v>
      </c>
      <c r="F1512" s="1" t="s">
        <v>44</v>
      </c>
      <c r="G1512" s="1" t="s">
        <v>331</v>
      </c>
      <c r="H1512" s="26">
        <v>500</v>
      </c>
      <c r="I1512" s="37">
        <v>0</v>
      </c>
      <c r="J1512" t="str">
        <f t="shared" si="69"/>
        <v>2511-EMEA-AW</v>
      </c>
      <c r="K1512" s="39">
        <f t="shared" si="70"/>
        <v>500</v>
      </c>
      <c r="L1512" s="3">
        <f t="shared" si="71"/>
        <v>2014</v>
      </c>
    </row>
    <row r="1513" spans="1:12" x14ac:dyDescent="0.25">
      <c r="A1513" s="1" t="s">
        <v>2082</v>
      </c>
      <c r="B1513" s="1" t="s">
        <v>262</v>
      </c>
      <c r="C1513" s="1" t="s">
        <v>263</v>
      </c>
      <c r="D1513" s="1" t="s">
        <v>11</v>
      </c>
      <c r="E1513" s="4">
        <v>41800</v>
      </c>
      <c r="F1513" s="1" t="s">
        <v>12</v>
      </c>
      <c r="G1513" s="1" t="s">
        <v>597</v>
      </c>
      <c r="H1513" s="26">
        <v>80</v>
      </c>
      <c r="I1513" s="37">
        <v>0.25</v>
      </c>
      <c r="J1513" t="str">
        <f t="shared" si="69"/>
        <v>2512-EMEA-DA</v>
      </c>
      <c r="K1513" s="39">
        <f t="shared" si="70"/>
        <v>60</v>
      </c>
      <c r="L1513" s="3">
        <f t="shared" si="71"/>
        <v>2014</v>
      </c>
    </row>
    <row r="1514" spans="1:12" x14ac:dyDescent="0.25">
      <c r="A1514" s="1" t="s">
        <v>2083</v>
      </c>
      <c r="B1514" s="1" t="s">
        <v>79</v>
      </c>
      <c r="C1514" s="1" t="s">
        <v>80</v>
      </c>
      <c r="D1514" s="1" t="s">
        <v>11</v>
      </c>
      <c r="E1514" s="4">
        <v>43404</v>
      </c>
      <c r="F1514" s="1" t="s">
        <v>23</v>
      </c>
      <c r="G1514" s="1" t="s">
        <v>385</v>
      </c>
      <c r="H1514" s="26">
        <v>700</v>
      </c>
      <c r="I1514" s="37">
        <v>0.09</v>
      </c>
      <c r="J1514" t="str">
        <f t="shared" si="69"/>
        <v>2513-EMEA-JP</v>
      </c>
      <c r="K1514" s="39">
        <f t="shared" si="70"/>
        <v>637</v>
      </c>
      <c r="L1514" s="3">
        <f t="shared" si="71"/>
        <v>2018</v>
      </c>
    </row>
    <row r="1515" spans="1:12" x14ac:dyDescent="0.25">
      <c r="A1515" s="1" t="s">
        <v>2084</v>
      </c>
      <c r="B1515" s="1" t="s">
        <v>132</v>
      </c>
      <c r="C1515" s="1" t="s">
        <v>90</v>
      </c>
      <c r="D1515" s="1" t="s">
        <v>33</v>
      </c>
      <c r="E1515" s="4">
        <v>41688</v>
      </c>
      <c r="F1515" s="1" t="s">
        <v>113</v>
      </c>
      <c r="G1515" s="1" t="s">
        <v>805</v>
      </c>
      <c r="H1515" s="26">
        <v>250</v>
      </c>
      <c r="I1515" s="37">
        <v>0.28799999999999998</v>
      </c>
      <c r="J1515" t="str">
        <f t="shared" si="69"/>
        <v>2514-APAC-PT</v>
      </c>
      <c r="K1515" s="39">
        <f t="shared" si="70"/>
        <v>178</v>
      </c>
      <c r="L1515" s="3">
        <f t="shared" si="71"/>
        <v>2014</v>
      </c>
    </row>
    <row r="1516" spans="1:12" x14ac:dyDescent="0.25">
      <c r="A1516" s="1" t="s">
        <v>2085</v>
      </c>
      <c r="B1516" s="1" t="s">
        <v>168</v>
      </c>
      <c r="C1516" s="1" t="s">
        <v>169</v>
      </c>
      <c r="D1516" s="1" t="s">
        <v>11</v>
      </c>
      <c r="E1516" s="4">
        <v>42332</v>
      </c>
      <c r="F1516" s="1" t="s">
        <v>70</v>
      </c>
      <c r="G1516" s="1" t="s">
        <v>170</v>
      </c>
      <c r="H1516" s="26">
        <v>500</v>
      </c>
      <c r="I1516" s="37">
        <v>0</v>
      </c>
      <c r="J1516" t="str">
        <f t="shared" si="69"/>
        <v>2515-EMEA-HB</v>
      </c>
      <c r="K1516" s="39">
        <f t="shared" si="70"/>
        <v>500</v>
      </c>
      <c r="L1516" s="3">
        <f t="shared" si="71"/>
        <v>2015</v>
      </c>
    </row>
    <row r="1517" spans="1:12" x14ac:dyDescent="0.25">
      <c r="A1517" s="1" t="s">
        <v>2086</v>
      </c>
      <c r="B1517" s="1" t="s">
        <v>109</v>
      </c>
      <c r="C1517" s="1" t="s">
        <v>80</v>
      </c>
      <c r="D1517" s="1" t="s">
        <v>11</v>
      </c>
      <c r="E1517" s="4">
        <v>42979</v>
      </c>
      <c r="F1517" s="1" t="s">
        <v>34</v>
      </c>
      <c r="G1517" s="1" t="s">
        <v>1686</v>
      </c>
      <c r="H1517" s="26">
        <v>50</v>
      </c>
      <c r="I1517" s="37">
        <v>0.06</v>
      </c>
      <c r="J1517" t="str">
        <f t="shared" si="69"/>
        <v>2516-EMEA-BS</v>
      </c>
      <c r="K1517" s="39">
        <f t="shared" si="70"/>
        <v>47</v>
      </c>
      <c r="L1517" s="3">
        <f t="shared" si="71"/>
        <v>2017</v>
      </c>
    </row>
    <row r="1518" spans="1:12" x14ac:dyDescent="0.25">
      <c r="A1518" s="1" t="s">
        <v>2087</v>
      </c>
      <c r="B1518" s="1" t="s">
        <v>97</v>
      </c>
      <c r="C1518" s="1" t="s">
        <v>98</v>
      </c>
      <c r="D1518" s="1" t="s">
        <v>11</v>
      </c>
      <c r="E1518" s="4">
        <v>41935</v>
      </c>
      <c r="F1518" s="1" t="s">
        <v>44</v>
      </c>
      <c r="G1518" s="1" t="s">
        <v>750</v>
      </c>
      <c r="H1518" s="26">
        <v>500</v>
      </c>
      <c r="I1518" s="37">
        <v>0.19</v>
      </c>
      <c r="J1518" t="str">
        <f t="shared" si="69"/>
        <v>2517-EMEA-MJ</v>
      </c>
      <c r="K1518" s="39">
        <f t="shared" si="70"/>
        <v>405</v>
      </c>
      <c r="L1518" s="3">
        <f t="shared" si="71"/>
        <v>2014</v>
      </c>
    </row>
    <row r="1519" spans="1:12" x14ac:dyDescent="0.25">
      <c r="A1519" s="1" t="s">
        <v>2088</v>
      </c>
      <c r="B1519" s="1" t="s">
        <v>148</v>
      </c>
      <c r="C1519" s="1" t="s">
        <v>149</v>
      </c>
      <c r="D1519" s="1" t="s">
        <v>11</v>
      </c>
      <c r="E1519" s="4">
        <v>42806</v>
      </c>
      <c r="F1519" s="1" t="s">
        <v>113</v>
      </c>
      <c r="G1519" s="1" t="s">
        <v>769</v>
      </c>
      <c r="H1519" s="26">
        <v>250</v>
      </c>
      <c r="I1519" s="37">
        <v>0.02</v>
      </c>
      <c r="J1519" t="str">
        <f t="shared" si="69"/>
        <v>2518-EMEA-GR</v>
      </c>
      <c r="K1519" s="39">
        <f t="shared" si="70"/>
        <v>245</v>
      </c>
      <c r="L1519" s="3">
        <f t="shared" si="71"/>
        <v>2017</v>
      </c>
    </row>
    <row r="1520" spans="1:12" x14ac:dyDescent="0.25">
      <c r="A1520" s="1" t="s">
        <v>2089</v>
      </c>
      <c r="B1520" s="1" t="s">
        <v>322</v>
      </c>
      <c r="C1520" s="1" t="s">
        <v>323</v>
      </c>
      <c r="D1520" s="1" t="s">
        <v>11</v>
      </c>
      <c r="E1520" s="4">
        <v>43184</v>
      </c>
      <c r="F1520" s="1" t="s">
        <v>12</v>
      </c>
      <c r="G1520" s="1" t="s">
        <v>1007</v>
      </c>
      <c r="H1520" s="26">
        <v>80</v>
      </c>
      <c r="I1520" s="37">
        <v>2.5000000000000001E-2</v>
      </c>
      <c r="J1520" t="str">
        <f t="shared" si="69"/>
        <v>2519-EMEA-AG</v>
      </c>
      <c r="K1520" s="39">
        <f t="shared" si="70"/>
        <v>78</v>
      </c>
      <c r="L1520" s="3">
        <f t="shared" si="71"/>
        <v>2018</v>
      </c>
    </row>
    <row r="1521" spans="1:12" x14ac:dyDescent="0.25">
      <c r="A1521" s="1" t="s">
        <v>2090</v>
      </c>
      <c r="B1521" s="1" t="s">
        <v>203</v>
      </c>
      <c r="C1521" s="1" t="s">
        <v>204</v>
      </c>
      <c r="D1521" s="1" t="s">
        <v>22</v>
      </c>
      <c r="E1521" s="4">
        <v>42173</v>
      </c>
      <c r="F1521" s="1" t="s">
        <v>44</v>
      </c>
      <c r="G1521" s="1" t="s">
        <v>658</v>
      </c>
      <c r="H1521" s="26">
        <v>500</v>
      </c>
      <c r="I1521" s="37">
        <v>0.31</v>
      </c>
      <c r="J1521" t="str">
        <f t="shared" si="69"/>
        <v>2520-LATAM-PM</v>
      </c>
      <c r="K1521" s="39">
        <f t="shared" si="70"/>
        <v>345</v>
      </c>
      <c r="L1521" s="3">
        <f t="shared" si="71"/>
        <v>2015</v>
      </c>
    </row>
    <row r="1522" spans="1:12" x14ac:dyDescent="0.25">
      <c r="A1522" s="1" t="s">
        <v>2091</v>
      </c>
      <c r="B1522" s="1" t="s">
        <v>203</v>
      </c>
      <c r="C1522" s="1" t="s">
        <v>204</v>
      </c>
      <c r="D1522" s="1" t="s">
        <v>22</v>
      </c>
      <c r="E1522" s="4">
        <v>43360</v>
      </c>
      <c r="F1522" s="1" t="s">
        <v>59</v>
      </c>
      <c r="G1522" s="1" t="s">
        <v>633</v>
      </c>
      <c r="H1522" s="26">
        <v>1000</v>
      </c>
      <c r="I1522" s="37">
        <v>0.41</v>
      </c>
      <c r="J1522" t="str">
        <f t="shared" si="69"/>
        <v>2521-LATAM-BN</v>
      </c>
      <c r="K1522" s="39">
        <f t="shared" si="70"/>
        <v>590</v>
      </c>
      <c r="L1522" s="3">
        <f t="shared" si="71"/>
        <v>2018</v>
      </c>
    </row>
    <row r="1523" spans="1:12" x14ac:dyDescent="0.25">
      <c r="A1523" s="1" t="s">
        <v>2092</v>
      </c>
      <c r="B1523" s="1" t="s">
        <v>144</v>
      </c>
      <c r="C1523" s="1" t="s">
        <v>145</v>
      </c>
      <c r="D1523" s="1" t="s">
        <v>11</v>
      </c>
      <c r="E1523" s="4">
        <v>42245</v>
      </c>
      <c r="F1523" s="1" t="s">
        <v>113</v>
      </c>
      <c r="G1523" s="1" t="s">
        <v>356</v>
      </c>
      <c r="H1523" s="26">
        <v>250</v>
      </c>
      <c r="I1523" s="37">
        <v>4.8000000000000001E-2</v>
      </c>
      <c r="J1523" t="str">
        <f t="shared" si="69"/>
        <v>2522-EMEA-JS</v>
      </c>
      <c r="K1523" s="39">
        <f t="shared" si="70"/>
        <v>238</v>
      </c>
      <c r="L1523" s="3">
        <f t="shared" si="71"/>
        <v>2015</v>
      </c>
    </row>
    <row r="1524" spans="1:12" x14ac:dyDescent="0.25">
      <c r="A1524" s="1" t="s">
        <v>2093</v>
      </c>
      <c r="B1524" s="1" t="s">
        <v>144</v>
      </c>
      <c r="C1524" s="1" t="s">
        <v>145</v>
      </c>
      <c r="D1524" s="1" t="s">
        <v>11</v>
      </c>
      <c r="E1524" s="4">
        <v>43025</v>
      </c>
      <c r="F1524" s="1" t="s">
        <v>23</v>
      </c>
      <c r="G1524" s="1" t="s">
        <v>1332</v>
      </c>
      <c r="H1524" s="26">
        <v>700</v>
      </c>
      <c r="I1524" s="37">
        <v>0.04</v>
      </c>
      <c r="J1524" t="str">
        <f t="shared" si="69"/>
        <v>2523-EMEA-KB</v>
      </c>
      <c r="K1524" s="39">
        <f t="shared" si="70"/>
        <v>672</v>
      </c>
      <c r="L1524" s="3">
        <f t="shared" si="71"/>
        <v>2017</v>
      </c>
    </row>
    <row r="1525" spans="1:12" x14ac:dyDescent="0.25">
      <c r="A1525" s="1" t="s">
        <v>2094</v>
      </c>
      <c r="B1525" s="1" t="s">
        <v>144</v>
      </c>
      <c r="C1525" s="1" t="s">
        <v>145</v>
      </c>
      <c r="D1525" s="1" t="s">
        <v>11</v>
      </c>
      <c r="E1525" s="4">
        <v>42962</v>
      </c>
      <c r="F1525" s="1" t="s">
        <v>70</v>
      </c>
      <c r="G1525" s="1" t="s">
        <v>1645</v>
      </c>
      <c r="H1525" s="26">
        <v>500</v>
      </c>
      <c r="I1525" s="37">
        <v>0</v>
      </c>
      <c r="J1525" t="str">
        <f t="shared" si="69"/>
        <v>2524-EMEA-DW</v>
      </c>
      <c r="K1525" s="39">
        <f t="shared" si="70"/>
        <v>500</v>
      </c>
      <c r="L1525" s="3">
        <f t="shared" si="71"/>
        <v>2017</v>
      </c>
    </row>
    <row r="1526" spans="1:12" x14ac:dyDescent="0.25">
      <c r="A1526" s="1" t="s">
        <v>2095</v>
      </c>
      <c r="B1526" s="1" t="s">
        <v>31</v>
      </c>
      <c r="C1526" s="1" t="s">
        <v>32</v>
      </c>
      <c r="D1526" s="1" t="s">
        <v>33</v>
      </c>
      <c r="E1526" s="4">
        <v>42388</v>
      </c>
      <c r="F1526" s="1" t="s">
        <v>70</v>
      </c>
      <c r="G1526" s="1" t="s">
        <v>1141</v>
      </c>
      <c r="H1526" s="26">
        <v>500</v>
      </c>
      <c r="I1526" s="37">
        <v>0.01</v>
      </c>
      <c r="J1526" t="str">
        <f t="shared" si="69"/>
        <v>2525-APAC-RF</v>
      </c>
      <c r="K1526" s="39">
        <f t="shared" si="70"/>
        <v>495</v>
      </c>
      <c r="L1526" s="3">
        <f t="shared" si="71"/>
        <v>2016</v>
      </c>
    </row>
    <row r="1527" spans="1:12" x14ac:dyDescent="0.25">
      <c r="A1527" s="1" t="s">
        <v>2096</v>
      </c>
      <c r="B1527" s="1" t="s">
        <v>116</v>
      </c>
      <c r="C1527" s="1" t="s">
        <v>117</v>
      </c>
      <c r="D1527" s="1" t="s">
        <v>33</v>
      </c>
      <c r="E1527" s="4">
        <v>41667</v>
      </c>
      <c r="F1527" s="1" t="s">
        <v>39</v>
      </c>
      <c r="G1527" s="1" t="s">
        <v>118</v>
      </c>
      <c r="H1527" s="26">
        <v>30</v>
      </c>
      <c r="I1527" s="37">
        <v>3.3300000000000003E-2</v>
      </c>
      <c r="J1527" t="str">
        <f t="shared" si="69"/>
        <v>2526-APAC-SW</v>
      </c>
      <c r="K1527" s="39">
        <f t="shared" si="70"/>
        <v>29.001000000000001</v>
      </c>
      <c r="L1527" s="3">
        <f t="shared" si="71"/>
        <v>2014</v>
      </c>
    </row>
    <row r="1528" spans="1:12" x14ac:dyDescent="0.25">
      <c r="A1528" s="1" t="s">
        <v>2097</v>
      </c>
      <c r="B1528" s="1" t="s">
        <v>31</v>
      </c>
      <c r="C1528" s="1" t="s">
        <v>32</v>
      </c>
      <c r="D1528" s="1" t="s">
        <v>33</v>
      </c>
      <c r="E1528" s="4">
        <v>42179</v>
      </c>
      <c r="F1528" s="1" t="s">
        <v>12</v>
      </c>
      <c r="G1528" s="1" t="s">
        <v>195</v>
      </c>
      <c r="H1528" s="26">
        <v>80</v>
      </c>
      <c r="I1528" s="37">
        <v>0.3125</v>
      </c>
      <c r="J1528" t="str">
        <f t="shared" si="69"/>
        <v>2527-APAC-JW</v>
      </c>
      <c r="K1528" s="39">
        <f t="shared" si="70"/>
        <v>55</v>
      </c>
      <c r="L1528" s="3">
        <f t="shared" si="71"/>
        <v>2015</v>
      </c>
    </row>
    <row r="1529" spans="1:12" x14ac:dyDescent="0.25">
      <c r="A1529" s="1" t="s">
        <v>2098</v>
      </c>
      <c r="B1529" s="1" t="s">
        <v>68</v>
      </c>
      <c r="C1529" s="1" t="s">
        <v>69</v>
      </c>
      <c r="D1529" s="1" t="s">
        <v>33</v>
      </c>
      <c r="E1529" s="4">
        <v>42052</v>
      </c>
      <c r="F1529" s="1" t="s">
        <v>53</v>
      </c>
      <c r="G1529" s="1" t="s">
        <v>140</v>
      </c>
      <c r="H1529" s="26">
        <v>800</v>
      </c>
      <c r="I1529" s="37">
        <v>0.24</v>
      </c>
      <c r="J1529" t="str">
        <f t="shared" si="69"/>
        <v>2528-APAC-GC</v>
      </c>
      <c r="K1529" s="39">
        <f t="shared" si="70"/>
        <v>608</v>
      </c>
      <c r="L1529" s="3">
        <f t="shared" si="71"/>
        <v>2015</v>
      </c>
    </row>
    <row r="1530" spans="1:12" x14ac:dyDescent="0.25">
      <c r="A1530" s="1" t="s">
        <v>2099</v>
      </c>
      <c r="B1530" s="1" t="s">
        <v>129</v>
      </c>
      <c r="C1530" s="1" t="s">
        <v>106</v>
      </c>
      <c r="D1530" s="1" t="s">
        <v>17</v>
      </c>
      <c r="E1530" s="4">
        <v>42282</v>
      </c>
      <c r="F1530" s="1" t="s">
        <v>39</v>
      </c>
      <c r="G1530" s="1" t="s">
        <v>266</v>
      </c>
      <c r="H1530" s="26">
        <v>30</v>
      </c>
      <c r="I1530" s="37">
        <v>0.26669999999999999</v>
      </c>
      <c r="J1530" t="str">
        <f t="shared" si="69"/>
        <v>2529-NA-RJ</v>
      </c>
      <c r="K1530" s="39">
        <f t="shared" si="70"/>
        <v>21.999000000000002</v>
      </c>
      <c r="L1530" s="3">
        <f t="shared" si="71"/>
        <v>2015</v>
      </c>
    </row>
    <row r="1531" spans="1:12" x14ac:dyDescent="0.25">
      <c r="A1531" s="1" t="s">
        <v>2100</v>
      </c>
      <c r="B1531" s="1" t="s">
        <v>37</v>
      </c>
      <c r="C1531" s="1" t="s">
        <v>38</v>
      </c>
      <c r="D1531" s="1" t="s">
        <v>33</v>
      </c>
      <c r="E1531" s="4">
        <v>41756</v>
      </c>
      <c r="F1531" s="1" t="s">
        <v>12</v>
      </c>
      <c r="G1531" s="1" t="s">
        <v>1524</v>
      </c>
      <c r="H1531" s="26">
        <v>80</v>
      </c>
      <c r="I1531" s="37">
        <v>0.13750000000000001</v>
      </c>
      <c r="J1531" t="str">
        <f t="shared" si="69"/>
        <v>2530-APAC-CG</v>
      </c>
      <c r="K1531" s="39">
        <f t="shared" si="70"/>
        <v>69</v>
      </c>
      <c r="L1531" s="3">
        <f t="shared" si="71"/>
        <v>2014</v>
      </c>
    </row>
    <row r="1532" spans="1:12" x14ac:dyDescent="0.25">
      <c r="A1532" s="1" t="s">
        <v>2101</v>
      </c>
      <c r="B1532" s="1" t="s">
        <v>101</v>
      </c>
      <c r="C1532" s="1" t="s">
        <v>69</v>
      </c>
      <c r="D1532" s="1" t="s">
        <v>33</v>
      </c>
      <c r="E1532" s="4">
        <v>42705</v>
      </c>
      <c r="F1532" s="1" t="s">
        <v>23</v>
      </c>
      <c r="G1532" s="1" t="s">
        <v>495</v>
      </c>
      <c r="H1532" s="26">
        <v>700</v>
      </c>
      <c r="I1532" s="37">
        <v>0.05</v>
      </c>
      <c r="J1532" t="str">
        <f t="shared" si="69"/>
        <v>2531-APAC-SS</v>
      </c>
      <c r="K1532" s="39">
        <f t="shared" si="70"/>
        <v>665</v>
      </c>
      <c r="L1532" s="3">
        <f t="shared" si="71"/>
        <v>2016</v>
      </c>
    </row>
    <row r="1533" spans="1:12" x14ac:dyDescent="0.25">
      <c r="A1533" s="1" t="s">
        <v>2102</v>
      </c>
      <c r="B1533" s="1" t="s">
        <v>26</v>
      </c>
      <c r="C1533" s="1" t="s">
        <v>27</v>
      </c>
      <c r="D1533" s="1" t="s">
        <v>11</v>
      </c>
      <c r="E1533" s="4">
        <v>42817</v>
      </c>
      <c r="F1533" s="1" t="s">
        <v>39</v>
      </c>
      <c r="G1533" s="1" t="s">
        <v>1106</v>
      </c>
      <c r="H1533" s="26">
        <v>30</v>
      </c>
      <c r="I1533" s="37">
        <v>6.6699999999999995E-2</v>
      </c>
      <c r="J1533" t="str">
        <f t="shared" si="69"/>
        <v>2532-EMEA-AR</v>
      </c>
      <c r="K1533" s="39">
        <f t="shared" si="70"/>
        <v>27.998999999999999</v>
      </c>
      <c r="L1533" s="3">
        <f t="shared" si="71"/>
        <v>2017</v>
      </c>
    </row>
    <row r="1534" spans="1:12" x14ac:dyDescent="0.25">
      <c r="A1534" s="1" t="s">
        <v>2103</v>
      </c>
      <c r="B1534" s="1" t="s">
        <v>105</v>
      </c>
      <c r="C1534" s="1" t="s">
        <v>106</v>
      </c>
      <c r="D1534" s="1" t="s">
        <v>17</v>
      </c>
      <c r="E1534" s="4">
        <v>43173</v>
      </c>
      <c r="F1534" s="1" t="s">
        <v>53</v>
      </c>
      <c r="G1534" s="1" t="s">
        <v>815</v>
      </c>
      <c r="H1534" s="26">
        <v>800</v>
      </c>
      <c r="I1534" s="37">
        <v>0.42</v>
      </c>
      <c r="J1534" t="str">
        <f t="shared" si="69"/>
        <v>2533-NA-HG</v>
      </c>
      <c r="K1534" s="39">
        <f t="shared" si="70"/>
        <v>464</v>
      </c>
      <c r="L1534" s="3">
        <f t="shared" si="71"/>
        <v>2018</v>
      </c>
    </row>
    <row r="1535" spans="1:12" x14ac:dyDescent="0.25">
      <c r="A1535" s="1" t="s">
        <v>2104</v>
      </c>
      <c r="B1535" s="1" t="s">
        <v>105</v>
      </c>
      <c r="C1535" s="1" t="s">
        <v>106</v>
      </c>
      <c r="D1535" s="1" t="s">
        <v>17</v>
      </c>
      <c r="E1535" s="4">
        <v>42803</v>
      </c>
      <c r="F1535" s="1" t="s">
        <v>53</v>
      </c>
      <c r="G1535" s="1" t="s">
        <v>352</v>
      </c>
      <c r="H1535" s="26">
        <v>800</v>
      </c>
      <c r="I1535" s="37">
        <v>0.27</v>
      </c>
      <c r="J1535" t="str">
        <f t="shared" si="69"/>
        <v>2534-NA-DH</v>
      </c>
      <c r="K1535" s="39">
        <f t="shared" si="70"/>
        <v>584</v>
      </c>
      <c r="L1535" s="3">
        <f t="shared" si="71"/>
        <v>2017</v>
      </c>
    </row>
    <row r="1536" spans="1:12" x14ac:dyDescent="0.25">
      <c r="A1536" s="1" t="s">
        <v>2105</v>
      </c>
      <c r="B1536" s="1" t="s">
        <v>148</v>
      </c>
      <c r="C1536" s="1" t="s">
        <v>149</v>
      </c>
      <c r="D1536" s="1" t="s">
        <v>11</v>
      </c>
      <c r="E1536" s="4">
        <v>42916</v>
      </c>
      <c r="F1536" s="1" t="s">
        <v>23</v>
      </c>
      <c r="G1536" s="1" t="s">
        <v>2106</v>
      </c>
      <c r="H1536" s="26">
        <v>700</v>
      </c>
      <c r="I1536" s="37">
        <v>0.02</v>
      </c>
      <c r="J1536" t="str">
        <f t="shared" si="69"/>
        <v>2535-EMEA-RB</v>
      </c>
      <c r="K1536" s="39">
        <f t="shared" si="70"/>
        <v>686</v>
      </c>
      <c r="L1536" s="3">
        <f t="shared" si="71"/>
        <v>2017</v>
      </c>
    </row>
    <row r="1537" spans="1:12" x14ac:dyDescent="0.25">
      <c r="A1537" s="1" t="s">
        <v>2107</v>
      </c>
      <c r="B1537" s="1" t="s">
        <v>31</v>
      </c>
      <c r="C1537" s="1" t="s">
        <v>32</v>
      </c>
      <c r="D1537" s="1" t="s">
        <v>33</v>
      </c>
      <c r="E1537" s="4">
        <v>43288</v>
      </c>
      <c r="F1537" s="1" t="s">
        <v>113</v>
      </c>
      <c r="G1537" s="1" t="s">
        <v>1141</v>
      </c>
      <c r="H1537" s="26">
        <v>250</v>
      </c>
      <c r="I1537" s="37">
        <v>0.14799999999999999</v>
      </c>
      <c r="J1537" t="str">
        <f t="shared" si="69"/>
        <v>2536-APAC-RF</v>
      </c>
      <c r="K1537" s="39">
        <f t="shared" si="70"/>
        <v>213</v>
      </c>
      <c r="L1537" s="3">
        <f t="shared" si="71"/>
        <v>2018</v>
      </c>
    </row>
    <row r="1538" spans="1:12" x14ac:dyDescent="0.25">
      <c r="A1538" s="1" t="s">
        <v>2108</v>
      </c>
      <c r="B1538" s="1" t="s">
        <v>129</v>
      </c>
      <c r="C1538" s="1" t="s">
        <v>106</v>
      </c>
      <c r="D1538" s="1" t="s">
        <v>17</v>
      </c>
      <c r="E1538" s="4">
        <v>42959</v>
      </c>
      <c r="F1538" s="1" t="s">
        <v>44</v>
      </c>
      <c r="G1538" s="1" t="s">
        <v>210</v>
      </c>
      <c r="H1538" s="26">
        <v>500</v>
      </c>
      <c r="I1538" s="37">
        <v>0.06</v>
      </c>
      <c r="J1538" t="str">
        <f t="shared" si="69"/>
        <v>2537-NA-CP</v>
      </c>
      <c r="K1538" s="39">
        <f t="shared" si="70"/>
        <v>470</v>
      </c>
      <c r="L1538" s="3">
        <f t="shared" si="71"/>
        <v>2017</v>
      </c>
    </row>
    <row r="1539" spans="1:12" x14ac:dyDescent="0.25">
      <c r="A1539" s="1" t="s">
        <v>2109</v>
      </c>
      <c r="B1539" s="1" t="s">
        <v>97</v>
      </c>
      <c r="C1539" s="1" t="s">
        <v>98</v>
      </c>
      <c r="D1539" s="1" t="s">
        <v>11</v>
      </c>
      <c r="E1539" s="4">
        <v>41948</v>
      </c>
      <c r="F1539" s="1" t="s">
        <v>53</v>
      </c>
      <c r="G1539" s="1" t="s">
        <v>909</v>
      </c>
      <c r="H1539" s="26">
        <v>800</v>
      </c>
      <c r="I1539" s="37">
        <v>0.17</v>
      </c>
      <c r="J1539" t="str">
        <f t="shared" ref="J1539:J1602" si="72">_xlfn.CONCAT(RIGHT(A1539,4),"-",D1539,"-",LEFT(G1539,1),MID(G1539,FIND(" ",G1539)+1,1))</f>
        <v>2538-EMEA-SA</v>
      </c>
      <c r="K1539" s="39">
        <f t="shared" ref="K1539:K1602" si="73">H1539-(H1539*I1539)</f>
        <v>664</v>
      </c>
      <c r="L1539" s="3">
        <f t="shared" ref="L1539:L1602" si="74">YEAR(E1539)</f>
        <v>2014</v>
      </c>
    </row>
    <row r="1540" spans="1:12" x14ac:dyDescent="0.25">
      <c r="A1540" s="1" t="s">
        <v>2110</v>
      </c>
      <c r="B1540" s="1" t="s">
        <v>268</v>
      </c>
      <c r="C1540" s="1" t="s">
        <v>269</v>
      </c>
      <c r="D1540" s="1" t="s">
        <v>33</v>
      </c>
      <c r="E1540" s="4">
        <v>41945</v>
      </c>
      <c r="F1540" s="1" t="s">
        <v>70</v>
      </c>
      <c r="G1540" s="1" t="s">
        <v>711</v>
      </c>
      <c r="H1540" s="26">
        <v>500</v>
      </c>
      <c r="I1540" s="37">
        <v>0.01</v>
      </c>
      <c r="J1540" t="str">
        <f t="shared" si="72"/>
        <v>2539-APAC-SM</v>
      </c>
      <c r="K1540" s="39">
        <f t="shared" si="73"/>
        <v>495</v>
      </c>
      <c r="L1540" s="3">
        <f t="shared" si="74"/>
        <v>2014</v>
      </c>
    </row>
    <row r="1541" spans="1:12" x14ac:dyDescent="0.25">
      <c r="A1541" s="1" t="s">
        <v>2111</v>
      </c>
      <c r="B1541" s="1" t="s">
        <v>37</v>
      </c>
      <c r="C1541" s="1" t="s">
        <v>38</v>
      </c>
      <c r="D1541" s="1" t="s">
        <v>33</v>
      </c>
      <c r="E1541" s="4">
        <v>42438</v>
      </c>
      <c r="F1541" s="1" t="s">
        <v>12</v>
      </c>
      <c r="G1541" s="1" t="s">
        <v>1879</v>
      </c>
      <c r="H1541" s="26">
        <v>80</v>
      </c>
      <c r="I1541" s="37">
        <v>0.1</v>
      </c>
      <c r="J1541" t="str">
        <f t="shared" si="72"/>
        <v>2540-APAC-RR</v>
      </c>
      <c r="K1541" s="39">
        <f t="shared" si="73"/>
        <v>72</v>
      </c>
      <c r="L1541" s="3">
        <f t="shared" si="74"/>
        <v>2016</v>
      </c>
    </row>
    <row r="1542" spans="1:12" x14ac:dyDescent="0.25">
      <c r="A1542" s="1" t="s">
        <v>2112</v>
      </c>
      <c r="B1542" s="1" t="s">
        <v>132</v>
      </c>
      <c r="C1542" s="1" t="s">
        <v>90</v>
      </c>
      <c r="D1542" s="1" t="s">
        <v>33</v>
      </c>
      <c r="E1542" s="4">
        <v>43109</v>
      </c>
      <c r="F1542" s="1" t="s">
        <v>102</v>
      </c>
      <c r="G1542" s="1" t="s">
        <v>1060</v>
      </c>
      <c r="H1542" s="26">
        <v>70</v>
      </c>
      <c r="I1542" s="37">
        <v>7.1400000000000005E-2</v>
      </c>
      <c r="J1542" t="str">
        <f t="shared" si="72"/>
        <v>2541-APAC-NG</v>
      </c>
      <c r="K1542" s="39">
        <f t="shared" si="73"/>
        <v>65.001999999999995</v>
      </c>
      <c r="L1542" s="3">
        <f t="shared" si="74"/>
        <v>2018</v>
      </c>
    </row>
    <row r="1543" spans="1:12" x14ac:dyDescent="0.25">
      <c r="A1543" s="1" t="s">
        <v>2113</v>
      </c>
      <c r="B1543" s="1" t="s">
        <v>75</v>
      </c>
      <c r="C1543" s="1" t="s">
        <v>76</v>
      </c>
      <c r="D1543" s="1" t="s">
        <v>33</v>
      </c>
      <c r="E1543" s="4">
        <v>42137</v>
      </c>
      <c r="F1543" s="1" t="s">
        <v>113</v>
      </c>
      <c r="G1543" s="1" t="s">
        <v>1787</v>
      </c>
      <c r="H1543" s="26">
        <v>250</v>
      </c>
      <c r="I1543" s="37">
        <v>0.34799999999999998</v>
      </c>
      <c r="J1543" t="str">
        <f t="shared" si="72"/>
        <v>2542-APAC-FS</v>
      </c>
      <c r="K1543" s="39">
        <f t="shared" si="73"/>
        <v>163</v>
      </c>
      <c r="L1543" s="3">
        <f t="shared" si="74"/>
        <v>2015</v>
      </c>
    </row>
    <row r="1544" spans="1:12" x14ac:dyDescent="0.25">
      <c r="A1544" s="1" t="s">
        <v>2114</v>
      </c>
      <c r="B1544" s="1" t="s">
        <v>97</v>
      </c>
      <c r="C1544" s="1" t="s">
        <v>98</v>
      </c>
      <c r="D1544" s="1" t="s">
        <v>11</v>
      </c>
      <c r="E1544" s="4">
        <v>43446</v>
      </c>
      <c r="F1544" s="1" t="s">
        <v>70</v>
      </c>
      <c r="G1544" s="1" t="s">
        <v>1823</v>
      </c>
      <c r="H1544" s="26">
        <v>500</v>
      </c>
      <c r="I1544" s="37">
        <v>0</v>
      </c>
      <c r="J1544" t="str">
        <f t="shared" si="72"/>
        <v>2543-EMEA-HC</v>
      </c>
      <c r="K1544" s="39">
        <f t="shared" si="73"/>
        <v>500</v>
      </c>
      <c r="L1544" s="3">
        <f t="shared" si="74"/>
        <v>2018</v>
      </c>
    </row>
    <row r="1545" spans="1:12" x14ac:dyDescent="0.25">
      <c r="A1545" s="1" t="s">
        <v>2115</v>
      </c>
      <c r="B1545" s="1" t="s">
        <v>122</v>
      </c>
      <c r="C1545" s="1" t="s">
        <v>38</v>
      </c>
      <c r="D1545" s="1" t="s">
        <v>33</v>
      </c>
      <c r="E1545" s="4">
        <v>42157</v>
      </c>
      <c r="F1545" s="1" t="s">
        <v>23</v>
      </c>
      <c r="G1545" s="1" t="s">
        <v>861</v>
      </c>
      <c r="H1545" s="26">
        <v>700</v>
      </c>
      <c r="I1545" s="37">
        <v>0.36</v>
      </c>
      <c r="J1545" t="str">
        <f t="shared" si="72"/>
        <v>2544-APAC-DH</v>
      </c>
      <c r="K1545" s="39">
        <f t="shared" si="73"/>
        <v>448</v>
      </c>
      <c r="L1545" s="3">
        <f t="shared" si="74"/>
        <v>2015</v>
      </c>
    </row>
    <row r="1546" spans="1:12" x14ac:dyDescent="0.25">
      <c r="A1546" s="1" t="s">
        <v>2116</v>
      </c>
      <c r="B1546" s="1" t="s">
        <v>79</v>
      </c>
      <c r="C1546" s="1" t="s">
        <v>80</v>
      </c>
      <c r="D1546" s="1" t="s">
        <v>11</v>
      </c>
      <c r="E1546" s="4">
        <v>43184</v>
      </c>
      <c r="F1546" s="1" t="s">
        <v>53</v>
      </c>
      <c r="G1546" s="1" t="s">
        <v>1230</v>
      </c>
      <c r="H1546" s="26">
        <v>800</v>
      </c>
      <c r="I1546" s="37">
        <v>0.38</v>
      </c>
      <c r="J1546" t="str">
        <f t="shared" si="72"/>
        <v>2545-EMEA-FW</v>
      </c>
      <c r="K1546" s="39">
        <f t="shared" si="73"/>
        <v>496</v>
      </c>
      <c r="L1546" s="3">
        <f t="shared" si="74"/>
        <v>2018</v>
      </c>
    </row>
    <row r="1547" spans="1:12" x14ac:dyDescent="0.25">
      <c r="A1547" s="1" t="s">
        <v>2117</v>
      </c>
      <c r="B1547" s="1" t="s">
        <v>109</v>
      </c>
      <c r="C1547" s="1" t="s">
        <v>80</v>
      </c>
      <c r="D1547" s="1" t="s">
        <v>11</v>
      </c>
      <c r="E1547" s="4">
        <v>43464</v>
      </c>
      <c r="F1547" s="1" t="s">
        <v>39</v>
      </c>
      <c r="G1547" s="1" t="s">
        <v>1422</v>
      </c>
      <c r="H1547" s="26">
        <v>30</v>
      </c>
      <c r="I1547" s="37">
        <v>0</v>
      </c>
      <c r="J1547" t="str">
        <f t="shared" si="72"/>
        <v>2546-EMEA-WC</v>
      </c>
      <c r="K1547" s="39">
        <f t="shared" si="73"/>
        <v>30</v>
      </c>
      <c r="L1547" s="3">
        <f t="shared" si="74"/>
        <v>2018</v>
      </c>
    </row>
    <row r="1548" spans="1:12" x14ac:dyDescent="0.25">
      <c r="A1548" s="1" t="s">
        <v>2118</v>
      </c>
      <c r="B1548" s="1" t="s">
        <v>287</v>
      </c>
      <c r="C1548" s="1" t="s">
        <v>106</v>
      </c>
      <c r="D1548" s="1" t="s">
        <v>17</v>
      </c>
      <c r="E1548" s="4">
        <v>42877</v>
      </c>
      <c r="F1548" s="1" t="s">
        <v>113</v>
      </c>
      <c r="G1548" s="1" t="s">
        <v>901</v>
      </c>
      <c r="H1548" s="26">
        <v>250</v>
      </c>
      <c r="I1548" s="37">
        <v>0.02</v>
      </c>
      <c r="J1548" t="str">
        <f t="shared" si="72"/>
        <v>2547-NA-RB</v>
      </c>
      <c r="K1548" s="39">
        <f t="shared" si="73"/>
        <v>245</v>
      </c>
      <c r="L1548" s="3">
        <f t="shared" si="74"/>
        <v>2017</v>
      </c>
    </row>
    <row r="1549" spans="1:12" x14ac:dyDescent="0.25">
      <c r="A1549" s="1" t="s">
        <v>2119</v>
      </c>
      <c r="B1549" s="1" t="s">
        <v>15</v>
      </c>
      <c r="C1549" s="1" t="s">
        <v>16</v>
      </c>
      <c r="D1549" s="1" t="s">
        <v>17</v>
      </c>
      <c r="E1549" s="4">
        <v>42984</v>
      </c>
      <c r="F1549" s="1" t="s">
        <v>53</v>
      </c>
      <c r="G1549" s="1" t="s">
        <v>774</v>
      </c>
      <c r="H1549" s="26">
        <v>800</v>
      </c>
      <c r="I1549" s="37">
        <v>0.28000000000000003</v>
      </c>
      <c r="J1549" t="str">
        <f t="shared" si="72"/>
        <v>2548-NA-NB</v>
      </c>
      <c r="K1549" s="39">
        <f t="shared" si="73"/>
        <v>576</v>
      </c>
      <c r="L1549" s="3">
        <f t="shared" si="74"/>
        <v>2017</v>
      </c>
    </row>
    <row r="1550" spans="1:12" x14ac:dyDescent="0.25">
      <c r="A1550" s="1" t="s">
        <v>2120</v>
      </c>
      <c r="B1550" s="1" t="s">
        <v>432</v>
      </c>
      <c r="C1550" s="1" t="s">
        <v>433</v>
      </c>
      <c r="D1550" s="1" t="s">
        <v>22</v>
      </c>
      <c r="E1550" s="4">
        <v>42538</v>
      </c>
      <c r="F1550" s="1" t="s">
        <v>120</v>
      </c>
      <c r="G1550" s="1" t="s">
        <v>826</v>
      </c>
      <c r="H1550" s="26">
        <v>50</v>
      </c>
      <c r="I1550" s="37">
        <v>0.06</v>
      </c>
      <c r="J1550" t="str">
        <f t="shared" si="72"/>
        <v>2549-LATAM-JE</v>
      </c>
      <c r="K1550" s="39">
        <f t="shared" si="73"/>
        <v>47</v>
      </c>
      <c r="L1550" s="3">
        <f t="shared" si="74"/>
        <v>2016</v>
      </c>
    </row>
    <row r="1551" spans="1:12" x14ac:dyDescent="0.25">
      <c r="A1551" s="1" t="s">
        <v>2121</v>
      </c>
      <c r="B1551" s="1" t="s">
        <v>432</v>
      </c>
      <c r="C1551" s="1" t="s">
        <v>433</v>
      </c>
      <c r="D1551" s="1" t="s">
        <v>22</v>
      </c>
      <c r="E1551" s="4">
        <v>43372</v>
      </c>
      <c r="F1551" s="1" t="s">
        <v>102</v>
      </c>
      <c r="G1551" s="1" t="s">
        <v>548</v>
      </c>
      <c r="H1551" s="26">
        <v>70</v>
      </c>
      <c r="I1551" s="37">
        <v>5.7099999999999998E-2</v>
      </c>
      <c r="J1551" t="str">
        <f t="shared" si="72"/>
        <v>2550-LATAM-BM</v>
      </c>
      <c r="K1551" s="39">
        <f t="shared" si="73"/>
        <v>66.003</v>
      </c>
      <c r="L1551" s="3">
        <f t="shared" si="74"/>
        <v>2018</v>
      </c>
    </row>
    <row r="1552" spans="1:12" x14ac:dyDescent="0.25">
      <c r="A1552" s="1" t="s">
        <v>2122</v>
      </c>
      <c r="B1552" s="1" t="s">
        <v>51</v>
      </c>
      <c r="C1552" s="1" t="s">
        <v>52</v>
      </c>
      <c r="D1552" s="1" t="s">
        <v>11</v>
      </c>
      <c r="E1552" s="4">
        <v>42680</v>
      </c>
      <c r="F1552" s="1" t="s">
        <v>44</v>
      </c>
      <c r="G1552" s="1" t="s">
        <v>820</v>
      </c>
      <c r="H1552" s="26">
        <v>500</v>
      </c>
      <c r="I1552" s="37">
        <v>0.03</v>
      </c>
      <c r="J1552" t="str">
        <f t="shared" si="72"/>
        <v>2551-EMEA-WC</v>
      </c>
      <c r="K1552" s="39">
        <f t="shared" si="73"/>
        <v>485</v>
      </c>
      <c r="L1552" s="3">
        <f t="shared" si="74"/>
        <v>2016</v>
      </c>
    </row>
    <row r="1553" spans="1:12" x14ac:dyDescent="0.25">
      <c r="A1553" s="1" t="s">
        <v>2123</v>
      </c>
      <c r="B1553" s="1" t="s">
        <v>116</v>
      </c>
      <c r="C1553" s="1" t="s">
        <v>117</v>
      </c>
      <c r="D1553" s="1" t="s">
        <v>33</v>
      </c>
      <c r="E1553" s="4">
        <v>42800</v>
      </c>
      <c r="F1553" s="1" t="s">
        <v>44</v>
      </c>
      <c r="G1553" s="1" t="s">
        <v>538</v>
      </c>
      <c r="H1553" s="26">
        <v>500</v>
      </c>
      <c r="I1553" s="37">
        <v>0.01</v>
      </c>
      <c r="J1553" t="str">
        <f t="shared" si="72"/>
        <v>2552-APAC-RS</v>
      </c>
      <c r="K1553" s="39">
        <f t="shared" si="73"/>
        <v>495</v>
      </c>
      <c r="L1553" s="3">
        <f t="shared" si="74"/>
        <v>2017</v>
      </c>
    </row>
    <row r="1554" spans="1:12" x14ac:dyDescent="0.25">
      <c r="A1554" s="1" t="s">
        <v>2124</v>
      </c>
      <c r="B1554" s="1" t="s">
        <v>398</v>
      </c>
      <c r="C1554" s="1" t="s">
        <v>399</v>
      </c>
      <c r="D1554" s="1" t="s">
        <v>11</v>
      </c>
      <c r="E1554" s="4">
        <v>42994</v>
      </c>
      <c r="F1554" s="1" t="s">
        <v>120</v>
      </c>
      <c r="G1554" s="1" t="s">
        <v>616</v>
      </c>
      <c r="H1554" s="26">
        <v>50</v>
      </c>
      <c r="I1554" s="37">
        <v>0.02</v>
      </c>
      <c r="J1554" t="str">
        <f t="shared" si="72"/>
        <v>2553-EMEA-NT</v>
      </c>
      <c r="K1554" s="39">
        <f t="shared" si="73"/>
        <v>49</v>
      </c>
      <c r="L1554" s="3">
        <f t="shared" si="74"/>
        <v>2017</v>
      </c>
    </row>
    <row r="1555" spans="1:12" x14ac:dyDescent="0.25">
      <c r="A1555" s="1" t="s">
        <v>2125</v>
      </c>
      <c r="B1555" s="1" t="s">
        <v>79</v>
      </c>
      <c r="C1555" s="1" t="s">
        <v>80</v>
      </c>
      <c r="D1555" s="1" t="s">
        <v>11</v>
      </c>
      <c r="E1555" s="4">
        <v>43206</v>
      </c>
      <c r="F1555" s="1" t="s">
        <v>113</v>
      </c>
      <c r="G1555" s="1" t="s">
        <v>193</v>
      </c>
      <c r="H1555" s="26">
        <v>250</v>
      </c>
      <c r="I1555" s="37">
        <v>0.108</v>
      </c>
      <c r="J1555" t="str">
        <f t="shared" si="72"/>
        <v>2554-EMEA-DW</v>
      </c>
      <c r="K1555" s="39">
        <f t="shared" si="73"/>
        <v>223</v>
      </c>
      <c r="L1555" s="3">
        <f t="shared" si="74"/>
        <v>2018</v>
      </c>
    </row>
    <row r="1556" spans="1:12" x14ac:dyDescent="0.25">
      <c r="A1556" s="1" t="s">
        <v>2126</v>
      </c>
      <c r="B1556" s="1" t="s">
        <v>47</v>
      </c>
      <c r="C1556" s="1" t="s">
        <v>48</v>
      </c>
      <c r="D1556" s="1" t="s">
        <v>22</v>
      </c>
      <c r="E1556" s="4">
        <v>43111</v>
      </c>
      <c r="F1556" s="1" t="s">
        <v>34</v>
      </c>
      <c r="G1556" s="1" t="s">
        <v>49</v>
      </c>
      <c r="H1556" s="26">
        <v>50</v>
      </c>
      <c r="I1556" s="37">
        <v>0.14000000000000001</v>
      </c>
      <c r="J1556" t="str">
        <f t="shared" si="72"/>
        <v>2555-LATAM-GA</v>
      </c>
      <c r="K1556" s="39">
        <f t="shared" si="73"/>
        <v>43</v>
      </c>
      <c r="L1556" s="3">
        <f t="shared" si="74"/>
        <v>2018</v>
      </c>
    </row>
    <row r="1557" spans="1:12" x14ac:dyDescent="0.25">
      <c r="A1557" s="1" t="s">
        <v>2127</v>
      </c>
      <c r="B1557" s="1" t="s">
        <v>203</v>
      </c>
      <c r="C1557" s="1" t="s">
        <v>204</v>
      </c>
      <c r="D1557" s="1" t="s">
        <v>22</v>
      </c>
      <c r="E1557" s="4">
        <v>42471</v>
      </c>
      <c r="F1557" s="1" t="s">
        <v>39</v>
      </c>
      <c r="G1557" s="1" t="s">
        <v>1870</v>
      </c>
      <c r="H1557" s="26">
        <v>30</v>
      </c>
      <c r="I1557" s="37">
        <v>0</v>
      </c>
      <c r="J1557" t="str">
        <f t="shared" si="72"/>
        <v>2556-LATAM-AL</v>
      </c>
      <c r="K1557" s="39">
        <f t="shared" si="73"/>
        <v>30</v>
      </c>
      <c r="L1557" s="3">
        <f t="shared" si="74"/>
        <v>2016</v>
      </c>
    </row>
    <row r="1558" spans="1:12" x14ac:dyDescent="0.25">
      <c r="A1558" s="1" t="s">
        <v>2128</v>
      </c>
      <c r="B1558" s="1" t="s">
        <v>42</v>
      </c>
      <c r="C1558" s="1" t="s">
        <v>43</v>
      </c>
      <c r="D1558" s="1" t="s">
        <v>22</v>
      </c>
      <c r="E1558" s="4">
        <v>42856</v>
      </c>
      <c r="F1558" s="1" t="s">
        <v>23</v>
      </c>
      <c r="G1558" s="1" t="s">
        <v>1033</v>
      </c>
      <c r="H1558" s="26">
        <v>700</v>
      </c>
      <c r="I1558" s="37">
        <v>0.02</v>
      </c>
      <c r="J1558" t="str">
        <f t="shared" si="72"/>
        <v>2557-LATAM-PJ</v>
      </c>
      <c r="K1558" s="39">
        <f t="shared" si="73"/>
        <v>686</v>
      </c>
      <c r="L1558" s="3">
        <f t="shared" si="74"/>
        <v>2017</v>
      </c>
    </row>
    <row r="1559" spans="1:12" x14ac:dyDescent="0.25">
      <c r="A1559" s="1" t="s">
        <v>2129</v>
      </c>
      <c r="B1559" s="1" t="s">
        <v>253</v>
      </c>
      <c r="C1559" s="1" t="s">
        <v>254</v>
      </c>
      <c r="D1559" s="1" t="s">
        <v>11</v>
      </c>
      <c r="E1559" s="4">
        <v>41714</v>
      </c>
      <c r="F1559" s="1" t="s">
        <v>39</v>
      </c>
      <c r="G1559" s="1" t="s">
        <v>1095</v>
      </c>
      <c r="H1559" s="26">
        <v>30</v>
      </c>
      <c r="I1559" s="37">
        <v>0.2</v>
      </c>
      <c r="J1559" t="str">
        <f t="shared" si="72"/>
        <v>2558-EMEA-JT</v>
      </c>
      <c r="K1559" s="39">
        <f t="shared" si="73"/>
        <v>24</v>
      </c>
      <c r="L1559" s="3">
        <f t="shared" si="74"/>
        <v>2014</v>
      </c>
    </row>
    <row r="1560" spans="1:12" x14ac:dyDescent="0.25">
      <c r="A1560" s="1" t="s">
        <v>2130</v>
      </c>
      <c r="B1560" s="1" t="s">
        <v>15</v>
      </c>
      <c r="C1560" s="1" t="s">
        <v>16</v>
      </c>
      <c r="D1560" s="1" t="s">
        <v>17</v>
      </c>
      <c r="E1560" s="4">
        <v>42915</v>
      </c>
      <c r="F1560" s="1" t="s">
        <v>113</v>
      </c>
      <c r="G1560" s="1" t="s">
        <v>541</v>
      </c>
      <c r="H1560" s="26">
        <v>250</v>
      </c>
      <c r="I1560" s="37">
        <v>2.8000000000000001E-2</v>
      </c>
      <c r="J1560" t="str">
        <f t="shared" si="72"/>
        <v>2559-NA-AS</v>
      </c>
      <c r="K1560" s="39">
        <f t="shared" si="73"/>
        <v>243</v>
      </c>
      <c r="L1560" s="3">
        <f t="shared" si="74"/>
        <v>2017</v>
      </c>
    </row>
    <row r="1561" spans="1:12" x14ac:dyDescent="0.25">
      <c r="A1561" s="1" t="s">
        <v>2131</v>
      </c>
      <c r="B1561" s="1" t="s">
        <v>253</v>
      </c>
      <c r="C1561" s="1" t="s">
        <v>254</v>
      </c>
      <c r="D1561" s="1" t="s">
        <v>11</v>
      </c>
      <c r="E1561" s="4">
        <v>41774</v>
      </c>
      <c r="F1561" s="1" t="s">
        <v>28</v>
      </c>
      <c r="G1561" s="1" t="s">
        <v>803</v>
      </c>
      <c r="H1561" s="26">
        <v>150</v>
      </c>
      <c r="I1561" s="37">
        <v>6.6699999999999995E-2</v>
      </c>
      <c r="J1561" t="str">
        <f t="shared" si="72"/>
        <v>2560-EMEA-PD</v>
      </c>
      <c r="K1561" s="39">
        <f t="shared" si="73"/>
        <v>139.995</v>
      </c>
      <c r="L1561" s="3">
        <f t="shared" si="74"/>
        <v>2014</v>
      </c>
    </row>
    <row r="1562" spans="1:12" x14ac:dyDescent="0.25">
      <c r="A1562" s="1" t="s">
        <v>2132</v>
      </c>
      <c r="B1562" s="1" t="s">
        <v>225</v>
      </c>
      <c r="C1562" s="1" t="s">
        <v>226</v>
      </c>
      <c r="D1562" s="1" t="s">
        <v>22</v>
      </c>
      <c r="E1562" s="4">
        <v>41881</v>
      </c>
      <c r="F1562" s="1" t="s">
        <v>28</v>
      </c>
      <c r="G1562" s="1" t="s">
        <v>227</v>
      </c>
      <c r="H1562" s="26">
        <v>150</v>
      </c>
      <c r="I1562" s="37">
        <v>0.16669999999999999</v>
      </c>
      <c r="J1562" t="str">
        <f t="shared" si="72"/>
        <v>2561-LATAM-SB</v>
      </c>
      <c r="K1562" s="39">
        <f t="shared" si="73"/>
        <v>124.995</v>
      </c>
      <c r="L1562" s="3">
        <f t="shared" si="74"/>
        <v>2014</v>
      </c>
    </row>
    <row r="1563" spans="1:12" x14ac:dyDescent="0.25">
      <c r="A1563" s="1" t="s">
        <v>2133</v>
      </c>
      <c r="B1563" s="1" t="s">
        <v>262</v>
      </c>
      <c r="C1563" s="1" t="s">
        <v>263</v>
      </c>
      <c r="D1563" s="1" t="s">
        <v>11</v>
      </c>
      <c r="E1563" s="4">
        <v>42357</v>
      </c>
      <c r="F1563" s="1" t="s">
        <v>59</v>
      </c>
      <c r="G1563" s="1" t="s">
        <v>264</v>
      </c>
      <c r="H1563" s="26">
        <v>1000</v>
      </c>
      <c r="I1563" s="37">
        <v>0.05</v>
      </c>
      <c r="J1563" t="str">
        <f t="shared" si="72"/>
        <v>2562-EMEA-JB</v>
      </c>
      <c r="K1563" s="39">
        <f t="shared" si="73"/>
        <v>950</v>
      </c>
      <c r="L1563" s="3">
        <f t="shared" si="74"/>
        <v>2015</v>
      </c>
    </row>
    <row r="1564" spans="1:12" x14ac:dyDescent="0.25">
      <c r="A1564" s="1" t="s">
        <v>2134</v>
      </c>
      <c r="B1564" s="1" t="s">
        <v>152</v>
      </c>
      <c r="C1564" s="1" t="s">
        <v>106</v>
      </c>
      <c r="D1564" s="1" t="s">
        <v>17</v>
      </c>
      <c r="E1564" s="4">
        <v>42962</v>
      </c>
      <c r="F1564" s="1" t="s">
        <v>28</v>
      </c>
      <c r="G1564" s="1" t="s">
        <v>153</v>
      </c>
      <c r="H1564" s="26">
        <v>150</v>
      </c>
      <c r="I1564" s="37">
        <v>0.06</v>
      </c>
      <c r="J1564" t="str">
        <f t="shared" si="72"/>
        <v>2563-NA-CM</v>
      </c>
      <c r="K1564" s="39">
        <f t="shared" si="73"/>
        <v>141</v>
      </c>
      <c r="L1564" s="3">
        <f t="shared" si="74"/>
        <v>2017</v>
      </c>
    </row>
    <row r="1565" spans="1:12" x14ac:dyDescent="0.25">
      <c r="A1565" s="1" t="s">
        <v>2135</v>
      </c>
      <c r="B1565" s="1" t="s">
        <v>93</v>
      </c>
      <c r="C1565" s="1" t="s">
        <v>94</v>
      </c>
      <c r="D1565" s="1" t="s">
        <v>11</v>
      </c>
      <c r="E1565" s="4">
        <v>42171</v>
      </c>
      <c r="F1565" s="1" t="s">
        <v>28</v>
      </c>
      <c r="G1565" s="1" t="s">
        <v>2136</v>
      </c>
      <c r="H1565" s="26">
        <v>150</v>
      </c>
      <c r="I1565" s="37">
        <v>0.24</v>
      </c>
      <c r="J1565" t="str">
        <f t="shared" si="72"/>
        <v>2564-EMEA-PP</v>
      </c>
      <c r="K1565" s="39">
        <f t="shared" si="73"/>
        <v>114</v>
      </c>
      <c r="L1565" s="3">
        <f t="shared" si="74"/>
        <v>2015</v>
      </c>
    </row>
    <row r="1566" spans="1:12" x14ac:dyDescent="0.25">
      <c r="A1566" s="1" t="s">
        <v>2137</v>
      </c>
      <c r="B1566" s="1" t="s">
        <v>89</v>
      </c>
      <c r="C1566" s="1" t="s">
        <v>90</v>
      </c>
      <c r="D1566" s="1" t="s">
        <v>33</v>
      </c>
      <c r="E1566" s="4">
        <v>42966</v>
      </c>
      <c r="F1566" s="1" t="s">
        <v>113</v>
      </c>
      <c r="G1566" s="1" t="s">
        <v>1511</v>
      </c>
      <c r="H1566" s="26">
        <v>250</v>
      </c>
      <c r="I1566" s="37">
        <v>0.08</v>
      </c>
      <c r="J1566" t="str">
        <f t="shared" si="72"/>
        <v>2565-APAC-SK</v>
      </c>
      <c r="K1566" s="39">
        <f t="shared" si="73"/>
        <v>230</v>
      </c>
      <c r="L1566" s="3">
        <f t="shared" si="74"/>
        <v>2017</v>
      </c>
    </row>
    <row r="1567" spans="1:12" x14ac:dyDescent="0.25">
      <c r="A1567" s="1" t="s">
        <v>2138</v>
      </c>
      <c r="B1567" s="1" t="s">
        <v>105</v>
      </c>
      <c r="C1567" s="1" t="s">
        <v>106</v>
      </c>
      <c r="D1567" s="1" t="s">
        <v>17</v>
      </c>
      <c r="E1567" s="4">
        <v>41766</v>
      </c>
      <c r="F1567" s="1" t="s">
        <v>120</v>
      </c>
      <c r="G1567" s="1" t="s">
        <v>815</v>
      </c>
      <c r="H1567" s="26">
        <v>50</v>
      </c>
      <c r="I1567" s="37">
        <v>0.18</v>
      </c>
      <c r="J1567" t="str">
        <f t="shared" si="72"/>
        <v>2566-NA-HG</v>
      </c>
      <c r="K1567" s="39">
        <f t="shared" si="73"/>
        <v>41</v>
      </c>
      <c r="L1567" s="3">
        <f t="shared" si="74"/>
        <v>2014</v>
      </c>
    </row>
    <row r="1568" spans="1:12" x14ac:dyDescent="0.25">
      <c r="A1568" s="1" t="s">
        <v>2139</v>
      </c>
      <c r="B1568" s="1" t="s">
        <v>152</v>
      </c>
      <c r="C1568" s="1" t="s">
        <v>106</v>
      </c>
      <c r="D1568" s="1" t="s">
        <v>17</v>
      </c>
      <c r="E1568" s="4">
        <v>42093</v>
      </c>
      <c r="F1568" s="1" t="s">
        <v>53</v>
      </c>
      <c r="G1568" s="1" t="s">
        <v>350</v>
      </c>
      <c r="H1568" s="26">
        <v>800</v>
      </c>
      <c r="I1568" s="37">
        <v>0.01</v>
      </c>
      <c r="J1568" t="str">
        <f t="shared" si="72"/>
        <v>2567-NA-CA</v>
      </c>
      <c r="K1568" s="39">
        <f t="shared" si="73"/>
        <v>792</v>
      </c>
      <c r="L1568" s="3">
        <f t="shared" si="74"/>
        <v>2015</v>
      </c>
    </row>
    <row r="1569" spans="1:12" x14ac:dyDescent="0.25">
      <c r="A1569" s="1" t="s">
        <v>2140</v>
      </c>
      <c r="B1569" s="1" t="s">
        <v>225</v>
      </c>
      <c r="C1569" s="1" t="s">
        <v>226</v>
      </c>
      <c r="D1569" s="1" t="s">
        <v>22</v>
      </c>
      <c r="E1569" s="4">
        <v>41710</v>
      </c>
      <c r="F1569" s="1" t="s">
        <v>12</v>
      </c>
      <c r="G1569" s="1" t="s">
        <v>276</v>
      </c>
      <c r="H1569" s="26">
        <v>80</v>
      </c>
      <c r="I1569" s="37">
        <v>0.2</v>
      </c>
      <c r="J1569" t="str">
        <f t="shared" si="72"/>
        <v>2568-LATAM-AH</v>
      </c>
      <c r="K1569" s="39">
        <f t="shared" si="73"/>
        <v>64</v>
      </c>
      <c r="L1569" s="3">
        <f t="shared" si="74"/>
        <v>2014</v>
      </c>
    </row>
    <row r="1570" spans="1:12" x14ac:dyDescent="0.25">
      <c r="A1570" s="1" t="s">
        <v>2141</v>
      </c>
      <c r="B1570" s="1" t="s">
        <v>180</v>
      </c>
      <c r="C1570" s="1" t="s">
        <v>106</v>
      </c>
      <c r="D1570" s="1" t="s">
        <v>17</v>
      </c>
      <c r="E1570" s="4">
        <v>41928</v>
      </c>
      <c r="F1570" s="1" t="s">
        <v>12</v>
      </c>
      <c r="G1570" s="1" t="s">
        <v>1430</v>
      </c>
      <c r="H1570" s="26">
        <v>80</v>
      </c>
      <c r="I1570" s="37">
        <v>0.22500000000000001</v>
      </c>
      <c r="J1570" t="str">
        <f t="shared" si="72"/>
        <v>2569-NA-AC</v>
      </c>
      <c r="K1570" s="39">
        <f t="shared" si="73"/>
        <v>62</v>
      </c>
      <c r="L1570" s="3">
        <f t="shared" si="74"/>
        <v>2014</v>
      </c>
    </row>
    <row r="1571" spans="1:12" x14ac:dyDescent="0.25">
      <c r="A1571" s="1" t="s">
        <v>2142</v>
      </c>
      <c r="B1571" s="1" t="s">
        <v>20</v>
      </c>
      <c r="C1571" s="1" t="s">
        <v>21</v>
      </c>
      <c r="D1571" s="1" t="s">
        <v>22</v>
      </c>
      <c r="E1571" s="4">
        <v>42126</v>
      </c>
      <c r="F1571" s="1" t="s">
        <v>70</v>
      </c>
      <c r="G1571" s="1" t="s">
        <v>622</v>
      </c>
      <c r="H1571" s="26">
        <v>500</v>
      </c>
      <c r="I1571" s="37">
        <v>0.01</v>
      </c>
      <c r="J1571" t="str">
        <f t="shared" si="72"/>
        <v>2570-LATAM-ZM</v>
      </c>
      <c r="K1571" s="39">
        <f t="shared" si="73"/>
        <v>495</v>
      </c>
      <c r="L1571" s="3">
        <f t="shared" si="74"/>
        <v>2015</v>
      </c>
    </row>
    <row r="1572" spans="1:12" x14ac:dyDescent="0.25">
      <c r="A1572" s="1" t="s">
        <v>2143</v>
      </c>
      <c r="B1572" s="1" t="s">
        <v>26</v>
      </c>
      <c r="C1572" s="1" t="s">
        <v>27</v>
      </c>
      <c r="D1572" s="1" t="s">
        <v>11</v>
      </c>
      <c r="E1572" s="4">
        <v>42062</v>
      </c>
      <c r="F1572" s="1" t="s">
        <v>70</v>
      </c>
      <c r="G1572" s="1" t="s">
        <v>467</v>
      </c>
      <c r="H1572" s="26">
        <v>500</v>
      </c>
      <c r="I1572" s="37">
        <v>0</v>
      </c>
      <c r="J1572" t="str">
        <f t="shared" si="72"/>
        <v>2571-EMEA-FH</v>
      </c>
      <c r="K1572" s="39">
        <f t="shared" si="73"/>
        <v>500</v>
      </c>
      <c r="L1572" s="3">
        <f t="shared" si="74"/>
        <v>2015</v>
      </c>
    </row>
    <row r="1573" spans="1:12" x14ac:dyDescent="0.25">
      <c r="A1573" s="1" t="s">
        <v>2144</v>
      </c>
      <c r="B1573" s="1" t="s">
        <v>116</v>
      </c>
      <c r="C1573" s="1" t="s">
        <v>117</v>
      </c>
      <c r="D1573" s="1" t="s">
        <v>33</v>
      </c>
      <c r="E1573" s="4">
        <v>41737</v>
      </c>
      <c r="F1573" s="1" t="s">
        <v>44</v>
      </c>
      <c r="G1573" s="1" t="s">
        <v>538</v>
      </c>
      <c r="H1573" s="26">
        <v>500</v>
      </c>
      <c r="I1573" s="37">
        <v>0.01</v>
      </c>
      <c r="J1573" t="str">
        <f t="shared" si="72"/>
        <v>2572-APAC-RS</v>
      </c>
      <c r="K1573" s="39">
        <f t="shared" si="73"/>
        <v>495</v>
      </c>
      <c r="L1573" s="3">
        <f t="shared" si="74"/>
        <v>2014</v>
      </c>
    </row>
    <row r="1574" spans="1:12" x14ac:dyDescent="0.25">
      <c r="A1574" s="1" t="s">
        <v>2145</v>
      </c>
      <c r="B1574" s="1" t="s">
        <v>168</v>
      </c>
      <c r="C1574" s="1" t="s">
        <v>169</v>
      </c>
      <c r="D1574" s="1" t="s">
        <v>11</v>
      </c>
      <c r="E1574" s="4">
        <v>41955</v>
      </c>
      <c r="F1574" s="1" t="s">
        <v>113</v>
      </c>
      <c r="G1574" s="1" t="s">
        <v>516</v>
      </c>
      <c r="H1574" s="26">
        <v>250</v>
      </c>
      <c r="I1574" s="37">
        <v>8.0000000000000002E-3</v>
      </c>
      <c r="J1574" t="str">
        <f t="shared" si="72"/>
        <v>2573-EMEA-AW</v>
      </c>
      <c r="K1574" s="39">
        <f t="shared" si="73"/>
        <v>248</v>
      </c>
      <c r="L1574" s="3">
        <f t="shared" si="74"/>
        <v>2014</v>
      </c>
    </row>
    <row r="1575" spans="1:12" x14ac:dyDescent="0.25">
      <c r="A1575" s="1" t="s">
        <v>2146</v>
      </c>
      <c r="B1575" s="1" t="s">
        <v>101</v>
      </c>
      <c r="C1575" s="1" t="s">
        <v>69</v>
      </c>
      <c r="D1575" s="1" t="s">
        <v>33</v>
      </c>
      <c r="E1575" s="4">
        <v>43230</v>
      </c>
      <c r="F1575" s="1" t="s">
        <v>53</v>
      </c>
      <c r="G1575" s="1" t="s">
        <v>1529</v>
      </c>
      <c r="H1575" s="26">
        <v>800</v>
      </c>
      <c r="I1575" s="37">
        <v>0.11</v>
      </c>
      <c r="J1575" t="str">
        <f t="shared" si="72"/>
        <v>2574-APAC-PB</v>
      </c>
      <c r="K1575" s="39">
        <f t="shared" si="73"/>
        <v>712</v>
      </c>
      <c r="L1575" s="3">
        <f t="shared" si="74"/>
        <v>2018</v>
      </c>
    </row>
    <row r="1576" spans="1:12" x14ac:dyDescent="0.25">
      <c r="A1576" s="1" t="s">
        <v>2147</v>
      </c>
      <c r="B1576" s="1" t="s">
        <v>62</v>
      </c>
      <c r="C1576" s="1" t="s">
        <v>63</v>
      </c>
      <c r="D1576" s="1" t="s">
        <v>33</v>
      </c>
      <c r="E1576" s="4">
        <v>43004</v>
      </c>
      <c r="F1576" s="1" t="s">
        <v>34</v>
      </c>
      <c r="G1576" s="1" t="s">
        <v>1055</v>
      </c>
      <c r="H1576" s="26">
        <v>50</v>
      </c>
      <c r="I1576" s="37">
        <v>0</v>
      </c>
      <c r="J1576" t="str">
        <f t="shared" si="72"/>
        <v>2575-APAC-OF</v>
      </c>
      <c r="K1576" s="39">
        <f t="shared" si="73"/>
        <v>50</v>
      </c>
      <c r="L1576" s="3">
        <f t="shared" si="74"/>
        <v>2017</v>
      </c>
    </row>
    <row r="1577" spans="1:12" x14ac:dyDescent="0.25">
      <c r="A1577" s="1" t="s">
        <v>2148</v>
      </c>
      <c r="B1577" s="1" t="s">
        <v>125</v>
      </c>
      <c r="C1577" s="1" t="s">
        <v>126</v>
      </c>
      <c r="D1577" s="1" t="s">
        <v>11</v>
      </c>
      <c r="E1577" s="4">
        <v>41686</v>
      </c>
      <c r="F1577" s="1" t="s">
        <v>44</v>
      </c>
      <c r="G1577" s="1" t="s">
        <v>524</v>
      </c>
      <c r="H1577" s="26">
        <v>500</v>
      </c>
      <c r="I1577" s="37">
        <v>0.03</v>
      </c>
      <c r="J1577" t="str">
        <f t="shared" si="72"/>
        <v>2576-EMEA-PS</v>
      </c>
      <c r="K1577" s="39">
        <f t="shared" si="73"/>
        <v>485</v>
      </c>
      <c r="L1577" s="3">
        <f t="shared" si="74"/>
        <v>2014</v>
      </c>
    </row>
    <row r="1578" spans="1:12" x14ac:dyDescent="0.25">
      <c r="A1578" s="1" t="s">
        <v>2149</v>
      </c>
      <c r="B1578" s="1" t="s">
        <v>148</v>
      </c>
      <c r="C1578" s="1" t="s">
        <v>149</v>
      </c>
      <c r="D1578" s="1" t="s">
        <v>11</v>
      </c>
      <c r="E1578" s="4">
        <v>42470</v>
      </c>
      <c r="F1578" s="1" t="s">
        <v>70</v>
      </c>
      <c r="G1578" s="1" t="s">
        <v>2106</v>
      </c>
      <c r="H1578" s="26">
        <v>500</v>
      </c>
      <c r="I1578" s="37">
        <v>0</v>
      </c>
      <c r="J1578" t="str">
        <f t="shared" si="72"/>
        <v>2577-EMEA-RB</v>
      </c>
      <c r="K1578" s="39">
        <f t="shared" si="73"/>
        <v>500</v>
      </c>
      <c r="L1578" s="3">
        <f t="shared" si="74"/>
        <v>2016</v>
      </c>
    </row>
    <row r="1579" spans="1:12" x14ac:dyDescent="0.25">
      <c r="A1579" s="1" t="s">
        <v>2150</v>
      </c>
      <c r="B1579" s="1" t="s">
        <v>268</v>
      </c>
      <c r="C1579" s="1" t="s">
        <v>269</v>
      </c>
      <c r="D1579" s="1" t="s">
        <v>33</v>
      </c>
      <c r="E1579" s="4">
        <v>43193</v>
      </c>
      <c r="F1579" s="1" t="s">
        <v>102</v>
      </c>
      <c r="G1579" s="1" t="s">
        <v>807</v>
      </c>
      <c r="H1579" s="26">
        <v>70</v>
      </c>
      <c r="I1579" s="37">
        <v>1.43E-2</v>
      </c>
      <c r="J1579" t="str">
        <f t="shared" si="72"/>
        <v>2578-APAC-VH</v>
      </c>
      <c r="K1579" s="39">
        <f t="shared" si="73"/>
        <v>68.998999999999995</v>
      </c>
      <c r="L1579" s="3">
        <f t="shared" si="74"/>
        <v>2018</v>
      </c>
    </row>
    <row r="1580" spans="1:12" x14ac:dyDescent="0.25">
      <c r="A1580" s="1" t="s">
        <v>2151</v>
      </c>
      <c r="B1580" s="1" t="s">
        <v>9</v>
      </c>
      <c r="C1580" s="1" t="s">
        <v>10</v>
      </c>
      <c r="D1580" s="1" t="s">
        <v>11</v>
      </c>
      <c r="E1580" s="4">
        <v>42646</v>
      </c>
      <c r="F1580" s="1" t="s">
        <v>12</v>
      </c>
      <c r="G1580" s="1" t="s">
        <v>346</v>
      </c>
      <c r="H1580" s="26">
        <v>80</v>
      </c>
      <c r="I1580" s="37">
        <v>3.7499999999999999E-2</v>
      </c>
      <c r="J1580" t="str">
        <f t="shared" si="72"/>
        <v>2579-EMEA-ZM</v>
      </c>
      <c r="K1580" s="39">
        <f t="shared" si="73"/>
        <v>77</v>
      </c>
      <c r="L1580" s="3">
        <f t="shared" si="74"/>
        <v>2016</v>
      </c>
    </row>
    <row r="1581" spans="1:12" x14ac:dyDescent="0.25">
      <c r="A1581" s="1" t="s">
        <v>2152</v>
      </c>
      <c r="B1581" s="1" t="s">
        <v>432</v>
      </c>
      <c r="C1581" s="1" t="s">
        <v>433</v>
      </c>
      <c r="D1581" s="1" t="s">
        <v>22</v>
      </c>
      <c r="E1581" s="4">
        <v>42434</v>
      </c>
      <c r="F1581" s="1" t="s">
        <v>12</v>
      </c>
      <c r="G1581" s="1" t="s">
        <v>762</v>
      </c>
      <c r="H1581" s="26">
        <v>80</v>
      </c>
      <c r="I1581" s="37">
        <v>0.05</v>
      </c>
      <c r="J1581" t="str">
        <f t="shared" si="72"/>
        <v>2580-LATAM-KH</v>
      </c>
      <c r="K1581" s="39">
        <f t="shared" si="73"/>
        <v>76</v>
      </c>
      <c r="L1581" s="3">
        <f t="shared" si="74"/>
        <v>2016</v>
      </c>
    </row>
    <row r="1582" spans="1:12" x14ac:dyDescent="0.25">
      <c r="A1582" s="1" t="s">
        <v>2153</v>
      </c>
      <c r="B1582" s="1" t="s">
        <v>185</v>
      </c>
      <c r="C1582" s="1" t="s">
        <v>186</v>
      </c>
      <c r="D1582" s="1" t="s">
        <v>11</v>
      </c>
      <c r="E1582" s="4">
        <v>42538</v>
      </c>
      <c r="F1582" s="1" t="s">
        <v>102</v>
      </c>
      <c r="G1582" s="1" t="s">
        <v>739</v>
      </c>
      <c r="H1582" s="26">
        <v>70</v>
      </c>
      <c r="I1582" s="37">
        <v>7.1400000000000005E-2</v>
      </c>
      <c r="J1582" t="str">
        <f t="shared" si="72"/>
        <v>2581-EMEA-EG</v>
      </c>
      <c r="K1582" s="39">
        <f t="shared" si="73"/>
        <v>65.001999999999995</v>
      </c>
      <c r="L1582" s="3">
        <f t="shared" si="74"/>
        <v>2016</v>
      </c>
    </row>
    <row r="1583" spans="1:12" x14ac:dyDescent="0.25">
      <c r="A1583" s="1" t="s">
        <v>2154</v>
      </c>
      <c r="B1583" s="1" t="s">
        <v>42</v>
      </c>
      <c r="C1583" s="1" t="s">
        <v>43</v>
      </c>
      <c r="D1583" s="1" t="s">
        <v>22</v>
      </c>
      <c r="E1583" s="4">
        <v>41718</v>
      </c>
      <c r="F1583" s="1" t="s">
        <v>34</v>
      </c>
      <c r="G1583" s="1" t="s">
        <v>1100</v>
      </c>
      <c r="H1583" s="26">
        <v>50</v>
      </c>
      <c r="I1583" s="37">
        <v>0.26</v>
      </c>
      <c r="J1583" t="str">
        <f t="shared" si="72"/>
        <v>2582-LATAM-MW</v>
      </c>
      <c r="K1583" s="39">
        <f t="shared" si="73"/>
        <v>37</v>
      </c>
      <c r="L1583" s="3">
        <f t="shared" si="74"/>
        <v>2014</v>
      </c>
    </row>
    <row r="1584" spans="1:12" x14ac:dyDescent="0.25">
      <c r="A1584" s="1" t="s">
        <v>2155</v>
      </c>
      <c r="B1584" s="1" t="s">
        <v>222</v>
      </c>
      <c r="C1584" s="1" t="s">
        <v>48</v>
      </c>
      <c r="D1584" s="1" t="s">
        <v>22</v>
      </c>
      <c r="E1584" s="4">
        <v>43075</v>
      </c>
      <c r="F1584" s="1" t="s">
        <v>70</v>
      </c>
      <c r="G1584" s="1" t="s">
        <v>411</v>
      </c>
      <c r="H1584" s="26">
        <v>500</v>
      </c>
      <c r="I1584" s="37">
        <v>0</v>
      </c>
      <c r="J1584" t="str">
        <f t="shared" si="72"/>
        <v>2583-LATAM-MG</v>
      </c>
      <c r="K1584" s="39">
        <f t="shared" si="73"/>
        <v>500</v>
      </c>
      <c r="L1584" s="3">
        <f t="shared" si="74"/>
        <v>2017</v>
      </c>
    </row>
    <row r="1585" spans="1:12" x14ac:dyDescent="0.25">
      <c r="A1585" s="1" t="s">
        <v>2156</v>
      </c>
      <c r="B1585" s="1" t="s">
        <v>75</v>
      </c>
      <c r="C1585" s="1" t="s">
        <v>76</v>
      </c>
      <c r="D1585" s="1" t="s">
        <v>33</v>
      </c>
      <c r="E1585" s="4">
        <v>42856</v>
      </c>
      <c r="F1585" s="1" t="s">
        <v>34</v>
      </c>
      <c r="G1585" s="1" t="s">
        <v>1091</v>
      </c>
      <c r="H1585" s="26">
        <v>50</v>
      </c>
      <c r="I1585" s="37">
        <v>0</v>
      </c>
      <c r="J1585" t="str">
        <f t="shared" si="72"/>
        <v>2584-APAC-AP</v>
      </c>
      <c r="K1585" s="39">
        <f t="shared" si="73"/>
        <v>50</v>
      </c>
      <c r="L1585" s="3">
        <f t="shared" si="74"/>
        <v>2017</v>
      </c>
    </row>
    <row r="1586" spans="1:12" x14ac:dyDescent="0.25">
      <c r="A1586" s="1" t="s">
        <v>2157</v>
      </c>
      <c r="B1586" s="1" t="s">
        <v>152</v>
      </c>
      <c r="C1586" s="1" t="s">
        <v>106</v>
      </c>
      <c r="D1586" s="1" t="s">
        <v>17</v>
      </c>
      <c r="E1586" s="4">
        <v>43265</v>
      </c>
      <c r="F1586" s="1" t="s">
        <v>12</v>
      </c>
      <c r="G1586" s="1" t="s">
        <v>350</v>
      </c>
      <c r="H1586" s="26">
        <v>80</v>
      </c>
      <c r="I1586" s="37">
        <v>8.7499999999999994E-2</v>
      </c>
      <c r="J1586" t="str">
        <f t="shared" si="72"/>
        <v>2585-NA-CA</v>
      </c>
      <c r="K1586" s="39">
        <f t="shared" si="73"/>
        <v>73</v>
      </c>
      <c r="L1586" s="3">
        <f t="shared" si="74"/>
        <v>2018</v>
      </c>
    </row>
    <row r="1587" spans="1:12" x14ac:dyDescent="0.25">
      <c r="A1587" s="1" t="s">
        <v>2158</v>
      </c>
      <c r="B1587" s="1" t="s">
        <v>432</v>
      </c>
      <c r="C1587" s="1" t="s">
        <v>433</v>
      </c>
      <c r="D1587" s="1" t="s">
        <v>22</v>
      </c>
      <c r="E1587" s="4">
        <v>42767</v>
      </c>
      <c r="F1587" s="1" t="s">
        <v>23</v>
      </c>
      <c r="G1587" s="1" t="s">
        <v>460</v>
      </c>
      <c r="H1587" s="26">
        <v>700</v>
      </c>
      <c r="I1587" s="37">
        <v>0.09</v>
      </c>
      <c r="J1587" t="str">
        <f t="shared" si="72"/>
        <v>2586-LATAM-JH</v>
      </c>
      <c r="K1587" s="39">
        <f t="shared" si="73"/>
        <v>637</v>
      </c>
      <c r="L1587" s="3">
        <f t="shared" si="74"/>
        <v>2017</v>
      </c>
    </row>
    <row r="1588" spans="1:12" x14ac:dyDescent="0.25">
      <c r="A1588" s="1" t="s">
        <v>2159</v>
      </c>
      <c r="B1588" s="1" t="s">
        <v>287</v>
      </c>
      <c r="C1588" s="1" t="s">
        <v>106</v>
      </c>
      <c r="D1588" s="1" t="s">
        <v>17</v>
      </c>
      <c r="E1588" s="4">
        <v>43352</v>
      </c>
      <c r="F1588" s="1" t="s">
        <v>113</v>
      </c>
      <c r="G1588" s="1" t="s">
        <v>1127</v>
      </c>
      <c r="H1588" s="26">
        <v>250</v>
      </c>
      <c r="I1588" s="37">
        <v>8.0000000000000002E-3</v>
      </c>
      <c r="J1588" t="str">
        <f t="shared" si="72"/>
        <v>2587-NA-AS</v>
      </c>
      <c r="K1588" s="39">
        <f t="shared" si="73"/>
        <v>248</v>
      </c>
      <c r="L1588" s="3">
        <f t="shared" si="74"/>
        <v>2018</v>
      </c>
    </row>
    <row r="1589" spans="1:12" x14ac:dyDescent="0.25">
      <c r="A1589" s="1" t="s">
        <v>2160</v>
      </c>
      <c r="B1589" s="1" t="s">
        <v>47</v>
      </c>
      <c r="C1589" s="1" t="s">
        <v>48</v>
      </c>
      <c r="D1589" s="1" t="s">
        <v>22</v>
      </c>
      <c r="E1589" s="4">
        <v>42358</v>
      </c>
      <c r="F1589" s="1" t="s">
        <v>44</v>
      </c>
      <c r="G1589" s="1" t="s">
        <v>49</v>
      </c>
      <c r="H1589" s="26">
        <v>500</v>
      </c>
      <c r="I1589" s="37">
        <v>0.05</v>
      </c>
      <c r="J1589" t="str">
        <f t="shared" si="72"/>
        <v>2588-LATAM-GA</v>
      </c>
      <c r="K1589" s="39">
        <f t="shared" si="73"/>
        <v>475</v>
      </c>
      <c r="L1589" s="3">
        <f t="shared" si="74"/>
        <v>2015</v>
      </c>
    </row>
    <row r="1590" spans="1:12" x14ac:dyDescent="0.25">
      <c r="A1590" s="1" t="s">
        <v>2161</v>
      </c>
      <c r="B1590" s="1" t="s">
        <v>47</v>
      </c>
      <c r="C1590" s="1" t="s">
        <v>48</v>
      </c>
      <c r="D1590" s="1" t="s">
        <v>22</v>
      </c>
      <c r="E1590" s="4">
        <v>41956</v>
      </c>
      <c r="F1590" s="1" t="s">
        <v>120</v>
      </c>
      <c r="G1590" s="1" t="s">
        <v>376</v>
      </c>
      <c r="H1590" s="26">
        <v>50</v>
      </c>
      <c r="I1590" s="37">
        <v>0.2</v>
      </c>
      <c r="J1590" t="str">
        <f t="shared" si="72"/>
        <v>2589-LATAM-SC</v>
      </c>
      <c r="K1590" s="39">
        <f t="shared" si="73"/>
        <v>40</v>
      </c>
      <c r="L1590" s="3">
        <f t="shared" si="74"/>
        <v>2014</v>
      </c>
    </row>
    <row r="1591" spans="1:12" x14ac:dyDescent="0.25">
      <c r="A1591" s="1" t="s">
        <v>2162</v>
      </c>
      <c r="B1591" s="1" t="s">
        <v>37</v>
      </c>
      <c r="C1591" s="1" t="s">
        <v>38</v>
      </c>
      <c r="D1591" s="1" t="s">
        <v>33</v>
      </c>
      <c r="E1591" s="4">
        <v>41958</v>
      </c>
      <c r="F1591" s="1" t="s">
        <v>53</v>
      </c>
      <c r="G1591" s="1" t="s">
        <v>40</v>
      </c>
      <c r="H1591" s="26">
        <v>800</v>
      </c>
      <c r="I1591" s="37">
        <v>0.37</v>
      </c>
      <c r="J1591" t="str">
        <f t="shared" si="72"/>
        <v>2590-APAC-GS</v>
      </c>
      <c r="K1591" s="39">
        <f t="shared" si="73"/>
        <v>504</v>
      </c>
      <c r="L1591" s="3">
        <f t="shared" si="74"/>
        <v>2014</v>
      </c>
    </row>
    <row r="1592" spans="1:12" x14ac:dyDescent="0.25">
      <c r="A1592" s="1" t="s">
        <v>2163</v>
      </c>
      <c r="B1592" s="1" t="s">
        <v>168</v>
      </c>
      <c r="C1592" s="1" t="s">
        <v>169</v>
      </c>
      <c r="D1592" s="1" t="s">
        <v>11</v>
      </c>
      <c r="E1592" s="4">
        <v>43148</v>
      </c>
      <c r="F1592" s="1" t="s">
        <v>53</v>
      </c>
      <c r="G1592" s="1" t="s">
        <v>516</v>
      </c>
      <c r="H1592" s="26">
        <v>800</v>
      </c>
      <c r="I1592" s="37">
        <v>0.17</v>
      </c>
      <c r="J1592" t="str">
        <f t="shared" si="72"/>
        <v>2591-EMEA-AW</v>
      </c>
      <c r="K1592" s="39">
        <f t="shared" si="73"/>
        <v>664</v>
      </c>
      <c r="L1592" s="3">
        <f t="shared" si="74"/>
        <v>2018</v>
      </c>
    </row>
    <row r="1593" spans="1:12" x14ac:dyDescent="0.25">
      <c r="A1593" s="1" t="s">
        <v>2164</v>
      </c>
      <c r="B1593" s="1" t="s">
        <v>322</v>
      </c>
      <c r="C1593" s="1" t="s">
        <v>323</v>
      </c>
      <c r="D1593" s="1" t="s">
        <v>11</v>
      </c>
      <c r="E1593" s="4">
        <v>42848</v>
      </c>
      <c r="F1593" s="1" t="s">
        <v>44</v>
      </c>
      <c r="G1593" s="1" t="s">
        <v>1245</v>
      </c>
      <c r="H1593" s="26">
        <v>500</v>
      </c>
      <c r="I1593" s="37">
        <v>0</v>
      </c>
      <c r="J1593" t="str">
        <f t="shared" si="72"/>
        <v>2592-EMEA-BN</v>
      </c>
      <c r="K1593" s="39">
        <f t="shared" si="73"/>
        <v>500</v>
      </c>
      <c r="L1593" s="3">
        <f t="shared" si="74"/>
        <v>2017</v>
      </c>
    </row>
    <row r="1594" spans="1:12" x14ac:dyDescent="0.25">
      <c r="A1594" s="1" t="s">
        <v>2165</v>
      </c>
      <c r="B1594" s="1" t="s">
        <v>89</v>
      </c>
      <c r="C1594" s="1" t="s">
        <v>90</v>
      </c>
      <c r="D1594" s="1" t="s">
        <v>33</v>
      </c>
      <c r="E1594" s="4">
        <v>43154</v>
      </c>
      <c r="F1594" s="1" t="s">
        <v>113</v>
      </c>
      <c r="G1594" s="1" t="s">
        <v>342</v>
      </c>
      <c r="H1594" s="26">
        <v>250</v>
      </c>
      <c r="I1594" s="37">
        <v>0</v>
      </c>
      <c r="J1594" t="str">
        <f t="shared" si="72"/>
        <v>2593-APAC-DC</v>
      </c>
      <c r="K1594" s="39">
        <f t="shared" si="73"/>
        <v>250</v>
      </c>
      <c r="L1594" s="3">
        <f t="shared" si="74"/>
        <v>2018</v>
      </c>
    </row>
    <row r="1595" spans="1:12" x14ac:dyDescent="0.25">
      <c r="A1595" s="1" t="s">
        <v>2166</v>
      </c>
      <c r="B1595" s="1" t="s">
        <v>116</v>
      </c>
      <c r="C1595" s="1" t="s">
        <v>117</v>
      </c>
      <c r="D1595" s="1" t="s">
        <v>33</v>
      </c>
      <c r="E1595" s="4">
        <v>42651</v>
      </c>
      <c r="F1595" s="1" t="s">
        <v>39</v>
      </c>
      <c r="G1595" s="1" t="s">
        <v>1679</v>
      </c>
      <c r="H1595" s="26">
        <v>30</v>
      </c>
      <c r="I1595" s="37">
        <v>0</v>
      </c>
      <c r="J1595" t="str">
        <f t="shared" si="72"/>
        <v>2594-APAC-KL</v>
      </c>
      <c r="K1595" s="39">
        <f t="shared" si="73"/>
        <v>30</v>
      </c>
      <c r="L1595" s="3">
        <f t="shared" si="74"/>
        <v>2016</v>
      </c>
    </row>
    <row r="1596" spans="1:12" x14ac:dyDescent="0.25">
      <c r="A1596" s="1" t="s">
        <v>2167</v>
      </c>
      <c r="B1596" s="1" t="s">
        <v>2168</v>
      </c>
      <c r="C1596" s="1" t="s">
        <v>16</v>
      </c>
      <c r="D1596" s="1" t="s">
        <v>17</v>
      </c>
      <c r="E1596" s="4">
        <v>42295</v>
      </c>
      <c r="F1596" s="1" t="s">
        <v>53</v>
      </c>
      <c r="G1596" s="1" t="s">
        <v>2169</v>
      </c>
      <c r="H1596" s="26">
        <v>800</v>
      </c>
      <c r="I1596" s="37">
        <v>0.21</v>
      </c>
      <c r="J1596" t="str">
        <f t="shared" si="72"/>
        <v>2595-NA-RT</v>
      </c>
      <c r="K1596" s="39">
        <f t="shared" si="73"/>
        <v>632</v>
      </c>
      <c r="L1596" s="3">
        <f t="shared" si="74"/>
        <v>2015</v>
      </c>
    </row>
    <row r="1597" spans="1:12" x14ac:dyDescent="0.25">
      <c r="A1597" s="1" t="s">
        <v>2170</v>
      </c>
      <c r="B1597" s="1" t="s">
        <v>37</v>
      </c>
      <c r="C1597" s="1" t="s">
        <v>38</v>
      </c>
      <c r="D1597" s="1" t="s">
        <v>33</v>
      </c>
      <c r="E1597" s="4">
        <v>43410</v>
      </c>
      <c r="F1597" s="1" t="s">
        <v>120</v>
      </c>
      <c r="G1597" s="1" t="s">
        <v>162</v>
      </c>
      <c r="H1597" s="26">
        <v>50</v>
      </c>
      <c r="I1597" s="37">
        <v>0</v>
      </c>
      <c r="J1597" t="str">
        <f t="shared" si="72"/>
        <v>2596-APAC-RR</v>
      </c>
      <c r="K1597" s="39">
        <f t="shared" si="73"/>
        <v>50</v>
      </c>
      <c r="L1597" s="3">
        <f t="shared" si="74"/>
        <v>2018</v>
      </c>
    </row>
    <row r="1598" spans="1:12" x14ac:dyDescent="0.25">
      <c r="A1598" s="1" t="s">
        <v>2171</v>
      </c>
      <c r="B1598" s="1" t="s">
        <v>152</v>
      </c>
      <c r="C1598" s="1" t="s">
        <v>106</v>
      </c>
      <c r="D1598" s="1" t="s">
        <v>17</v>
      </c>
      <c r="E1598" s="4">
        <v>43252</v>
      </c>
      <c r="F1598" s="1" t="s">
        <v>70</v>
      </c>
      <c r="G1598" s="1" t="s">
        <v>153</v>
      </c>
      <c r="H1598" s="26">
        <v>500</v>
      </c>
      <c r="I1598" s="37">
        <v>0</v>
      </c>
      <c r="J1598" t="str">
        <f t="shared" si="72"/>
        <v>2597-NA-CM</v>
      </c>
      <c r="K1598" s="39">
        <f t="shared" si="73"/>
        <v>500</v>
      </c>
      <c r="L1598" s="3">
        <f t="shared" si="74"/>
        <v>2018</v>
      </c>
    </row>
    <row r="1599" spans="1:12" x14ac:dyDescent="0.25">
      <c r="A1599" s="1" t="s">
        <v>2172</v>
      </c>
      <c r="B1599" s="1" t="s">
        <v>287</v>
      </c>
      <c r="C1599" s="1" t="s">
        <v>106</v>
      </c>
      <c r="D1599" s="1" t="s">
        <v>17</v>
      </c>
      <c r="E1599" s="4">
        <v>42425</v>
      </c>
      <c r="F1599" s="1" t="s">
        <v>70</v>
      </c>
      <c r="G1599" s="1" t="s">
        <v>344</v>
      </c>
      <c r="H1599" s="26">
        <v>500</v>
      </c>
      <c r="I1599" s="37">
        <v>0.01</v>
      </c>
      <c r="J1599" t="str">
        <f t="shared" si="72"/>
        <v>2598-NA-PC</v>
      </c>
      <c r="K1599" s="39">
        <f t="shared" si="73"/>
        <v>495</v>
      </c>
      <c r="L1599" s="3">
        <f t="shared" si="74"/>
        <v>2016</v>
      </c>
    </row>
    <row r="1600" spans="1:12" x14ac:dyDescent="0.25">
      <c r="A1600" s="1" t="s">
        <v>2173</v>
      </c>
      <c r="B1600" s="1" t="s">
        <v>20</v>
      </c>
      <c r="C1600" s="1" t="s">
        <v>21</v>
      </c>
      <c r="D1600" s="1" t="s">
        <v>22</v>
      </c>
      <c r="E1600" s="4">
        <v>41749</v>
      </c>
      <c r="F1600" s="1" t="s">
        <v>44</v>
      </c>
      <c r="G1600" s="1" t="s">
        <v>308</v>
      </c>
      <c r="H1600" s="26">
        <v>500</v>
      </c>
      <c r="I1600" s="37">
        <v>0.03</v>
      </c>
      <c r="J1600" t="str">
        <f t="shared" si="72"/>
        <v>2599-LATAM-CT</v>
      </c>
      <c r="K1600" s="39">
        <f t="shared" si="73"/>
        <v>485</v>
      </c>
      <c r="L1600" s="3">
        <f t="shared" si="74"/>
        <v>2014</v>
      </c>
    </row>
    <row r="1601" spans="1:12" x14ac:dyDescent="0.25">
      <c r="A1601" s="1" t="s">
        <v>2174</v>
      </c>
      <c r="B1601" s="1" t="s">
        <v>253</v>
      </c>
      <c r="C1601" s="1" t="s">
        <v>254</v>
      </c>
      <c r="D1601" s="1" t="s">
        <v>11</v>
      </c>
      <c r="E1601" s="4">
        <v>41992</v>
      </c>
      <c r="F1601" s="1" t="s">
        <v>39</v>
      </c>
      <c r="G1601" s="1" t="s">
        <v>520</v>
      </c>
      <c r="H1601" s="26">
        <v>30</v>
      </c>
      <c r="I1601" s="37">
        <v>0.23330000000000001</v>
      </c>
      <c r="J1601" t="str">
        <f t="shared" si="72"/>
        <v>2600-EMEA-DH</v>
      </c>
      <c r="K1601" s="39">
        <f t="shared" si="73"/>
        <v>23.000999999999998</v>
      </c>
      <c r="L1601" s="3">
        <f t="shared" si="74"/>
        <v>2014</v>
      </c>
    </row>
    <row r="1602" spans="1:12" x14ac:dyDescent="0.25">
      <c r="A1602" s="1" t="s">
        <v>2175</v>
      </c>
      <c r="B1602" s="1" t="s">
        <v>432</v>
      </c>
      <c r="C1602" s="1" t="s">
        <v>433</v>
      </c>
      <c r="D1602" s="1" t="s">
        <v>22</v>
      </c>
      <c r="E1602" s="4">
        <v>41713</v>
      </c>
      <c r="F1602" s="1" t="s">
        <v>120</v>
      </c>
      <c r="G1602" s="1" t="s">
        <v>548</v>
      </c>
      <c r="H1602" s="26">
        <v>50</v>
      </c>
      <c r="I1602" s="37">
        <v>0</v>
      </c>
      <c r="J1602" t="str">
        <f t="shared" si="72"/>
        <v>2601-LATAM-BM</v>
      </c>
      <c r="K1602" s="39">
        <f t="shared" si="73"/>
        <v>50</v>
      </c>
      <c r="L1602" s="3">
        <f t="shared" si="74"/>
        <v>2014</v>
      </c>
    </row>
    <row r="1603" spans="1:12" x14ac:dyDescent="0.25">
      <c r="A1603" s="1" t="s">
        <v>2176</v>
      </c>
      <c r="B1603" s="1" t="s">
        <v>51</v>
      </c>
      <c r="C1603" s="1" t="s">
        <v>52</v>
      </c>
      <c r="D1603" s="1" t="s">
        <v>11</v>
      </c>
      <c r="E1603" s="4">
        <v>42557</v>
      </c>
      <c r="F1603" s="1" t="s">
        <v>120</v>
      </c>
      <c r="G1603" s="1" t="s">
        <v>54</v>
      </c>
      <c r="H1603" s="26">
        <v>50</v>
      </c>
      <c r="I1603" s="37">
        <v>0.04</v>
      </c>
      <c r="J1603" t="str">
        <f t="shared" ref="J1603:J1666" si="75">_xlfn.CONCAT(RIGHT(A1603,4),"-",D1603,"-",LEFT(G1603,1),MID(G1603,FIND(" ",G1603)+1,1))</f>
        <v>2602-EMEA-FG</v>
      </c>
      <c r="K1603" s="39">
        <f t="shared" ref="K1603:K1666" si="76">H1603-(H1603*I1603)</f>
        <v>48</v>
      </c>
      <c r="L1603" s="3">
        <f t="shared" ref="L1603:L1666" si="77">YEAR(E1603)</f>
        <v>2016</v>
      </c>
    </row>
    <row r="1604" spans="1:12" x14ac:dyDescent="0.25">
      <c r="A1604" s="1" t="s">
        <v>2177</v>
      </c>
      <c r="B1604" s="1" t="s">
        <v>168</v>
      </c>
      <c r="C1604" s="1" t="s">
        <v>169</v>
      </c>
      <c r="D1604" s="1" t="s">
        <v>11</v>
      </c>
      <c r="E1604" s="4">
        <v>42242</v>
      </c>
      <c r="F1604" s="1" t="s">
        <v>113</v>
      </c>
      <c r="G1604" s="1" t="s">
        <v>170</v>
      </c>
      <c r="H1604" s="26">
        <v>250</v>
      </c>
      <c r="I1604" s="37">
        <v>0.36</v>
      </c>
      <c r="J1604" t="str">
        <f t="shared" si="75"/>
        <v>2603-EMEA-HB</v>
      </c>
      <c r="K1604" s="39">
        <f t="shared" si="76"/>
        <v>160</v>
      </c>
      <c r="L1604" s="3">
        <f t="shared" si="77"/>
        <v>2015</v>
      </c>
    </row>
    <row r="1605" spans="1:12" x14ac:dyDescent="0.25">
      <c r="A1605" s="1" t="s">
        <v>2178</v>
      </c>
      <c r="B1605" s="1" t="s">
        <v>148</v>
      </c>
      <c r="C1605" s="1" t="s">
        <v>149</v>
      </c>
      <c r="D1605" s="1" t="s">
        <v>11</v>
      </c>
      <c r="E1605" s="4">
        <v>42818</v>
      </c>
      <c r="F1605" s="1" t="s">
        <v>28</v>
      </c>
      <c r="G1605" s="1" t="s">
        <v>769</v>
      </c>
      <c r="H1605" s="26">
        <v>150</v>
      </c>
      <c r="I1605" s="37">
        <v>6.6699999999999995E-2</v>
      </c>
      <c r="J1605" t="str">
        <f t="shared" si="75"/>
        <v>2604-EMEA-GR</v>
      </c>
      <c r="K1605" s="39">
        <f t="shared" si="76"/>
        <v>139.995</v>
      </c>
      <c r="L1605" s="3">
        <f t="shared" si="77"/>
        <v>2017</v>
      </c>
    </row>
    <row r="1606" spans="1:12" x14ac:dyDescent="0.25">
      <c r="A1606" s="1" t="s">
        <v>2179</v>
      </c>
      <c r="B1606" s="1" t="s">
        <v>109</v>
      </c>
      <c r="C1606" s="1" t="s">
        <v>80</v>
      </c>
      <c r="D1606" s="1" t="s">
        <v>11</v>
      </c>
      <c r="E1606" s="4">
        <v>42134</v>
      </c>
      <c r="F1606" s="1" t="s">
        <v>120</v>
      </c>
      <c r="G1606" s="1" t="s">
        <v>824</v>
      </c>
      <c r="H1606" s="26">
        <v>50</v>
      </c>
      <c r="I1606" s="37">
        <v>0.16</v>
      </c>
      <c r="J1606" t="str">
        <f t="shared" si="75"/>
        <v>2605-EMEA-HC</v>
      </c>
      <c r="K1606" s="39">
        <f t="shared" si="76"/>
        <v>42</v>
      </c>
      <c r="L1606" s="3">
        <f t="shared" si="77"/>
        <v>2015</v>
      </c>
    </row>
    <row r="1607" spans="1:12" x14ac:dyDescent="0.25">
      <c r="A1607" s="1" t="s">
        <v>2180</v>
      </c>
      <c r="B1607" s="1" t="s">
        <v>2168</v>
      </c>
      <c r="C1607" s="1" t="s">
        <v>16</v>
      </c>
      <c r="D1607" s="1" t="s">
        <v>17</v>
      </c>
      <c r="E1607" s="4">
        <v>42708</v>
      </c>
      <c r="F1607" s="1" t="s">
        <v>39</v>
      </c>
      <c r="G1607" s="1" t="s">
        <v>2181</v>
      </c>
      <c r="H1607" s="26">
        <v>30</v>
      </c>
      <c r="I1607" s="37">
        <v>3.3300000000000003E-2</v>
      </c>
      <c r="J1607" t="str">
        <f t="shared" si="75"/>
        <v>2606-NA-HK</v>
      </c>
      <c r="K1607" s="39">
        <f t="shared" si="76"/>
        <v>29.001000000000001</v>
      </c>
      <c r="L1607" s="3">
        <f t="shared" si="77"/>
        <v>2016</v>
      </c>
    </row>
    <row r="1608" spans="1:12" x14ac:dyDescent="0.25">
      <c r="A1608" s="1" t="s">
        <v>2182</v>
      </c>
      <c r="B1608" s="1" t="s">
        <v>116</v>
      </c>
      <c r="C1608" s="1" t="s">
        <v>117</v>
      </c>
      <c r="D1608" s="1" t="s">
        <v>33</v>
      </c>
      <c r="E1608" s="4">
        <v>41805</v>
      </c>
      <c r="F1608" s="1" t="s">
        <v>59</v>
      </c>
      <c r="G1608" s="1" t="s">
        <v>581</v>
      </c>
      <c r="H1608" s="26">
        <v>1000</v>
      </c>
      <c r="I1608" s="37">
        <v>0.42</v>
      </c>
      <c r="J1608" t="str">
        <f t="shared" si="75"/>
        <v>2607-APAC-LG</v>
      </c>
      <c r="K1608" s="39">
        <f t="shared" si="76"/>
        <v>580</v>
      </c>
      <c r="L1608" s="3">
        <f t="shared" si="77"/>
        <v>2014</v>
      </c>
    </row>
    <row r="1609" spans="1:12" x14ac:dyDescent="0.25">
      <c r="A1609" s="1" t="s">
        <v>2183</v>
      </c>
      <c r="B1609" s="1" t="s">
        <v>132</v>
      </c>
      <c r="C1609" s="1" t="s">
        <v>90</v>
      </c>
      <c r="D1609" s="1" t="s">
        <v>33</v>
      </c>
      <c r="E1609" s="4">
        <v>41963</v>
      </c>
      <c r="F1609" s="1" t="s">
        <v>59</v>
      </c>
      <c r="G1609" s="1" t="s">
        <v>133</v>
      </c>
      <c r="H1609" s="26">
        <v>1000</v>
      </c>
      <c r="I1609" s="37">
        <v>0.12</v>
      </c>
      <c r="J1609" t="str">
        <f t="shared" si="75"/>
        <v>2608-APAC-DG</v>
      </c>
      <c r="K1609" s="39">
        <f t="shared" si="76"/>
        <v>880</v>
      </c>
      <c r="L1609" s="3">
        <f t="shared" si="77"/>
        <v>2014</v>
      </c>
    </row>
    <row r="1610" spans="1:12" x14ac:dyDescent="0.25">
      <c r="A1610" s="1" t="s">
        <v>2184</v>
      </c>
      <c r="B1610" s="1" t="s">
        <v>185</v>
      </c>
      <c r="C1610" s="1" t="s">
        <v>186</v>
      </c>
      <c r="D1610" s="1" t="s">
        <v>11</v>
      </c>
      <c r="E1610" s="4">
        <v>41798</v>
      </c>
      <c r="F1610" s="1" t="s">
        <v>102</v>
      </c>
      <c r="G1610" s="1" t="s">
        <v>681</v>
      </c>
      <c r="H1610" s="26">
        <v>70</v>
      </c>
      <c r="I1610" s="37">
        <v>0.2571</v>
      </c>
      <c r="J1610" t="str">
        <f t="shared" si="75"/>
        <v>2609-EMEA-GT</v>
      </c>
      <c r="K1610" s="39">
        <f t="shared" si="76"/>
        <v>52.003</v>
      </c>
      <c r="L1610" s="3">
        <f t="shared" si="77"/>
        <v>2014</v>
      </c>
    </row>
    <row r="1611" spans="1:12" x14ac:dyDescent="0.25">
      <c r="A1611" s="1" t="s">
        <v>2185</v>
      </c>
      <c r="B1611" s="1" t="s">
        <v>398</v>
      </c>
      <c r="C1611" s="1" t="s">
        <v>399</v>
      </c>
      <c r="D1611" s="1" t="s">
        <v>11</v>
      </c>
      <c r="E1611" s="4">
        <v>42022</v>
      </c>
      <c r="F1611" s="1" t="s">
        <v>120</v>
      </c>
      <c r="G1611" s="1" t="s">
        <v>2186</v>
      </c>
      <c r="H1611" s="26">
        <v>50</v>
      </c>
      <c r="I1611" s="37">
        <v>0.26</v>
      </c>
      <c r="J1611" t="str">
        <f t="shared" si="75"/>
        <v>2610-EMEA-TC</v>
      </c>
      <c r="K1611" s="39">
        <f t="shared" si="76"/>
        <v>37</v>
      </c>
      <c r="L1611" s="3">
        <f t="shared" si="77"/>
        <v>2015</v>
      </c>
    </row>
    <row r="1612" spans="1:12" x14ac:dyDescent="0.25">
      <c r="A1612" s="1" t="s">
        <v>2187</v>
      </c>
      <c r="B1612" s="1" t="s">
        <v>222</v>
      </c>
      <c r="C1612" s="1" t="s">
        <v>48</v>
      </c>
      <c r="D1612" s="1" t="s">
        <v>22</v>
      </c>
      <c r="E1612" s="4">
        <v>41859</v>
      </c>
      <c r="F1612" s="1" t="s">
        <v>34</v>
      </c>
      <c r="G1612" s="1" t="s">
        <v>1237</v>
      </c>
      <c r="H1612" s="26">
        <v>50</v>
      </c>
      <c r="I1612" s="37">
        <v>0</v>
      </c>
      <c r="J1612" t="str">
        <f t="shared" si="75"/>
        <v>2611-LATAM-PC</v>
      </c>
      <c r="K1612" s="39">
        <f t="shared" si="76"/>
        <v>50</v>
      </c>
      <c r="L1612" s="3">
        <f t="shared" si="77"/>
        <v>2014</v>
      </c>
    </row>
    <row r="1613" spans="1:12" x14ac:dyDescent="0.25">
      <c r="A1613" s="1" t="s">
        <v>2188</v>
      </c>
      <c r="B1613" s="1" t="s">
        <v>2189</v>
      </c>
      <c r="C1613" s="1" t="s">
        <v>106</v>
      </c>
      <c r="D1613" s="1" t="s">
        <v>17</v>
      </c>
      <c r="E1613" s="4">
        <v>42989</v>
      </c>
      <c r="F1613" s="1" t="s">
        <v>102</v>
      </c>
      <c r="G1613" s="1" t="s">
        <v>2190</v>
      </c>
      <c r="H1613" s="26">
        <v>70</v>
      </c>
      <c r="I1613" s="37">
        <v>4.2900000000000001E-2</v>
      </c>
      <c r="J1613" t="str">
        <f t="shared" si="75"/>
        <v>2612-NA-ML</v>
      </c>
      <c r="K1613" s="39">
        <f t="shared" si="76"/>
        <v>66.997</v>
      </c>
      <c r="L1613" s="3">
        <f t="shared" si="77"/>
        <v>2017</v>
      </c>
    </row>
    <row r="1614" spans="1:12" x14ac:dyDescent="0.25">
      <c r="A1614" s="1" t="s">
        <v>2191</v>
      </c>
      <c r="B1614" s="1" t="s">
        <v>287</v>
      </c>
      <c r="C1614" s="1" t="s">
        <v>106</v>
      </c>
      <c r="D1614" s="1" t="s">
        <v>17</v>
      </c>
      <c r="E1614" s="4">
        <v>42269</v>
      </c>
      <c r="F1614" s="1" t="s">
        <v>34</v>
      </c>
      <c r="G1614" s="1" t="s">
        <v>1127</v>
      </c>
      <c r="H1614" s="26">
        <v>50</v>
      </c>
      <c r="I1614" s="37">
        <v>0</v>
      </c>
      <c r="J1614" t="str">
        <f t="shared" si="75"/>
        <v>2613-NA-AS</v>
      </c>
      <c r="K1614" s="39">
        <f t="shared" si="76"/>
        <v>50</v>
      </c>
      <c r="L1614" s="3">
        <f t="shared" si="77"/>
        <v>2015</v>
      </c>
    </row>
    <row r="1615" spans="1:12" x14ac:dyDescent="0.25">
      <c r="A1615" s="1" t="s">
        <v>2192</v>
      </c>
      <c r="B1615" s="1" t="s">
        <v>89</v>
      </c>
      <c r="C1615" s="1" t="s">
        <v>90</v>
      </c>
      <c r="D1615" s="1" t="s">
        <v>33</v>
      </c>
      <c r="E1615" s="4">
        <v>42698</v>
      </c>
      <c r="F1615" s="1" t="s">
        <v>102</v>
      </c>
      <c r="G1615" s="1" t="s">
        <v>1511</v>
      </c>
      <c r="H1615" s="26">
        <v>70</v>
      </c>
      <c r="I1615" s="37">
        <v>5.7099999999999998E-2</v>
      </c>
      <c r="J1615" t="str">
        <f t="shared" si="75"/>
        <v>2614-APAC-SK</v>
      </c>
      <c r="K1615" s="39">
        <f t="shared" si="76"/>
        <v>66.003</v>
      </c>
      <c r="L1615" s="3">
        <f t="shared" si="77"/>
        <v>2016</v>
      </c>
    </row>
    <row r="1616" spans="1:12" x14ac:dyDescent="0.25">
      <c r="A1616" s="1" t="s">
        <v>2193</v>
      </c>
      <c r="B1616" s="1" t="s">
        <v>398</v>
      </c>
      <c r="C1616" s="1" t="s">
        <v>399</v>
      </c>
      <c r="D1616" s="1" t="s">
        <v>11</v>
      </c>
      <c r="E1616" s="4">
        <v>42350</v>
      </c>
      <c r="F1616" s="1" t="s">
        <v>120</v>
      </c>
      <c r="G1616" s="1" t="s">
        <v>1279</v>
      </c>
      <c r="H1616" s="26">
        <v>50</v>
      </c>
      <c r="I1616" s="37">
        <v>0.16</v>
      </c>
      <c r="J1616" t="str">
        <f t="shared" si="75"/>
        <v>2615-EMEA-DR</v>
      </c>
      <c r="K1616" s="39">
        <f t="shared" si="76"/>
        <v>42</v>
      </c>
      <c r="L1616" s="3">
        <f t="shared" si="77"/>
        <v>2015</v>
      </c>
    </row>
    <row r="1617" spans="1:12" x14ac:dyDescent="0.25">
      <c r="A1617" s="1" t="s">
        <v>2194</v>
      </c>
      <c r="B1617" s="1" t="s">
        <v>432</v>
      </c>
      <c r="C1617" s="1" t="s">
        <v>433</v>
      </c>
      <c r="D1617" s="1" t="s">
        <v>22</v>
      </c>
      <c r="E1617" s="4">
        <v>43319</v>
      </c>
      <c r="F1617" s="1" t="s">
        <v>12</v>
      </c>
      <c r="G1617" s="1" t="s">
        <v>762</v>
      </c>
      <c r="H1617" s="26">
        <v>80</v>
      </c>
      <c r="I1617" s="37">
        <v>2.5000000000000001E-2</v>
      </c>
      <c r="J1617" t="str">
        <f t="shared" si="75"/>
        <v>2616-LATAM-KH</v>
      </c>
      <c r="K1617" s="39">
        <f t="shared" si="76"/>
        <v>78</v>
      </c>
      <c r="L1617" s="3">
        <f t="shared" si="77"/>
        <v>2018</v>
      </c>
    </row>
    <row r="1618" spans="1:12" x14ac:dyDescent="0.25">
      <c r="A1618" s="1" t="s">
        <v>2195</v>
      </c>
      <c r="B1618" s="1" t="s">
        <v>322</v>
      </c>
      <c r="C1618" s="1" t="s">
        <v>323</v>
      </c>
      <c r="D1618" s="1" t="s">
        <v>11</v>
      </c>
      <c r="E1618" s="4">
        <v>42736</v>
      </c>
      <c r="F1618" s="1" t="s">
        <v>59</v>
      </c>
      <c r="G1618" s="1" t="s">
        <v>1190</v>
      </c>
      <c r="H1618" s="26">
        <v>1000</v>
      </c>
      <c r="I1618" s="37">
        <v>0.31</v>
      </c>
      <c r="J1618" t="str">
        <f t="shared" si="75"/>
        <v>2617-EMEA-NH</v>
      </c>
      <c r="K1618" s="39">
        <f t="shared" si="76"/>
        <v>690</v>
      </c>
      <c r="L1618" s="3">
        <f t="shared" si="77"/>
        <v>2017</v>
      </c>
    </row>
    <row r="1619" spans="1:12" x14ac:dyDescent="0.25">
      <c r="A1619" s="1" t="s">
        <v>2196</v>
      </c>
      <c r="B1619" s="1" t="s">
        <v>89</v>
      </c>
      <c r="C1619" s="1" t="s">
        <v>90</v>
      </c>
      <c r="D1619" s="1" t="s">
        <v>33</v>
      </c>
      <c r="E1619" s="4">
        <v>41911</v>
      </c>
      <c r="F1619" s="1" t="s">
        <v>28</v>
      </c>
      <c r="G1619" s="1" t="s">
        <v>1153</v>
      </c>
      <c r="H1619" s="26">
        <v>150</v>
      </c>
      <c r="I1619" s="37">
        <v>0.08</v>
      </c>
      <c r="J1619" t="str">
        <f t="shared" si="75"/>
        <v>2618-APAC-CP</v>
      </c>
      <c r="K1619" s="39">
        <f t="shared" si="76"/>
        <v>138</v>
      </c>
      <c r="L1619" s="3">
        <f t="shared" si="77"/>
        <v>2014</v>
      </c>
    </row>
    <row r="1620" spans="1:12" x14ac:dyDescent="0.25">
      <c r="A1620" s="1" t="s">
        <v>2197</v>
      </c>
      <c r="B1620" s="1" t="s">
        <v>129</v>
      </c>
      <c r="C1620" s="1" t="s">
        <v>106</v>
      </c>
      <c r="D1620" s="1" t="s">
        <v>17</v>
      </c>
      <c r="E1620" s="4">
        <v>42853</v>
      </c>
      <c r="F1620" s="1" t="s">
        <v>102</v>
      </c>
      <c r="G1620" s="1" t="s">
        <v>130</v>
      </c>
      <c r="H1620" s="26">
        <v>70</v>
      </c>
      <c r="I1620" s="37">
        <v>2.86E-2</v>
      </c>
      <c r="J1620" t="str">
        <f t="shared" si="75"/>
        <v>2619-NA-RA</v>
      </c>
      <c r="K1620" s="39">
        <f t="shared" si="76"/>
        <v>67.998000000000005</v>
      </c>
      <c r="L1620" s="3">
        <f t="shared" si="77"/>
        <v>2017</v>
      </c>
    </row>
    <row r="1621" spans="1:12" x14ac:dyDescent="0.25">
      <c r="A1621" s="1" t="s">
        <v>2198</v>
      </c>
      <c r="B1621" s="1" t="s">
        <v>2189</v>
      </c>
      <c r="C1621" s="1" t="s">
        <v>106</v>
      </c>
      <c r="D1621" s="1" t="s">
        <v>17</v>
      </c>
      <c r="E1621" s="4">
        <v>41819</v>
      </c>
      <c r="F1621" s="1" t="s">
        <v>70</v>
      </c>
      <c r="G1621" s="1" t="s">
        <v>2199</v>
      </c>
      <c r="H1621" s="26">
        <v>500</v>
      </c>
      <c r="I1621" s="37">
        <v>0.02</v>
      </c>
      <c r="J1621" t="str">
        <f t="shared" si="75"/>
        <v>2620-NA-CG</v>
      </c>
      <c r="K1621" s="39">
        <f t="shared" si="76"/>
        <v>490</v>
      </c>
      <c r="L1621" s="3">
        <f t="shared" si="77"/>
        <v>2014</v>
      </c>
    </row>
    <row r="1622" spans="1:12" x14ac:dyDescent="0.25">
      <c r="A1622" s="1" t="s">
        <v>2200</v>
      </c>
      <c r="B1622" s="1" t="s">
        <v>168</v>
      </c>
      <c r="C1622" s="1" t="s">
        <v>169</v>
      </c>
      <c r="D1622" s="1" t="s">
        <v>11</v>
      </c>
      <c r="E1622" s="4">
        <v>42279</v>
      </c>
      <c r="F1622" s="1" t="s">
        <v>39</v>
      </c>
      <c r="G1622" s="1" t="s">
        <v>939</v>
      </c>
      <c r="H1622" s="26">
        <v>30</v>
      </c>
      <c r="I1622" s="37">
        <v>0.16669999999999999</v>
      </c>
      <c r="J1622" t="str">
        <f t="shared" si="75"/>
        <v>2621-EMEA-BM</v>
      </c>
      <c r="K1622" s="39">
        <f t="shared" si="76"/>
        <v>24.999000000000002</v>
      </c>
      <c r="L1622" s="3">
        <f t="shared" si="77"/>
        <v>2015</v>
      </c>
    </row>
    <row r="1623" spans="1:12" x14ac:dyDescent="0.25">
      <c r="A1623" s="1" t="s">
        <v>2201</v>
      </c>
      <c r="B1623" s="1" t="s">
        <v>168</v>
      </c>
      <c r="C1623" s="1" t="s">
        <v>169</v>
      </c>
      <c r="D1623" s="1" t="s">
        <v>11</v>
      </c>
      <c r="E1623" s="4">
        <v>43279</v>
      </c>
      <c r="F1623" s="1" t="s">
        <v>53</v>
      </c>
      <c r="G1623" s="1" t="s">
        <v>170</v>
      </c>
      <c r="H1623" s="26">
        <v>800</v>
      </c>
      <c r="I1623" s="37">
        <v>0.28000000000000003</v>
      </c>
      <c r="J1623" t="str">
        <f t="shared" si="75"/>
        <v>2622-EMEA-HB</v>
      </c>
      <c r="K1623" s="39">
        <f t="shared" si="76"/>
        <v>576</v>
      </c>
      <c r="L1623" s="3">
        <f t="shared" si="77"/>
        <v>2018</v>
      </c>
    </row>
    <row r="1624" spans="1:12" x14ac:dyDescent="0.25">
      <c r="A1624" s="1" t="s">
        <v>2202</v>
      </c>
      <c r="B1624" s="1" t="s">
        <v>268</v>
      </c>
      <c r="C1624" s="1" t="s">
        <v>269</v>
      </c>
      <c r="D1624" s="1" t="s">
        <v>33</v>
      </c>
      <c r="E1624" s="4">
        <v>43245</v>
      </c>
      <c r="F1624" s="1" t="s">
        <v>34</v>
      </c>
      <c r="G1624" s="1" t="s">
        <v>807</v>
      </c>
      <c r="H1624" s="26">
        <v>50</v>
      </c>
      <c r="I1624" s="37">
        <v>0.04</v>
      </c>
      <c r="J1624" t="str">
        <f t="shared" si="75"/>
        <v>2623-APAC-VH</v>
      </c>
      <c r="K1624" s="39">
        <f t="shared" si="76"/>
        <v>48</v>
      </c>
      <c r="L1624" s="3">
        <f t="shared" si="77"/>
        <v>2018</v>
      </c>
    </row>
    <row r="1625" spans="1:12" x14ac:dyDescent="0.25">
      <c r="A1625" s="1" t="s">
        <v>2203</v>
      </c>
      <c r="B1625" s="1" t="s">
        <v>253</v>
      </c>
      <c r="C1625" s="1" t="s">
        <v>254</v>
      </c>
      <c r="D1625" s="1" t="s">
        <v>11</v>
      </c>
      <c r="E1625" s="4">
        <v>42465</v>
      </c>
      <c r="F1625" s="1" t="s">
        <v>113</v>
      </c>
      <c r="G1625" s="1" t="s">
        <v>1343</v>
      </c>
      <c r="H1625" s="26">
        <v>250</v>
      </c>
      <c r="I1625" s="37">
        <v>6.8000000000000005E-2</v>
      </c>
      <c r="J1625" t="str">
        <f t="shared" si="75"/>
        <v>2624-EMEA-GR</v>
      </c>
      <c r="K1625" s="39">
        <f t="shared" si="76"/>
        <v>233</v>
      </c>
      <c r="L1625" s="3">
        <f t="shared" si="77"/>
        <v>2016</v>
      </c>
    </row>
    <row r="1626" spans="1:12" x14ac:dyDescent="0.25">
      <c r="A1626" s="1" t="s">
        <v>2204</v>
      </c>
      <c r="B1626" s="1" t="s">
        <v>101</v>
      </c>
      <c r="C1626" s="1" t="s">
        <v>69</v>
      </c>
      <c r="D1626" s="1" t="s">
        <v>33</v>
      </c>
      <c r="E1626" s="4">
        <v>42633</v>
      </c>
      <c r="F1626" s="1" t="s">
        <v>113</v>
      </c>
      <c r="G1626" s="1" t="s">
        <v>601</v>
      </c>
      <c r="H1626" s="26">
        <v>250</v>
      </c>
      <c r="I1626" s="37">
        <v>0.08</v>
      </c>
      <c r="J1626" t="str">
        <f t="shared" si="75"/>
        <v>2625-APAC-CL</v>
      </c>
      <c r="K1626" s="39">
        <f t="shared" si="76"/>
        <v>230</v>
      </c>
      <c r="L1626" s="3">
        <f t="shared" si="77"/>
        <v>2016</v>
      </c>
    </row>
    <row r="1627" spans="1:12" x14ac:dyDescent="0.25">
      <c r="A1627" s="1" t="s">
        <v>2205</v>
      </c>
      <c r="B1627" s="1" t="s">
        <v>9</v>
      </c>
      <c r="C1627" s="1" t="s">
        <v>10</v>
      </c>
      <c r="D1627" s="1" t="s">
        <v>11</v>
      </c>
      <c r="E1627" s="4">
        <v>41978</v>
      </c>
      <c r="F1627" s="1" t="s">
        <v>23</v>
      </c>
      <c r="G1627" s="1" t="s">
        <v>274</v>
      </c>
      <c r="H1627" s="26">
        <v>700</v>
      </c>
      <c r="I1627" s="37">
        <v>0.03</v>
      </c>
      <c r="J1627" t="str">
        <f t="shared" si="75"/>
        <v>2626-EMEA-DB</v>
      </c>
      <c r="K1627" s="39">
        <f t="shared" si="76"/>
        <v>679</v>
      </c>
      <c r="L1627" s="3">
        <f t="shared" si="77"/>
        <v>2014</v>
      </c>
    </row>
    <row r="1628" spans="1:12" x14ac:dyDescent="0.25">
      <c r="A1628" s="1" t="s">
        <v>2206</v>
      </c>
      <c r="B1628" s="1" t="s">
        <v>172</v>
      </c>
      <c r="C1628" s="1" t="s">
        <v>173</v>
      </c>
      <c r="D1628" s="1" t="s">
        <v>11</v>
      </c>
      <c r="E1628" s="4">
        <v>43422</v>
      </c>
      <c r="F1628" s="1" t="s">
        <v>34</v>
      </c>
      <c r="G1628" s="1" t="s">
        <v>1454</v>
      </c>
      <c r="H1628" s="26">
        <v>50</v>
      </c>
      <c r="I1628" s="37">
        <v>0.12</v>
      </c>
      <c r="J1628" t="str">
        <f t="shared" si="75"/>
        <v>2627-EMEA-AP</v>
      </c>
      <c r="K1628" s="39">
        <f t="shared" si="76"/>
        <v>44</v>
      </c>
      <c r="L1628" s="3">
        <f t="shared" si="77"/>
        <v>2018</v>
      </c>
    </row>
    <row r="1629" spans="1:12" x14ac:dyDescent="0.25">
      <c r="A1629" s="1" t="s">
        <v>2207</v>
      </c>
      <c r="B1629" s="1" t="s">
        <v>109</v>
      </c>
      <c r="C1629" s="1" t="s">
        <v>80</v>
      </c>
      <c r="D1629" s="1" t="s">
        <v>11</v>
      </c>
      <c r="E1629" s="4">
        <v>42786</v>
      </c>
      <c r="F1629" s="1" t="s">
        <v>39</v>
      </c>
      <c r="G1629" s="1" t="s">
        <v>454</v>
      </c>
      <c r="H1629" s="26">
        <v>30</v>
      </c>
      <c r="I1629" s="37">
        <v>3.3300000000000003E-2</v>
      </c>
      <c r="J1629" t="str">
        <f t="shared" si="75"/>
        <v>2628-EMEA-IP</v>
      </c>
      <c r="K1629" s="39">
        <f t="shared" si="76"/>
        <v>29.001000000000001</v>
      </c>
      <c r="L1629" s="3">
        <f t="shared" si="77"/>
        <v>2017</v>
      </c>
    </row>
    <row r="1630" spans="1:12" x14ac:dyDescent="0.25">
      <c r="A1630" s="1" t="s">
        <v>2208</v>
      </c>
      <c r="B1630" s="1" t="s">
        <v>79</v>
      </c>
      <c r="C1630" s="1" t="s">
        <v>80</v>
      </c>
      <c r="D1630" s="1" t="s">
        <v>11</v>
      </c>
      <c r="E1630" s="4">
        <v>42341</v>
      </c>
      <c r="F1630" s="1" t="s">
        <v>23</v>
      </c>
      <c r="G1630" s="1" t="s">
        <v>1491</v>
      </c>
      <c r="H1630" s="26">
        <v>700</v>
      </c>
      <c r="I1630" s="37">
        <v>0.34</v>
      </c>
      <c r="J1630" t="str">
        <f t="shared" si="75"/>
        <v>2629-EMEA-DI</v>
      </c>
      <c r="K1630" s="39">
        <f t="shared" si="76"/>
        <v>462</v>
      </c>
      <c r="L1630" s="3">
        <f t="shared" si="77"/>
        <v>2015</v>
      </c>
    </row>
    <row r="1631" spans="1:12" x14ac:dyDescent="0.25">
      <c r="A1631" s="1" t="s">
        <v>2209</v>
      </c>
      <c r="B1631" s="1" t="s">
        <v>68</v>
      </c>
      <c r="C1631" s="1" t="s">
        <v>69</v>
      </c>
      <c r="D1631" s="1" t="s">
        <v>33</v>
      </c>
      <c r="E1631" s="4">
        <v>42852</v>
      </c>
      <c r="F1631" s="1" t="s">
        <v>59</v>
      </c>
      <c r="G1631" s="1" t="s">
        <v>960</v>
      </c>
      <c r="H1631" s="26">
        <v>1000</v>
      </c>
      <c r="I1631" s="37">
        <v>0.14000000000000001</v>
      </c>
      <c r="J1631" t="str">
        <f t="shared" si="75"/>
        <v>2630-APAC-DJ</v>
      </c>
      <c r="K1631" s="39">
        <f t="shared" si="76"/>
        <v>860</v>
      </c>
      <c r="L1631" s="3">
        <f t="shared" si="77"/>
        <v>2017</v>
      </c>
    </row>
    <row r="1632" spans="1:12" x14ac:dyDescent="0.25">
      <c r="A1632" s="1" t="s">
        <v>2210</v>
      </c>
      <c r="B1632" s="1" t="s">
        <v>20</v>
      </c>
      <c r="C1632" s="1" t="s">
        <v>21</v>
      </c>
      <c r="D1632" s="1" t="s">
        <v>22</v>
      </c>
      <c r="E1632" s="4">
        <v>41836</v>
      </c>
      <c r="F1632" s="1" t="s">
        <v>120</v>
      </c>
      <c r="G1632" s="1" t="s">
        <v>24</v>
      </c>
      <c r="H1632" s="26">
        <v>50</v>
      </c>
      <c r="I1632" s="37">
        <v>0.26</v>
      </c>
      <c r="J1632" t="str">
        <f t="shared" si="75"/>
        <v>2631-LATAM-GR</v>
      </c>
      <c r="K1632" s="39">
        <f t="shared" si="76"/>
        <v>37</v>
      </c>
      <c r="L1632" s="3">
        <f t="shared" si="77"/>
        <v>2014</v>
      </c>
    </row>
    <row r="1633" spans="1:12" x14ac:dyDescent="0.25">
      <c r="A1633" s="1" t="s">
        <v>2211</v>
      </c>
      <c r="B1633" s="1" t="s">
        <v>168</v>
      </c>
      <c r="C1633" s="1" t="s">
        <v>169</v>
      </c>
      <c r="D1633" s="1" t="s">
        <v>11</v>
      </c>
      <c r="E1633" s="4">
        <v>42325</v>
      </c>
      <c r="F1633" s="1" t="s">
        <v>113</v>
      </c>
      <c r="G1633" s="1" t="s">
        <v>1862</v>
      </c>
      <c r="H1633" s="26">
        <v>250</v>
      </c>
      <c r="I1633" s="37">
        <v>0.308</v>
      </c>
      <c r="J1633" t="str">
        <f t="shared" si="75"/>
        <v>2632-EMEA-JL</v>
      </c>
      <c r="K1633" s="39">
        <f t="shared" si="76"/>
        <v>173</v>
      </c>
      <c r="L1633" s="3">
        <f t="shared" si="77"/>
        <v>2015</v>
      </c>
    </row>
    <row r="1634" spans="1:12" x14ac:dyDescent="0.25">
      <c r="A1634" s="1" t="s">
        <v>2212</v>
      </c>
      <c r="B1634" s="1" t="s">
        <v>398</v>
      </c>
      <c r="C1634" s="1" t="s">
        <v>399</v>
      </c>
      <c r="D1634" s="1" t="s">
        <v>11</v>
      </c>
      <c r="E1634" s="4">
        <v>42863</v>
      </c>
      <c r="F1634" s="1" t="s">
        <v>23</v>
      </c>
      <c r="G1634" s="1" t="s">
        <v>1279</v>
      </c>
      <c r="H1634" s="26">
        <v>700</v>
      </c>
      <c r="I1634" s="37">
        <v>0.09</v>
      </c>
      <c r="J1634" t="str">
        <f t="shared" si="75"/>
        <v>2633-EMEA-DR</v>
      </c>
      <c r="K1634" s="39">
        <f t="shared" si="76"/>
        <v>637</v>
      </c>
      <c r="L1634" s="3">
        <f t="shared" si="77"/>
        <v>2017</v>
      </c>
    </row>
    <row r="1635" spans="1:12" x14ac:dyDescent="0.25">
      <c r="A1635" s="1" t="s">
        <v>2213</v>
      </c>
      <c r="B1635" s="1" t="s">
        <v>2189</v>
      </c>
      <c r="C1635" s="1" t="s">
        <v>106</v>
      </c>
      <c r="D1635" s="1" t="s">
        <v>17</v>
      </c>
      <c r="E1635" s="4">
        <v>42085</v>
      </c>
      <c r="F1635" s="1" t="s">
        <v>102</v>
      </c>
      <c r="G1635" s="1" t="s">
        <v>2190</v>
      </c>
      <c r="H1635" s="26">
        <v>70</v>
      </c>
      <c r="I1635" s="37">
        <v>0.31430000000000002</v>
      </c>
      <c r="J1635" t="str">
        <f t="shared" si="75"/>
        <v>2634-NA-ML</v>
      </c>
      <c r="K1635" s="39">
        <f t="shared" si="76"/>
        <v>47.998999999999995</v>
      </c>
      <c r="L1635" s="3">
        <f t="shared" si="77"/>
        <v>2015</v>
      </c>
    </row>
    <row r="1636" spans="1:12" x14ac:dyDescent="0.25">
      <c r="A1636" s="1" t="s">
        <v>2214</v>
      </c>
      <c r="B1636" s="1" t="s">
        <v>15</v>
      </c>
      <c r="C1636" s="1" t="s">
        <v>16</v>
      </c>
      <c r="D1636" s="1" t="s">
        <v>17</v>
      </c>
      <c r="E1636" s="4">
        <v>42123</v>
      </c>
      <c r="F1636" s="1" t="s">
        <v>102</v>
      </c>
      <c r="G1636" s="1" t="s">
        <v>541</v>
      </c>
      <c r="H1636" s="26">
        <v>70</v>
      </c>
      <c r="I1636" s="37">
        <v>0.38569999999999999</v>
      </c>
      <c r="J1636" t="str">
        <f t="shared" si="75"/>
        <v>2635-NA-AS</v>
      </c>
      <c r="K1636" s="39">
        <f t="shared" si="76"/>
        <v>43.001000000000005</v>
      </c>
      <c r="L1636" s="3">
        <f t="shared" si="77"/>
        <v>2015</v>
      </c>
    </row>
    <row r="1637" spans="1:12" x14ac:dyDescent="0.25">
      <c r="A1637" s="1" t="s">
        <v>2215</v>
      </c>
      <c r="B1637" s="1" t="s">
        <v>37</v>
      </c>
      <c r="C1637" s="1" t="s">
        <v>38</v>
      </c>
      <c r="D1637" s="1" t="s">
        <v>33</v>
      </c>
      <c r="E1637" s="4">
        <v>42073</v>
      </c>
      <c r="F1637" s="1" t="s">
        <v>39</v>
      </c>
      <c r="G1637" s="1" t="s">
        <v>1302</v>
      </c>
      <c r="H1637" s="26">
        <v>30</v>
      </c>
      <c r="I1637" s="37">
        <v>0.3</v>
      </c>
      <c r="J1637" t="str">
        <f t="shared" si="75"/>
        <v>2636-APAC-FJ</v>
      </c>
      <c r="K1637" s="39">
        <f t="shared" si="76"/>
        <v>21</v>
      </c>
      <c r="L1637" s="3">
        <f t="shared" si="77"/>
        <v>2015</v>
      </c>
    </row>
    <row r="1638" spans="1:12" x14ac:dyDescent="0.25">
      <c r="A1638" s="1" t="s">
        <v>2216</v>
      </c>
      <c r="B1638" s="1" t="s">
        <v>172</v>
      </c>
      <c r="C1638" s="1" t="s">
        <v>173</v>
      </c>
      <c r="D1638" s="1" t="s">
        <v>11</v>
      </c>
      <c r="E1638" s="4">
        <v>41864</v>
      </c>
      <c r="F1638" s="1" t="s">
        <v>28</v>
      </c>
      <c r="G1638" s="1" t="s">
        <v>217</v>
      </c>
      <c r="H1638" s="26">
        <v>150</v>
      </c>
      <c r="I1638" s="37">
        <v>0.28670000000000001</v>
      </c>
      <c r="J1638" t="str">
        <f t="shared" si="75"/>
        <v>2637-EMEA-DB</v>
      </c>
      <c r="K1638" s="39">
        <f t="shared" si="76"/>
        <v>106.995</v>
      </c>
      <c r="L1638" s="3">
        <f t="shared" si="77"/>
        <v>2014</v>
      </c>
    </row>
    <row r="1639" spans="1:12" x14ac:dyDescent="0.25">
      <c r="A1639" s="1" t="s">
        <v>2217</v>
      </c>
      <c r="B1639" s="1" t="s">
        <v>203</v>
      </c>
      <c r="C1639" s="1" t="s">
        <v>204</v>
      </c>
      <c r="D1639" s="1" t="s">
        <v>22</v>
      </c>
      <c r="E1639" s="4">
        <v>41709</v>
      </c>
      <c r="F1639" s="1" t="s">
        <v>34</v>
      </c>
      <c r="G1639" s="1" t="s">
        <v>633</v>
      </c>
      <c r="H1639" s="26">
        <v>50</v>
      </c>
      <c r="I1639" s="37">
        <v>0.04</v>
      </c>
      <c r="J1639" t="str">
        <f t="shared" si="75"/>
        <v>2638-LATAM-BN</v>
      </c>
      <c r="K1639" s="39">
        <f t="shared" si="76"/>
        <v>48</v>
      </c>
      <c r="L1639" s="3">
        <f t="shared" si="77"/>
        <v>2014</v>
      </c>
    </row>
    <row r="1640" spans="1:12" x14ac:dyDescent="0.25">
      <c r="A1640" s="1" t="s">
        <v>2218</v>
      </c>
      <c r="B1640" s="1" t="s">
        <v>2168</v>
      </c>
      <c r="C1640" s="1" t="s">
        <v>16</v>
      </c>
      <c r="D1640" s="1" t="s">
        <v>17</v>
      </c>
      <c r="E1640" s="4">
        <v>42806</v>
      </c>
      <c r="F1640" s="1" t="s">
        <v>120</v>
      </c>
      <c r="G1640" s="1" t="s">
        <v>2219</v>
      </c>
      <c r="H1640" s="26">
        <v>50</v>
      </c>
      <c r="I1640" s="37">
        <v>0.1</v>
      </c>
      <c r="J1640" t="str">
        <f t="shared" si="75"/>
        <v>2639-NA-MM</v>
      </c>
      <c r="K1640" s="39">
        <f t="shared" si="76"/>
        <v>45</v>
      </c>
      <c r="L1640" s="3">
        <f t="shared" si="77"/>
        <v>2017</v>
      </c>
    </row>
    <row r="1641" spans="1:12" x14ac:dyDescent="0.25">
      <c r="A1641" s="1" t="s">
        <v>2220</v>
      </c>
      <c r="B1641" s="1" t="s">
        <v>31</v>
      </c>
      <c r="C1641" s="1" t="s">
        <v>32</v>
      </c>
      <c r="D1641" s="1" t="s">
        <v>33</v>
      </c>
      <c r="E1641" s="4">
        <v>42618</v>
      </c>
      <c r="F1641" s="1" t="s">
        <v>102</v>
      </c>
      <c r="G1641" s="1" t="s">
        <v>158</v>
      </c>
      <c r="H1641" s="26">
        <v>70</v>
      </c>
      <c r="I1641" s="37">
        <v>2.86E-2</v>
      </c>
      <c r="J1641" t="str">
        <f t="shared" si="75"/>
        <v>2640-APAC-WM</v>
      </c>
      <c r="K1641" s="39">
        <f t="shared" si="76"/>
        <v>67.998000000000005</v>
      </c>
      <c r="L1641" s="3">
        <f t="shared" si="77"/>
        <v>2016</v>
      </c>
    </row>
    <row r="1642" spans="1:12" x14ac:dyDescent="0.25">
      <c r="A1642" s="1" t="s">
        <v>2221</v>
      </c>
      <c r="B1642" s="1" t="s">
        <v>129</v>
      </c>
      <c r="C1642" s="1" t="s">
        <v>106</v>
      </c>
      <c r="D1642" s="1" t="s">
        <v>17</v>
      </c>
      <c r="E1642" s="4">
        <v>41927</v>
      </c>
      <c r="F1642" s="1" t="s">
        <v>34</v>
      </c>
      <c r="G1642" s="1" t="s">
        <v>130</v>
      </c>
      <c r="H1642" s="26">
        <v>50</v>
      </c>
      <c r="I1642" s="37">
        <v>0.1</v>
      </c>
      <c r="J1642" t="str">
        <f t="shared" si="75"/>
        <v>2641-NA-RA</v>
      </c>
      <c r="K1642" s="39">
        <f t="shared" si="76"/>
        <v>45</v>
      </c>
      <c r="L1642" s="3">
        <f t="shared" si="77"/>
        <v>2014</v>
      </c>
    </row>
    <row r="1643" spans="1:12" x14ac:dyDescent="0.25">
      <c r="A1643" s="1" t="s">
        <v>2222</v>
      </c>
      <c r="B1643" s="1" t="s">
        <v>2189</v>
      </c>
      <c r="C1643" s="1" t="s">
        <v>106</v>
      </c>
      <c r="D1643" s="1" t="s">
        <v>17</v>
      </c>
      <c r="E1643" s="4">
        <v>43304</v>
      </c>
      <c r="F1643" s="1" t="s">
        <v>34</v>
      </c>
      <c r="G1643" s="1" t="s">
        <v>2190</v>
      </c>
      <c r="H1643" s="26">
        <v>50</v>
      </c>
      <c r="I1643" s="37">
        <v>0.04</v>
      </c>
      <c r="J1643" t="str">
        <f t="shared" si="75"/>
        <v>2642-NA-ML</v>
      </c>
      <c r="K1643" s="39">
        <f t="shared" si="76"/>
        <v>48</v>
      </c>
      <c r="L1643" s="3">
        <f t="shared" si="77"/>
        <v>2018</v>
      </c>
    </row>
    <row r="1644" spans="1:12" x14ac:dyDescent="0.25">
      <c r="A1644" s="1" t="s">
        <v>2223</v>
      </c>
      <c r="B1644" s="1" t="s">
        <v>322</v>
      </c>
      <c r="C1644" s="1" t="s">
        <v>323</v>
      </c>
      <c r="D1644" s="1" t="s">
        <v>11</v>
      </c>
      <c r="E1644" s="4">
        <v>41866</v>
      </c>
      <c r="F1644" s="1" t="s">
        <v>53</v>
      </c>
      <c r="G1644" s="1" t="s">
        <v>1190</v>
      </c>
      <c r="H1644" s="26">
        <v>800</v>
      </c>
      <c r="I1644" s="37">
        <v>0.12</v>
      </c>
      <c r="J1644" t="str">
        <f t="shared" si="75"/>
        <v>2643-EMEA-NH</v>
      </c>
      <c r="K1644" s="39">
        <f t="shared" si="76"/>
        <v>704</v>
      </c>
      <c r="L1644" s="3">
        <f t="shared" si="77"/>
        <v>2014</v>
      </c>
    </row>
    <row r="1645" spans="1:12" x14ac:dyDescent="0.25">
      <c r="A1645" s="1" t="s">
        <v>2224</v>
      </c>
      <c r="B1645" s="1" t="s">
        <v>203</v>
      </c>
      <c r="C1645" s="1" t="s">
        <v>204</v>
      </c>
      <c r="D1645" s="1" t="s">
        <v>22</v>
      </c>
      <c r="E1645" s="4">
        <v>42965</v>
      </c>
      <c r="F1645" s="1" t="s">
        <v>12</v>
      </c>
      <c r="G1645" s="1" t="s">
        <v>1476</v>
      </c>
      <c r="H1645" s="26">
        <v>80</v>
      </c>
      <c r="I1645" s="37">
        <v>0</v>
      </c>
      <c r="J1645" t="str">
        <f t="shared" si="75"/>
        <v>2644-LATAM-RT</v>
      </c>
      <c r="K1645" s="39">
        <f t="shared" si="76"/>
        <v>80</v>
      </c>
      <c r="L1645" s="3">
        <f t="shared" si="77"/>
        <v>2017</v>
      </c>
    </row>
    <row r="1646" spans="1:12" x14ac:dyDescent="0.25">
      <c r="A1646" s="1" t="s">
        <v>2225</v>
      </c>
      <c r="B1646" s="1" t="s">
        <v>185</v>
      </c>
      <c r="C1646" s="1" t="s">
        <v>186</v>
      </c>
      <c r="D1646" s="1" t="s">
        <v>11</v>
      </c>
      <c r="E1646" s="4">
        <v>41871</v>
      </c>
      <c r="F1646" s="1" t="s">
        <v>39</v>
      </c>
      <c r="G1646" s="1" t="s">
        <v>681</v>
      </c>
      <c r="H1646" s="26">
        <v>30</v>
      </c>
      <c r="I1646" s="37">
        <v>0</v>
      </c>
      <c r="J1646" t="str">
        <f t="shared" si="75"/>
        <v>2645-EMEA-GT</v>
      </c>
      <c r="K1646" s="39">
        <f t="shared" si="76"/>
        <v>30</v>
      </c>
      <c r="L1646" s="3">
        <f t="shared" si="77"/>
        <v>2014</v>
      </c>
    </row>
    <row r="1647" spans="1:12" x14ac:dyDescent="0.25">
      <c r="A1647" s="1" t="s">
        <v>2226</v>
      </c>
      <c r="B1647" s="1" t="s">
        <v>148</v>
      </c>
      <c r="C1647" s="1" t="s">
        <v>149</v>
      </c>
      <c r="D1647" s="1" t="s">
        <v>11</v>
      </c>
      <c r="E1647" s="4">
        <v>42027</v>
      </c>
      <c r="F1647" s="1" t="s">
        <v>113</v>
      </c>
      <c r="G1647" s="1" t="s">
        <v>822</v>
      </c>
      <c r="H1647" s="26">
        <v>250</v>
      </c>
      <c r="I1647" s="37">
        <v>0.36</v>
      </c>
      <c r="J1647" t="str">
        <f t="shared" si="75"/>
        <v>2646-EMEA-MT</v>
      </c>
      <c r="K1647" s="39">
        <f t="shared" si="76"/>
        <v>160</v>
      </c>
      <c r="L1647" s="3">
        <f t="shared" si="77"/>
        <v>2015</v>
      </c>
    </row>
    <row r="1648" spans="1:12" x14ac:dyDescent="0.25">
      <c r="A1648" s="1" t="s">
        <v>2227</v>
      </c>
      <c r="B1648" s="1" t="s">
        <v>185</v>
      </c>
      <c r="C1648" s="1" t="s">
        <v>186</v>
      </c>
      <c r="D1648" s="1" t="s">
        <v>11</v>
      </c>
      <c r="E1648" s="4">
        <v>42330</v>
      </c>
      <c r="F1648" s="1" t="s">
        <v>120</v>
      </c>
      <c r="G1648" s="1" t="s">
        <v>187</v>
      </c>
      <c r="H1648" s="26">
        <v>50</v>
      </c>
      <c r="I1648" s="37">
        <v>0.14000000000000001</v>
      </c>
      <c r="J1648" t="str">
        <f t="shared" si="75"/>
        <v>2647-EMEA-JC</v>
      </c>
      <c r="K1648" s="39">
        <f t="shared" si="76"/>
        <v>43</v>
      </c>
      <c r="L1648" s="3">
        <f t="shared" si="77"/>
        <v>2015</v>
      </c>
    </row>
    <row r="1649" spans="1:12" x14ac:dyDescent="0.25">
      <c r="A1649" s="1" t="s">
        <v>2228</v>
      </c>
      <c r="B1649" s="1" t="s">
        <v>185</v>
      </c>
      <c r="C1649" s="1" t="s">
        <v>186</v>
      </c>
      <c r="D1649" s="1" t="s">
        <v>11</v>
      </c>
      <c r="E1649" s="4">
        <v>43181</v>
      </c>
      <c r="F1649" s="1" t="s">
        <v>70</v>
      </c>
      <c r="G1649" s="1" t="s">
        <v>187</v>
      </c>
      <c r="H1649" s="26">
        <v>500</v>
      </c>
      <c r="I1649" s="37">
        <v>0.01</v>
      </c>
      <c r="J1649" t="str">
        <f t="shared" si="75"/>
        <v>2648-EMEA-JC</v>
      </c>
      <c r="K1649" s="39">
        <f t="shared" si="76"/>
        <v>495</v>
      </c>
      <c r="L1649" s="3">
        <f t="shared" si="77"/>
        <v>2018</v>
      </c>
    </row>
    <row r="1650" spans="1:12" x14ac:dyDescent="0.25">
      <c r="A1650" s="1" t="s">
        <v>2229</v>
      </c>
      <c r="B1650" s="1" t="s">
        <v>239</v>
      </c>
      <c r="C1650" s="1" t="s">
        <v>240</v>
      </c>
      <c r="D1650" s="1" t="s">
        <v>11</v>
      </c>
      <c r="E1650" s="4">
        <v>43310</v>
      </c>
      <c r="F1650" s="1" t="s">
        <v>39</v>
      </c>
      <c r="G1650" s="1" t="s">
        <v>2230</v>
      </c>
      <c r="H1650" s="26">
        <v>30</v>
      </c>
      <c r="I1650" s="37">
        <v>0.1</v>
      </c>
      <c r="J1650" t="str">
        <f t="shared" si="75"/>
        <v>2649-EMEA-PG</v>
      </c>
      <c r="K1650" s="39">
        <f t="shared" si="76"/>
        <v>27</v>
      </c>
      <c r="L1650" s="3">
        <f t="shared" si="77"/>
        <v>2018</v>
      </c>
    </row>
    <row r="1651" spans="1:12" x14ac:dyDescent="0.25">
      <c r="A1651" s="1" t="s">
        <v>2231</v>
      </c>
      <c r="B1651" s="1" t="s">
        <v>398</v>
      </c>
      <c r="C1651" s="1" t="s">
        <v>399</v>
      </c>
      <c r="D1651" s="1" t="s">
        <v>11</v>
      </c>
      <c r="E1651" s="4">
        <v>42294</v>
      </c>
      <c r="F1651" s="1" t="s">
        <v>12</v>
      </c>
      <c r="G1651" s="1" t="s">
        <v>1737</v>
      </c>
      <c r="H1651" s="26">
        <v>80</v>
      </c>
      <c r="I1651" s="37">
        <v>0.23749999999999999</v>
      </c>
      <c r="J1651" t="str">
        <f t="shared" si="75"/>
        <v>2650-EMEA-GS</v>
      </c>
      <c r="K1651" s="39">
        <f t="shared" si="76"/>
        <v>61</v>
      </c>
      <c r="L1651" s="3">
        <f t="shared" si="77"/>
        <v>2015</v>
      </c>
    </row>
    <row r="1652" spans="1:12" x14ac:dyDescent="0.25">
      <c r="A1652" s="1" t="s">
        <v>2232</v>
      </c>
      <c r="B1652" s="1" t="s">
        <v>180</v>
      </c>
      <c r="C1652" s="1" t="s">
        <v>106</v>
      </c>
      <c r="D1652" s="1" t="s">
        <v>17</v>
      </c>
      <c r="E1652" s="4">
        <v>42488</v>
      </c>
      <c r="F1652" s="1" t="s">
        <v>59</v>
      </c>
      <c r="G1652" s="1" t="s">
        <v>2233</v>
      </c>
      <c r="H1652" s="26">
        <v>1000</v>
      </c>
      <c r="I1652" s="37">
        <v>0.01</v>
      </c>
      <c r="J1652" t="str">
        <f t="shared" si="75"/>
        <v>2651-NA-JB</v>
      </c>
      <c r="K1652" s="39">
        <f t="shared" si="76"/>
        <v>990</v>
      </c>
      <c r="L1652" s="3">
        <f t="shared" si="77"/>
        <v>2016</v>
      </c>
    </row>
    <row r="1653" spans="1:12" x14ac:dyDescent="0.25">
      <c r="A1653" s="1" t="s">
        <v>2234</v>
      </c>
      <c r="B1653" s="1" t="s">
        <v>155</v>
      </c>
      <c r="C1653" s="1" t="s">
        <v>106</v>
      </c>
      <c r="D1653" s="1" t="s">
        <v>17</v>
      </c>
      <c r="E1653" s="4">
        <v>42996</v>
      </c>
      <c r="F1653" s="1" t="s">
        <v>34</v>
      </c>
      <c r="G1653" s="1" t="s">
        <v>1284</v>
      </c>
      <c r="H1653" s="26">
        <v>50</v>
      </c>
      <c r="I1653" s="37">
        <v>0.1</v>
      </c>
      <c r="J1653" t="str">
        <f t="shared" si="75"/>
        <v>2652-NA-RS</v>
      </c>
      <c r="K1653" s="39">
        <f t="shared" si="76"/>
        <v>45</v>
      </c>
      <c r="L1653" s="3">
        <f t="shared" si="77"/>
        <v>2017</v>
      </c>
    </row>
    <row r="1654" spans="1:12" x14ac:dyDescent="0.25">
      <c r="A1654" s="1" t="s">
        <v>2235</v>
      </c>
      <c r="B1654" s="1" t="s">
        <v>2168</v>
      </c>
      <c r="C1654" s="1" t="s">
        <v>16</v>
      </c>
      <c r="D1654" s="1" t="s">
        <v>17</v>
      </c>
      <c r="E1654" s="4">
        <v>42689</v>
      </c>
      <c r="F1654" s="1" t="s">
        <v>113</v>
      </c>
      <c r="G1654" s="1" t="s">
        <v>2236</v>
      </c>
      <c r="H1654" s="26">
        <v>250</v>
      </c>
      <c r="I1654" s="37">
        <v>2.8000000000000001E-2</v>
      </c>
      <c r="J1654" t="str">
        <f t="shared" si="75"/>
        <v>2653-NA-CK</v>
      </c>
      <c r="K1654" s="39">
        <f t="shared" si="76"/>
        <v>243</v>
      </c>
      <c r="L1654" s="3">
        <f t="shared" si="77"/>
        <v>2016</v>
      </c>
    </row>
    <row r="1655" spans="1:12" x14ac:dyDescent="0.25">
      <c r="A1655" s="1" t="s">
        <v>2237</v>
      </c>
      <c r="B1655" s="1" t="s">
        <v>144</v>
      </c>
      <c r="C1655" s="1" t="s">
        <v>145</v>
      </c>
      <c r="D1655" s="1" t="s">
        <v>11</v>
      </c>
      <c r="E1655" s="4">
        <v>42286</v>
      </c>
      <c r="F1655" s="1" t="s">
        <v>12</v>
      </c>
      <c r="G1655" s="1" t="s">
        <v>1332</v>
      </c>
      <c r="H1655" s="26">
        <v>80</v>
      </c>
      <c r="I1655" s="37">
        <v>0.33750000000000002</v>
      </c>
      <c r="J1655" t="str">
        <f t="shared" si="75"/>
        <v>2654-EMEA-KB</v>
      </c>
      <c r="K1655" s="39">
        <f t="shared" si="76"/>
        <v>53</v>
      </c>
      <c r="L1655" s="3">
        <f t="shared" si="77"/>
        <v>2015</v>
      </c>
    </row>
    <row r="1656" spans="1:12" x14ac:dyDescent="0.25">
      <c r="A1656" s="1" t="s">
        <v>2238</v>
      </c>
      <c r="B1656" s="1" t="s">
        <v>20</v>
      </c>
      <c r="C1656" s="1" t="s">
        <v>21</v>
      </c>
      <c r="D1656" s="1" t="s">
        <v>22</v>
      </c>
      <c r="E1656" s="4">
        <v>41671</v>
      </c>
      <c r="F1656" s="1" t="s">
        <v>59</v>
      </c>
      <c r="G1656" s="1" t="s">
        <v>142</v>
      </c>
      <c r="H1656" s="26">
        <v>1000</v>
      </c>
      <c r="I1656" s="37">
        <v>0.41</v>
      </c>
      <c r="J1656" t="str">
        <f t="shared" si="75"/>
        <v>2655-LATAM-SS</v>
      </c>
      <c r="K1656" s="39">
        <f t="shared" si="76"/>
        <v>590</v>
      </c>
      <c r="L1656" s="3">
        <f t="shared" si="77"/>
        <v>2014</v>
      </c>
    </row>
    <row r="1657" spans="1:12" x14ac:dyDescent="0.25">
      <c r="A1657" s="1" t="s">
        <v>2239</v>
      </c>
      <c r="B1657" s="1" t="s">
        <v>101</v>
      </c>
      <c r="C1657" s="1" t="s">
        <v>69</v>
      </c>
      <c r="D1657" s="1" t="s">
        <v>33</v>
      </c>
      <c r="E1657" s="4">
        <v>43241</v>
      </c>
      <c r="F1657" s="1" t="s">
        <v>28</v>
      </c>
      <c r="G1657" s="1" t="s">
        <v>495</v>
      </c>
      <c r="H1657" s="26">
        <v>150</v>
      </c>
      <c r="I1657" s="37">
        <v>0.08</v>
      </c>
      <c r="J1657" t="str">
        <f t="shared" si="75"/>
        <v>2656-APAC-SS</v>
      </c>
      <c r="K1657" s="39">
        <f t="shared" si="76"/>
        <v>138</v>
      </c>
      <c r="L1657" s="3">
        <f t="shared" si="77"/>
        <v>2018</v>
      </c>
    </row>
    <row r="1658" spans="1:12" x14ac:dyDescent="0.25">
      <c r="A1658" s="1" t="s">
        <v>2240</v>
      </c>
      <c r="B1658" s="1" t="s">
        <v>2241</v>
      </c>
      <c r="C1658" s="1" t="s">
        <v>106</v>
      </c>
      <c r="D1658" s="1" t="s">
        <v>17</v>
      </c>
      <c r="E1658" s="4">
        <v>42341</v>
      </c>
      <c r="F1658" s="1" t="s">
        <v>23</v>
      </c>
      <c r="G1658" s="1" t="s">
        <v>2242</v>
      </c>
      <c r="H1658" s="26">
        <v>700</v>
      </c>
      <c r="I1658" s="37">
        <v>0.2</v>
      </c>
      <c r="J1658" t="str">
        <f t="shared" si="75"/>
        <v>2657-NA-DS</v>
      </c>
      <c r="K1658" s="39">
        <f t="shared" si="76"/>
        <v>560</v>
      </c>
      <c r="L1658" s="3">
        <f t="shared" si="77"/>
        <v>2015</v>
      </c>
    </row>
    <row r="1659" spans="1:12" x14ac:dyDescent="0.25">
      <c r="A1659" s="1" t="s">
        <v>2243</v>
      </c>
      <c r="B1659" s="1" t="s">
        <v>2189</v>
      </c>
      <c r="C1659" s="1" t="s">
        <v>106</v>
      </c>
      <c r="D1659" s="1" t="s">
        <v>17</v>
      </c>
      <c r="E1659" s="4">
        <v>41880</v>
      </c>
      <c r="F1659" s="1" t="s">
        <v>53</v>
      </c>
      <c r="G1659" s="1" t="s">
        <v>2199</v>
      </c>
      <c r="H1659" s="26">
        <v>800</v>
      </c>
      <c r="I1659" s="37">
        <v>0.36</v>
      </c>
      <c r="J1659" t="str">
        <f t="shared" si="75"/>
        <v>2658-NA-CG</v>
      </c>
      <c r="K1659" s="39">
        <f t="shared" si="76"/>
        <v>512</v>
      </c>
      <c r="L1659" s="3">
        <f t="shared" si="77"/>
        <v>2014</v>
      </c>
    </row>
    <row r="1660" spans="1:12" x14ac:dyDescent="0.25">
      <c r="A1660" s="1" t="s">
        <v>2244</v>
      </c>
      <c r="B1660" s="1" t="s">
        <v>322</v>
      </c>
      <c r="C1660" s="1" t="s">
        <v>323</v>
      </c>
      <c r="D1660" s="1" t="s">
        <v>11</v>
      </c>
      <c r="E1660" s="4">
        <v>42799</v>
      </c>
      <c r="F1660" s="1" t="s">
        <v>39</v>
      </c>
      <c r="G1660" s="1" t="s">
        <v>1245</v>
      </c>
      <c r="H1660" s="26">
        <v>30</v>
      </c>
      <c r="I1660" s="37">
        <v>3.3300000000000003E-2</v>
      </c>
      <c r="J1660" t="str">
        <f t="shared" si="75"/>
        <v>2659-EMEA-BN</v>
      </c>
      <c r="K1660" s="39">
        <f t="shared" si="76"/>
        <v>29.001000000000001</v>
      </c>
      <c r="L1660" s="3">
        <f t="shared" si="77"/>
        <v>2017</v>
      </c>
    </row>
    <row r="1661" spans="1:12" x14ac:dyDescent="0.25">
      <c r="A1661" s="1" t="s">
        <v>2245</v>
      </c>
      <c r="B1661" s="1" t="s">
        <v>62</v>
      </c>
      <c r="C1661" s="1" t="s">
        <v>63</v>
      </c>
      <c r="D1661" s="1" t="s">
        <v>33</v>
      </c>
      <c r="E1661" s="4">
        <v>42426</v>
      </c>
      <c r="F1661" s="1" t="s">
        <v>28</v>
      </c>
      <c r="G1661" s="1" t="s">
        <v>1534</v>
      </c>
      <c r="H1661" s="26">
        <v>150</v>
      </c>
      <c r="I1661" s="37">
        <v>0.04</v>
      </c>
      <c r="J1661" t="str">
        <f t="shared" si="75"/>
        <v>2660-APAC-CC</v>
      </c>
      <c r="K1661" s="39">
        <f t="shared" si="76"/>
        <v>144</v>
      </c>
      <c r="L1661" s="3">
        <f t="shared" si="77"/>
        <v>2016</v>
      </c>
    </row>
    <row r="1662" spans="1:12" x14ac:dyDescent="0.25">
      <c r="A1662" s="1" t="s">
        <v>2246</v>
      </c>
      <c r="B1662" s="1" t="s">
        <v>47</v>
      </c>
      <c r="C1662" s="1" t="s">
        <v>48</v>
      </c>
      <c r="D1662" s="1" t="s">
        <v>22</v>
      </c>
      <c r="E1662" s="4">
        <v>43327</v>
      </c>
      <c r="F1662" s="1" t="s">
        <v>102</v>
      </c>
      <c r="G1662" s="1" t="s">
        <v>916</v>
      </c>
      <c r="H1662" s="26">
        <v>70</v>
      </c>
      <c r="I1662" s="37">
        <v>0</v>
      </c>
      <c r="J1662" t="str">
        <f t="shared" si="75"/>
        <v>2661-LATAM-PS</v>
      </c>
      <c r="K1662" s="39">
        <f t="shared" si="76"/>
        <v>70</v>
      </c>
      <c r="L1662" s="3">
        <f t="shared" si="77"/>
        <v>2018</v>
      </c>
    </row>
    <row r="1663" spans="1:12" x14ac:dyDescent="0.25">
      <c r="A1663" s="1" t="s">
        <v>2247</v>
      </c>
      <c r="B1663" s="1" t="s">
        <v>253</v>
      </c>
      <c r="C1663" s="1" t="s">
        <v>254</v>
      </c>
      <c r="D1663" s="1" t="s">
        <v>11</v>
      </c>
      <c r="E1663" s="4">
        <v>42990</v>
      </c>
      <c r="F1663" s="1" t="s">
        <v>44</v>
      </c>
      <c r="G1663" s="1" t="s">
        <v>520</v>
      </c>
      <c r="H1663" s="26">
        <v>500</v>
      </c>
      <c r="I1663" s="37">
        <v>0.06</v>
      </c>
      <c r="J1663" t="str">
        <f t="shared" si="75"/>
        <v>2662-EMEA-DH</v>
      </c>
      <c r="K1663" s="39">
        <f t="shared" si="76"/>
        <v>470</v>
      </c>
      <c r="L1663" s="3">
        <f t="shared" si="77"/>
        <v>2017</v>
      </c>
    </row>
    <row r="1664" spans="1:12" x14ac:dyDescent="0.25">
      <c r="A1664" s="1" t="s">
        <v>2248</v>
      </c>
      <c r="B1664" s="1" t="s">
        <v>132</v>
      </c>
      <c r="C1664" s="1" t="s">
        <v>90</v>
      </c>
      <c r="D1664" s="1" t="s">
        <v>33</v>
      </c>
      <c r="E1664" s="4">
        <v>43076</v>
      </c>
      <c r="F1664" s="1" t="s">
        <v>44</v>
      </c>
      <c r="G1664" s="1" t="s">
        <v>1060</v>
      </c>
      <c r="H1664" s="26">
        <v>500</v>
      </c>
      <c r="I1664" s="37">
        <v>0.04</v>
      </c>
      <c r="J1664" t="str">
        <f t="shared" si="75"/>
        <v>2663-APAC-NG</v>
      </c>
      <c r="K1664" s="39">
        <f t="shared" si="76"/>
        <v>480</v>
      </c>
      <c r="L1664" s="3">
        <f t="shared" si="77"/>
        <v>2017</v>
      </c>
    </row>
    <row r="1665" spans="1:12" x14ac:dyDescent="0.25">
      <c r="A1665" s="1" t="s">
        <v>2249</v>
      </c>
      <c r="B1665" s="1" t="s">
        <v>219</v>
      </c>
      <c r="C1665" s="1" t="s">
        <v>38</v>
      </c>
      <c r="D1665" s="1" t="s">
        <v>33</v>
      </c>
      <c r="E1665" s="4">
        <v>42726</v>
      </c>
      <c r="F1665" s="1" t="s">
        <v>44</v>
      </c>
      <c r="G1665" s="1" t="s">
        <v>1057</v>
      </c>
      <c r="H1665" s="26">
        <v>500</v>
      </c>
      <c r="I1665" s="37">
        <v>0.13</v>
      </c>
      <c r="J1665" t="str">
        <f t="shared" si="75"/>
        <v>2664-APAC-JW</v>
      </c>
      <c r="K1665" s="39">
        <f t="shared" si="76"/>
        <v>435</v>
      </c>
      <c r="L1665" s="3">
        <f t="shared" si="77"/>
        <v>2016</v>
      </c>
    </row>
    <row r="1666" spans="1:12" x14ac:dyDescent="0.25">
      <c r="A1666" s="1" t="s">
        <v>2250</v>
      </c>
      <c r="B1666" s="1" t="s">
        <v>83</v>
      </c>
      <c r="C1666" s="1" t="s">
        <v>84</v>
      </c>
      <c r="D1666" s="1" t="s">
        <v>11</v>
      </c>
      <c r="E1666" s="4">
        <v>42291</v>
      </c>
      <c r="F1666" s="1" t="s">
        <v>39</v>
      </c>
      <c r="G1666" s="1" t="s">
        <v>85</v>
      </c>
      <c r="H1666" s="26">
        <v>30</v>
      </c>
      <c r="I1666" s="37">
        <v>0.1</v>
      </c>
      <c r="J1666" t="str">
        <f t="shared" si="75"/>
        <v>2665-EMEA-DW</v>
      </c>
      <c r="K1666" s="39">
        <f t="shared" si="76"/>
        <v>27</v>
      </c>
      <c r="L1666" s="3">
        <f t="shared" si="77"/>
        <v>2015</v>
      </c>
    </row>
    <row r="1667" spans="1:12" x14ac:dyDescent="0.25">
      <c r="A1667" s="1" t="s">
        <v>2251</v>
      </c>
      <c r="B1667" s="1" t="s">
        <v>268</v>
      </c>
      <c r="C1667" s="1" t="s">
        <v>269</v>
      </c>
      <c r="D1667" s="1" t="s">
        <v>33</v>
      </c>
      <c r="E1667" s="4">
        <v>42609</v>
      </c>
      <c r="F1667" s="1" t="s">
        <v>59</v>
      </c>
      <c r="G1667" s="1" t="s">
        <v>1825</v>
      </c>
      <c r="H1667" s="26">
        <v>1000</v>
      </c>
      <c r="I1667" s="37">
        <v>7.0000000000000007E-2</v>
      </c>
      <c r="J1667" t="str">
        <f t="shared" ref="J1667:J1730" si="78">_xlfn.CONCAT(RIGHT(A1667,4),"-",D1667,"-",LEFT(G1667,1),MID(G1667,FIND(" ",G1667)+1,1))</f>
        <v>2666-APAC-AG</v>
      </c>
      <c r="K1667" s="39">
        <f t="shared" ref="K1667:K1730" si="79">H1667-(H1667*I1667)</f>
        <v>930</v>
      </c>
      <c r="L1667" s="3">
        <f t="shared" ref="L1667:L1730" si="80">YEAR(E1667)</f>
        <v>2016</v>
      </c>
    </row>
    <row r="1668" spans="1:12" x14ac:dyDescent="0.25">
      <c r="A1668" s="1" t="s">
        <v>2252</v>
      </c>
      <c r="B1668" s="1" t="s">
        <v>322</v>
      </c>
      <c r="C1668" s="1" t="s">
        <v>323</v>
      </c>
      <c r="D1668" s="1" t="s">
        <v>11</v>
      </c>
      <c r="E1668" s="4">
        <v>42060</v>
      </c>
      <c r="F1668" s="1" t="s">
        <v>102</v>
      </c>
      <c r="G1668" s="1" t="s">
        <v>586</v>
      </c>
      <c r="H1668" s="26">
        <v>70</v>
      </c>
      <c r="I1668" s="37">
        <v>2.86E-2</v>
      </c>
      <c r="J1668" t="str">
        <f t="shared" si="78"/>
        <v>2667-EMEA-RR</v>
      </c>
      <c r="K1668" s="39">
        <f t="shared" si="79"/>
        <v>67.998000000000005</v>
      </c>
      <c r="L1668" s="3">
        <f t="shared" si="80"/>
        <v>2015</v>
      </c>
    </row>
    <row r="1669" spans="1:12" x14ac:dyDescent="0.25">
      <c r="A1669" s="1" t="s">
        <v>2253</v>
      </c>
      <c r="B1669" s="1" t="s">
        <v>262</v>
      </c>
      <c r="C1669" s="1" t="s">
        <v>263</v>
      </c>
      <c r="D1669" s="1" t="s">
        <v>11</v>
      </c>
      <c r="E1669" s="4">
        <v>42820</v>
      </c>
      <c r="F1669" s="1" t="s">
        <v>44</v>
      </c>
      <c r="G1669" s="1" t="s">
        <v>312</v>
      </c>
      <c r="H1669" s="26">
        <v>500</v>
      </c>
      <c r="I1669" s="37">
        <v>0.08</v>
      </c>
      <c r="J1669" t="str">
        <f t="shared" si="78"/>
        <v>2668-EMEA-MK</v>
      </c>
      <c r="K1669" s="39">
        <f t="shared" si="79"/>
        <v>460</v>
      </c>
      <c r="L1669" s="3">
        <f t="shared" si="80"/>
        <v>2017</v>
      </c>
    </row>
    <row r="1670" spans="1:12" x14ac:dyDescent="0.25">
      <c r="A1670" s="1" t="s">
        <v>2254</v>
      </c>
      <c r="B1670" s="1" t="s">
        <v>93</v>
      </c>
      <c r="C1670" s="1" t="s">
        <v>94</v>
      </c>
      <c r="D1670" s="1" t="s">
        <v>11</v>
      </c>
      <c r="E1670" s="4">
        <v>42277</v>
      </c>
      <c r="F1670" s="1" t="s">
        <v>113</v>
      </c>
      <c r="G1670" s="1" t="s">
        <v>1273</v>
      </c>
      <c r="H1670" s="26">
        <v>250</v>
      </c>
      <c r="I1670" s="37">
        <v>0.36799999999999999</v>
      </c>
      <c r="J1670" t="str">
        <f t="shared" si="78"/>
        <v>2669-EMEA-ND</v>
      </c>
      <c r="K1670" s="39">
        <f t="shared" si="79"/>
        <v>158</v>
      </c>
      <c r="L1670" s="3">
        <f t="shared" si="80"/>
        <v>2015</v>
      </c>
    </row>
    <row r="1671" spans="1:12" x14ac:dyDescent="0.25">
      <c r="A1671" s="1" t="s">
        <v>2255</v>
      </c>
      <c r="B1671" s="1" t="s">
        <v>129</v>
      </c>
      <c r="C1671" s="1" t="s">
        <v>106</v>
      </c>
      <c r="D1671" s="1" t="s">
        <v>17</v>
      </c>
      <c r="E1671" s="4">
        <v>41867</v>
      </c>
      <c r="F1671" s="1" t="s">
        <v>23</v>
      </c>
      <c r="G1671" s="1" t="s">
        <v>1548</v>
      </c>
      <c r="H1671" s="26">
        <v>700</v>
      </c>
      <c r="I1671" s="37">
        <v>0.06</v>
      </c>
      <c r="J1671" t="str">
        <f t="shared" si="78"/>
        <v>2670-NA-NW</v>
      </c>
      <c r="K1671" s="39">
        <f t="shared" si="79"/>
        <v>658</v>
      </c>
      <c r="L1671" s="3">
        <f t="shared" si="80"/>
        <v>2014</v>
      </c>
    </row>
    <row r="1672" spans="1:12" x14ac:dyDescent="0.25">
      <c r="A1672" s="1" t="s">
        <v>2256</v>
      </c>
      <c r="B1672" s="1" t="s">
        <v>253</v>
      </c>
      <c r="C1672" s="1" t="s">
        <v>254</v>
      </c>
      <c r="D1672" s="1" t="s">
        <v>11</v>
      </c>
      <c r="E1672" s="4">
        <v>41763</v>
      </c>
      <c r="F1672" s="1" t="s">
        <v>113</v>
      </c>
      <c r="G1672" s="1" t="s">
        <v>255</v>
      </c>
      <c r="H1672" s="26">
        <v>250</v>
      </c>
      <c r="I1672" s="37">
        <v>0.28799999999999998</v>
      </c>
      <c r="J1672" t="str">
        <f t="shared" si="78"/>
        <v>2671-EMEA-JW</v>
      </c>
      <c r="K1672" s="39">
        <f t="shared" si="79"/>
        <v>178</v>
      </c>
      <c r="L1672" s="3">
        <f t="shared" si="80"/>
        <v>2014</v>
      </c>
    </row>
    <row r="1673" spans="1:12" x14ac:dyDescent="0.25">
      <c r="A1673" s="1" t="s">
        <v>2257</v>
      </c>
      <c r="B1673" s="1" t="s">
        <v>116</v>
      </c>
      <c r="C1673" s="1" t="s">
        <v>117</v>
      </c>
      <c r="D1673" s="1" t="s">
        <v>33</v>
      </c>
      <c r="E1673" s="4">
        <v>42146</v>
      </c>
      <c r="F1673" s="1" t="s">
        <v>113</v>
      </c>
      <c r="G1673" s="1" t="s">
        <v>581</v>
      </c>
      <c r="H1673" s="26">
        <v>250</v>
      </c>
      <c r="I1673" s="37">
        <v>0.04</v>
      </c>
      <c r="J1673" t="str">
        <f t="shared" si="78"/>
        <v>2672-APAC-LG</v>
      </c>
      <c r="K1673" s="39">
        <f t="shared" si="79"/>
        <v>240</v>
      </c>
      <c r="L1673" s="3">
        <f t="shared" si="80"/>
        <v>2015</v>
      </c>
    </row>
    <row r="1674" spans="1:12" x14ac:dyDescent="0.25">
      <c r="A1674" s="1" t="s">
        <v>2258</v>
      </c>
      <c r="B1674" s="1" t="s">
        <v>225</v>
      </c>
      <c r="C1674" s="1" t="s">
        <v>226</v>
      </c>
      <c r="D1674" s="1" t="s">
        <v>22</v>
      </c>
      <c r="E1674" s="4">
        <v>42948</v>
      </c>
      <c r="F1674" s="1" t="s">
        <v>113</v>
      </c>
      <c r="G1674" s="1" t="s">
        <v>227</v>
      </c>
      <c r="H1674" s="26">
        <v>250</v>
      </c>
      <c r="I1674" s="37">
        <v>2.8000000000000001E-2</v>
      </c>
      <c r="J1674" t="str">
        <f t="shared" si="78"/>
        <v>2673-LATAM-SB</v>
      </c>
      <c r="K1674" s="39">
        <f t="shared" si="79"/>
        <v>243</v>
      </c>
      <c r="L1674" s="3">
        <f t="shared" si="80"/>
        <v>2017</v>
      </c>
    </row>
    <row r="1675" spans="1:12" x14ac:dyDescent="0.25">
      <c r="A1675" s="1" t="s">
        <v>2259</v>
      </c>
      <c r="B1675" s="1" t="s">
        <v>68</v>
      </c>
      <c r="C1675" s="1" t="s">
        <v>69</v>
      </c>
      <c r="D1675" s="1" t="s">
        <v>33</v>
      </c>
      <c r="E1675" s="4">
        <v>42524</v>
      </c>
      <c r="F1675" s="1" t="s">
        <v>59</v>
      </c>
      <c r="G1675" s="1" t="s">
        <v>71</v>
      </c>
      <c r="H1675" s="26">
        <v>1000</v>
      </c>
      <c r="I1675" s="37">
        <v>0.19</v>
      </c>
      <c r="J1675" t="str">
        <f t="shared" si="78"/>
        <v>2674-APAC-TM</v>
      </c>
      <c r="K1675" s="39">
        <f t="shared" si="79"/>
        <v>810</v>
      </c>
      <c r="L1675" s="3">
        <f t="shared" si="80"/>
        <v>2016</v>
      </c>
    </row>
    <row r="1676" spans="1:12" x14ac:dyDescent="0.25">
      <c r="A1676" s="1" t="s">
        <v>2260</v>
      </c>
      <c r="B1676" s="1" t="s">
        <v>101</v>
      </c>
      <c r="C1676" s="1" t="s">
        <v>69</v>
      </c>
      <c r="D1676" s="1" t="s">
        <v>33</v>
      </c>
      <c r="E1676" s="4">
        <v>42829</v>
      </c>
      <c r="F1676" s="1" t="s">
        <v>59</v>
      </c>
      <c r="G1676" s="1" t="s">
        <v>1813</v>
      </c>
      <c r="H1676" s="26">
        <v>1000</v>
      </c>
      <c r="I1676" s="37">
        <v>0.3</v>
      </c>
      <c r="J1676" t="str">
        <f t="shared" si="78"/>
        <v>2675-APAC-JM</v>
      </c>
      <c r="K1676" s="39">
        <f t="shared" si="79"/>
        <v>700</v>
      </c>
      <c r="L1676" s="3">
        <f t="shared" si="80"/>
        <v>2017</v>
      </c>
    </row>
    <row r="1677" spans="1:12" x14ac:dyDescent="0.25">
      <c r="A1677" s="1" t="s">
        <v>2261</v>
      </c>
      <c r="B1677" s="1" t="s">
        <v>172</v>
      </c>
      <c r="C1677" s="1" t="s">
        <v>173</v>
      </c>
      <c r="D1677" s="1" t="s">
        <v>11</v>
      </c>
      <c r="E1677" s="4">
        <v>42403</v>
      </c>
      <c r="F1677" s="1" t="s">
        <v>39</v>
      </c>
      <c r="G1677" s="1" t="s">
        <v>1454</v>
      </c>
      <c r="H1677" s="26">
        <v>30</v>
      </c>
      <c r="I1677" s="37">
        <v>3.3300000000000003E-2</v>
      </c>
      <c r="J1677" t="str">
        <f t="shared" si="78"/>
        <v>2676-EMEA-AP</v>
      </c>
      <c r="K1677" s="39">
        <f t="shared" si="79"/>
        <v>29.001000000000001</v>
      </c>
      <c r="L1677" s="3">
        <f t="shared" si="80"/>
        <v>2016</v>
      </c>
    </row>
    <row r="1678" spans="1:12" x14ac:dyDescent="0.25">
      <c r="A1678" s="1" t="s">
        <v>2262</v>
      </c>
      <c r="B1678" s="1" t="s">
        <v>93</v>
      </c>
      <c r="C1678" s="1" t="s">
        <v>94</v>
      </c>
      <c r="D1678" s="1" t="s">
        <v>11</v>
      </c>
      <c r="E1678" s="4">
        <v>41945</v>
      </c>
      <c r="F1678" s="1" t="s">
        <v>59</v>
      </c>
      <c r="G1678" s="1" t="s">
        <v>95</v>
      </c>
      <c r="H1678" s="26">
        <v>1000</v>
      </c>
      <c r="I1678" s="37">
        <v>0.09</v>
      </c>
      <c r="J1678" t="str">
        <f t="shared" si="78"/>
        <v>2677-EMEA-EK</v>
      </c>
      <c r="K1678" s="39">
        <f t="shared" si="79"/>
        <v>910</v>
      </c>
      <c r="L1678" s="3">
        <f t="shared" si="80"/>
        <v>2014</v>
      </c>
    </row>
    <row r="1679" spans="1:12" x14ac:dyDescent="0.25">
      <c r="A1679" s="1" t="s">
        <v>2263</v>
      </c>
      <c r="B1679" s="1" t="s">
        <v>47</v>
      </c>
      <c r="C1679" s="1" t="s">
        <v>48</v>
      </c>
      <c r="D1679" s="1" t="s">
        <v>22</v>
      </c>
      <c r="E1679" s="4">
        <v>42640</v>
      </c>
      <c r="F1679" s="1" t="s">
        <v>53</v>
      </c>
      <c r="G1679" s="1" t="s">
        <v>697</v>
      </c>
      <c r="H1679" s="26">
        <v>800</v>
      </c>
      <c r="I1679" s="37">
        <v>0.44</v>
      </c>
      <c r="J1679" t="str">
        <f t="shared" si="78"/>
        <v>2678-LATAM-EB</v>
      </c>
      <c r="K1679" s="39">
        <f t="shared" si="79"/>
        <v>448</v>
      </c>
      <c r="L1679" s="3">
        <f t="shared" si="80"/>
        <v>2016</v>
      </c>
    </row>
    <row r="1680" spans="1:12" x14ac:dyDescent="0.25">
      <c r="A1680" s="1" t="s">
        <v>2264</v>
      </c>
      <c r="B1680" s="1" t="s">
        <v>148</v>
      </c>
      <c r="C1680" s="1" t="s">
        <v>149</v>
      </c>
      <c r="D1680" s="1" t="s">
        <v>11</v>
      </c>
      <c r="E1680" s="4">
        <v>42545</v>
      </c>
      <c r="F1680" s="1" t="s">
        <v>12</v>
      </c>
      <c r="G1680" s="1" t="s">
        <v>407</v>
      </c>
      <c r="H1680" s="26">
        <v>80</v>
      </c>
      <c r="I1680" s="37">
        <v>0.1</v>
      </c>
      <c r="J1680" t="str">
        <f t="shared" si="78"/>
        <v>2679-EMEA-AH</v>
      </c>
      <c r="K1680" s="39">
        <f t="shared" si="79"/>
        <v>72</v>
      </c>
      <c r="L1680" s="3">
        <f t="shared" si="80"/>
        <v>2016</v>
      </c>
    </row>
    <row r="1681" spans="1:12" x14ac:dyDescent="0.25">
      <c r="A1681" s="1" t="s">
        <v>2265</v>
      </c>
      <c r="B1681" s="1" t="s">
        <v>122</v>
      </c>
      <c r="C1681" s="1" t="s">
        <v>38</v>
      </c>
      <c r="D1681" s="1" t="s">
        <v>33</v>
      </c>
      <c r="E1681" s="4">
        <v>42046</v>
      </c>
      <c r="F1681" s="1" t="s">
        <v>39</v>
      </c>
      <c r="G1681" s="1" t="s">
        <v>1015</v>
      </c>
      <c r="H1681" s="26">
        <v>30</v>
      </c>
      <c r="I1681" s="37">
        <v>0.23330000000000001</v>
      </c>
      <c r="J1681" t="str">
        <f t="shared" si="78"/>
        <v>2680-APAC-AA</v>
      </c>
      <c r="K1681" s="39">
        <f t="shared" si="79"/>
        <v>23.000999999999998</v>
      </c>
      <c r="L1681" s="3">
        <f t="shared" si="80"/>
        <v>2015</v>
      </c>
    </row>
    <row r="1682" spans="1:12" x14ac:dyDescent="0.25">
      <c r="A1682" s="1" t="s">
        <v>2266</v>
      </c>
      <c r="B1682" s="1" t="s">
        <v>222</v>
      </c>
      <c r="C1682" s="1" t="s">
        <v>48</v>
      </c>
      <c r="D1682" s="1" t="s">
        <v>22</v>
      </c>
      <c r="E1682" s="4">
        <v>42750</v>
      </c>
      <c r="F1682" s="1" t="s">
        <v>39</v>
      </c>
      <c r="G1682" s="1" t="s">
        <v>1940</v>
      </c>
      <c r="H1682" s="26">
        <v>30</v>
      </c>
      <c r="I1682" s="37">
        <v>0</v>
      </c>
      <c r="J1682" t="str">
        <f t="shared" si="78"/>
        <v>2681-LATAM-PS</v>
      </c>
      <c r="K1682" s="39">
        <f t="shared" si="79"/>
        <v>30</v>
      </c>
      <c r="L1682" s="3">
        <f t="shared" si="80"/>
        <v>2017</v>
      </c>
    </row>
    <row r="1683" spans="1:12" x14ac:dyDescent="0.25">
      <c r="A1683" s="1" t="s">
        <v>2267</v>
      </c>
      <c r="B1683" s="1" t="s">
        <v>144</v>
      </c>
      <c r="C1683" s="1" t="s">
        <v>145</v>
      </c>
      <c r="D1683" s="1" t="s">
        <v>11</v>
      </c>
      <c r="E1683" s="4">
        <v>43205</v>
      </c>
      <c r="F1683" s="1" t="s">
        <v>39</v>
      </c>
      <c r="G1683" s="1" t="s">
        <v>1031</v>
      </c>
      <c r="H1683" s="26">
        <v>30</v>
      </c>
      <c r="I1683" s="37">
        <v>6.6699999999999995E-2</v>
      </c>
      <c r="J1683" t="str">
        <f t="shared" si="78"/>
        <v>2682-EMEA-CG</v>
      </c>
      <c r="K1683" s="39">
        <f t="shared" si="79"/>
        <v>27.998999999999999</v>
      </c>
      <c r="L1683" s="3">
        <f t="shared" si="80"/>
        <v>2018</v>
      </c>
    </row>
    <row r="1684" spans="1:12" x14ac:dyDescent="0.25">
      <c r="A1684" s="1" t="s">
        <v>2268</v>
      </c>
      <c r="B1684" s="1" t="s">
        <v>68</v>
      </c>
      <c r="C1684" s="1" t="s">
        <v>69</v>
      </c>
      <c r="D1684" s="1" t="s">
        <v>33</v>
      </c>
      <c r="E1684" s="4">
        <v>41706</v>
      </c>
      <c r="F1684" s="1" t="s">
        <v>113</v>
      </c>
      <c r="G1684" s="1" t="s">
        <v>140</v>
      </c>
      <c r="H1684" s="26">
        <v>250</v>
      </c>
      <c r="I1684" s="37">
        <v>0.12</v>
      </c>
      <c r="J1684" t="str">
        <f t="shared" si="78"/>
        <v>2683-APAC-GC</v>
      </c>
      <c r="K1684" s="39">
        <f t="shared" si="79"/>
        <v>220</v>
      </c>
      <c r="L1684" s="3">
        <f t="shared" si="80"/>
        <v>2014</v>
      </c>
    </row>
    <row r="1685" spans="1:12" x14ac:dyDescent="0.25">
      <c r="A1685" s="1" t="s">
        <v>2269</v>
      </c>
      <c r="B1685" s="1" t="s">
        <v>219</v>
      </c>
      <c r="C1685" s="1" t="s">
        <v>38</v>
      </c>
      <c r="D1685" s="1" t="s">
        <v>33</v>
      </c>
      <c r="E1685" s="4">
        <v>41772</v>
      </c>
      <c r="F1685" s="1" t="s">
        <v>113</v>
      </c>
      <c r="G1685" s="1" t="s">
        <v>1057</v>
      </c>
      <c r="H1685" s="26">
        <v>250</v>
      </c>
      <c r="I1685" s="37">
        <v>0</v>
      </c>
      <c r="J1685" t="str">
        <f t="shared" si="78"/>
        <v>2684-APAC-JW</v>
      </c>
      <c r="K1685" s="39">
        <f t="shared" si="79"/>
        <v>250</v>
      </c>
      <c r="L1685" s="3">
        <f t="shared" si="80"/>
        <v>2014</v>
      </c>
    </row>
    <row r="1686" spans="1:12" x14ac:dyDescent="0.25">
      <c r="A1686" s="1" t="s">
        <v>2270</v>
      </c>
      <c r="B1686" s="1" t="s">
        <v>47</v>
      </c>
      <c r="C1686" s="1" t="s">
        <v>48</v>
      </c>
      <c r="D1686" s="1" t="s">
        <v>22</v>
      </c>
      <c r="E1686" s="4">
        <v>42632</v>
      </c>
      <c r="F1686" s="1" t="s">
        <v>70</v>
      </c>
      <c r="G1686" s="1" t="s">
        <v>697</v>
      </c>
      <c r="H1686" s="26">
        <v>500</v>
      </c>
      <c r="I1686" s="37">
        <v>0.02</v>
      </c>
      <c r="J1686" t="str">
        <f t="shared" si="78"/>
        <v>2685-LATAM-EB</v>
      </c>
      <c r="K1686" s="39">
        <f t="shared" si="79"/>
        <v>490</v>
      </c>
      <c r="L1686" s="3">
        <f t="shared" si="80"/>
        <v>2016</v>
      </c>
    </row>
    <row r="1687" spans="1:12" x14ac:dyDescent="0.25">
      <c r="A1687" s="1" t="s">
        <v>2271</v>
      </c>
      <c r="B1687" s="1" t="s">
        <v>152</v>
      </c>
      <c r="C1687" s="1" t="s">
        <v>106</v>
      </c>
      <c r="D1687" s="1" t="s">
        <v>17</v>
      </c>
      <c r="E1687" s="4">
        <v>43267</v>
      </c>
      <c r="F1687" s="1" t="s">
        <v>23</v>
      </c>
      <c r="G1687" s="1" t="s">
        <v>153</v>
      </c>
      <c r="H1687" s="26">
        <v>700</v>
      </c>
      <c r="I1687" s="37">
        <v>0.09</v>
      </c>
      <c r="J1687" t="str">
        <f t="shared" si="78"/>
        <v>2686-NA-CM</v>
      </c>
      <c r="K1687" s="39">
        <f t="shared" si="79"/>
        <v>637</v>
      </c>
      <c r="L1687" s="3">
        <f t="shared" si="80"/>
        <v>2018</v>
      </c>
    </row>
    <row r="1688" spans="1:12" x14ac:dyDescent="0.25">
      <c r="A1688" s="1" t="s">
        <v>2272</v>
      </c>
      <c r="B1688" s="1" t="s">
        <v>219</v>
      </c>
      <c r="C1688" s="1" t="s">
        <v>38</v>
      </c>
      <c r="D1688" s="1" t="s">
        <v>33</v>
      </c>
      <c r="E1688" s="4">
        <v>42946</v>
      </c>
      <c r="F1688" s="1" t="s">
        <v>23</v>
      </c>
      <c r="G1688" s="1" t="s">
        <v>243</v>
      </c>
      <c r="H1688" s="26">
        <v>700</v>
      </c>
      <c r="I1688" s="37">
        <v>0.03</v>
      </c>
      <c r="J1688" t="str">
        <f t="shared" si="78"/>
        <v>2687-APAC-MM</v>
      </c>
      <c r="K1688" s="39">
        <f t="shared" si="79"/>
        <v>679</v>
      </c>
      <c r="L1688" s="3">
        <f t="shared" si="80"/>
        <v>2017</v>
      </c>
    </row>
    <row r="1689" spans="1:12" x14ac:dyDescent="0.25">
      <c r="A1689" s="1" t="s">
        <v>2273</v>
      </c>
      <c r="B1689" s="1" t="s">
        <v>2189</v>
      </c>
      <c r="C1689" s="1" t="s">
        <v>106</v>
      </c>
      <c r="D1689" s="1" t="s">
        <v>17</v>
      </c>
      <c r="E1689" s="4">
        <v>42689</v>
      </c>
      <c r="F1689" s="1" t="s">
        <v>39</v>
      </c>
      <c r="G1689" s="1" t="s">
        <v>2199</v>
      </c>
      <c r="H1689" s="26">
        <v>30</v>
      </c>
      <c r="I1689" s="37">
        <v>6.6699999999999995E-2</v>
      </c>
      <c r="J1689" t="str">
        <f t="shared" si="78"/>
        <v>2688-NA-CG</v>
      </c>
      <c r="K1689" s="39">
        <f t="shared" si="79"/>
        <v>27.998999999999999</v>
      </c>
      <c r="L1689" s="3">
        <f t="shared" si="80"/>
        <v>2016</v>
      </c>
    </row>
    <row r="1690" spans="1:12" x14ac:dyDescent="0.25">
      <c r="A1690" s="1" t="s">
        <v>2274</v>
      </c>
      <c r="B1690" s="1" t="s">
        <v>79</v>
      </c>
      <c r="C1690" s="1" t="s">
        <v>80</v>
      </c>
      <c r="D1690" s="1" t="s">
        <v>11</v>
      </c>
      <c r="E1690" s="4">
        <v>42695</v>
      </c>
      <c r="F1690" s="1" t="s">
        <v>12</v>
      </c>
      <c r="G1690" s="1" t="s">
        <v>81</v>
      </c>
      <c r="H1690" s="26">
        <v>80</v>
      </c>
      <c r="I1690" s="37">
        <v>0.125</v>
      </c>
      <c r="J1690" t="str">
        <f t="shared" si="78"/>
        <v>2689-EMEA-TG</v>
      </c>
      <c r="K1690" s="39">
        <f t="shared" si="79"/>
        <v>70</v>
      </c>
      <c r="L1690" s="3">
        <f t="shared" si="80"/>
        <v>2016</v>
      </c>
    </row>
    <row r="1691" spans="1:12" x14ac:dyDescent="0.25">
      <c r="A1691" s="1" t="s">
        <v>2275</v>
      </c>
      <c r="B1691" s="1" t="s">
        <v>180</v>
      </c>
      <c r="C1691" s="1" t="s">
        <v>106</v>
      </c>
      <c r="D1691" s="1" t="s">
        <v>17</v>
      </c>
      <c r="E1691" s="4">
        <v>41792</v>
      </c>
      <c r="F1691" s="1" t="s">
        <v>39</v>
      </c>
      <c r="G1691" s="1" t="s">
        <v>2233</v>
      </c>
      <c r="H1691" s="26">
        <v>30</v>
      </c>
      <c r="I1691" s="37">
        <v>0.1333</v>
      </c>
      <c r="J1691" t="str">
        <f t="shared" si="78"/>
        <v>2690-NA-JB</v>
      </c>
      <c r="K1691" s="39">
        <f t="shared" si="79"/>
        <v>26.001000000000001</v>
      </c>
      <c r="L1691" s="3">
        <f t="shared" si="80"/>
        <v>2014</v>
      </c>
    </row>
    <row r="1692" spans="1:12" x14ac:dyDescent="0.25">
      <c r="A1692" s="1" t="s">
        <v>2276</v>
      </c>
      <c r="B1692" s="1" t="s">
        <v>219</v>
      </c>
      <c r="C1692" s="1" t="s">
        <v>38</v>
      </c>
      <c r="D1692" s="1" t="s">
        <v>33</v>
      </c>
      <c r="E1692" s="4">
        <v>43378</v>
      </c>
      <c r="F1692" s="1" t="s">
        <v>120</v>
      </c>
      <c r="G1692" s="1" t="s">
        <v>1177</v>
      </c>
      <c r="H1692" s="26">
        <v>50</v>
      </c>
      <c r="I1692" s="37">
        <v>0.06</v>
      </c>
      <c r="J1692" t="str">
        <f t="shared" si="78"/>
        <v>2691-APAC-GR</v>
      </c>
      <c r="K1692" s="39">
        <f t="shared" si="79"/>
        <v>47</v>
      </c>
      <c r="L1692" s="3">
        <f t="shared" si="80"/>
        <v>2018</v>
      </c>
    </row>
    <row r="1693" spans="1:12" x14ac:dyDescent="0.25">
      <c r="A1693" s="1" t="s">
        <v>2277</v>
      </c>
      <c r="B1693" s="1" t="s">
        <v>75</v>
      </c>
      <c r="C1693" s="1" t="s">
        <v>76</v>
      </c>
      <c r="D1693" s="1" t="s">
        <v>33</v>
      </c>
      <c r="E1693" s="4">
        <v>42814</v>
      </c>
      <c r="F1693" s="1" t="s">
        <v>120</v>
      </c>
      <c r="G1693" s="1" t="s">
        <v>1787</v>
      </c>
      <c r="H1693" s="26">
        <v>50</v>
      </c>
      <c r="I1693" s="37">
        <v>0.1</v>
      </c>
      <c r="J1693" t="str">
        <f t="shared" si="78"/>
        <v>2692-APAC-FS</v>
      </c>
      <c r="K1693" s="39">
        <f t="shared" si="79"/>
        <v>45</v>
      </c>
      <c r="L1693" s="3">
        <f t="shared" si="80"/>
        <v>2017</v>
      </c>
    </row>
    <row r="1694" spans="1:12" x14ac:dyDescent="0.25">
      <c r="A1694" s="1" t="s">
        <v>2278</v>
      </c>
      <c r="B1694" s="1" t="s">
        <v>2189</v>
      </c>
      <c r="C1694" s="1" t="s">
        <v>106</v>
      </c>
      <c r="D1694" s="1" t="s">
        <v>17</v>
      </c>
      <c r="E1694" s="4">
        <v>43107</v>
      </c>
      <c r="F1694" s="1" t="s">
        <v>102</v>
      </c>
      <c r="G1694" s="1" t="s">
        <v>2279</v>
      </c>
      <c r="H1694" s="26">
        <v>70</v>
      </c>
      <c r="I1694" s="37">
        <v>1.43E-2</v>
      </c>
      <c r="J1694" t="str">
        <f t="shared" si="78"/>
        <v>2693-NA-HD</v>
      </c>
      <c r="K1694" s="39">
        <f t="shared" si="79"/>
        <v>68.998999999999995</v>
      </c>
      <c r="L1694" s="3">
        <f t="shared" si="80"/>
        <v>2018</v>
      </c>
    </row>
    <row r="1695" spans="1:12" x14ac:dyDescent="0.25">
      <c r="A1695" s="1" t="s">
        <v>2280</v>
      </c>
      <c r="B1695" s="1" t="s">
        <v>9</v>
      </c>
      <c r="C1695" s="1" t="s">
        <v>10</v>
      </c>
      <c r="D1695" s="1" t="s">
        <v>11</v>
      </c>
      <c r="E1695" s="4">
        <v>43443</v>
      </c>
      <c r="F1695" s="1" t="s">
        <v>53</v>
      </c>
      <c r="G1695" s="1" t="s">
        <v>291</v>
      </c>
      <c r="H1695" s="26">
        <v>800</v>
      </c>
      <c r="I1695" s="37">
        <v>0.2</v>
      </c>
      <c r="J1695" t="str">
        <f t="shared" si="78"/>
        <v>2694-EMEA-AH</v>
      </c>
      <c r="K1695" s="39">
        <f t="shared" si="79"/>
        <v>640</v>
      </c>
      <c r="L1695" s="3">
        <f t="shared" si="80"/>
        <v>2018</v>
      </c>
    </row>
    <row r="1696" spans="1:12" x14ac:dyDescent="0.25">
      <c r="A1696" s="1" t="s">
        <v>2281</v>
      </c>
      <c r="B1696" s="1" t="s">
        <v>109</v>
      </c>
      <c r="C1696" s="1" t="s">
        <v>80</v>
      </c>
      <c r="D1696" s="1" t="s">
        <v>11</v>
      </c>
      <c r="E1696" s="4">
        <v>42536</v>
      </c>
      <c r="F1696" s="1" t="s">
        <v>53</v>
      </c>
      <c r="G1696" s="1" t="s">
        <v>1686</v>
      </c>
      <c r="H1696" s="26">
        <v>800</v>
      </c>
      <c r="I1696" s="37">
        <v>7.0000000000000007E-2</v>
      </c>
      <c r="J1696" t="str">
        <f t="shared" si="78"/>
        <v>2695-EMEA-BS</v>
      </c>
      <c r="K1696" s="39">
        <f t="shared" si="79"/>
        <v>744</v>
      </c>
      <c r="L1696" s="3">
        <f t="shared" si="80"/>
        <v>2016</v>
      </c>
    </row>
    <row r="1697" spans="1:12" x14ac:dyDescent="0.25">
      <c r="A1697" s="1" t="s">
        <v>2282</v>
      </c>
      <c r="B1697" s="1" t="s">
        <v>26</v>
      </c>
      <c r="C1697" s="1" t="s">
        <v>27</v>
      </c>
      <c r="D1697" s="1" t="s">
        <v>11</v>
      </c>
      <c r="E1697" s="4">
        <v>41931</v>
      </c>
      <c r="F1697" s="1" t="s">
        <v>12</v>
      </c>
      <c r="G1697" s="1" t="s">
        <v>1741</v>
      </c>
      <c r="H1697" s="26">
        <v>80</v>
      </c>
      <c r="I1697" s="37">
        <v>7.4999999999999997E-2</v>
      </c>
      <c r="J1697" t="str">
        <f t="shared" si="78"/>
        <v>2696-EMEA-MS</v>
      </c>
      <c r="K1697" s="39">
        <f t="shared" si="79"/>
        <v>74</v>
      </c>
      <c r="L1697" s="3">
        <f t="shared" si="80"/>
        <v>2014</v>
      </c>
    </row>
    <row r="1698" spans="1:12" x14ac:dyDescent="0.25">
      <c r="A1698" s="1" t="s">
        <v>2283</v>
      </c>
      <c r="B1698" s="1" t="s">
        <v>172</v>
      </c>
      <c r="C1698" s="1" t="s">
        <v>173</v>
      </c>
      <c r="D1698" s="1" t="s">
        <v>11</v>
      </c>
      <c r="E1698" s="4">
        <v>43378</v>
      </c>
      <c r="F1698" s="1" t="s">
        <v>28</v>
      </c>
      <c r="G1698" s="1" t="s">
        <v>174</v>
      </c>
      <c r="H1698" s="26">
        <v>150</v>
      </c>
      <c r="I1698" s="37">
        <v>0.1467</v>
      </c>
      <c r="J1698" t="str">
        <f t="shared" si="78"/>
        <v>2697-EMEA-AR</v>
      </c>
      <c r="K1698" s="39">
        <f t="shared" si="79"/>
        <v>127.995</v>
      </c>
      <c r="L1698" s="3">
        <f t="shared" si="80"/>
        <v>2018</v>
      </c>
    </row>
    <row r="1699" spans="1:12" x14ac:dyDescent="0.25">
      <c r="A1699" s="1" t="s">
        <v>2284</v>
      </c>
      <c r="B1699" s="1" t="s">
        <v>47</v>
      </c>
      <c r="C1699" s="1" t="s">
        <v>48</v>
      </c>
      <c r="D1699" s="1" t="s">
        <v>22</v>
      </c>
      <c r="E1699" s="4">
        <v>43355</v>
      </c>
      <c r="F1699" s="1" t="s">
        <v>120</v>
      </c>
      <c r="G1699" s="1" t="s">
        <v>2285</v>
      </c>
      <c r="H1699" s="26">
        <v>50</v>
      </c>
      <c r="I1699" s="37">
        <v>0.1</v>
      </c>
      <c r="J1699" t="str">
        <f t="shared" si="78"/>
        <v>2698-LATAM-RH</v>
      </c>
      <c r="K1699" s="39">
        <f t="shared" si="79"/>
        <v>45</v>
      </c>
      <c r="L1699" s="3">
        <f t="shared" si="80"/>
        <v>2018</v>
      </c>
    </row>
    <row r="1700" spans="1:12" x14ac:dyDescent="0.25">
      <c r="A1700" s="1" t="s">
        <v>2286</v>
      </c>
      <c r="B1700" s="1" t="s">
        <v>112</v>
      </c>
      <c r="C1700" s="1" t="s">
        <v>52</v>
      </c>
      <c r="D1700" s="1" t="s">
        <v>11</v>
      </c>
      <c r="E1700" s="4">
        <v>43135</v>
      </c>
      <c r="F1700" s="1" t="s">
        <v>53</v>
      </c>
      <c r="G1700" s="1" t="s">
        <v>233</v>
      </c>
      <c r="H1700" s="26">
        <v>800</v>
      </c>
      <c r="I1700" s="37">
        <v>0.17</v>
      </c>
      <c r="J1700" t="str">
        <f t="shared" si="78"/>
        <v>2699-EMEA-SR</v>
      </c>
      <c r="K1700" s="39">
        <f t="shared" si="79"/>
        <v>664</v>
      </c>
      <c r="L1700" s="3">
        <f t="shared" si="80"/>
        <v>2018</v>
      </c>
    </row>
    <row r="1701" spans="1:12" x14ac:dyDescent="0.25">
      <c r="A1701" s="1" t="s">
        <v>2287</v>
      </c>
      <c r="B1701" s="1" t="s">
        <v>287</v>
      </c>
      <c r="C1701" s="1" t="s">
        <v>106</v>
      </c>
      <c r="D1701" s="1" t="s">
        <v>17</v>
      </c>
      <c r="E1701" s="4">
        <v>42168</v>
      </c>
      <c r="F1701" s="1" t="s">
        <v>113</v>
      </c>
      <c r="G1701" s="1" t="s">
        <v>419</v>
      </c>
      <c r="H1701" s="26">
        <v>250</v>
      </c>
      <c r="I1701" s="37">
        <v>2.8000000000000001E-2</v>
      </c>
      <c r="J1701" t="str">
        <f t="shared" si="78"/>
        <v>2700-NA-NK</v>
      </c>
      <c r="K1701" s="39">
        <f t="shared" si="79"/>
        <v>243</v>
      </c>
      <c r="L1701" s="3">
        <f t="shared" si="80"/>
        <v>2015</v>
      </c>
    </row>
    <row r="1702" spans="1:12" x14ac:dyDescent="0.25">
      <c r="A1702" s="1" t="s">
        <v>2288</v>
      </c>
      <c r="B1702" s="1" t="s">
        <v>20</v>
      </c>
      <c r="C1702" s="1" t="s">
        <v>21</v>
      </c>
      <c r="D1702" s="1" t="s">
        <v>22</v>
      </c>
      <c r="E1702" s="4">
        <v>42704</v>
      </c>
      <c r="F1702" s="1" t="s">
        <v>102</v>
      </c>
      <c r="G1702" s="1" t="s">
        <v>308</v>
      </c>
      <c r="H1702" s="26">
        <v>70</v>
      </c>
      <c r="I1702" s="37">
        <v>1.43E-2</v>
      </c>
      <c r="J1702" t="str">
        <f t="shared" si="78"/>
        <v>2701-LATAM-CT</v>
      </c>
      <c r="K1702" s="39">
        <f t="shared" si="79"/>
        <v>68.998999999999995</v>
      </c>
      <c r="L1702" s="3">
        <f t="shared" si="80"/>
        <v>2016</v>
      </c>
    </row>
    <row r="1703" spans="1:12" x14ac:dyDescent="0.25">
      <c r="A1703" s="1" t="s">
        <v>2289</v>
      </c>
      <c r="B1703" s="1" t="s">
        <v>116</v>
      </c>
      <c r="C1703" s="1" t="s">
        <v>117</v>
      </c>
      <c r="D1703" s="1" t="s">
        <v>33</v>
      </c>
      <c r="E1703" s="4">
        <v>41985</v>
      </c>
      <c r="F1703" s="1" t="s">
        <v>44</v>
      </c>
      <c r="G1703" s="1" t="s">
        <v>1077</v>
      </c>
      <c r="H1703" s="26">
        <v>500</v>
      </c>
      <c r="I1703" s="37">
        <v>0.01</v>
      </c>
      <c r="J1703" t="str">
        <f t="shared" si="78"/>
        <v>2702-APAC-SD</v>
      </c>
      <c r="K1703" s="39">
        <f t="shared" si="79"/>
        <v>495</v>
      </c>
      <c r="L1703" s="3">
        <f t="shared" si="80"/>
        <v>2014</v>
      </c>
    </row>
    <row r="1704" spans="1:12" x14ac:dyDescent="0.25">
      <c r="A1704" s="1" t="s">
        <v>2290</v>
      </c>
      <c r="B1704" s="1" t="s">
        <v>125</v>
      </c>
      <c r="C1704" s="1" t="s">
        <v>126</v>
      </c>
      <c r="D1704" s="1" t="s">
        <v>11</v>
      </c>
      <c r="E1704" s="4">
        <v>43148</v>
      </c>
      <c r="F1704" s="1" t="s">
        <v>53</v>
      </c>
      <c r="G1704" s="1" t="s">
        <v>127</v>
      </c>
      <c r="H1704" s="26">
        <v>800</v>
      </c>
      <c r="I1704" s="37">
        <v>0.45</v>
      </c>
      <c r="J1704" t="str">
        <f t="shared" si="78"/>
        <v>2703-EMEA-KP</v>
      </c>
      <c r="K1704" s="39">
        <f t="shared" si="79"/>
        <v>440</v>
      </c>
      <c r="L1704" s="3">
        <f t="shared" si="80"/>
        <v>2018</v>
      </c>
    </row>
    <row r="1705" spans="1:12" x14ac:dyDescent="0.25">
      <c r="A1705" s="1" t="s">
        <v>2291</v>
      </c>
      <c r="B1705" s="1" t="s">
        <v>112</v>
      </c>
      <c r="C1705" s="1" t="s">
        <v>52</v>
      </c>
      <c r="D1705" s="1" t="s">
        <v>11</v>
      </c>
      <c r="E1705" s="4">
        <v>43169</v>
      </c>
      <c r="F1705" s="1" t="s">
        <v>120</v>
      </c>
      <c r="G1705" s="1" t="s">
        <v>883</v>
      </c>
      <c r="H1705" s="26">
        <v>50</v>
      </c>
      <c r="I1705" s="37">
        <v>0.12</v>
      </c>
      <c r="J1705" t="str">
        <f t="shared" si="78"/>
        <v>2704-EMEA-SM</v>
      </c>
      <c r="K1705" s="39">
        <f t="shared" si="79"/>
        <v>44</v>
      </c>
      <c r="L1705" s="3">
        <f t="shared" si="80"/>
        <v>2018</v>
      </c>
    </row>
    <row r="1706" spans="1:12" x14ac:dyDescent="0.25">
      <c r="A1706" s="1" t="s">
        <v>2292</v>
      </c>
      <c r="B1706" s="1" t="s">
        <v>68</v>
      </c>
      <c r="C1706" s="1" t="s">
        <v>69</v>
      </c>
      <c r="D1706" s="1" t="s">
        <v>33</v>
      </c>
      <c r="E1706" s="4">
        <v>43129</v>
      </c>
      <c r="F1706" s="1" t="s">
        <v>59</v>
      </c>
      <c r="G1706" s="1" t="s">
        <v>2293</v>
      </c>
      <c r="H1706" s="26">
        <v>1000</v>
      </c>
      <c r="I1706" s="37">
        <v>0.21</v>
      </c>
      <c r="J1706" t="str">
        <f t="shared" si="78"/>
        <v>2705-APAC-RW</v>
      </c>
      <c r="K1706" s="39">
        <f t="shared" si="79"/>
        <v>790</v>
      </c>
      <c r="L1706" s="3">
        <f t="shared" si="80"/>
        <v>2018</v>
      </c>
    </row>
    <row r="1707" spans="1:12" x14ac:dyDescent="0.25">
      <c r="A1707" s="1" t="s">
        <v>2294</v>
      </c>
      <c r="B1707" s="1" t="s">
        <v>20</v>
      </c>
      <c r="C1707" s="1" t="s">
        <v>21</v>
      </c>
      <c r="D1707" s="1" t="s">
        <v>22</v>
      </c>
      <c r="E1707" s="4">
        <v>42438</v>
      </c>
      <c r="F1707" s="1" t="s">
        <v>23</v>
      </c>
      <c r="G1707" s="1" t="s">
        <v>481</v>
      </c>
      <c r="H1707" s="26">
        <v>700</v>
      </c>
      <c r="I1707" s="37">
        <v>0.13</v>
      </c>
      <c r="J1707" t="str">
        <f t="shared" si="78"/>
        <v>2706-LATAM-EH</v>
      </c>
      <c r="K1707" s="39">
        <f t="shared" si="79"/>
        <v>609</v>
      </c>
      <c r="L1707" s="3">
        <f t="shared" si="80"/>
        <v>2016</v>
      </c>
    </row>
    <row r="1708" spans="1:12" x14ac:dyDescent="0.25">
      <c r="A1708" s="1" t="s">
        <v>2295</v>
      </c>
      <c r="B1708" s="1" t="s">
        <v>112</v>
      </c>
      <c r="C1708" s="1" t="s">
        <v>52</v>
      </c>
      <c r="D1708" s="1" t="s">
        <v>11</v>
      </c>
      <c r="E1708" s="4">
        <v>42630</v>
      </c>
      <c r="F1708" s="1" t="s">
        <v>44</v>
      </c>
      <c r="G1708" s="1" t="s">
        <v>1066</v>
      </c>
      <c r="H1708" s="26">
        <v>500</v>
      </c>
      <c r="I1708" s="37">
        <v>0.15</v>
      </c>
      <c r="J1708" t="str">
        <f t="shared" si="78"/>
        <v>2707-EMEA-RS</v>
      </c>
      <c r="K1708" s="39">
        <f t="shared" si="79"/>
        <v>425</v>
      </c>
      <c r="L1708" s="3">
        <f t="shared" si="80"/>
        <v>2016</v>
      </c>
    </row>
    <row r="1709" spans="1:12" x14ac:dyDescent="0.25">
      <c r="A1709" s="1" t="s">
        <v>2296</v>
      </c>
      <c r="B1709" s="1" t="s">
        <v>125</v>
      </c>
      <c r="C1709" s="1" t="s">
        <v>126</v>
      </c>
      <c r="D1709" s="1" t="s">
        <v>11</v>
      </c>
      <c r="E1709" s="4">
        <v>42172</v>
      </c>
      <c r="F1709" s="1" t="s">
        <v>102</v>
      </c>
      <c r="G1709" s="1" t="s">
        <v>918</v>
      </c>
      <c r="H1709" s="26">
        <v>70</v>
      </c>
      <c r="I1709" s="37">
        <v>0.35709999999999997</v>
      </c>
      <c r="J1709" t="str">
        <f t="shared" si="78"/>
        <v>2708-EMEA-JG</v>
      </c>
      <c r="K1709" s="39">
        <f t="shared" si="79"/>
        <v>45.003</v>
      </c>
      <c r="L1709" s="3">
        <f t="shared" si="80"/>
        <v>2015</v>
      </c>
    </row>
    <row r="1710" spans="1:12" x14ac:dyDescent="0.25">
      <c r="A1710" s="1" t="s">
        <v>2297</v>
      </c>
      <c r="B1710" s="1" t="s">
        <v>168</v>
      </c>
      <c r="C1710" s="1" t="s">
        <v>169</v>
      </c>
      <c r="D1710" s="1" t="s">
        <v>11</v>
      </c>
      <c r="E1710" s="4">
        <v>42947</v>
      </c>
      <c r="F1710" s="1" t="s">
        <v>39</v>
      </c>
      <c r="G1710" s="1" t="s">
        <v>409</v>
      </c>
      <c r="H1710" s="26">
        <v>30</v>
      </c>
      <c r="I1710" s="37">
        <v>0.16669999999999999</v>
      </c>
      <c r="J1710" t="str">
        <f t="shared" si="78"/>
        <v>2709-EMEA-RB</v>
      </c>
      <c r="K1710" s="39">
        <f t="shared" si="79"/>
        <v>24.999000000000002</v>
      </c>
      <c r="L1710" s="3">
        <f t="shared" si="80"/>
        <v>2017</v>
      </c>
    </row>
    <row r="1711" spans="1:12" x14ac:dyDescent="0.25">
      <c r="A1711" s="1" t="s">
        <v>2298</v>
      </c>
      <c r="B1711" s="1" t="s">
        <v>168</v>
      </c>
      <c r="C1711" s="1" t="s">
        <v>169</v>
      </c>
      <c r="D1711" s="1" t="s">
        <v>11</v>
      </c>
      <c r="E1711" s="4">
        <v>42096</v>
      </c>
      <c r="F1711" s="1" t="s">
        <v>23</v>
      </c>
      <c r="G1711" s="1" t="s">
        <v>170</v>
      </c>
      <c r="H1711" s="26">
        <v>700</v>
      </c>
      <c r="I1711" s="37">
        <v>0.32</v>
      </c>
      <c r="J1711" t="str">
        <f t="shared" si="78"/>
        <v>2710-EMEA-HB</v>
      </c>
      <c r="K1711" s="39">
        <f t="shared" si="79"/>
        <v>476</v>
      </c>
      <c r="L1711" s="3">
        <f t="shared" si="80"/>
        <v>2015</v>
      </c>
    </row>
    <row r="1712" spans="1:12" x14ac:dyDescent="0.25">
      <c r="A1712" s="1" t="s">
        <v>2299</v>
      </c>
      <c r="B1712" s="1" t="s">
        <v>47</v>
      </c>
      <c r="C1712" s="1" t="s">
        <v>48</v>
      </c>
      <c r="D1712" s="1" t="s">
        <v>22</v>
      </c>
      <c r="E1712" s="4">
        <v>42598</v>
      </c>
      <c r="F1712" s="1" t="s">
        <v>120</v>
      </c>
      <c r="G1712" s="1" t="s">
        <v>49</v>
      </c>
      <c r="H1712" s="26">
        <v>50</v>
      </c>
      <c r="I1712" s="37">
        <v>0.14000000000000001</v>
      </c>
      <c r="J1712" t="str">
        <f t="shared" si="78"/>
        <v>2711-LATAM-GA</v>
      </c>
      <c r="K1712" s="39">
        <f t="shared" si="79"/>
        <v>43</v>
      </c>
      <c r="L1712" s="3">
        <f t="shared" si="80"/>
        <v>2016</v>
      </c>
    </row>
    <row r="1713" spans="1:12" x14ac:dyDescent="0.25">
      <c r="A1713" s="1" t="s">
        <v>2300</v>
      </c>
      <c r="B1713" s="1" t="s">
        <v>112</v>
      </c>
      <c r="C1713" s="1" t="s">
        <v>52</v>
      </c>
      <c r="D1713" s="1" t="s">
        <v>11</v>
      </c>
      <c r="E1713" s="4">
        <v>43361</v>
      </c>
      <c r="F1713" s="1" t="s">
        <v>59</v>
      </c>
      <c r="G1713" s="1" t="s">
        <v>1219</v>
      </c>
      <c r="H1713" s="26">
        <v>1000</v>
      </c>
      <c r="I1713" s="37">
        <v>7.0000000000000007E-2</v>
      </c>
      <c r="J1713" t="str">
        <f t="shared" si="78"/>
        <v>2712-EMEA-SG</v>
      </c>
      <c r="K1713" s="39">
        <f t="shared" si="79"/>
        <v>930</v>
      </c>
      <c r="L1713" s="3">
        <f t="shared" si="80"/>
        <v>2018</v>
      </c>
    </row>
    <row r="1714" spans="1:12" x14ac:dyDescent="0.25">
      <c r="A1714" s="1" t="s">
        <v>2301</v>
      </c>
      <c r="B1714" s="1" t="s">
        <v>47</v>
      </c>
      <c r="C1714" s="1" t="s">
        <v>48</v>
      </c>
      <c r="D1714" s="1" t="s">
        <v>22</v>
      </c>
      <c r="E1714" s="4">
        <v>41930</v>
      </c>
      <c r="F1714" s="1" t="s">
        <v>34</v>
      </c>
      <c r="G1714" s="1" t="s">
        <v>66</v>
      </c>
      <c r="H1714" s="26">
        <v>50</v>
      </c>
      <c r="I1714" s="37">
        <v>0.14000000000000001</v>
      </c>
      <c r="J1714" t="str">
        <f t="shared" si="78"/>
        <v>2713-LATAM-RA</v>
      </c>
      <c r="K1714" s="39">
        <f t="shared" si="79"/>
        <v>43</v>
      </c>
      <c r="L1714" s="3">
        <f t="shared" si="80"/>
        <v>2014</v>
      </c>
    </row>
    <row r="1715" spans="1:12" x14ac:dyDescent="0.25">
      <c r="A1715" s="1" t="s">
        <v>2302</v>
      </c>
      <c r="B1715" s="1" t="s">
        <v>185</v>
      </c>
      <c r="C1715" s="1" t="s">
        <v>186</v>
      </c>
      <c r="D1715" s="1" t="s">
        <v>11</v>
      </c>
      <c r="E1715" s="4">
        <v>42223</v>
      </c>
      <c r="F1715" s="1" t="s">
        <v>34</v>
      </c>
      <c r="G1715" s="1" t="s">
        <v>739</v>
      </c>
      <c r="H1715" s="26">
        <v>50</v>
      </c>
      <c r="I1715" s="37">
        <v>0.32</v>
      </c>
      <c r="J1715" t="str">
        <f t="shared" si="78"/>
        <v>2714-EMEA-EG</v>
      </c>
      <c r="K1715" s="39">
        <f t="shared" si="79"/>
        <v>34</v>
      </c>
      <c r="L1715" s="3">
        <f t="shared" si="80"/>
        <v>2015</v>
      </c>
    </row>
    <row r="1716" spans="1:12" x14ac:dyDescent="0.25">
      <c r="A1716" s="1" t="s">
        <v>2303</v>
      </c>
      <c r="B1716" s="1" t="s">
        <v>152</v>
      </c>
      <c r="C1716" s="1" t="s">
        <v>106</v>
      </c>
      <c r="D1716" s="1" t="s">
        <v>17</v>
      </c>
      <c r="E1716" s="4">
        <v>41826</v>
      </c>
      <c r="F1716" s="1" t="s">
        <v>34</v>
      </c>
      <c r="G1716" s="1" t="s">
        <v>488</v>
      </c>
      <c r="H1716" s="26">
        <v>50</v>
      </c>
      <c r="I1716" s="37">
        <v>0.08</v>
      </c>
      <c r="J1716" t="str">
        <f t="shared" si="78"/>
        <v>2715-NA-CK</v>
      </c>
      <c r="K1716" s="39">
        <f t="shared" si="79"/>
        <v>46</v>
      </c>
      <c r="L1716" s="3">
        <f t="shared" si="80"/>
        <v>2014</v>
      </c>
    </row>
    <row r="1717" spans="1:12" x14ac:dyDescent="0.25">
      <c r="A1717" s="1" t="s">
        <v>2304</v>
      </c>
      <c r="B1717" s="1" t="s">
        <v>20</v>
      </c>
      <c r="C1717" s="1" t="s">
        <v>21</v>
      </c>
      <c r="D1717" s="1" t="s">
        <v>22</v>
      </c>
      <c r="E1717" s="4">
        <v>42137</v>
      </c>
      <c r="F1717" s="1" t="s">
        <v>44</v>
      </c>
      <c r="G1717" s="1" t="s">
        <v>24</v>
      </c>
      <c r="H1717" s="26">
        <v>500</v>
      </c>
      <c r="I1717" s="37">
        <v>0.28999999999999998</v>
      </c>
      <c r="J1717" t="str">
        <f t="shared" si="78"/>
        <v>2716-LATAM-GR</v>
      </c>
      <c r="K1717" s="39">
        <f t="shared" si="79"/>
        <v>355</v>
      </c>
      <c r="L1717" s="3">
        <f t="shared" si="80"/>
        <v>2015</v>
      </c>
    </row>
    <row r="1718" spans="1:12" x14ac:dyDescent="0.25">
      <c r="A1718" s="1" t="s">
        <v>2305</v>
      </c>
      <c r="B1718" s="1" t="s">
        <v>26</v>
      </c>
      <c r="C1718" s="1" t="s">
        <v>27</v>
      </c>
      <c r="D1718" s="1" t="s">
        <v>11</v>
      </c>
      <c r="E1718" s="4">
        <v>42288</v>
      </c>
      <c r="F1718" s="1" t="s">
        <v>34</v>
      </c>
      <c r="G1718" s="1" t="s">
        <v>443</v>
      </c>
      <c r="H1718" s="26">
        <v>50</v>
      </c>
      <c r="I1718" s="37">
        <v>0.2</v>
      </c>
      <c r="J1718" t="str">
        <f t="shared" si="78"/>
        <v>2717-EMEA-CL</v>
      </c>
      <c r="K1718" s="39">
        <f t="shared" si="79"/>
        <v>40</v>
      </c>
      <c r="L1718" s="3">
        <f t="shared" si="80"/>
        <v>2015</v>
      </c>
    </row>
    <row r="1719" spans="1:12" x14ac:dyDescent="0.25">
      <c r="A1719" s="1" t="s">
        <v>2306</v>
      </c>
      <c r="B1719" s="1" t="s">
        <v>57</v>
      </c>
      <c r="C1719" s="1" t="s">
        <v>58</v>
      </c>
      <c r="D1719" s="1" t="s">
        <v>11</v>
      </c>
      <c r="E1719" s="4">
        <v>42485</v>
      </c>
      <c r="F1719" s="1" t="s">
        <v>44</v>
      </c>
      <c r="G1719" s="1" t="s">
        <v>60</v>
      </c>
      <c r="H1719" s="26">
        <v>500</v>
      </c>
      <c r="I1719" s="37">
        <v>0.1</v>
      </c>
      <c r="J1719" t="str">
        <f t="shared" si="78"/>
        <v>2718-EMEA-DB</v>
      </c>
      <c r="K1719" s="39">
        <f t="shared" si="79"/>
        <v>450</v>
      </c>
      <c r="L1719" s="3">
        <f t="shared" si="80"/>
        <v>2016</v>
      </c>
    </row>
    <row r="1720" spans="1:12" x14ac:dyDescent="0.25">
      <c r="A1720" s="1" t="s">
        <v>2307</v>
      </c>
      <c r="B1720" s="1" t="s">
        <v>2241</v>
      </c>
      <c r="C1720" s="1" t="s">
        <v>106</v>
      </c>
      <c r="D1720" s="1" t="s">
        <v>17</v>
      </c>
      <c r="E1720" s="4">
        <v>42879</v>
      </c>
      <c r="F1720" s="1" t="s">
        <v>120</v>
      </c>
      <c r="G1720" s="1" t="s">
        <v>2308</v>
      </c>
      <c r="H1720" s="26">
        <v>50</v>
      </c>
      <c r="I1720" s="37">
        <v>0.06</v>
      </c>
      <c r="J1720" t="str">
        <f t="shared" si="78"/>
        <v>2719-NA-RS</v>
      </c>
      <c r="K1720" s="39">
        <f t="shared" si="79"/>
        <v>47</v>
      </c>
      <c r="L1720" s="3">
        <f t="shared" si="80"/>
        <v>2017</v>
      </c>
    </row>
    <row r="1721" spans="1:12" x14ac:dyDescent="0.25">
      <c r="A1721" s="1" t="s">
        <v>2309</v>
      </c>
      <c r="B1721" s="1" t="s">
        <v>83</v>
      </c>
      <c r="C1721" s="1" t="s">
        <v>84</v>
      </c>
      <c r="D1721" s="1" t="s">
        <v>11</v>
      </c>
      <c r="E1721" s="4">
        <v>43272</v>
      </c>
      <c r="F1721" s="1" t="s">
        <v>53</v>
      </c>
      <c r="G1721" s="1" t="s">
        <v>338</v>
      </c>
      <c r="H1721" s="26">
        <v>800</v>
      </c>
      <c r="I1721" s="37">
        <v>0.43</v>
      </c>
      <c r="J1721" t="str">
        <f t="shared" si="78"/>
        <v>2720-EMEA-SC</v>
      </c>
      <c r="K1721" s="39">
        <f t="shared" si="79"/>
        <v>456</v>
      </c>
      <c r="L1721" s="3">
        <f t="shared" si="80"/>
        <v>2018</v>
      </c>
    </row>
    <row r="1722" spans="1:12" x14ac:dyDescent="0.25">
      <c r="A1722" s="1" t="s">
        <v>2310</v>
      </c>
      <c r="B1722" s="1" t="s">
        <v>97</v>
      </c>
      <c r="C1722" s="1" t="s">
        <v>98</v>
      </c>
      <c r="D1722" s="1" t="s">
        <v>11</v>
      </c>
      <c r="E1722" s="4">
        <v>42873</v>
      </c>
      <c r="F1722" s="1" t="s">
        <v>39</v>
      </c>
      <c r="G1722" s="1" t="s">
        <v>909</v>
      </c>
      <c r="H1722" s="26">
        <v>30</v>
      </c>
      <c r="I1722" s="37">
        <v>6.6699999999999995E-2</v>
      </c>
      <c r="J1722" t="str">
        <f t="shared" si="78"/>
        <v>2721-EMEA-SA</v>
      </c>
      <c r="K1722" s="39">
        <f t="shared" si="79"/>
        <v>27.998999999999999</v>
      </c>
      <c r="L1722" s="3">
        <f t="shared" si="80"/>
        <v>2017</v>
      </c>
    </row>
    <row r="1723" spans="1:12" x14ac:dyDescent="0.25">
      <c r="A1723" s="1" t="s">
        <v>2311</v>
      </c>
      <c r="B1723" s="1" t="s">
        <v>155</v>
      </c>
      <c r="C1723" s="1" t="s">
        <v>106</v>
      </c>
      <c r="D1723" s="1" t="s">
        <v>17</v>
      </c>
      <c r="E1723" s="4">
        <v>41722</v>
      </c>
      <c r="F1723" s="1" t="s">
        <v>39</v>
      </c>
      <c r="G1723" s="1" t="s">
        <v>569</v>
      </c>
      <c r="H1723" s="26">
        <v>30</v>
      </c>
      <c r="I1723" s="37">
        <v>0.1333</v>
      </c>
      <c r="J1723" t="str">
        <f t="shared" si="78"/>
        <v>2722-NA-JB</v>
      </c>
      <c r="K1723" s="39">
        <f t="shared" si="79"/>
        <v>26.001000000000001</v>
      </c>
      <c r="L1723" s="3">
        <f t="shared" si="80"/>
        <v>2014</v>
      </c>
    </row>
    <row r="1724" spans="1:12" x14ac:dyDescent="0.25">
      <c r="A1724" s="1" t="s">
        <v>2312</v>
      </c>
      <c r="B1724" s="1" t="s">
        <v>239</v>
      </c>
      <c r="C1724" s="1" t="s">
        <v>240</v>
      </c>
      <c r="D1724" s="1" t="s">
        <v>11</v>
      </c>
      <c r="E1724" s="4">
        <v>41764</v>
      </c>
      <c r="F1724" s="1" t="s">
        <v>12</v>
      </c>
      <c r="G1724" s="1" t="s">
        <v>624</v>
      </c>
      <c r="H1724" s="26">
        <v>80</v>
      </c>
      <c r="I1724" s="37">
        <v>0.3</v>
      </c>
      <c r="J1724" t="str">
        <f t="shared" si="78"/>
        <v>2723-EMEA-PL</v>
      </c>
      <c r="K1724" s="39">
        <f t="shared" si="79"/>
        <v>56</v>
      </c>
      <c r="L1724" s="3">
        <f t="shared" si="80"/>
        <v>2014</v>
      </c>
    </row>
    <row r="1725" spans="1:12" x14ac:dyDescent="0.25">
      <c r="A1725" s="1" t="s">
        <v>2313</v>
      </c>
      <c r="B1725" s="1" t="s">
        <v>51</v>
      </c>
      <c r="C1725" s="1" t="s">
        <v>52</v>
      </c>
      <c r="D1725" s="1" t="s">
        <v>11</v>
      </c>
      <c r="E1725" s="4">
        <v>43018</v>
      </c>
      <c r="F1725" s="1" t="s">
        <v>70</v>
      </c>
      <c r="G1725" s="1" t="s">
        <v>54</v>
      </c>
      <c r="H1725" s="26">
        <v>500</v>
      </c>
      <c r="I1725" s="37">
        <v>0.02</v>
      </c>
      <c r="J1725" t="str">
        <f t="shared" si="78"/>
        <v>2724-EMEA-FG</v>
      </c>
      <c r="K1725" s="39">
        <f t="shared" si="79"/>
        <v>490</v>
      </c>
      <c r="L1725" s="3">
        <f t="shared" si="80"/>
        <v>2017</v>
      </c>
    </row>
    <row r="1726" spans="1:12" x14ac:dyDescent="0.25">
      <c r="A1726" s="1" t="s">
        <v>2314</v>
      </c>
      <c r="B1726" s="1" t="s">
        <v>152</v>
      </c>
      <c r="C1726" s="1" t="s">
        <v>106</v>
      </c>
      <c r="D1726" s="1" t="s">
        <v>17</v>
      </c>
      <c r="E1726" s="4">
        <v>43359</v>
      </c>
      <c r="F1726" s="1" t="s">
        <v>70</v>
      </c>
      <c r="G1726" s="1" t="s">
        <v>1409</v>
      </c>
      <c r="H1726" s="26">
        <v>500</v>
      </c>
      <c r="I1726" s="37">
        <v>0.02</v>
      </c>
      <c r="J1726" t="str">
        <f t="shared" si="78"/>
        <v>2725-NA-RJ</v>
      </c>
      <c r="K1726" s="39">
        <f t="shared" si="79"/>
        <v>490</v>
      </c>
      <c r="L1726" s="3">
        <f t="shared" si="80"/>
        <v>2018</v>
      </c>
    </row>
    <row r="1727" spans="1:12" x14ac:dyDescent="0.25">
      <c r="A1727" s="1" t="s">
        <v>2315</v>
      </c>
      <c r="B1727" s="1" t="s">
        <v>132</v>
      </c>
      <c r="C1727" s="1" t="s">
        <v>90</v>
      </c>
      <c r="D1727" s="1" t="s">
        <v>33</v>
      </c>
      <c r="E1727" s="4">
        <v>42393</v>
      </c>
      <c r="F1727" s="1" t="s">
        <v>102</v>
      </c>
      <c r="G1727" s="1" t="s">
        <v>805</v>
      </c>
      <c r="H1727" s="26">
        <v>70</v>
      </c>
      <c r="I1727" s="37">
        <v>0.12859999999999999</v>
      </c>
      <c r="J1727" t="str">
        <f t="shared" si="78"/>
        <v>2726-APAC-PT</v>
      </c>
      <c r="K1727" s="39">
        <f t="shared" si="79"/>
        <v>60.998000000000005</v>
      </c>
      <c r="L1727" s="3">
        <f t="shared" si="80"/>
        <v>2016</v>
      </c>
    </row>
    <row r="1728" spans="1:12" x14ac:dyDescent="0.25">
      <c r="A1728" s="1" t="s">
        <v>2316</v>
      </c>
      <c r="B1728" s="1" t="s">
        <v>2168</v>
      </c>
      <c r="C1728" s="1" t="s">
        <v>16</v>
      </c>
      <c r="D1728" s="1" t="s">
        <v>17</v>
      </c>
      <c r="E1728" s="4">
        <v>42013</v>
      </c>
      <c r="F1728" s="1" t="s">
        <v>113</v>
      </c>
      <c r="G1728" s="1" t="s">
        <v>2236</v>
      </c>
      <c r="H1728" s="26">
        <v>250</v>
      </c>
      <c r="I1728" s="37">
        <v>0.12</v>
      </c>
      <c r="J1728" t="str">
        <f t="shared" si="78"/>
        <v>2727-NA-CK</v>
      </c>
      <c r="K1728" s="39">
        <f t="shared" si="79"/>
        <v>220</v>
      </c>
      <c r="L1728" s="3">
        <f t="shared" si="80"/>
        <v>2015</v>
      </c>
    </row>
    <row r="1729" spans="1:12" x14ac:dyDescent="0.25">
      <c r="A1729" s="1" t="s">
        <v>2317</v>
      </c>
      <c r="B1729" s="1" t="s">
        <v>432</v>
      </c>
      <c r="C1729" s="1" t="s">
        <v>433</v>
      </c>
      <c r="D1729" s="1" t="s">
        <v>22</v>
      </c>
      <c r="E1729" s="4">
        <v>42428</v>
      </c>
      <c r="F1729" s="1" t="s">
        <v>102</v>
      </c>
      <c r="G1729" s="1" t="s">
        <v>856</v>
      </c>
      <c r="H1729" s="26">
        <v>70</v>
      </c>
      <c r="I1729" s="37">
        <v>4.2900000000000001E-2</v>
      </c>
      <c r="J1729" t="str">
        <f t="shared" si="78"/>
        <v>2728-LATAM-JH</v>
      </c>
      <c r="K1729" s="39">
        <f t="shared" si="79"/>
        <v>66.997</v>
      </c>
      <c r="L1729" s="3">
        <f t="shared" si="80"/>
        <v>2016</v>
      </c>
    </row>
    <row r="1730" spans="1:12" x14ac:dyDescent="0.25">
      <c r="A1730" s="1" t="s">
        <v>2318</v>
      </c>
      <c r="B1730" s="1" t="s">
        <v>155</v>
      </c>
      <c r="C1730" s="1" t="s">
        <v>106</v>
      </c>
      <c r="D1730" s="1" t="s">
        <v>17</v>
      </c>
      <c r="E1730" s="4">
        <v>42861</v>
      </c>
      <c r="F1730" s="1" t="s">
        <v>70</v>
      </c>
      <c r="G1730" s="1" t="s">
        <v>1868</v>
      </c>
      <c r="H1730" s="26">
        <v>500</v>
      </c>
      <c r="I1730" s="37">
        <v>0.01</v>
      </c>
      <c r="J1730" t="str">
        <f t="shared" si="78"/>
        <v>2729-NA-SH</v>
      </c>
      <c r="K1730" s="39">
        <f t="shared" si="79"/>
        <v>495</v>
      </c>
      <c r="L1730" s="3">
        <f t="shared" si="80"/>
        <v>2017</v>
      </c>
    </row>
    <row r="1731" spans="1:12" x14ac:dyDescent="0.25">
      <c r="A1731" s="1" t="s">
        <v>2319</v>
      </c>
      <c r="B1731" s="1" t="s">
        <v>37</v>
      </c>
      <c r="C1731" s="1" t="s">
        <v>38</v>
      </c>
      <c r="D1731" s="1" t="s">
        <v>33</v>
      </c>
      <c r="E1731" s="4">
        <v>41916</v>
      </c>
      <c r="F1731" s="1" t="s">
        <v>44</v>
      </c>
      <c r="G1731" s="1" t="s">
        <v>1705</v>
      </c>
      <c r="H1731" s="26">
        <v>500</v>
      </c>
      <c r="I1731" s="37">
        <v>0.62</v>
      </c>
      <c r="J1731" t="str">
        <f t="shared" ref="J1731:J1794" si="81">_xlfn.CONCAT(RIGHT(A1731,4),"-",D1731,"-",LEFT(G1731,1),MID(G1731,FIND(" ",G1731)+1,1))</f>
        <v>2730-APAC-KD</v>
      </c>
      <c r="K1731" s="39">
        <f t="shared" ref="K1731:K1794" si="82">H1731-(H1731*I1731)</f>
        <v>190</v>
      </c>
      <c r="L1731" s="3">
        <f t="shared" ref="L1731:L1794" si="83">YEAR(E1731)</f>
        <v>2014</v>
      </c>
    </row>
    <row r="1732" spans="1:12" x14ac:dyDescent="0.25">
      <c r="A1732" s="1" t="s">
        <v>2320</v>
      </c>
      <c r="B1732" s="1" t="s">
        <v>68</v>
      </c>
      <c r="C1732" s="1" t="s">
        <v>69</v>
      </c>
      <c r="D1732" s="1" t="s">
        <v>33</v>
      </c>
      <c r="E1732" s="4">
        <v>42465</v>
      </c>
      <c r="F1732" s="1" t="s">
        <v>23</v>
      </c>
      <c r="G1732" s="1" t="s">
        <v>1412</v>
      </c>
      <c r="H1732" s="26">
        <v>700</v>
      </c>
      <c r="I1732" s="37">
        <v>0.02</v>
      </c>
      <c r="J1732" t="str">
        <f t="shared" si="81"/>
        <v>2731-APAC-GH</v>
      </c>
      <c r="K1732" s="39">
        <f t="shared" si="82"/>
        <v>686</v>
      </c>
      <c r="L1732" s="3">
        <f t="shared" si="83"/>
        <v>2016</v>
      </c>
    </row>
    <row r="1733" spans="1:12" x14ac:dyDescent="0.25">
      <c r="A1733" s="1" t="s">
        <v>2321</v>
      </c>
      <c r="B1733" s="1" t="s">
        <v>51</v>
      </c>
      <c r="C1733" s="1" t="s">
        <v>52</v>
      </c>
      <c r="D1733" s="1" t="s">
        <v>11</v>
      </c>
      <c r="E1733" s="4">
        <v>42738</v>
      </c>
      <c r="F1733" s="1" t="s">
        <v>113</v>
      </c>
      <c r="G1733" s="1" t="s">
        <v>402</v>
      </c>
      <c r="H1733" s="26">
        <v>250</v>
      </c>
      <c r="I1733" s="37">
        <v>0.04</v>
      </c>
      <c r="J1733" t="str">
        <f t="shared" si="81"/>
        <v>2732-EMEA-PD</v>
      </c>
      <c r="K1733" s="39">
        <f t="shared" si="82"/>
        <v>240</v>
      </c>
      <c r="L1733" s="3">
        <f t="shared" si="83"/>
        <v>2017</v>
      </c>
    </row>
    <row r="1734" spans="1:12" x14ac:dyDescent="0.25">
      <c r="A1734" s="1" t="s">
        <v>2322</v>
      </c>
      <c r="B1734" s="1" t="s">
        <v>222</v>
      </c>
      <c r="C1734" s="1" t="s">
        <v>48</v>
      </c>
      <c r="D1734" s="1" t="s">
        <v>22</v>
      </c>
      <c r="E1734" s="4">
        <v>41964</v>
      </c>
      <c r="F1734" s="1" t="s">
        <v>59</v>
      </c>
      <c r="G1734" s="1" t="s">
        <v>1036</v>
      </c>
      <c r="H1734" s="26">
        <v>1000</v>
      </c>
      <c r="I1734" s="37">
        <v>0.4</v>
      </c>
      <c r="J1734" t="str">
        <f t="shared" si="81"/>
        <v>2733-LATAM-JG</v>
      </c>
      <c r="K1734" s="39">
        <f t="shared" si="82"/>
        <v>600</v>
      </c>
      <c r="L1734" s="3">
        <f t="shared" si="83"/>
        <v>2014</v>
      </c>
    </row>
    <row r="1735" spans="1:12" x14ac:dyDescent="0.25">
      <c r="A1735" s="1" t="s">
        <v>2323</v>
      </c>
      <c r="B1735" s="1" t="s">
        <v>20</v>
      </c>
      <c r="C1735" s="1" t="s">
        <v>21</v>
      </c>
      <c r="D1735" s="1" t="s">
        <v>22</v>
      </c>
      <c r="E1735" s="4">
        <v>41643</v>
      </c>
      <c r="F1735" s="1" t="s">
        <v>34</v>
      </c>
      <c r="G1735" s="1" t="s">
        <v>142</v>
      </c>
      <c r="H1735" s="26">
        <v>50</v>
      </c>
      <c r="I1735" s="37">
        <v>0.18</v>
      </c>
      <c r="J1735" t="str">
        <f t="shared" si="81"/>
        <v>2734-LATAM-SS</v>
      </c>
      <c r="K1735" s="39">
        <f t="shared" si="82"/>
        <v>41</v>
      </c>
      <c r="L1735" s="3">
        <f t="shared" si="83"/>
        <v>2014</v>
      </c>
    </row>
    <row r="1736" spans="1:12" x14ac:dyDescent="0.25">
      <c r="A1736" s="1" t="s">
        <v>2324</v>
      </c>
      <c r="B1736" s="1" t="s">
        <v>225</v>
      </c>
      <c r="C1736" s="1" t="s">
        <v>226</v>
      </c>
      <c r="D1736" s="1" t="s">
        <v>22</v>
      </c>
      <c r="E1736" s="4">
        <v>42123</v>
      </c>
      <c r="F1736" s="1" t="s">
        <v>113</v>
      </c>
      <c r="G1736" s="1" t="s">
        <v>436</v>
      </c>
      <c r="H1736" s="26">
        <v>250</v>
      </c>
      <c r="I1736" s="37">
        <v>0.08</v>
      </c>
      <c r="J1736" t="str">
        <f t="shared" si="81"/>
        <v>2735-LATAM-NP</v>
      </c>
      <c r="K1736" s="39">
        <f t="shared" si="82"/>
        <v>230</v>
      </c>
      <c r="L1736" s="3">
        <f t="shared" si="83"/>
        <v>2015</v>
      </c>
    </row>
    <row r="1737" spans="1:12" x14ac:dyDescent="0.25">
      <c r="A1737" s="1" t="s">
        <v>2325</v>
      </c>
      <c r="B1737" s="1" t="s">
        <v>109</v>
      </c>
      <c r="C1737" s="1" t="s">
        <v>80</v>
      </c>
      <c r="D1737" s="1" t="s">
        <v>11</v>
      </c>
      <c r="E1737" s="4">
        <v>41696</v>
      </c>
      <c r="F1737" s="1" t="s">
        <v>44</v>
      </c>
      <c r="G1737" s="1" t="s">
        <v>608</v>
      </c>
      <c r="H1737" s="26">
        <v>500</v>
      </c>
      <c r="I1737" s="37">
        <v>0.24</v>
      </c>
      <c r="J1737" t="str">
        <f t="shared" si="81"/>
        <v>2736-EMEA-NT</v>
      </c>
      <c r="K1737" s="39">
        <f t="shared" si="82"/>
        <v>380</v>
      </c>
      <c r="L1737" s="3">
        <f t="shared" si="83"/>
        <v>2014</v>
      </c>
    </row>
    <row r="1738" spans="1:12" x14ac:dyDescent="0.25">
      <c r="A1738" s="1" t="s">
        <v>2326</v>
      </c>
      <c r="B1738" s="1" t="s">
        <v>2241</v>
      </c>
      <c r="C1738" s="1" t="s">
        <v>106</v>
      </c>
      <c r="D1738" s="1" t="s">
        <v>17</v>
      </c>
      <c r="E1738" s="4">
        <v>42667</v>
      </c>
      <c r="F1738" s="1" t="s">
        <v>120</v>
      </c>
      <c r="G1738" s="1" t="s">
        <v>2327</v>
      </c>
      <c r="H1738" s="26">
        <v>50</v>
      </c>
      <c r="I1738" s="37">
        <v>0.02</v>
      </c>
      <c r="J1738" t="str">
        <f t="shared" si="81"/>
        <v>2737-NA-IS</v>
      </c>
      <c r="K1738" s="39">
        <f t="shared" si="82"/>
        <v>49</v>
      </c>
      <c r="L1738" s="3">
        <f t="shared" si="83"/>
        <v>2016</v>
      </c>
    </row>
    <row r="1739" spans="1:12" x14ac:dyDescent="0.25">
      <c r="A1739" s="1" t="s">
        <v>2328</v>
      </c>
      <c r="B1739" s="1" t="s">
        <v>101</v>
      </c>
      <c r="C1739" s="1" t="s">
        <v>69</v>
      </c>
      <c r="D1739" s="1" t="s">
        <v>33</v>
      </c>
      <c r="E1739" s="4">
        <v>43370</v>
      </c>
      <c r="F1739" s="1" t="s">
        <v>39</v>
      </c>
      <c r="G1739" s="1" t="s">
        <v>601</v>
      </c>
      <c r="H1739" s="26">
        <v>30</v>
      </c>
      <c r="I1739" s="37">
        <v>0.1333</v>
      </c>
      <c r="J1739" t="str">
        <f t="shared" si="81"/>
        <v>2738-APAC-CL</v>
      </c>
      <c r="K1739" s="39">
        <f t="shared" si="82"/>
        <v>26.001000000000001</v>
      </c>
      <c r="L1739" s="3">
        <f t="shared" si="83"/>
        <v>2018</v>
      </c>
    </row>
    <row r="1740" spans="1:12" x14ac:dyDescent="0.25">
      <c r="A1740" s="1" t="s">
        <v>2329</v>
      </c>
      <c r="B1740" s="1" t="s">
        <v>152</v>
      </c>
      <c r="C1740" s="1" t="s">
        <v>106</v>
      </c>
      <c r="D1740" s="1" t="s">
        <v>17</v>
      </c>
      <c r="E1740" s="4">
        <v>42926</v>
      </c>
      <c r="F1740" s="1" t="s">
        <v>28</v>
      </c>
      <c r="G1740" s="1" t="s">
        <v>1183</v>
      </c>
      <c r="H1740" s="26">
        <v>150</v>
      </c>
      <c r="I1740" s="37">
        <v>0.06</v>
      </c>
      <c r="J1740" t="str">
        <f t="shared" si="81"/>
        <v>2739-NA-HB</v>
      </c>
      <c r="K1740" s="39">
        <f t="shared" si="82"/>
        <v>141</v>
      </c>
      <c r="L1740" s="3">
        <f t="shared" si="83"/>
        <v>2017</v>
      </c>
    </row>
    <row r="1741" spans="1:12" x14ac:dyDescent="0.25">
      <c r="A1741" s="1" t="s">
        <v>2330</v>
      </c>
      <c r="B1741" s="1" t="s">
        <v>253</v>
      </c>
      <c r="C1741" s="1" t="s">
        <v>254</v>
      </c>
      <c r="D1741" s="1" t="s">
        <v>11</v>
      </c>
      <c r="E1741" s="4">
        <v>42805</v>
      </c>
      <c r="F1741" s="1" t="s">
        <v>59</v>
      </c>
      <c r="G1741" s="1" t="s">
        <v>803</v>
      </c>
      <c r="H1741" s="26">
        <v>1000</v>
      </c>
      <c r="I1741" s="37">
        <v>0.04</v>
      </c>
      <c r="J1741" t="str">
        <f t="shared" si="81"/>
        <v>2740-EMEA-PD</v>
      </c>
      <c r="K1741" s="39">
        <f t="shared" si="82"/>
        <v>960</v>
      </c>
      <c r="L1741" s="3">
        <f t="shared" si="83"/>
        <v>2017</v>
      </c>
    </row>
    <row r="1742" spans="1:12" x14ac:dyDescent="0.25">
      <c r="A1742" s="1" t="s">
        <v>2331</v>
      </c>
      <c r="B1742" s="1" t="s">
        <v>75</v>
      </c>
      <c r="C1742" s="1" t="s">
        <v>76</v>
      </c>
      <c r="D1742" s="1" t="s">
        <v>33</v>
      </c>
      <c r="E1742" s="4">
        <v>42463</v>
      </c>
      <c r="F1742" s="1" t="s">
        <v>120</v>
      </c>
      <c r="G1742" s="1" t="s">
        <v>2332</v>
      </c>
      <c r="H1742" s="26">
        <v>50</v>
      </c>
      <c r="I1742" s="37">
        <v>0.04</v>
      </c>
      <c r="J1742" t="str">
        <f t="shared" si="81"/>
        <v>2741-APAC-DB</v>
      </c>
      <c r="K1742" s="39">
        <f t="shared" si="82"/>
        <v>48</v>
      </c>
      <c r="L1742" s="3">
        <f t="shared" si="83"/>
        <v>2016</v>
      </c>
    </row>
    <row r="1743" spans="1:12" x14ac:dyDescent="0.25">
      <c r="A1743" s="1" t="s">
        <v>2333</v>
      </c>
      <c r="B1743" s="1" t="s">
        <v>219</v>
      </c>
      <c r="C1743" s="1" t="s">
        <v>38</v>
      </c>
      <c r="D1743" s="1" t="s">
        <v>33</v>
      </c>
      <c r="E1743" s="4">
        <v>41761</v>
      </c>
      <c r="F1743" s="1" t="s">
        <v>39</v>
      </c>
      <c r="G1743" s="1" t="s">
        <v>2334</v>
      </c>
      <c r="H1743" s="26">
        <v>30</v>
      </c>
      <c r="I1743" s="37">
        <v>0.1333</v>
      </c>
      <c r="J1743" t="str">
        <f t="shared" si="81"/>
        <v>2742-APAC-RC</v>
      </c>
      <c r="K1743" s="39">
        <f t="shared" si="82"/>
        <v>26.001000000000001</v>
      </c>
      <c r="L1743" s="3">
        <f t="shared" si="83"/>
        <v>2014</v>
      </c>
    </row>
    <row r="1744" spans="1:12" x14ac:dyDescent="0.25">
      <c r="A1744" s="1" t="s">
        <v>2335</v>
      </c>
      <c r="B1744" s="1" t="s">
        <v>105</v>
      </c>
      <c r="C1744" s="1" t="s">
        <v>106</v>
      </c>
      <c r="D1744" s="1" t="s">
        <v>17</v>
      </c>
      <c r="E1744" s="4">
        <v>42616</v>
      </c>
      <c r="F1744" s="1" t="s">
        <v>28</v>
      </c>
      <c r="G1744" s="1" t="s">
        <v>352</v>
      </c>
      <c r="H1744" s="26">
        <v>150</v>
      </c>
      <c r="I1744" s="37">
        <v>0.1467</v>
      </c>
      <c r="J1744" t="str">
        <f t="shared" si="81"/>
        <v>2743-NA-DH</v>
      </c>
      <c r="K1744" s="39">
        <f t="shared" si="82"/>
        <v>127.995</v>
      </c>
      <c r="L1744" s="3">
        <f t="shared" si="83"/>
        <v>2016</v>
      </c>
    </row>
    <row r="1745" spans="1:12" x14ac:dyDescent="0.25">
      <c r="A1745" s="1" t="s">
        <v>2336</v>
      </c>
      <c r="B1745" s="1" t="s">
        <v>129</v>
      </c>
      <c r="C1745" s="1" t="s">
        <v>106</v>
      </c>
      <c r="D1745" s="1" t="s">
        <v>17</v>
      </c>
      <c r="E1745" s="4">
        <v>42613</v>
      </c>
      <c r="F1745" s="1" t="s">
        <v>39</v>
      </c>
      <c r="G1745" s="1" t="s">
        <v>791</v>
      </c>
      <c r="H1745" s="26">
        <v>30</v>
      </c>
      <c r="I1745" s="37">
        <v>0</v>
      </c>
      <c r="J1745" t="str">
        <f t="shared" si="81"/>
        <v>2744-NA-DR</v>
      </c>
      <c r="K1745" s="39">
        <f t="shared" si="82"/>
        <v>30</v>
      </c>
      <c r="L1745" s="3">
        <f t="shared" si="83"/>
        <v>2016</v>
      </c>
    </row>
    <row r="1746" spans="1:12" x14ac:dyDescent="0.25">
      <c r="A1746" s="1" t="s">
        <v>2337</v>
      </c>
      <c r="B1746" s="1" t="s">
        <v>26</v>
      </c>
      <c r="C1746" s="1" t="s">
        <v>27</v>
      </c>
      <c r="D1746" s="1" t="s">
        <v>11</v>
      </c>
      <c r="E1746" s="4">
        <v>43115</v>
      </c>
      <c r="F1746" s="1" t="s">
        <v>120</v>
      </c>
      <c r="G1746" s="1" t="s">
        <v>247</v>
      </c>
      <c r="H1746" s="26">
        <v>50</v>
      </c>
      <c r="I1746" s="37">
        <v>0.1</v>
      </c>
      <c r="J1746" t="str">
        <f t="shared" si="81"/>
        <v>2745-EMEA-IM</v>
      </c>
      <c r="K1746" s="39">
        <f t="shared" si="82"/>
        <v>45</v>
      </c>
      <c r="L1746" s="3">
        <f t="shared" si="83"/>
        <v>2018</v>
      </c>
    </row>
    <row r="1747" spans="1:12" x14ac:dyDescent="0.25">
      <c r="A1747" s="1" t="s">
        <v>2338</v>
      </c>
      <c r="B1747" s="1" t="s">
        <v>68</v>
      </c>
      <c r="C1747" s="1" t="s">
        <v>69</v>
      </c>
      <c r="D1747" s="1" t="s">
        <v>33</v>
      </c>
      <c r="E1747" s="4">
        <v>43239</v>
      </c>
      <c r="F1747" s="1" t="s">
        <v>44</v>
      </c>
      <c r="G1747" s="1" t="s">
        <v>668</v>
      </c>
      <c r="H1747" s="26">
        <v>500</v>
      </c>
      <c r="I1747" s="37">
        <v>0.11</v>
      </c>
      <c r="J1747" t="str">
        <f t="shared" si="81"/>
        <v>2746-APAC-FH</v>
      </c>
      <c r="K1747" s="39">
        <f t="shared" si="82"/>
        <v>445</v>
      </c>
      <c r="L1747" s="3">
        <f t="shared" si="83"/>
        <v>2018</v>
      </c>
    </row>
    <row r="1748" spans="1:12" x14ac:dyDescent="0.25">
      <c r="A1748" s="1" t="s">
        <v>2339</v>
      </c>
      <c r="B1748" s="1" t="s">
        <v>97</v>
      </c>
      <c r="C1748" s="1" t="s">
        <v>98</v>
      </c>
      <c r="D1748" s="1" t="s">
        <v>11</v>
      </c>
      <c r="E1748" s="4">
        <v>42736</v>
      </c>
      <c r="F1748" s="1" t="s">
        <v>113</v>
      </c>
      <c r="G1748" s="1" t="s">
        <v>1823</v>
      </c>
      <c r="H1748" s="26">
        <v>250</v>
      </c>
      <c r="I1748" s="37">
        <v>8.7999999999999995E-2</v>
      </c>
      <c r="J1748" t="str">
        <f t="shared" si="81"/>
        <v>2747-EMEA-HC</v>
      </c>
      <c r="K1748" s="39">
        <f t="shared" si="82"/>
        <v>228</v>
      </c>
      <c r="L1748" s="3">
        <f t="shared" si="83"/>
        <v>2017</v>
      </c>
    </row>
    <row r="1749" spans="1:12" x14ac:dyDescent="0.25">
      <c r="A1749" s="1" t="s">
        <v>2340</v>
      </c>
      <c r="B1749" s="1" t="s">
        <v>268</v>
      </c>
      <c r="C1749" s="1" t="s">
        <v>269</v>
      </c>
      <c r="D1749" s="1" t="s">
        <v>33</v>
      </c>
      <c r="E1749" s="4">
        <v>42268</v>
      </c>
      <c r="F1749" s="1" t="s">
        <v>102</v>
      </c>
      <c r="G1749" s="1" t="s">
        <v>1825</v>
      </c>
      <c r="H1749" s="26">
        <v>70</v>
      </c>
      <c r="I1749" s="37">
        <v>0.3286</v>
      </c>
      <c r="J1749" t="str">
        <f t="shared" si="81"/>
        <v>2748-APAC-AG</v>
      </c>
      <c r="K1749" s="39">
        <f t="shared" si="82"/>
        <v>46.998000000000005</v>
      </c>
      <c r="L1749" s="3">
        <f t="shared" si="83"/>
        <v>2015</v>
      </c>
    </row>
    <row r="1750" spans="1:12" x14ac:dyDescent="0.25">
      <c r="A1750" s="1" t="s">
        <v>2341</v>
      </c>
      <c r="B1750" s="1" t="s">
        <v>268</v>
      </c>
      <c r="C1750" s="1" t="s">
        <v>269</v>
      </c>
      <c r="D1750" s="1" t="s">
        <v>33</v>
      </c>
      <c r="E1750" s="4">
        <v>42022</v>
      </c>
      <c r="F1750" s="1" t="s">
        <v>120</v>
      </c>
      <c r="G1750" s="1" t="s">
        <v>1825</v>
      </c>
      <c r="H1750" s="26">
        <v>50</v>
      </c>
      <c r="I1750" s="37">
        <v>0.28000000000000003</v>
      </c>
      <c r="J1750" t="str">
        <f t="shared" si="81"/>
        <v>2749-APAC-AG</v>
      </c>
      <c r="K1750" s="39">
        <f t="shared" si="82"/>
        <v>36</v>
      </c>
      <c r="L1750" s="3">
        <f t="shared" si="83"/>
        <v>2015</v>
      </c>
    </row>
    <row r="1751" spans="1:12" x14ac:dyDescent="0.25">
      <c r="A1751" s="1" t="s">
        <v>2342</v>
      </c>
      <c r="B1751" s="1" t="s">
        <v>239</v>
      </c>
      <c r="C1751" s="1" t="s">
        <v>240</v>
      </c>
      <c r="D1751" s="1" t="s">
        <v>11</v>
      </c>
      <c r="E1751" s="4">
        <v>42376</v>
      </c>
      <c r="F1751" s="1" t="s">
        <v>70</v>
      </c>
      <c r="G1751" s="1" t="s">
        <v>329</v>
      </c>
      <c r="H1751" s="26">
        <v>500</v>
      </c>
      <c r="I1751" s="37">
        <v>0</v>
      </c>
      <c r="J1751" t="str">
        <f t="shared" si="81"/>
        <v>2750-EMEA-BM</v>
      </c>
      <c r="K1751" s="39">
        <f t="shared" si="82"/>
        <v>500</v>
      </c>
      <c r="L1751" s="3">
        <f t="shared" si="83"/>
        <v>2016</v>
      </c>
    </row>
    <row r="1752" spans="1:12" x14ac:dyDescent="0.25">
      <c r="A1752" s="1" t="s">
        <v>2343</v>
      </c>
      <c r="B1752" s="1" t="s">
        <v>68</v>
      </c>
      <c r="C1752" s="1" t="s">
        <v>69</v>
      </c>
      <c r="D1752" s="1" t="s">
        <v>33</v>
      </c>
      <c r="E1752" s="4">
        <v>42507</v>
      </c>
      <c r="F1752" s="1" t="s">
        <v>102</v>
      </c>
      <c r="G1752" s="1" t="s">
        <v>1808</v>
      </c>
      <c r="H1752" s="26">
        <v>70</v>
      </c>
      <c r="I1752" s="37">
        <v>2.86E-2</v>
      </c>
      <c r="J1752" t="str">
        <f t="shared" si="81"/>
        <v>2751-APAC-NB</v>
      </c>
      <c r="K1752" s="39">
        <f t="shared" si="82"/>
        <v>67.998000000000005</v>
      </c>
      <c r="L1752" s="3">
        <f t="shared" si="83"/>
        <v>2016</v>
      </c>
    </row>
    <row r="1753" spans="1:12" x14ac:dyDescent="0.25">
      <c r="A1753" s="1" t="s">
        <v>2344</v>
      </c>
      <c r="B1753" s="1" t="s">
        <v>262</v>
      </c>
      <c r="C1753" s="1" t="s">
        <v>263</v>
      </c>
      <c r="D1753" s="1" t="s">
        <v>11</v>
      </c>
      <c r="E1753" s="4">
        <v>42050</v>
      </c>
      <c r="F1753" s="1" t="s">
        <v>23</v>
      </c>
      <c r="G1753" s="1" t="s">
        <v>306</v>
      </c>
      <c r="H1753" s="26">
        <v>700</v>
      </c>
      <c r="I1753" s="37">
        <v>0.19</v>
      </c>
      <c r="J1753" t="str">
        <f t="shared" si="81"/>
        <v>2752-EMEA-RP</v>
      </c>
      <c r="K1753" s="39">
        <f t="shared" si="82"/>
        <v>567</v>
      </c>
      <c r="L1753" s="3">
        <f t="shared" si="83"/>
        <v>2015</v>
      </c>
    </row>
    <row r="1754" spans="1:12" x14ac:dyDescent="0.25">
      <c r="A1754" s="1" t="s">
        <v>2345</v>
      </c>
      <c r="B1754" s="1" t="s">
        <v>152</v>
      </c>
      <c r="C1754" s="1" t="s">
        <v>106</v>
      </c>
      <c r="D1754" s="1" t="s">
        <v>17</v>
      </c>
      <c r="E1754" s="4">
        <v>42757</v>
      </c>
      <c r="F1754" s="1" t="s">
        <v>39</v>
      </c>
      <c r="G1754" s="1" t="s">
        <v>1409</v>
      </c>
      <c r="H1754" s="26">
        <v>30</v>
      </c>
      <c r="I1754" s="37">
        <v>3.3300000000000003E-2</v>
      </c>
      <c r="J1754" t="str">
        <f t="shared" si="81"/>
        <v>2753-NA-RJ</v>
      </c>
      <c r="K1754" s="39">
        <f t="shared" si="82"/>
        <v>29.001000000000001</v>
      </c>
      <c r="L1754" s="3">
        <f t="shared" si="83"/>
        <v>2017</v>
      </c>
    </row>
    <row r="1755" spans="1:12" x14ac:dyDescent="0.25">
      <c r="A1755" s="1" t="s">
        <v>2346</v>
      </c>
      <c r="B1755" s="1" t="s">
        <v>20</v>
      </c>
      <c r="C1755" s="1" t="s">
        <v>21</v>
      </c>
      <c r="D1755" s="1" t="s">
        <v>22</v>
      </c>
      <c r="E1755" s="4">
        <v>42349</v>
      </c>
      <c r="F1755" s="1" t="s">
        <v>12</v>
      </c>
      <c r="G1755" s="1" t="s">
        <v>142</v>
      </c>
      <c r="H1755" s="26">
        <v>80</v>
      </c>
      <c r="I1755" s="37">
        <v>0.35</v>
      </c>
      <c r="J1755" t="str">
        <f t="shared" si="81"/>
        <v>2754-LATAM-SS</v>
      </c>
      <c r="K1755" s="39">
        <f t="shared" si="82"/>
        <v>52</v>
      </c>
      <c r="L1755" s="3">
        <f t="shared" si="83"/>
        <v>2015</v>
      </c>
    </row>
    <row r="1756" spans="1:12" x14ac:dyDescent="0.25">
      <c r="A1756" s="1" t="s">
        <v>2347</v>
      </c>
      <c r="B1756" s="1" t="s">
        <v>432</v>
      </c>
      <c r="C1756" s="1" t="s">
        <v>433</v>
      </c>
      <c r="D1756" s="1" t="s">
        <v>22</v>
      </c>
      <c r="E1756" s="4">
        <v>42513</v>
      </c>
      <c r="F1756" s="1" t="s">
        <v>44</v>
      </c>
      <c r="G1756" s="1" t="s">
        <v>434</v>
      </c>
      <c r="H1756" s="26">
        <v>500</v>
      </c>
      <c r="I1756" s="37">
        <v>0.12</v>
      </c>
      <c r="J1756" t="str">
        <f t="shared" si="81"/>
        <v>2755-LATAM-RM</v>
      </c>
      <c r="K1756" s="39">
        <f t="shared" si="82"/>
        <v>440</v>
      </c>
      <c r="L1756" s="3">
        <f t="shared" si="83"/>
        <v>2016</v>
      </c>
    </row>
    <row r="1757" spans="1:12" x14ac:dyDescent="0.25">
      <c r="A1757" s="1" t="s">
        <v>2348</v>
      </c>
      <c r="B1757" s="1" t="s">
        <v>89</v>
      </c>
      <c r="C1757" s="1" t="s">
        <v>90</v>
      </c>
      <c r="D1757" s="1" t="s">
        <v>33</v>
      </c>
      <c r="E1757" s="4">
        <v>41827</v>
      </c>
      <c r="F1757" s="1" t="s">
        <v>23</v>
      </c>
      <c r="G1757" s="1" t="s">
        <v>2349</v>
      </c>
      <c r="H1757" s="26">
        <v>700</v>
      </c>
      <c r="I1757" s="37">
        <v>0.79</v>
      </c>
      <c r="J1757" t="str">
        <f t="shared" si="81"/>
        <v>2756-APAC-SB</v>
      </c>
      <c r="K1757" s="39">
        <f t="shared" si="82"/>
        <v>147</v>
      </c>
      <c r="L1757" s="3">
        <f t="shared" si="83"/>
        <v>2014</v>
      </c>
    </row>
    <row r="1758" spans="1:12" x14ac:dyDescent="0.25">
      <c r="A1758" s="1" t="s">
        <v>2350</v>
      </c>
      <c r="B1758" s="1" t="s">
        <v>15</v>
      </c>
      <c r="C1758" s="1" t="s">
        <v>16</v>
      </c>
      <c r="D1758" s="1" t="s">
        <v>17</v>
      </c>
      <c r="E1758" s="4">
        <v>42094</v>
      </c>
      <c r="F1758" s="1" t="s">
        <v>44</v>
      </c>
      <c r="G1758" s="1" t="s">
        <v>911</v>
      </c>
      <c r="H1758" s="26">
        <v>500</v>
      </c>
      <c r="I1758" s="37">
        <v>0.2</v>
      </c>
      <c r="J1758" t="str">
        <f t="shared" si="81"/>
        <v>2757-NA-JA</v>
      </c>
      <c r="K1758" s="39">
        <f t="shared" si="82"/>
        <v>400</v>
      </c>
      <c r="L1758" s="3">
        <f t="shared" si="83"/>
        <v>2015</v>
      </c>
    </row>
    <row r="1759" spans="1:12" x14ac:dyDescent="0.25">
      <c r="A1759" s="1" t="s">
        <v>2351</v>
      </c>
      <c r="B1759" s="1" t="s">
        <v>432</v>
      </c>
      <c r="C1759" s="1" t="s">
        <v>433</v>
      </c>
      <c r="D1759" s="1" t="s">
        <v>22</v>
      </c>
      <c r="E1759" s="4">
        <v>42424</v>
      </c>
      <c r="F1759" s="1" t="s">
        <v>28</v>
      </c>
      <c r="G1759" s="1" t="s">
        <v>548</v>
      </c>
      <c r="H1759" s="26">
        <v>150</v>
      </c>
      <c r="I1759" s="37">
        <v>6.6699999999999995E-2</v>
      </c>
      <c r="J1759" t="str">
        <f t="shared" si="81"/>
        <v>2758-LATAM-BM</v>
      </c>
      <c r="K1759" s="39">
        <f t="shared" si="82"/>
        <v>139.995</v>
      </c>
      <c r="L1759" s="3">
        <f t="shared" si="83"/>
        <v>2016</v>
      </c>
    </row>
    <row r="1760" spans="1:12" x14ac:dyDescent="0.25">
      <c r="A1760" s="1" t="s">
        <v>2352</v>
      </c>
      <c r="B1760" s="1" t="s">
        <v>432</v>
      </c>
      <c r="C1760" s="1" t="s">
        <v>433</v>
      </c>
      <c r="D1760" s="1" t="s">
        <v>22</v>
      </c>
      <c r="E1760" s="4">
        <v>42562</v>
      </c>
      <c r="F1760" s="1" t="s">
        <v>44</v>
      </c>
      <c r="G1760" s="1" t="s">
        <v>826</v>
      </c>
      <c r="H1760" s="26">
        <v>500</v>
      </c>
      <c r="I1760" s="37">
        <v>0.1</v>
      </c>
      <c r="J1760" t="str">
        <f t="shared" si="81"/>
        <v>2759-LATAM-JE</v>
      </c>
      <c r="K1760" s="39">
        <f t="shared" si="82"/>
        <v>450</v>
      </c>
      <c r="L1760" s="3">
        <f t="shared" si="83"/>
        <v>2016</v>
      </c>
    </row>
    <row r="1761" spans="1:12" x14ac:dyDescent="0.25">
      <c r="A1761" s="1" t="s">
        <v>2353</v>
      </c>
      <c r="B1761" s="1" t="s">
        <v>222</v>
      </c>
      <c r="C1761" s="1" t="s">
        <v>48</v>
      </c>
      <c r="D1761" s="1" t="s">
        <v>22</v>
      </c>
      <c r="E1761" s="4">
        <v>42950</v>
      </c>
      <c r="F1761" s="1" t="s">
        <v>23</v>
      </c>
      <c r="G1761" s="1" t="s">
        <v>1036</v>
      </c>
      <c r="H1761" s="26">
        <v>700</v>
      </c>
      <c r="I1761" s="37">
        <v>0.03</v>
      </c>
      <c r="J1761" t="str">
        <f t="shared" si="81"/>
        <v>2760-LATAM-JG</v>
      </c>
      <c r="K1761" s="39">
        <f t="shared" si="82"/>
        <v>679</v>
      </c>
      <c r="L1761" s="3">
        <f t="shared" si="83"/>
        <v>2017</v>
      </c>
    </row>
    <row r="1762" spans="1:12" x14ac:dyDescent="0.25">
      <c r="A1762" s="1" t="s">
        <v>2354</v>
      </c>
      <c r="B1762" s="1" t="s">
        <v>129</v>
      </c>
      <c r="C1762" s="1" t="s">
        <v>106</v>
      </c>
      <c r="D1762" s="1" t="s">
        <v>17</v>
      </c>
      <c r="E1762" s="4">
        <v>42896</v>
      </c>
      <c r="F1762" s="1" t="s">
        <v>102</v>
      </c>
      <c r="G1762" s="1" t="s">
        <v>791</v>
      </c>
      <c r="H1762" s="26">
        <v>70</v>
      </c>
      <c r="I1762" s="37">
        <v>1.43E-2</v>
      </c>
      <c r="J1762" t="str">
        <f t="shared" si="81"/>
        <v>2761-NA-DR</v>
      </c>
      <c r="K1762" s="39">
        <f t="shared" si="82"/>
        <v>68.998999999999995</v>
      </c>
      <c r="L1762" s="3">
        <f t="shared" si="83"/>
        <v>2017</v>
      </c>
    </row>
    <row r="1763" spans="1:12" x14ac:dyDescent="0.25">
      <c r="A1763" s="1" t="s">
        <v>2355</v>
      </c>
      <c r="B1763" s="1" t="s">
        <v>31</v>
      </c>
      <c r="C1763" s="1" t="s">
        <v>32</v>
      </c>
      <c r="D1763" s="1" t="s">
        <v>33</v>
      </c>
      <c r="E1763" s="4">
        <v>42248</v>
      </c>
      <c r="F1763" s="1" t="s">
        <v>70</v>
      </c>
      <c r="G1763" s="1" t="s">
        <v>158</v>
      </c>
      <c r="H1763" s="26">
        <v>500</v>
      </c>
      <c r="I1763" s="37">
        <v>0.01</v>
      </c>
      <c r="J1763" t="str">
        <f t="shared" si="81"/>
        <v>2762-APAC-WM</v>
      </c>
      <c r="K1763" s="39">
        <f t="shared" si="82"/>
        <v>495</v>
      </c>
      <c r="L1763" s="3">
        <f t="shared" si="83"/>
        <v>2015</v>
      </c>
    </row>
    <row r="1764" spans="1:12" x14ac:dyDescent="0.25">
      <c r="A1764" s="1" t="s">
        <v>2356</v>
      </c>
      <c r="B1764" s="1" t="s">
        <v>97</v>
      </c>
      <c r="C1764" s="1" t="s">
        <v>98</v>
      </c>
      <c r="D1764" s="1" t="s">
        <v>11</v>
      </c>
      <c r="E1764" s="4">
        <v>43155</v>
      </c>
      <c r="F1764" s="1" t="s">
        <v>44</v>
      </c>
      <c r="G1764" s="1" t="s">
        <v>1088</v>
      </c>
      <c r="H1764" s="26">
        <v>500</v>
      </c>
      <c r="I1764" s="37">
        <v>0.09</v>
      </c>
      <c r="J1764" t="str">
        <f t="shared" si="81"/>
        <v>2763-EMEA-LD</v>
      </c>
      <c r="K1764" s="39">
        <f t="shared" si="82"/>
        <v>455</v>
      </c>
      <c r="L1764" s="3">
        <f t="shared" si="83"/>
        <v>2018</v>
      </c>
    </row>
    <row r="1765" spans="1:12" x14ac:dyDescent="0.25">
      <c r="A1765" s="1" t="s">
        <v>2357</v>
      </c>
      <c r="B1765" s="1" t="s">
        <v>15</v>
      </c>
      <c r="C1765" s="1" t="s">
        <v>16</v>
      </c>
      <c r="D1765" s="1" t="s">
        <v>17</v>
      </c>
      <c r="E1765" s="4">
        <v>41987</v>
      </c>
      <c r="F1765" s="1" t="s">
        <v>102</v>
      </c>
      <c r="G1765" s="1" t="s">
        <v>176</v>
      </c>
      <c r="H1765" s="26">
        <v>70</v>
      </c>
      <c r="I1765" s="37">
        <v>0.2</v>
      </c>
      <c r="J1765" t="str">
        <f t="shared" si="81"/>
        <v>2764-NA-SJ</v>
      </c>
      <c r="K1765" s="39">
        <f t="shared" si="82"/>
        <v>56</v>
      </c>
      <c r="L1765" s="3">
        <f t="shared" si="83"/>
        <v>2014</v>
      </c>
    </row>
    <row r="1766" spans="1:12" x14ac:dyDescent="0.25">
      <c r="A1766" s="1" t="s">
        <v>2358</v>
      </c>
      <c r="B1766" s="1" t="s">
        <v>57</v>
      </c>
      <c r="C1766" s="1" t="s">
        <v>58</v>
      </c>
      <c r="D1766" s="1" t="s">
        <v>11</v>
      </c>
      <c r="E1766" s="4">
        <v>42668</v>
      </c>
      <c r="F1766" s="1" t="s">
        <v>102</v>
      </c>
      <c r="G1766" s="1" t="s">
        <v>1012</v>
      </c>
      <c r="H1766" s="26">
        <v>70</v>
      </c>
      <c r="I1766" s="37">
        <v>0.1143</v>
      </c>
      <c r="J1766" t="str">
        <f t="shared" si="81"/>
        <v>2765-EMEA-DB</v>
      </c>
      <c r="K1766" s="39">
        <f t="shared" si="82"/>
        <v>61.999000000000002</v>
      </c>
      <c r="L1766" s="3">
        <f t="shared" si="83"/>
        <v>2016</v>
      </c>
    </row>
    <row r="1767" spans="1:12" x14ac:dyDescent="0.25">
      <c r="A1767" s="1" t="s">
        <v>2359</v>
      </c>
      <c r="B1767" s="1" t="s">
        <v>155</v>
      </c>
      <c r="C1767" s="1" t="s">
        <v>106</v>
      </c>
      <c r="D1767" s="1" t="s">
        <v>17</v>
      </c>
      <c r="E1767" s="4">
        <v>43116</v>
      </c>
      <c r="F1767" s="1" t="s">
        <v>28</v>
      </c>
      <c r="G1767" s="1" t="s">
        <v>1284</v>
      </c>
      <c r="H1767" s="26">
        <v>150</v>
      </c>
      <c r="I1767" s="37">
        <v>0.1467</v>
      </c>
      <c r="J1767" t="str">
        <f t="shared" si="81"/>
        <v>2766-NA-RS</v>
      </c>
      <c r="K1767" s="39">
        <f t="shared" si="82"/>
        <v>127.995</v>
      </c>
      <c r="L1767" s="3">
        <f t="shared" si="83"/>
        <v>2018</v>
      </c>
    </row>
    <row r="1768" spans="1:12" x14ac:dyDescent="0.25">
      <c r="A1768" s="1" t="s">
        <v>2360</v>
      </c>
      <c r="B1768" s="1" t="s">
        <v>2168</v>
      </c>
      <c r="C1768" s="1" t="s">
        <v>16</v>
      </c>
      <c r="D1768" s="1" t="s">
        <v>17</v>
      </c>
      <c r="E1768" s="4">
        <v>43313</v>
      </c>
      <c r="F1768" s="1" t="s">
        <v>28</v>
      </c>
      <c r="G1768" s="1" t="s">
        <v>2361</v>
      </c>
      <c r="H1768" s="26">
        <v>150</v>
      </c>
      <c r="I1768" s="37">
        <v>0.12670000000000001</v>
      </c>
      <c r="J1768" t="str">
        <f t="shared" si="81"/>
        <v>2767-NA-BC</v>
      </c>
      <c r="K1768" s="39">
        <f t="shared" si="82"/>
        <v>130.995</v>
      </c>
      <c r="L1768" s="3">
        <f t="shared" si="83"/>
        <v>2018</v>
      </c>
    </row>
    <row r="1769" spans="1:12" x14ac:dyDescent="0.25">
      <c r="A1769" s="1" t="s">
        <v>2362</v>
      </c>
      <c r="B1769" s="1" t="s">
        <v>180</v>
      </c>
      <c r="C1769" s="1" t="s">
        <v>106</v>
      </c>
      <c r="D1769" s="1" t="s">
        <v>17</v>
      </c>
      <c r="E1769" s="4">
        <v>43161</v>
      </c>
      <c r="F1769" s="1" t="s">
        <v>39</v>
      </c>
      <c r="G1769" s="1" t="s">
        <v>2233</v>
      </c>
      <c r="H1769" s="26">
        <v>30</v>
      </c>
      <c r="I1769" s="37">
        <v>0</v>
      </c>
      <c r="J1769" t="str">
        <f t="shared" si="81"/>
        <v>2768-NA-JB</v>
      </c>
      <c r="K1769" s="39">
        <f t="shared" si="82"/>
        <v>30</v>
      </c>
      <c r="L1769" s="3">
        <f t="shared" si="83"/>
        <v>2018</v>
      </c>
    </row>
    <row r="1770" spans="1:12" x14ac:dyDescent="0.25">
      <c r="A1770" s="1" t="s">
        <v>2363</v>
      </c>
      <c r="B1770" s="1" t="s">
        <v>20</v>
      </c>
      <c r="C1770" s="1" t="s">
        <v>21</v>
      </c>
      <c r="D1770" s="1" t="s">
        <v>22</v>
      </c>
      <c r="E1770" s="4">
        <v>42207</v>
      </c>
      <c r="F1770" s="1" t="s">
        <v>44</v>
      </c>
      <c r="G1770" s="1" t="s">
        <v>481</v>
      </c>
      <c r="H1770" s="26">
        <v>500</v>
      </c>
      <c r="I1770" s="37">
        <v>0.08</v>
      </c>
      <c r="J1770" t="str">
        <f t="shared" si="81"/>
        <v>2769-LATAM-EH</v>
      </c>
      <c r="K1770" s="39">
        <f t="shared" si="82"/>
        <v>460</v>
      </c>
      <c r="L1770" s="3">
        <f t="shared" si="83"/>
        <v>2015</v>
      </c>
    </row>
    <row r="1771" spans="1:12" x14ac:dyDescent="0.25">
      <c r="A1771" s="1" t="s">
        <v>2364</v>
      </c>
      <c r="B1771" s="1" t="s">
        <v>268</v>
      </c>
      <c r="C1771" s="1" t="s">
        <v>269</v>
      </c>
      <c r="D1771" s="1" t="s">
        <v>33</v>
      </c>
      <c r="E1771" s="4">
        <v>42115</v>
      </c>
      <c r="F1771" s="1" t="s">
        <v>28</v>
      </c>
      <c r="G1771" s="1" t="s">
        <v>711</v>
      </c>
      <c r="H1771" s="26">
        <v>150</v>
      </c>
      <c r="I1771" s="37">
        <v>0.2</v>
      </c>
      <c r="J1771" t="str">
        <f t="shared" si="81"/>
        <v>2770-APAC-SM</v>
      </c>
      <c r="K1771" s="39">
        <f t="shared" si="82"/>
        <v>120</v>
      </c>
      <c r="L1771" s="3">
        <f t="shared" si="83"/>
        <v>2015</v>
      </c>
    </row>
    <row r="1772" spans="1:12" x14ac:dyDescent="0.25">
      <c r="A1772" s="1" t="s">
        <v>2365</v>
      </c>
      <c r="B1772" s="1" t="s">
        <v>180</v>
      </c>
      <c r="C1772" s="1" t="s">
        <v>106</v>
      </c>
      <c r="D1772" s="1" t="s">
        <v>17</v>
      </c>
      <c r="E1772" s="4">
        <v>43382</v>
      </c>
      <c r="F1772" s="1" t="s">
        <v>53</v>
      </c>
      <c r="G1772" s="1" t="s">
        <v>1430</v>
      </c>
      <c r="H1772" s="26">
        <v>800</v>
      </c>
      <c r="I1772" s="37">
        <v>0.32</v>
      </c>
      <c r="J1772" t="str">
        <f t="shared" si="81"/>
        <v>2771-NA-AC</v>
      </c>
      <c r="K1772" s="39">
        <f t="shared" si="82"/>
        <v>544</v>
      </c>
      <c r="L1772" s="3">
        <f t="shared" si="83"/>
        <v>2018</v>
      </c>
    </row>
    <row r="1773" spans="1:12" x14ac:dyDescent="0.25">
      <c r="A1773" s="1" t="s">
        <v>2366</v>
      </c>
      <c r="B1773" s="1" t="s">
        <v>239</v>
      </c>
      <c r="C1773" s="1" t="s">
        <v>240</v>
      </c>
      <c r="D1773" s="1" t="s">
        <v>11</v>
      </c>
      <c r="E1773" s="4">
        <v>42132</v>
      </c>
      <c r="F1773" s="1" t="s">
        <v>28</v>
      </c>
      <c r="G1773" s="1" t="s">
        <v>1150</v>
      </c>
      <c r="H1773" s="26">
        <v>150</v>
      </c>
      <c r="I1773" s="37">
        <v>0.12</v>
      </c>
      <c r="J1773" t="str">
        <f t="shared" si="81"/>
        <v>2772-EMEA-CG</v>
      </c>
      <c r="K1773" s="39">
        <f t="shared" si="82"/>
        <v>132</v>
      </c>
      <c r="L1773" s="3">
        <f t="shared" si="83"/>
        <v>2015</v>
      </c>
    </row>
    <row r="1774" spans="1:12" x14ac:dyDescent="0.25">
      <c r="A1774" s="1" t="s">
        <v>2367</v>
      </c>
      <c r="B1774" s="1" t="s">
        <v>109</v>
      </c>
      <c r="C1774" s="1" t="s">
        <v>80</v>
      </c>
      <c r="D1774" s="1" t="s">
        <v>11</v>
      </c>
      <c r="E1774" s="4">
        <v>42726</v>
      </c>
      <c r="F1774" s="1" t="s">
        <v>44</v>
      </c>
      <c r="G1774" s="1" t="s">
        <v>608</v>
      </c>
      <c r="H1774" s="26">
        <v>500</v>
      </c>
      <c r="I1774" s="37">
        <v>0.13</v>
      </c>
      <c r="J1774" t="str">
        <f t="shared" si="81"/>
        <v>2773-EMEA-NT</v>
      </c>
      <c r="K1774" s="39">
        <f t="shared" si="82"/>
        <v>435</v>
      </c>
      <c r="L1774" s="3">
        <f t="shared" si="83"/>
        <v>2016</v>
      </c>
    </row>
    <row r="1775" spans="1:12" x14ac:dyDescent="0.25">
      <c r="A1775" s="1" t="s">
        <v>2368</v>
      </c>
      <c r="B1775" s="1" t="s">
        <v>2168</v>
      </c>
      <c r="C1775" s="1" t="s">
        <v>16</v>
      </c>
      <c r="D1775" s="1" t="s">
        <v>17</v>
      </c>
      <c r="E1775" s="4">
        <v>42136</v>
      </c>
      <c r="F1775" s="1" t="s">
        <v>53</v>
      </c>
      <c r="G1775" s="1" t="s">
        <v>2369</v>
      </c>
      <c r="H1775" s="26">
        <v>800</v>
      </c>
      <c r="I1775" s="37">
        <v>0.44</v>
      </c>
      <c r="J1775" t="str">
        <f t="shared" si="81"/>
        <v>2774-NA-SS</v>
      </c>
      <c r="K1775" s="39">
        <f t="shared" si="82"/>
        <v>448</v>
      </c>
      <c r="L1775" s="3">
        <f t="shared" si="83"/>
        <v>2015</v>
      </c>
    </row>
    <row r="1776" spans="1:12" x14ac:dyDescent="0.25">
      <c r="A1776" s="1" t="s">
        <v>2370</v>
      </c>
      <c r="B1776" s="1" t="s">
        <v>129</v>
      </c>
      <c r="C1776" s="1" t="s">
        <v>106</v>
      </c>
      <c r="D1776" s="1" t="s">
        <v>17</v>
      </c>
      <c r="E1776" s="4">
        <v>43300</v>
      </c>
      <c r="F1776" s="1" t="s">
        <v>70</v>
      </c>
      <c r="G1776" s="1" t="s">
        <v>380</v>
      </c>
      <c r="H1776" s="26">
        <v>500</v>
      </c>
      <c r="I1776" s="37">
        <v>0</v>
      </c>
      <c r="J1776" t="str">
        <f t="shared" si="81"/>
        <v>2775-NA-NG</v>
      </c>
      <c r="K1776" s="39">
        <f t="shared" si="82"/>
        <v>500</v>
      </c>
      <c r="L1776" s="3">
        <f t="shared" si="83"/>
        <v>2018</v>
      </c>
    </row>
    <row r="1777" spans="1:12" x14ac:dyDescent="0.25">
      <c r="A1777" s="1" t="s">
        <v>2371</v>
      </c>
      <c r="B1777" s="1" t="s">
        <v>222</v>
      </c>
      <c r="C1777" s="1" t="s">
        <v>48</v>
      </c>
      <c r="D1777" s="1" t="s">
        <v>22</v>
      </c>
      <c r="E1777" s="4">
        <v>42875</v>
      </c>
      <c r="F1777" s="1" t="s">
        <v>120</v>
      </c>
      <c r="G1777" s="1" t="s">
        <v>1237</v>
      </c>
      <c r="H1777" s="26">
        <v>50</v>
      </c>
      <c r="I1777" s="37">
        <v>0.06</v>
      </c>
      <c r="J1777" t="str">
        <f t="shared" si="81"/>
        <v>2776-LATAM-PC</v>
      </c>
      <c r="K1777" s="39">
        <f t="shared" si="82"/>
        <v>47</v>
      </c>
      <c r="L1777" s="3">
        <f t="shared" si="83"/>
        <v>2017</v>
      </c>
    </row>
    <row r="1778" spans="1:12" x14ac:dyDescent="0.25">
      <c r="A1778" s="1" t="s">
        <v>2372</v>
      </c>
      <c r="B1778" s="1" t="s">
        <v>180</v>
      </c>
      <c r="C1778" s="1" t="s">
        <v>106</v>
      </c>
      <c r="D1778" s="1" t="s">
        <v>17</v>
      </c>
      <c r="E1778" s="4">
        <v>42847</v>
      </c>
      <c r="F1778" s="1" t="s">
        <v>34</v>
      </c>
      <c r="G1778" s="1" t="s">
        <v>181</v>
      </c>
      <c r="H1778" s="26">
        <v>50</v>
      </c>
      <c r="I1778" s="37">
        <v>0.08</v>
      </c>
      <c r="J1778" t="str">
        <f t="shared" si="81"/>
        <v>2777-NA-JS</v>
      </c>
      <c r="K1778" s="39">
        <f t="shared" si="82"/>
        <v>46</v>
      </c>
      <c r="L1778" s="3">
        <f t="shared" si="83"/>
        <v>2017</v>
      </c>
    </row>
    <row r="1779" spans="1:12" x14ac:dyDescent="0.25">
      <c r="A1779" s="1" t="s">
        <v>2373</v>
      </c>
      <c r="B1779" s="1" t="s">
        <v>47</v>
      </c>
      <c r="C1779" s="1" t="s">
        <v>48</v>
      </c>
      <c r="D1779" s="1" t="s">
        <v>22</v>
      </c>
      <c r="E1779" s="4">
        <v>41869</v>
      </c>
      <c r="F1779" s="1" t="s">
        <v>28</v>
      </c>
      <c r="G1779" s="1" t="s">
        <v>998</v>
      </c>
      <c r="H1779" s="26">
        <v>150</v>
      </c>
      <c r="I1779" s="37">
        <v>0.16</v>
      </c>
      <c r="J1779" t="str">
        <f t="shared" si="81"/>
        <v>2778-LATAM-RF</v>
      </c>
      <c r="K1779" s="39">
        <f t="shared" si="82"/>
        <v>126</v>
      </c>
      <c r="L1779" s="3">
        <f t="shared" si="83"/>
        <v>2014</v>
      </c>
    </row>
    <row r="1780" spans="1:12" x14ac:dyDescent="0.25">
      <c r="A1780" s="1" t="s">
        <v>2374</v>
      </c>
      <c r="B1780" s="1" t="s">
        <v>172</v>
      </c>
      <c r="C1780" s="1" t="s">
        <v>173</v>
      </c>
      <c r="D1780" s="1" t="s">
        <v>11</v>
      </c>
      <c r="E1780" s="4">
        <v>41887</v>
      </c>
      <c r="F1780" s="1" t="s">
        <v>39</v>
      </c>
      <c r="G1780" s="1" t="s">
        <v>786</v>
      </c>
      <c r="H1780" s="26">
        <v>30</v>
      </c>
      <c r="I1780" s="37">
        <v>0.23330000000000001</v>
      </c>
      <c r="J1780" t="str">
        <f t="shared" si="81"/>
        <v>2779-EMEA-JF</v>
      </c>
      <c r="K1780" s="39">
        <f t="shared" si="82"/>
        <v>23.000999999999998</v>
      </c>
      <c r="L1780" s="3">
        <f t="shared" si="83"/>
        <v>2014</v>
      </c>
    </row>
    <row r="1781" spans="1:12" x14ac:dyDescent="0.25">
      <c r="A1781" s="1" t="s">
        <v>2375</v>
      </c>
      <c r="B1781" s="1" t="s">
        <v>225</v>
      </c>
      <c r="C1781" s="1" t="s">
        <v>226</v>
      </c>
      <c r="D1781" s="1" t="s">
        <v>22</v>
      </c>
      <c r="E1781" s="4">
        <v>42223</v>
      </c>
      <c r="F1781" s="1" t="s">
        <v>113</v>
      </c>
      <c r="G1781" s="1" t="s">
        <v>2376</v>
      </c>
      <c r="H1781" s="26">
        <v>250</v>
      </c>
      <c r="I1781" s="37">
        <v>0.08</v>
      </c>
      <c r="J1781" t="str">
        <f t="shared" si="81"/>
        <v>2780-LATAM-PM</v>
      </c>
      <c r="K1781" s="39">
        <f t="shared" si="82"/>
        <v>230</v>
      </c>
      <c r="L1781" s="3">
        <f t="shared" si="83"/>
        <v>2015</v>
      </c>
    </row>
    <row r="1782" spans="1:12" x14ac:dyDescent="0.25">
      <c r="A1782" s="1" t="s">
        <v>2377</v>
      </c>
      <c r="B1782" s="1" t="s">
        <v>239</v>
      </c>
      <c r="C1782" s="1" t="s">
        <v>240</v>
      </c>
      <c r="D1782" s="1" t="s">
        <v>11</v>
      </c>
      <c r="E1782" s="4">
        <v>41747</v>
      </c>
      <c r="F1782" s="1" t="s">
        <v>39</v>
      </c>
      <c r="G1782" s="1" t="s">
        <v>329</v>
      </c>
      <c r="H1782" s="26">
        <v>30</v>
      </c>
      <c r="I1782" s="37">
        <v>3.3300000000000003E-2</v>
      </c>
      <c r="J1782" t="str">
        <f t="shared" si="81"/>
        <v>2781-EMEA-BM</v>
      </c>
      <c r="K1782" s="39">
        <f t="shared" si="82"/>
        <v>29.001000000000001</v>
      </c>
      <c r="L1782" s="3">
        <f t="shared" si="83"/>
        <v>2014</v>
      </c>
    </row>
    <row r="1783" spans="1:12" x14ac:dyDescent="0.25">
      <c r="A1783" s="1" t="s">
        <v>2378</v>
      </c>
      <c r="B1783" s="1" t="s">
        <v>112</v>
      </c>
      <c r="C1783" s="1" t="s">
        <v>52</v>
      </c>
      <c r="D1783" s="1" t="s">
        <v>11</v>
      </c>
      <c r="E1783" s="4">
        <v>41741</v>
      </c>
      <c r="F1783" s="1" t="s">
        <v>39</v>
      </c>
      <c r="G1783" s="1" t="s">
        <v>883</v>
      </c>
      <c r="H1783" s="26">
        <v>30</v>
      </c>
      <c r="I1783" s="37">
        <v>0.2</v>
      </c>
      <c r="J1783" t="str">
        <f t="shared" si="81"/>
        <v>2782-EMEA-SM</v>
      </c>
      <c r="K1783" s="39">
        <f t="shared" si="82"/>
        <v>24</v>
      </c>
      <c r="L1783" s="3">
        <f t="shared" si="83"/>
        <v>2014</v>
      </c>
    </row>
    <row r="1784" spans="1:12" x14ac:dyDescent="0.25">
      <c r="A1784" s="1" t="s">
        <v>2379</v>
      </c>
      <c r="B1784" s="1" t="s">
        <v>132</v>
      </c>
      <c r="C1784" s="1" t="s">
        <v>90</v>
      </c>
      <c r="D1784" s="1" t="s">
        <v>33</v>
      </c>
      <c r="E1784" s="4">
        <v>43456</v>
      </c>
      <c r="F1784" s="1" t="s">
        <v>44</v>
      </c>
      <c r="G1784" s="1" t="s">
        <v>536</v>
      </c>
      <c r="H1784" s="26">
        <v>500</v>
      </c>
      <c r="I1784" s="37">
        <v>0.02</v>
      </c>
      <c r="J1784" t="str">
        <f t="shared" si="81"/>
        <v>2783-APAC-PP</v>
      </c>
      <c r="K1784" s="39">
        <f t="shared" si="82"/>
        <v>490</v>
      </c>
      <c r="L1784" s="3">
        <f t="shared" si="83"/>
        <v>2018</v>
      </c>
    </row>
    <row r="1785" spans="1:12" x14ac:dyDescent="0.25">
      <c r="A1785" s="1" t="s">
        <v>2380</v>
      </c>
      <c r="B1785" s="1" t="s">
        <v>398</v>
      </c>
      <c r="C1785" s="1" t="s">
        <v>399</v>
      </c>
      <c r="D1785" s="1" t="s">
        <v>11</v>
      </c>
      <c r="E1785" s="4">
        <v>43232</v>
      </c>
      <c r="F1785" s="1" t="s">
        <v>34</v>
      </c>
      <c r="G1785" s="1" t="s">
        <v>709</v>
      </c>
      <c r="H1785" s="26">
        <v>50</v>
      </c>
      <c r="I1785" s="37">
        <v>0.06</v>
      </c>
      <c r="J1785" t="str">
        <f t="shared" si="81"/>
        <v>2784-EMEA-ED</v>
      </c>
      <c r="K1785" s="39">
        <f t="shared" si="82"/>
        <v>47</v>
      </c>
      <c r="L1785" s="3">
        <f t="shared" si="83"/>
        <v>2018</v>
      </c>
    </row>
    <row r="1786" spans="1:12" x14ac:dyDescent="0.25">
      <c r="A1786" s="1" t="s">
        <v>2381</v>
      </c>
      <c r="B1786" s="1" t="s">
        <v>68</v>
      </c>
      <c r="C1786" s="1" t="s">
        <v>69</v>
      </c>
      <c r="D1786" s="1" t="s">
        <v>33</v>
      </c>
      <c r="E1786" s="4">
        <v>43257</v>
      </c>
      <c r="F1786" s="1" t="s">
        <v>59</v>
      </c>
      <c r="G1786" s="1" t="s">
        <v>1412</v>
      </c>
      <c r="H1786" s="26">
        <v>1000</v>
      </c>
      <c r="I1786" s="37">
        <v>0.26</v>
      </c>
      <c r="J1786" t="str">
        <f t="shared" si="81"/>
        <v>2785-APAC-GH</v>
      </c>
      <c r="K1786" s="39">
        <f t="shared" si="82"/>
        <v>740</v>
      </c>
      <c r="L1786" s="3">
        <f t="shared" si="83"/>
        <v>2018</v>
      </c>
    </row>
    <row r="1787" spans="1:12" x14ac:dyDescent="0.25">
      <c r="A1787" s="1" t="s">
        <v>2382</v>
      </c>
      <c r="B1787" s="1" t="s">
        <v>105</v>
      </c>
      <c r="C1787" s="1" t="s">
        <v>106</v>
      </c>
      <c r="D1787" s="1" t="s">
        <v>17</v>
      </c>
      <c r="E1787" s="4">
        <v>43387</v>
      </c>
      <c r="F1787" s="1" t="s">
        <v>120</v>
      </c>
      <c r="G1787" s="1" t="s">
        <v>107</v>
      </c>
      <c r="H1787" s="26">
        <v>50</v>
      </c>
      <c r="I1787" s="37">
        <v>0.1</v>
      </c>
      <c r="J1787" t="str">
        <f t="shared" si="81"/>
        <v>2786-NA-LP</v>
      </c>
      <c r="K1787" s="39">
        <f t="shared" si="82"/>
        <v>45</v>
      </c>
      <c r="L1787" s="3">
        <f t="shared" si="83"/>
        <v>2018</v>
      </c>
    </row>
    <row r="1788" spans="1:12" x14ac:dyDescent="0.25">
      <c r="A1788" s="1" t="s">
        <v>2383</v>
      </c>
      <c r="B1788" s="1" t="s">
        <v>2241</v>
      </c>
      <c r="C1788" s="1" t="s">
        <v>106</v>
      </c>
      <c r="D1788" s="1" t="s">
        <v>17</v>
      </c>
      <c r="E1788" s="4">
        <v>43233</v>
      </c>
      <c r="F1788" s="1" t="s">
        <v>23</v>
      </c>
      <c r="G1788" s="1" t="s">
        <v>2384</v>
      </c>
      <c r="H1788" s="26">
        <v>700</v>
      </c>
      <c r="I1788" s="37">
        <v>0.06</v>
      </c>
      <c r="J1788" t="str">
        <f t="shared" si="81"/>
        <v>2787-NA-PF</v>
      </c>
      <c r="K1788" s="39">
        <f t="shared" si="82"/>
        <v>658</v>
      </c>
      <c r="L1788" s="3">
        <f t="shared" si="83"/>
        <v>2018</v>
      </c>
    </row>
    <row r="1789" spans="1:12" x14ac:dyDescent="0.25">
      <c r="A1789" s="1" t="s">
        <v>2385</v>
      </c>
      <c r="B1789" s="1" t="s">
        <v>155</v>
      </c>
      <c r="C1789" s="1" t="s">
        <v>106</v>
      </c>
      <c r="D1789" s="1" t="s">
        <v>17</v>
      </c>
      <c r="E1789" s="4">
        <v>41792</v>
      </c>
      <c r="F1789" s="1" t="s">
        <v>39</v>
      </c>
      <c r="G1789" s="1" t="s">
        <v>156</v>
      </c>
      <c r="H1789" s="26">
        <v>30</v>
      </c>
      <c r="I1789" s="37">
        <v>0.1333</v>
      </c>
      <c r="J1789" t="str">
        <f t="shared" si="81"/>
        <v>2788-NA-SC</v>
      </c>
      <c r="K1789" s="39">
        <f t="shared" si="82"/>
        <v>26.001000000000001</v>
      </c>
      <c r="L1789" s="3">
        <f t="shared" si="83"/>
        <v>2014</v>
      </c>
    </row>
    <row r="1790" spans="1:12" x14ac:dyDescent="0.25">
      <c r="A1790" s="1" t="s">
        <v>2386</v>
      </c>
      <c r="B1790" s="1" t="s">
        <v>31</v>
      </c>
      <c r="C1790" s="1" t="s">
        <v>32</v>
      </c>
      <c r="D1790" s="1" t="s">
        <v>33</v>
      </c>
      <c r="E1790" s="4">
        <v>42405</v>
      </c>
      <c r="F1790" s="1" t="s">
        <v>70</v>
      </c>
      <c r="G1790" s="1" t="s">
        <v>158</v>
      </c>
      <c r="H1790" s="26">
        <v>500</v>
      </c>
      <c r="I1790" s="37">
        <v>0</v>
      </c>
      <c r="J1790" t="str">
        <f t="shared" si="81"/>
        <v>2789-APAC-WM</v>
      </c>
      <c r="K1790" s="39">
        <f t="shared" si="82"/>
        <v>500</v>
      </c>
      <c r="L1790" s="3">
        <f t="shared" si="83"/>
        <v>2016</v>
      </c>
    </row>
    <row r="1791" spans="1:12" x14ac:dyDescent="0.25">
      <c r="A1791" s="1" t="s">
        <v>2387</v>
      </c>
      <c r="B1791" s="1" t="s">
        <v>9</v>
      </c>
      <c r="C1791" s="1" t="s">
        <v>10</v>
      </c>
      <c r="D1791" s="1" t="s">
        <v>11</v>
      </c>
      <c r="E1791" s="4">
        <v>43419</v>
      </c>
      <c r="F1791" s="1" t="s">
        <v>53</v>
      </c>
      <c r="G1791" s="1" t="s">
        <v>135</v>
      </c>
      <c r="H1791" s="26">
        <v>800</v>
      </c>
      <c r="I1791" s="37">
        <v>0.4</v>
      </c>
      <c r="J1791" t="str">
        <f t="shared" si="81"/>
        <v>2790-EMEA-DB</v>
      </c>
      <c r="K1791" s="39">
        <f t="shared" si="82"/>
        <v>480</v>
      </c>
      <c r="L1791" s="3">
        <f t="shared" si="83"/>
        <v>2018</v>
      </c>
    </row>
    <row r="1792" spans="1:12" x14ac:dyDescent="0.25">
      <c r="A1792" s="1" t="s">
        <v>2388</v>
      </c>
      <c r="B1792" s="1" t="s">
        <v>203</v>
      </c>
      <c r="C1792" s="1" t="s">
        <v>204</v>
      </c>
      <c r="D1792" s="1" t="s">
        <v>22</v>
      </c>
      <c r="E1792" s="4">
        <v>42216</v>
      </c>
      <c r="F1792" s="1" t="s">
        <v>39</v>
      </c>
      <c r="G1792" s="1" t="s">
        <v>633</v>
      </c>
      <c r="H1792" s="26">
        <v>30</v>
      </c>
      <c r="I1792" s="37">
        <v>0.3</v>
      </c>
      <c r="J1792" t="str">
        <f t="shared" si="81"/>
        <v>2791-LATAM-BN</v>
      </c>
      <c r="K1792" s="39">
        <f t="shared" si="82"/>
        <v>21</v>
      </c>
      <c r="L1792" s="3">
        <f t="shared" si="83"/>
        <v>2015</v>
      </c>
    </row>
    <row r="1793" spans="1:12" x14ac:dyDescent="0.25">
      <c r="A1793" s="1" t="s">
        <v>2389</v>
      </c>
      <c r="B1793" s="1" t="s">
        <v>101</v>
      </c>
      <c r="C1793" s="1" t="s">
        <v>69</v>
      </c>
      <c r="D1793" s="1" t="s">
        <v>33</v>
      </c>
      <c r="E1793" s="4">
        <v>42681</v>
      </c>
      <c r="F1793" s="1" t="s">
        <v>12</v>
      </c>
      <c r="G1793" s="1" t="s">
        <v>725</v>
      </c>
      <c r="H1793" s="26">
        <v>80</v>
      </c>
      <c r="I1793" s="37">
        <v>1.2500000000000001E-2</v>
      </c>
      <c r="J1793" t="str">
        <f t="shared" si="81"/>
        <v>2792-APAC-SH</v>
      </c>
      <c r="K1793" s="39">
        <f t="shared" si="82"/>
        <v>79</v>
      </c>
      <c r="L1793" s="3">
        <f t="shared" si="83"/>
        <v>2016</v>
      </c>
    </row>
    <row r="1794" spans="1:12" x14ac:dyDescent="0.25">
      <c r="A1794" s="1" t="s">
        <v>2390</v>
      </c>
      <c r="B1794" s="1" t="s">
        <v>97</v>
      </c>
      <c r="C1794" s="1" t="s">
        <v>98</v>
      </c>
      <c r="D1794" s="1" t="s">
        <v>11</v>
      </c>
      <c r="E1794" s="4">
        <v>42189</v>
      </c>
      <c r="F1794" s="1" t="s">
        <v>28</v>
      </c>
      <c r="G1794" s="1" t="s">
        <v>1088</v>
      </c>
      <c r="H1794" s="26">
        <v>150</v>
      </c>
      <c r="I1794" s="37">
        <v>6.7000000000000002E-3</v>
      </c>
      <c r="J1794" t="str">
        <f t="shared" si="81"/>
        <v>2793-EMEA-LD</v>
      </c>
      <c r="K1794" s="39">
        <f t="shared" si="82"/>
        <v>148.995</v>
      </c>
      <c r="L1794" s="3">
        <f t="shared" si="83"/>
        <v>2015</v>
      </c>
    </row>
    <row r="1795" spans="1:12" x14ac:dyDescent="0.25">
      <c r="A1795" s="1" t="s">
        <v>2391</v>
      </c>
      <c r="B1795" s="1" t="s">
        <v>9</v>
      </c>
      <c r="C1795" s="1" t="s">
        <v>10</v>
      </c>
      <c r="D1795" s="1" t="s">
        <v>11</v>
      </c>
      <c r="E1795" s="4">
        <v>42133</v>
      </c>
      <c r="F1795" s="1" t="s">
        <v>23</v>
      </c>
      <c r="G1795" s="1" t="s">
        <v>346</v>
      </c>
      <c r="H1795" s="26">
        <v>700</v>
      </c>
      <c r="I1795" s="37">
        <v>0</v>
      </c>
      <c r="J1795" t="str">
        <f t="shared" ref="J1795:J1858" si="84">_xlfn.CONCAT(RIGHT(A1795,4),"-",D1795,"-",LEFT(G1795,1),MID(G1795,FIND(" ",G1795)+1,1))</f>
        <v>2794-EMEA-ZM</v>
      </c>
      <c r="K1795" s="39">
        <f t="shared" ref="K1795:K1858" si="85">H1795-(H1795*I1795)</f>
        <v>700</v>
      </c>
      <c r="L1795" s="3">
        <f t="shared" ref="L1795:L1858" si="86">YEAR(E1795)</f>
        <v>2015</v>
      </c>
    </row>
    <row r="1796" spans="1:12" x14ac:dyDescent="0.25">
      <c r="A1796" s="1" t="s">
        <v>2392</v>
      </c>
      <c r="B1796" s="1" t="s">
        <v>47</v>
      </c>
      <c r="C1796" s="1" t="s">
        <v>48</v>
      </c>
      <c r="D1796" s="1" t="s">
        <v>22</v>
      </c>
      <c r="E1796" s="4">
        <v>43248</v>
      </c>
      <c r="F1796" s="1" t="s">
        <v>59</v>
      </c>
      <c r="G1796" s="1" t="s">
        <v>396</v>
      </c>
      <c r="H1796" s="26">
        <v>1000</v>
      </c>
      <c r="I1796" s="37">
        <v>0.08</v>
      </c>
      <c r="J1796" t="str">
        <f t="shared" si="84"/>
        <v>2795-LATAM-KM</v>
      </c>
      <c r="K1796" s="39">
        <f t="shared" si="85"/>
        <v>920</v>
      </c>
      <c r="L1796" s="3">
        <f t="shared" si="86"/>
        <v>2018</v>
      </c>
    </row>
    <row r="1797" spans="1:12" x14ac:dyDescent="0.25">
      <c r="A1797" s="1" t="s">
        <v>2393</v>
      </c>
      <c r="B1797" s="1" t="s">
        <v>268</v>
      </c>
      <c r="C1797" s="1" t="s">
        <v>269</v>
      </c>
      <c r="D1797" s="1" t="s">
        <v>33</v>
      </c>
      <c r="E1797" s="4">
        <v>42104</v>
      </c>
      <c r="F1797" s="1" t="s">
        <v>120</v>
      </c>
      <c r="G1797" s="1" t="s">
        <v>711</v>
      </c>
      <c r="H1797" s="26">
        <v>50</v>
      </c>
      <c r="I1797" s="37">
        <v>0.2</v>
      </c>
      <c r="J1797" t="str">
        <f t="shared" si="84"/>
        <v>2796-APAC-SM</v>
      </c>
      <c r="K1797" s="39">
        <f t="shared" si="85"/>
        <v>40</v>
      </c>
      <c r="L1797" s="3">
        <f t="shared" si="86"/>
        <v>2015</v>
      </c>
    </row>
    <row r="1798" spans="1:12" x14ac:dyDescent="0.25">
      <c r="A1798" s="1" t="s">
        <v>2394</v>
      </c>
      <c r="B1798" s="1" t="s">
        <v>239</v>
      </c>
      <c r="C1798" s="1" t="s">
        <v>240</v>
      </c>
      <c r="D1798" s="1" t="s">
        <v>11</v>
      </c>
      <c r="E1798" s="4">
        <v>42007</v>
      </c>
      <c r="F1798" s="1" t="s">
        <v>53</v>
      </c>
      <c r="G1798" s="1" t="s">
        <v>777</v>
      </c>
      <c r="H1798" s="26">
        <v>800</v>
      </c>
      <c r="I1798" s="37">
        <v>0.02</v>
      </c>
      <c r="J1798" t="str">
        <f t="shared" si="84"/>
        <v>2797-EMEA-MM</v>
      </c>
      <c r="K1798" s="39">
        <f t="shared" si="85"/>
        <v>784</v>
      </c>
      <c r="L1798" s="3">
        <f t="shared" si="86"/>
        <v>2015</v>
      </c>
    </row>
    <row r="1799" spans="1:12" x14ac:dyDescent="0.25">
      <c r="A1799" s="1" t="s">
        <v>2395</v>
      </c>
      <c r="B1799" s="1" t="s">
        <v>68</v>
      </c>
      <c r="C1799" s="1" t="s">
        <v>69</v>
      </c>
      <c r="D1799" s="1" t="s">
        <v>33</v>
      </c>
      <c r="E1799" s="4">
        <v>41937</v>
      </c>
      <c r="F1799" s="1" t="s">
        <v>53</v>
      </c>
      <c r="G1799" s="1" t="s">
        <v>140</v>
      </c>
      <c r="H1799" s="26">
        <v>800</v>
      </c>
      <c r="I1799" s="37">
        <v>0.39</v>
      </c>
      <c r="J1799" t="str">
        <f t="shared" si="84"/>
        <v>2798-APAC-GC</v>
      </c>
      <c r="K1799" s="39">
        <f t="shared" si="85"/>
        <v>488</v>
      </c>
      <c r="L1799" s="3">
        <f t="shared" si="86"/>
        <v>2014</v>
      </c>
    </row>
    <row r="1800" spans="1:12" x14ac:dyDescent="0.25">
      <c r="A1800" s="1" t="s">
        <v>2396</v>
      </c>
      <c r="B1800" s="1" t="s">
        <v>152</v>
      </c>
      <c r="C1800" s="1" t="s">
        <v>106</v>
      </c>
      <c r="D1800" s="1" t="s">
        <v>17</v>
      </c>
      <c r="E1800" s="4">
        <v>42505</v>
      </c>
      <c r="F1800" s="1" t="s">
        <v>44</v>
      </c>
      <c r="G1800" s="1" t="s">
        <v>488</v>
      </c>
      <c r="H1800" s="26">
        <v>500</v>
      </c>
      <c r="I1800" s="37">
        <v>0.1</v>
      </c>
      <c r="J1800" t="str">
        <f t="shared" si="84"/>
        <v>2799-NA-CK</v>
      </c>
      <c r="K1800" s="39">
        <f t="shared" si="85"/>
        <v>450</v>
      </c>
      <c r="L1800" s="3">
        <f t="shared" si="86"/>
        <v>2016</v>
      </c>
    </row>
    <row r="1801" spans="1:12" x14ac:dyDescent="0.25">
      <c r="A1801" s="1" t="s">
        <v>2397</v>
      </c>
      <c r="B1801" s="1" t="s">
        <v>262</v>
      </c>
      <c r="C1801" s="1" t="s">
        <v>263</v>
      </c>
      <c r="D1801" s="1" t="s">
        <v>11</v>
      </c>
      <c r="E1801" s="4">
        <v>43192</v>
      </c>
      <c r="F1801" s="1" t="s">
        <v>39</v>
      </c>
      <c r="G1801" s="1" t="s">
        <v>306</v>
      </c>
      <c r="H1801" s="26">
        <v>30</v>
      </c>
      <c r="I1801" s="37">
        <v>3.3300000000000003E-2</v>
      </c>
      <c r="J1801" t="str">
        <f t="shared" si="84"/>
        <v>2800-EMEA-RP</v>
      </c>
      <c r="K1801" s="39">
        <f t="shared" si="85"/>
        <v>29.001000000000001</v>
      </c>
      <c r="L1801" s="3">
        <f t="shared" si="86"/>
        <v>2018</v>
      </c>
    </row>
    <row r="1802" spans="1:12" x14ac:dyDescent="0.25">
      <c r="A1802" s="1" t="s">
        <v>2398</v>
      </c>
      <c r="B1802" s="1" t="s">
        <v>31</v>
      </c>
      <c r="C1802" s="1" t="s">
        <v>32</v>
      </c>
      <c r="D1802" s="1" t="s">
        <v>33</v>
      </c>
      <c r="E1802" s="4">
        <v>43063</v>
      </c>
      <c r="F1802" s="1" t="s">
        <v>70</v>
      </c>
      <c r="G1802" s="1" t="s">
        <v>1241</v>
      </c>
      <c r="H1802" s="26">
        <v>500</v>
      </c>
      <c r="I1802" s="37">
        <v>0.02</v>
      </c>
      <c r="J1802" t="str">
        <f t="shared" si="84"/>
        <v>2801-APAC-SL</v>
      </c>
      <c r="K1802" s="39">
        <f t="shared" si="85"/>
        <v>490</v>
      </c>
      <c r="L1802" s="3">
        <f t="shared" si="86"/>
        <v>2017</v>
      </c>
    </row>
    <row r="1803" spans="1:12" x14ac:dyDescent="0.25">
      <c r="A1803" s="1" t="s">
        <v>2399</v>
      </c>
      <c r="B1803" s="1" t="s">
        <v>68</v>
      </c>
      <c r="C1803" s="1" t="s">
        <v>69</v>
      </c>
      <c r="D1803" s="1" t="s">
        <v>33</v>
      </c>
      <c r="E1803" s="4">
        <v>43380</v>
      </c>
      <c r="F1803" s="1" t="s">
        <v>113</v>
      </c>
      <c r="G1803" s="1" t="s">
        <v>71</v>
      </c>
      <c r="H1803" s="26">
        <v>250</v>
      </c>
      <c r="I1803" s="37">
        <v>0.04</v>
      </c>
      <c r="J1803" t="str">
        <f t="shared" si="84"/>
        <v>2802-APAC-TM</v>
      </c>
      <c r="K1803" s="39">
        <f t="shared" si="85"/>
        <v>240</v>
      </c>
      <c r="L1803" s="3">
        <f t="shared" si="86"/>
        <v>2018</v>
      </c>
    </row>
    <row r="1804" spans="1:12" x14ac:dyDescent="0.25">
      <c r="A1804" s="1" t="s">
        <v>2400</v>
      </c>
      <c r="B1804" s="1" t="s">
        <v>432</v>
      </c>
      <c r="C1804" s="1" t="s">
        <v>433</v>
      </c>
      <c r="D1804" s="1" t="s">
        <v>22</v>
      </c>
      <c r="E1804" s="4">
        <v>43451</v>
      </c>
      <c r="F1804" s="1" t="s">
        <v>39</v>
      </c>
      <c r="G1804" s="1" t="s">
        <v>583</v>
      </c>
      <c r="H1804" s="26">
        <v>30</v>
      </c>
      <c r="I1804" s="37">
        <v>3.3300000000000003E-2</v>
      </c>
      <c r="J1804" t="str">
        <f t="shared" si="84"/>
        <v>2803-LATAM-RJ</v>
      </c>
      <c r="K1804" s="39">
        <f t="shared" si="85"/>
        <v>29.001000000000001</v>
      </c>
      <c r="L1804" s="3">
        <f t="shared" si="86"/>
        <v>2018</v>
      </c>
    </row>
    <row r="1805" spans="1:12" x14ac:dyDescent="0.25">
      <c r="A1805" s="1" t="s">
        <v>2401</v>
      </c>
      <c r="B1805" s="1" t="s">
        <v>79</v>
      </c>
      <c r="C1805" s="1" t="s">
        <v>80</v>
      </c>
      <c r="D1805" s="1" t="s">
        <v>11</v>
      </c>
      <c r="E1805" s="4">
        <v>42465</v>
      </c>
      <c r="F1805" s="1" t="s">
        <v>113</v>
      </c>
      <c r="G1805" s="1" t="s">
        <v>280</v>
      </c>
      <c r="H1805" s="26">
        <v>250</v>
      </c>
      <c r="I1805" s="37">
        <v>0.04</v>
      </c>
      <c r="J1805" t="str">
        <f t="shared" si="84"/>
        <v>2804-EMEA-RM</v>
      </c>
      <c r="K1805" s="39">
        <f t="shared" si="85"/>
        <v>240</v>
      </c>
      <c r="L1805" s="3">
        <f t="shared" si="86"/>
        <v>2016</v>
      </c>
    </row>
    <row r="1806" spans="1:12" x14ac:dyDescent="0.25">
      <c r="A1806" s="1" t="s">
        <v>2402</v>
      </c>
      <c r="B1806" s="1" t="s">
        <v>322</v>
      </c>
      <c r="C1806" s="1" t="s">
        <v>323</v>
      </c>
      <c r="D1806" s="1" t="s">
        <v>11</v>
      </c>
      <c r="E1806" s="4">
        <v>41729</v>
      </c>
      <c r="F1806" s="1" t="s">
        <v>59</v>
      </c>
      <c r="G1806" s="1" t="s">
        <v>1190</v>
      </c>
      <c r="H1806" s="26">
        <v>1000</v>
      </c>
      <c r="I1806" s="37">
        <v>0.33</v>
      </c>
      <c r="J1806" t="str">
        <f t="shared" si="84"/>
        <v>2805-EMEA-NH</v>
      </c>
      <c r="K1806" s="39">
        <f t="shared" si="85"/>
        <v>670</v>
      </c>
      <c r="L1806" s="3">
        <f t="shared" si="86"/>
        <v>2014</v>
      </c>
    </row>
    <row r="1807" spans="1:12" x14ac:dyDescent="0.25">
      <c r="A1807" s="1" t="s">
        <v>2403</v>
      </c>
      <c r="B1807" s="1" t="s">
        <v>101</v>
      </c>
      <c r="C1807" s="1" t="s">
        <v>69</v>
      </c>
      <c r="D1807" s="1" t="s">
        <v>33</v>
      </c>
      <c r="E1807" s="4">
        <v>43076</v>
      </c>
      <c r="F1807" s="1" t="s">
        <v>53</v>
      </c>
      <c r="G1807" s="1" t="s">
        <v>245</v>
      </c>
      <c r="H1807" s="26">
        <v>800</v>
      </c>
      <c r="I1807" s="37">
        <v>0.44</v>
      </c>
      <c r="J1807" t="str">
        <f t="shared" si="84"/>
        <v>2806-APAC-PR</v>
      </c>
      <c r="K1807" s="39">
        <f t="shared" si="85"/>
        <v>448</v>
      </c>
      <c r="L1807" s="3">
        <f t="shared" si="86"/>
        <v>2017</v>
      </c>
    </row>
    <row r="1808" spans="1:12" x14ac:dyDescent="0.25">
      <c r="A1808" s="1" t="s">
        <v>2404</v>
      </c>
      <c r="B1808" s="1" t="s">
        <v>26</v>
      </c>
      <c r="C1808" s="1" t="s">
        <v>27</v>
      </c>
      <c r="D1808" s="1" t="s">
        <v>11</v>
      </c>
      <c r="E1808" s="4">
        <v>42264</v>
      </c>
      <c r="F1808" s="1" t="s">
        <v>34</v>
      </c>
      <c r="G1808" s="1" t="s">
        <v>443</v>
      </c>
      <c r="H1808" s="26">
        <v>50</v>
      </c>
      <c r="I1808" s="37">
        <v>0.38</v>
      </c>
      <c r="J1808" t="str">
        <f t="shared" si="84"/>
        <v>2807-EMEA-CL</v>
      </c>
      <c r="K1808" s="39">
        <f t="shared" si="85"/>
        <v>31</v>
      </c>
      <c r="L1808" s="3">
        <f t="shared" si="86"/>
        <v>2015</v>
      </c>
    </row>
    <row r="1809" spans="1:12" x14ac:dyDescent="0.25">
      <c r="A1809" s="1" t="s">
        <v>2405</v>
      </c>
      <c r="B1809" s="1" t="s">
        <v>268</v>
      </c>
      <c r="C1809" s="1" t="s">
        <v>269</v>
      </c>
      <c r="D1809" s="1" t="s">
        <v>33</v>
      </c>
      <c r="E1809" s="4">
        <v>42741</v>
      </c>
      <c r="F1809" s="1" t="s">
        <v>34</v>
      </c>
      <c r="G1809" s="1" t="s">
        <v>711</v>
      </c>
      <c r="H1809" s="26">
        <v>50</v>
      </c>
      <c r="I1809" s="37">
        <v>0.08</v>
      </c>
      <c r="J1809" t="str">
        <f t="shared" si="84"/>
        <v>2808-APAC-SM</v>
      </c>
      <c r="K1809" s="39">
        <f t="shared" si="85"/>
        <v>46</v>
      </c>
      <c r="L1809" s="3">
        <f t="shared" si="86"/>
        <v>2017</v>
      </c>
    </row>
    <row r="1810" spans="1:12" x14ac:dyDescent="0.25">
      <c r="A1810" s="1" t="s">
        <v>2406</v>
      </c>
      <c r="B1810" s="1" t="s">
        <v>116</v>
      </c>
      <c r="C1810" s="1" t="s">
        <v>117</v>
      </c>
      <c r="D1810" s="1" t="s">
        <v>33</v>
      </c>
      <c r="E1810" s="4">
        <v>42236</v>
      </c>
      <c r="F1810" s="1" t="s">
        <v>120</v>
      </c>
      <c r="G1810" s="1" t="s">
        <v>1108</v>
      </c>
      <c r="H1810" s="26">
        <v>50</v>
      </c>
      <c r="I1810" s="37">
        <v>0.02</v>
      </c>
      <c r="J1810" t="str">
        <f t="shared" si="84"/>
        <v>2809-APAC-IH</v>
      </c>
      <c r="K1810" s="39">
        <f t="shared" si="85"/>
        <v>49</v>
      </c>
      <c r="L1810" s="3">
        <f t="shared" si="86"/>
        <v>2015</v>
      </c>
    </row>
    <row r="1811" spans="1:12" x14ac:dyDescent="0.25">
      <c r="A1811" s="1" t="s">
        <v>2407</v>
      </c>
      <c r="B1811" s="1" t="s">
        <v>57</v>
      </c>
      <c r="C1811" s="1" t="s">
        <v>58</v>
      </c>
      <c r="D1811" s="1" t="s">
        <v>11</v>
      </c>
      <c r="E1811" s="4">
        <v>42966</v>
      </c>
      <c r="F1811" s="1" t="s">
        <v>102</v>
      </c>
      <c r="G1811" s="1" t="s">
        <v>1748</v>
      </c>
      <c r="H1811" s="26">
        <v>70</v>
      </c>
      <c r="I1811" s="37">
        <v>0.1</v>
      </c>
      <c r="J1811" t="str">
        <f t="shared" si="84"/>
        <v>2810-EMEA-DA</v>
      </c>
      <c r="K1811" s="39">
        <f t="shared" si="85"/>
        <v>63</v>
      </c>
      <c r="L1811" s="3">
        <f t="shared" si="86"/>
        <v>2017</v>
      </c>
    </row>
    <row r="1812" spans="1:12" x14ac:dyDescent="0.25">
      <c r="A1812" s="1" t="s">
        <v>2408</v>
      </c>
      <c r="B1812" s="1" t="s">
        <v>97</v>
      </c>
      <c r="C1812" s="1" t="s">
        <v>98</v>
      </c>
      <c r="D1812" s="1" t="s">
        <v>11</v>
      </c>
      <c r="E1812" s="4">
        <v>42854</v>
      </c>
      <c r="F1812" s="1" t="s">
        <v>23</v>
      </c>
      <c r="G1812" s="1" t="s">
        <v>909</v>
      </c>
      <c r="H1812" s="26">
        <v>700</v>
      </c>
      <c r="I1812" s="37">
        <v>0.02</v>
      </c>
      <c r="J1812" t="str">
        <f t="shared" si="84"/>
        <v>2811-EMEA-SA</v>
      </c>
      <c r="K1812" s="39">
        <f t="shared" si="85"/>
        <v>686</v>
      </c>
      <c r="L1812" s="3">
        <f t="shared" si="86"/>
        <v>2017</v>
      </c>
    </row>
    <row r="1813" spans="1:12" x14ac:dyDescent="0.25">
      <c r="A1813" s="1" t="s">
        <v>2409</v>
      </c>
      <c r="B1813" s="1" t="s">
        <v>15</v>
      </c>
      <c r="C1813" s="1" t="s">
        <v>16</v>
      </c>
      <c r="D1813" s="1" t="s">
        <v>17</v>
      </c>
      <c r="E1813" s="4">
        <v>43348</v>
      </c>
      <c r="F1813" s="1" t="s">
        <v>44</v>
      </c>
      <c r="G1813" s="1" t="s">
        <v>18</v>
      </c>
      <c r="H1813" s="26">
        <v>500</v>
      </c>
      <c r="I1813" s="37">
        <v>0.15</v>
      </c>
      <c r="J1813" t="str">
        <f t="shared" si="84"/>
        <v>2812-NA-DS</v>
      </c>
      <c r="K1813" s="39">
        <f t="shared" si="85"/>
        <v>425</v>
      </c>
      <c r="L1813" s="3">
        <f t="shared" si="86"/>
        <v>2018</v>
      </c>
    </row>
    <row r="1814" spans="1:12" x14ac:dyDescent="0.25">
      <c r="A1814" s="1" t="s">
        <v>2410</v>
      </c>
      <c r="B1814" s="1" t="s">
        <v>31</v>
      </c>
      <c r="C1814" s="1" t="s">
        <v>32</v>
      </c>
      <c r="D1814" s="1" t="s">
        <v>33</v>
      </c>
      <c r="E1814" s="4">
        <v>42535</v>
      </c>
      <c r="F1814" s="1" t="s">
        <v>53</v>
      </c>
      <c r="G1814" s="1" t="s">
        <v>73</v>
      </c>
      <c r="H1814" s="26">
        <v>800</v>
      </c>
      <c r="I1814" s="37">
        <v>0.02</v>
      </c>
      <c r="J1814" t="str">
        <f t="shared" si="84"/>
        <v>2813-APAC-JR</v>
      </c>
      <c r="K1814" s="39">
        <f t="shared" si="85"/>
        <v>784</v>
      </c>
      <c r="L1814" s="3">
        <f t="shared" si="86"/>
        <v>2016</v>
      </c>
    </row>
    <row r="1815" spans="1:12" x14ac:dyDescent="0.25">
      <c r="A1815" s="1" t="s">
        <v>2411</v>
      </c>
      <c r="B1815" s="1" t="s">
        <v>203</v>
      </c>
      <c r="C1815" s="1" t="s">
        <v>204</v>
      </c>
      <c r="D1815" s="1" t="s">
        <v>22</v>
      </c>
      <c r="E1815" s="4">
        <v>42079</v>
      </c>
      <c r="F1815" s="1" t="s">
        <v>120</v>
      </c>
      <c r="G1815" s="1" t="s">
        <v>1476</v>
      </c>
      <c r="H1815" s="26">
        <v>50</v>
      </c>
      <c r="I1815" s="37">
        <v>0.14000000000000001</v>
      </c>
      <c r="J1815" t="str">
        <f t="shared" si="84"/>
        <v>2814-LATAM-RT</v>
      </c>
      <c r="K1815" s="39">
        <f t="shared" si="85"/>
        <v>43</v>
      </c>
      <c r="L1815" s="3">
        <f t="shared" si="86"/>
        <v>2015</v>
      </c>
    </row>
    <row r="1816" spans="1:12" x14ac:dyDescent="0.25">
      <c r="A1816" s="1" t="s">
        <v>2412</v>
      </c>
      <c r="B1816" s="1" t="s">
        <v>203</v>
      </c>
      <c r="C1816" s="1" t="s">
        <v>204</v>
      </c>
      <c r="D1816" s="1" t="s">
        <v>22</v>
      </c>
      <c r="E1816" s="4">
        <v>43063</v>
      </c>
      <c r="F1816" s="1" t="s">
        <v>12</v>
      </c>
      <c r="G1816" s="1" t="s">
        <v>359</v>
      </c>
      <c r="H1816" s="26">
        <v>80</v>
      </c>
      <c r="I1816" s="37">
        <v>7.4999999999999997E-2</v>
      </c>
      <c r="J1816" t="str">
        <f t="shared" si="84"/>
        <v>2815-LATAM-LM</v>
      </c>
      <c r="K1816" s="39">
        <f t="shared" si="85"/>
        <v>74</v>
      </c>
      <c r="L1816" s="3">
        <f t="shared" si="86"/>
        <v>2017</v>
      </c>
    </row>
    <row r="1817" spans="1:12" x14ac:dyDescent="0.25">
      <c r="A1817" s="1" t="s">
        <v>2413</v>
      </c>
      <c r="B1817" s="1" t="s">
        <v>57</v>
      </c>
      <c r="C1817" s="1" t="s">
        <v>58</v>
      </c>
      <c r="D1817" s="1" t="s">
        <v>11</v>
      </c>
      <c r="E1817" s="4">
        <v>42101</v>
      </c>
      <c r="F1817" s="1" t="s">
        <v>34</v>
      </c>
      <c r="G1817" s="1" t="s">
        <v>1776</v>
      </c>
      <c r="H1817" s="26">
        <v>50</v>
      </c>
      <c r="I1817" s="37">
        <v>0.08</v>
      </c>
      <c r="J1817" t="str">
        <f t="shared" si="84"/>
        <v>2816-EMEA-LB</v>
      </c>
      <c r="K1817" s="39">
        <f t="shared" si="85"/>
        <v>46</v>
      </c>
      <c r="L1817" s="3">
        <f t="shared" si="86"/>
        <v>2015</v>
      </c>
    </row>
    <row r="1818" spans="1:12" x14ac:dyDescent="0.25">
      <c r="A1818" s="1" t="s">
        <v>2414</v>
      </c>
      <c r="B1818" s="1" t="s">
        <v>112</v>
      </c>
      <c r="C1818" s="1" t="s">
        <v>52</v>
      </c>
      <c r="D1818" s="1" t="s">
        <v>11</v>
      </c>
      <c r="E1818" s="4">
        <v>41975</v>
      </c>
      <c r="F1818" s="1" t="s">
        <v>113</v>
      </c>
      <c r="G1818" s="1" t="s">
        <v>885</v>
      </c>
      <c r="H1818" s="26">
        <v>250</v>
      </c>
      <c r="I1818" s="37">
        <v>0.108</v>
      </c>
      <c r="J1818" t="str">
        <f t="shared" si="84"/>
        <v>2817-EMEA-RJ</v>
      </c>
      <c r="K1818" s="39">
        <f t="shared" si="85"/>
        <v>223</v>
      </c>
      <c r="L1818" s="3">
        <f t="shared" si="86"/>
        <v>2014</v>
      </c>
    </row>
    <row r="1819" spans="1:12" x14ac:dyDescent="0.25">
      <c r="A1819" s="1" t="s">
        <v>2415</v>
      </c>
      <c r="B1819" s="1" t="s">
        <v>185</v>
      </c>
      <c r="C1819" s="1" t="s">
        <v>186</v>
      </c>
      <c r="D1819" s="1" t="s">
        <v>11</v>
      </c>
      <c r="E1819" s="4">
        <v>42367</v>
      </c>
      <c r="F1819" s="1" t="s">
        <v>113</v>
      </c>
      <c r="G1819" s="1" t="s">
        <v>789</v>
      </c>
      <c r="H1819" s="26">
        <v>250</v>
      </c>
      <c r="I1819" s="37">
        <v>0.1</v>
      </c>
      <c r="J1819" t="str">
        <f t="shared" si="84"/>
        <v>2818-EMEA-RH</v>
      </c>
      <c r="K1819" s="39">
        <f t="shared" si="85"/>
        <v>225</v>
      </c>
      <c r="L1819" s="3">
        <f t="shared" si="86"/>
        <v>2015</v>
      </c>
    </row>
    <row r="1820" spans="1:12" x14ac:dyDescent="0.25">
      <c r="A1820" s="1" t="s">
        <v>2416</v>
      </c>
      <c r="B1820" s="1" t="s">
        <v>144</v>
      </c>
      <c r="C1820" s="1" t="s">
        <v>145</v>
      </c>
      <c r="D1820" s="1" t="s">
        <v>11</v>
      </c>
      <c r="E1820" s="4">
        <v>42953</v>
      </c>
      <c r="F1820" s="1" t="s">
        <v>102</v>
      </c>
      <c r="G1820" s="1" t="s">
        <v>828</v>
      </c>
      <c r="H1820" s="26">
        <v>70</v>
      </c>
      <c r="I1820" s="37">
        <v>1.43E-2</v>
      </c>
      <c r="J1820" t="str">
        <f t="shared" si="84"/>
        <v>2819-EMEA-MF</v>
      </c>
      <c r="K1820" s="39">
        <f t="shared" si="85"/>
        <v>68.998999999999995</v>
      </c>
      <c r="L1820" s="3">
        <f t="shared" si="86"/>
        <v>2017</v>
      </c>
    </row>
    <row r="1821" spans="1:12" x14ac:dyDescent="0.25">
      <c r="A1821" s="1" t="s">
        <v>2417</v>
      </c>
      <c r="B1821" s="1" t="s">
        <v>20</v>
      </c>
      <c r="C1821" s="1" t="s">
        <v>21</v>
      </c>
      <c r="D1821" s="1" t="s">
        <v>22</v>
      </c>
      <c r="E1821" s="4">
        <v>42885</v>
      </c>
      <c r="F1821" s="1" t="s">
        <v>70</v>
      </c>
      <c r="G1821" s="1" t="s">
        <v>481</v>
      </c>
      <c r="H1821" s="26">
        <v>500</v>
      </c>
      <c r="I1821" s="37">
        <v>0.02</v>
      </c>
      <c r="J1821" t="str">
        <f t="shared" si="84"/>
        <v>2820-LATAM-EH</v>
      </c>
      <c r="K1821" s="39">
        <f t="shared" si="85"/>
        <v>490</v>
      </c>
      <c r="L1821" s="3">
        <f t="shared" si="86"/>
        <v>2017</v>
      </c>
    </row>
    <row r="1822" spans="1:12" x14ac:dyDescent="0.25">
      <c r="A1822" s="1" t="s">
        <v>2418</v>
      </c>
      <c r="B1822" s="1" t="s">
        <v>268</v>
      </c>
      <c r="C1822" s="1" t="s">
        <v>269</v>
      </c>
      <c r="D1822" s="1" t="s">
        <v>33</v>
      </c>
      <c r="E1822" s="4">
        <v>43203</v>
      </c>
      <c r="F1822" s="1" t="s">
        <v>113</v>
      </c>
      <c r="G1822" s="1" t="s">
        <v>1825</v>
      </c>
      <c r="H1822" s="26">
        <v>250</v>
      </c>
      <c r="I1822" s="37">
        <v>0.12</v>
      </c>
      <c r="J1822" t="str">
        <f t="shared" si="84"/>
        <v>2821-APAC-AG</v>
      </c>
      <c r="K1822" s="39">
        <f t="shared" si="85"/>
        <v>220</v>
      </c>
      <c r="L1822" s="3">
        <f t="shared" si="86"/>
        <v>2018</v>
      </c>
    </row>
    <row r="1823" spans="1:12" x14ac:dyDescent="0.25">
      <c r="A1823" s="1" t="s">
        <v>2419</v>
      </c>
      <c r="B1823" s="1" t="s">
        <v>31</v>
      </c>
      <c r="C1823" s="1" t="s">
        <v>32</v>
      </c>
      <c r="D1823" s="1" t="s">
        <v>33</v>
      </c>
      <c r="E1823" s="4">
        <v>42249</v>
      </c>
      <c r="F1823" s="1" t="s">
        <v>120</v>
      </c>
      <c r="G1823" s="1" t="s">
        <v>2420</v>
      </c>
      <c r="H1823" s="26">
        <v>50</v>
      </c>
      <c r="I1823" s="37">
        <v>0.34</v>
      </c>
      <c r="J1823" t="str">
        <f t="shared" si="84"/>
        <v>2822-APAC-JP</v>
      </c>
      <c r="K1823" s="39">
        <f t="shared" si="85"/>
        <v>33</v>
      </c>
      <c r="L1823" s="3">
        <f t="shared" si="86"/>
        <v>2015</v>
      </c>
    </row>
    <row r="1824" spans="1:12" x14ac:dyDescent="0.25">
      <c r="A1824" s="1" t="s">
        <v>2421</v>
      </c>
      <c r="B1824" s="1" t="s">
        <v>268</v>
      </c>
      <c r="C1824" s="1" t="s">
        <v>269</v>
      </c>
      <c r="D1824" s="1" t="s">
        <v>33</v>
      </c>
      <c r="E1824" s="4">
        <v>42152</v>
      </c>
      <c r="F1824" s="1" t="s">
        <v>102</v>
      </c>
      <c r="G1824" s="1" t="s">
        <v>270</v>
      </c>
      <c r="H1824" s="26">
        <v>70</v>
      </c>
      <c r="I1824" s="37">
        <v>0.34289999999999998</v>
      </c>
      <c r="J1824" t="str">
        <f t="shared" si="84"/>
        <v>2823-APAC-TG</v>
      </c>
      <c r="K1824" s="39">
        <f t="shared" si="85"/>
        <v>45.997</v>
      </c>
      <c r="L1824" s="3">
        <f t="shared" si="86"/>
        <v>2015</v>
      </c>
    </row>
    <row r="1825" spans="1:12" x14ac:dyDescent="0.25">
      <c r="A1825" s="1" t="s">
        <v>2422</v>
      </c>
      <c r="B1825" s="1" t="s">
        <v>219</v>
      </c>
      <c r="C1825" s="1" t="s">
        <v>38</v>
      </c>
      <c r="D1825" s="1" t="s">
        <v>33</v>
      </c>
      <c r="E1825" s="4">
        <v>42027</v>
      </c>
      <c r="F1825" s="1" t="s">
        <v>39</v>
      </c>
      <c r="G1825" s="1" t="s">
        <v>2423</v>
      </c>
      <c r="H1825" s="26">
        <v>30</v>
      </c>
      <c r="I1825" s="37">
        <v>0.33329999999999999</v>
      </c>
      <c r="J1825" t="str">
        <f t="shared" si="84"/>
        <v>2824-APAC-TF</v>
      </c>
      <c r="K1825" s="39">
        <f t="shared" si="85"/>
        <v>20.001000000000001</v>
      </c>
      <c r="L1825" s="3">
        <f t="shared" si="86"/>
        <v>2015</v>
      </c>
    </row>
    <row r="1826" spans="1:12" x14ac:dyDescent="0.25">
      <c r="A1826" s="1" t="s">
        <v>2424</v>
      </c>
      <c r="B1826" s="1" t="s">
        <v>105</v>
      </c>
      <c r="C1826" s="1" t="s">
        <v>106</v>
      </c>
      <c r="D1826" s="1" t="s">
        <v>17</v>
      </c>
      <c r="E1826" s="4">
        <v>43286</v>
      </c>
      <c r="F1826" s="1" t="s">
        <v>70</v>
      </c>
      <c r="G1826" s="1" t="s">
        <v>237</v>
      </c>
      <c r="H1826" s="26">
        <v>500</v>
      </c>
      <c r="I1826" s="37">
        <v>0</v>
      </c>
      <c r="J1826" t="str">
        <f t="shared" si="84"/>
        <v>2825-NA-AD</v>
      </c>
      <c r="K1826" s="39">
        <f t="shared" si="85"/>
        <v>500</v>
      </c>
      <c r="L1826" s="3">
        <f t="shared" si="86"/>
        <v>2018</v>
      </c>
    </row>
    <row r="1827" spans="1:12" x14ac:dyDescent="0.25">
      <c r="A1827" s="1" t="s">
        <v>2425</v>
      </c>
      <c r="B1827" s="1" t="s">
        <v>152</v>
      </c>
      <c r="C1827" s="1" t="s">
        <v>106</v>
      </c>
      <c r="D1827" s="1" t="s">
        <v>17</v>
      </c>
      <c r="E1827" s="4">
        <v>43443</v>
      </c>
      <c r="F1827" s="1" t="s">
        <v>70</v>
      </c>
      <c r="G1827" s="1" t="s">
        <v>1409</v>
      </c>
      <c r="H1827" s="26">
        <v>500</v>
      </c>
      <c r="I1827" s="37">
        <v>0</v>
      </c>
      <c r="J1827" t="str">
        <f t="shared" si="84"/>
        <v>2826-NA-RJ</v>
      </c>
      <c r="K1827" s="39">
        <f t="shared" si="85"/>
        <v>500</v>
      </c>
      <c r="L1827" s="3">
        <f t="shared" si="86"/>
        <v>2018</v>
      </c>
    </row>
    <row r="1828" spans="1:12" x14ac:dyDescent="0.25">
      <c r="A1828" s="1" t="s">
        <v>2426</v>
      </c>
      <c r="B1828" s="1" t="s">
        <v>180</v>
      </c>
      <c r="C1828" s="1" t="s">
        <v>106</v>
      </c>
      <c r="D1828" s="1" t="s">
        <v>17</v>
      </c>
      <c r="E1828" s="4">
        <v>41687</v>
      </c>
      <c r="F1828" s="1" t="s">
        <v>44</v>
      </c>
      <c r="G1828" s="1" t="s">
        <v>1041</v>
      </c>
      <c r="H1828" s="26">
        <v>500</v>
      </c>
      <c r="I1828" s="37">
        <v>0.3</v>
      </c>
      <c r="J1828" t="str">
        <f t="shared" si="84"/>
        <v>2827-NA-RD</v>
      </c>
      <c r="K1828" s="39">
        <f t="shared" si="85"/>
        <v>350</v>
      </c>
      <c r="L1828" s="3">
        <f t="shared" si="86"/>
        <v>2014</v>
      </c>
    </row>
    <row r="1829" spans="1:12" x14ac:dyDescent="0.25">
      <c r="A1829" s="1" t="s">
        <v>2427</v>
      </c>
      <c r="B1829" s="1" t="s">
        <v>15</v>
      </c>
      <c r="C1829" s="1" t="s">
        <v>16</v>
      </c>
      <c r="D1829" s="1" t="s">
        <v>17</v>
      </c>
      <c r="E1829" s="4">
        <v>41674</v>
      </c>
      <c r="F1829" s="1" t="s">
        <v>70</v>
      </c>
      <c r="G1829" s="1" t="s">
        <v>911</v>
      </c>
      <c r="H1829" s="26">
        <v>500</v>
      </c>
      <c r="I1829" s="37">
        <v>0</v>
      </c>
      <c r="J1829" t="str">
        <f t="shared" si="84"/>
        <v>2828-NA-JA</v>
      </c>
      <c r="K1829" s="39">
        <f t="shared" si="85"/>
        <v>500</v>
      </c>
      <c r="L1829" s="3">
        <f t="shared" si="86"/>
        <v>2014</v>
      </c>
    </row>
    <row r="1830" spans="1:12" x14ac:dyDescent="0.25">
      <c r="A1830" s="1" t="s">
        <v>2428</v>
      </c>
      <c r="B1830" s="1" t="s">
        <v>79</v>
      </c>
      <c r="C1830" s="1" t="s">
        <v>80</v>
      </c>
      <c r="D1830" s="1" t="s">
        <v>11</v>
      </c>
      <c r="E1830" s="4">
        <v>43326</v>
      </c>
      <c r="F1830" s="1" t="s">
        <v>39</v>
      </c>
      <c r="G1830" s="1" t="s">
        <v>193</v>
      </c>
      <c r="H1830" s="26">
        <v>30</v>
      </c>
      <c r="I1830" s="37">
        <v>3.3300000000000003E-2</v>
      </c>
      <c r="J1830" t="str">
        <f t="shared" si="84"/>
        <v>2829-EMEA-DW</v>
      </c>
      <c r="K1830" s="39">
        <f t="shared" si="85"/>
        <v>29.001000000000001</v>
      </c>
      <c r="L1830" s="3">
        <f t="shared" si="86"/>
        <v>2018</v>
      </c>
    </row>
    <row r="1831" spans="1:12" x14ac:dyDescent="0.25">
      <c r="A1831" s="1" t="s">
        <v>2429</v>
      </c>
      <c r="B1831" s="1" t="s">
        <v>398</v>
      </c>
      <c r="C1831" s="1" t="s">
        <v>399</v>
      </c>
      <c r="D1831" s="1" t="s">
        <v>11</v>
      </c>
      <c r="E1831" s="4">
        <v>41976</v>
      </c>
      <c r="F1831" s="1" t="s">
        <v>44</v>
      </c>
      <c r="G1831" s="1" t="s">
        <v>441</v>
      </c>
      <c r="H1831" s="26">
        <v>500</v>
      </c>
      <c r="I1831" s="37">
        <v>0.4</v>
      </c>
      <c r="J1831" t="str">
        <f t="shared" si="84"/>
        <v>2830-EMEA-BL</v>
      </c>
      <c r="K1831" s="39">
        <f t="shared" si="85"/>
        <v>300</v>
      </c>
      <c r="L1831" s="3">
        <f t="shared" si="86"/>
        <v>2014</v>
      </c>
    </row>
    <row r="1832" spans="1:12" x14ac:dyDescent="0.25">
      <c r="A1832" s="1" t="s">
        <v>2430</v>
      </c>
      <c r="B1832" s="1" t="s">
        <v>37</v>
      </c>
      <c r="C1832" s="1" t="s">
        <v>38</v>
      </c>
      <c r="D1832" s="1" t="s">
        <v>33</v>
      </c>
      <c r="E1832" s="4">
        <v>42945</v>
      </c>
      <c r="F1832" s="1" t="s">
        <v>102</v>
      </c>
      <c r="G1832" s="1" t="s">
        <v>1629</v>
      </c>
      <c r="H1832" s="26">
        <v>70</v>
      </c>
      <c r="I1832" s="37">
        <v>4.2900000000000001E-2</v>
      </c>
      <c r="J1832" t="str">
        <f t="shared" si="84"/>
        <v>2831-APAC-AM</v>
      </c>
      <c r="K1832" s="39">
        <f t="shared" si="85"/>
        <v>66.997</v>
      </c>
      <c r="L1832" s="3">
        <f t="shared" si="86"/>
        <v>2017</v>
      </c>
    </row>
    <row r="1833" spans="1:12" x14ac:dyDescent="0.25">
      <c r="A1833" s="1" t="s">
        <v>2431</v>
      </c>
      <c r="B1833" s="1" t="s">
        <v>132</v>
      </c>
      <c r="C1833" s="1" t="s">
        <v>90</v>
      </c>
      <c r="D1833" s="1" t="s">
        <v>33</v>
      </c>
      <c r="E1833" s="4">
        <v>42404</v>
      </c>
      <c r="F1833" s="1" t="s">
        <v>102</v>
      </c>
      <c r="G1833" s="1" t="s">
        <v>847</v>
      </c>
      <c r="H1833" s="26">
        <v>70</v>
      </c>
      <c r="I1833" s="37">
        <v>0.12859999999999999</v>
      </c>
      <c r="J1833" t="str">
        <f t="shared" si="84"/>
        <v>2832-APAC-BB</v>
      </c>
      <c r="K1833" s="39">
        <f t="shared" si="85"/>
        <v>60.998000000000005</v>
      </c>
      <c r="L1833" s="3">
        <f t="shared" si="86"/>
        <v>2016</v>
      </c>
    </row>
    <row r="1834" spans="1:12" x14ac:dyDescent="0.25">
      <c r="A1834" s="1" t="s">
        <v>2432</v>
      </c>
      <c r="B1834" s="1" t="s">
        <v>112</v>
      </c>
      <c r="C1834" s="1" t="s">
        <v>52</v>
      </c>
      <c r="D1834" s="1" t="s">
        <v>11</v>
      </c>
      <c r="E1834" s="4">
        <v>42867</v>
      </c>
      <c r="F1834" s="1" t="s">
        <v>28</v>
      </c>
      <c r="G1834" s="1" t="s">
        <v>365</v>
      </c>
      <c r="H1834" s="26">
        <v>150</v>
      </c>
      <c r="I1834" s="37">
        <v>6.6699999999999995E-2</v>
      </c>
      <c r="J1834" t="str">
        <f t="shared" si="84"/>
        <v>2833-EMEA-PC</v>
      </c>
      <c r="K1834" s="39">
        <f t="shared" si="85"/>
        <v>139.995</v>
      </c>
      <c r="L1834" s="3">
        <f t="shared" si="86"/>
        <v>2017</v>
      </c>
    </row>
    <row r="1835" spans="1:12" x14ac:dyDescent="0.25">
      <c r="A1835" s="1" t="s">
        <v>2433</v>
      </c>
      <c r="B1835" s="1" t="s">
        <v>68</v>
      </c>
      <c r="C1835" s="1" t="s">
        <v>69</v>
      </c>
      <c r="D1835" s="1" t="s">
        <v>33</v>
      </c>
      <c r="E1835" s="4">
        <v>42518</v>
      </c>
      <c r="F1835" s="1" t="s">
        <v>23</v>
      </c>
      <c r="G1835" s="1" t="s">
        <v>668</v>
      </c>
      <c r="H1835" s="26">
        <v>700</v>
      </c>
      <c r="I1835" s="37">
        <v>0.14000000000000001</v>
      </c>
      <c r="J1835" t="str">
        <f t="shared" si="84"/>
        <v>2834-APAC-FH</v>
      </c>
      <c r="K1835" s="39">
        <f t="shared" si="85"/>
        <v>602</v>
      </c>
      <c r="L1835" s="3">
        <f t="shared" si="86"/>
        <v>2016</v>
      </c>
    </row>
    <row r="1836" spans="1:12" x14ac:dyDescent="0.25">
      <c r="A1836" s="1" t="s">
        <v>2434</v>
      </c>
      <c r="B1836" s="1" t="s">
        <v>2168</v>
      </c>
      <c r="C1836" s="1" t="s">
        <v>16</v>
      </c>
      <c r="D1836" s="1" t="s">
        <v>17</v>
      </c>
      <c r="E1836" s="4">
        <v>43343</v>
      </c>
      <c r="F1836" s="1" t="s">
        <v>12</v>
      </c>
      <c r="G1836" s="1" t="s">
        <v>2219</v>
      </c>
      <c r="H1836" s="26">
        <v>80</v>
      </c>
      <c r="I1836" s="37">
        <v>7.4999999999999997E-2</v>
      </c>
      <c r="J1836" t="str">
        <f t="shared" si="84"/>
        <v>2835-NA-MM</v>
      </c>
      <c r="K1836" s="39">
        <f t="shared" si="85"/>
        <v>74</v>
      </c>
      <c r="L1836" s="3">
        <f t="shared" si="86"/>
        <v>2018</v>
      </c>
    </row>
    <row r="1837" spans="1:12" x14ac:dyDescent="0.25">
      <c r="A1837" s="1" t="s">
        <v>2435</v>
      </c>
      <c r="B1837" s="1" t="s">
        <v>47</v>
      </c>
      <c r="C1837" s="1" t="s">
        <v>48</v>
      </c>
      <c r="D1837" s="1" t="s">
        <v>22</v>
      </c>
      <c r="E1837" s="4">
        <v>43399</v>
      </c>
      <c r="F1837" s="1" t="s">
        <v>23</v>
      </c>
      <c r="G1837" s="1" t="s">
        <v>998</v>
      </c>
      <c r="H1837" s="26">
        <v>700</v>
      </c>
      <c r="I1837" s="37">
        <v>0.11</v>
      </c>
      <c r="J1837" t="str">
        <f t="shared" si="84"/>
        <v>2836-LATAM-RF</v>
      </c>
      <c r="K1837" s="39">
        <f t="shared" si="85"/>
        <v>623</v>
      </c>
      <c r="L1837" s="3">
        <f t="shared" si="86"/>
        <v>2018</v>
      </c>
    </row>
    <row r="1838" spans="1:12" x14ac:dyDescent="0.25">
      <c r="A1838" s="1" t="s">
        <v>2436</v>
      </c>
      <c r="B1838" s="1" t="s">
        <v>75</v>
      </c>
      <c r="C1838" s="1" t="s">
        <v>76</v>
      </c>
      <c r="D1838" s="1" t="s">
        <v>33</v>
      </c>
      <c r="E1838" s="4">
        <v>41863</v>
      </c>
      <c r="F1838" s="1" t="s">
        <v>44</v>
      </c>
      <c r="G1838" s="1" t="s">
        <v>2437</v>
      </c>
      <c r="H1838" s="26">
        <v>500</v>
      </c>
      <c r="I1838" s="37">
        <v>0.27</v>
      </c>
      <c r="J1838" t="str">
        <f t="shared" si="84"/>
        <v>2837-APAC-SP</v>
      </c>
      <c r="K1838" s="39">
        <f t="shared" si="85"/>
        <v>365</v>
      </c>
      <c r="L1838" s="3">
        <f t="shared" si="86"/>
        <v>2014</v>
      </c>
    </row>
    <row r="1839" spans="1:12" x14ac:dyDescent="0.25">
      <c r="A1839" s="1" t="s">
        <v>2438</v>
      </c>
      <c r="B1839" s="1" t="s">
        <v>219</v>
      </c>
      <c r="C1839" s="1" t="s">
        <v>38</v>
      </c>
      <c r="D1839" s="1" t="s">
        <v>33</v>
      </c>
      <c r="E1839" s="4">
        <v>41867</v>
      </c>
      <c r="F1839" s="1" t="s">
        <v>113</v>
      </c>
      <c r="G1839" s="1" t="s">
        <v>260</v>
      </c>
      <c r="H1839" s="26">
        <v>250</v>
      </c>
      <c r="I1839" s="37">
        <v>0.22800000000000001</v>
      </c>
      <c r="J1839" t="str">
        <f t="shared" si="84"/>
        <v>2838-APAC-CS</v>
      </c>
      <c r="K1839" s="39">
        <f t="shared" si="85"/>
        <v>193</v>
      </c>
      <c r="L1839" s="3">
        <f t="shared" si="86"/>
        <v>2014</v>
      </c>
    </row>
    <row r="1840" spans="1:12" x14ac:dyDescent="0.25">
      <c r="A1840" s="1" t="s">
        <v>2439</v>
      </c>
      <c r="B1840" s="1" t="s">
        <v>2241</v>
      </c>
      <c r="C1840" s="1" t="s">
        <v>106</v>
      </c>
      <c r="D1840" s="1" t="s">
        <v>17</v>
      </c>
      <c r="E1840" s="4">
        <v>41918</v>
      </c>
      <c r="F1840" s="1" t="s">
        <v>34</v>
      </c>
      <c r="G1840" s="1" t="s">
        <v>2440</v>
      </c>
      <c r="H1840" s="26">
        <v>50</v>
      </c>
      <c r="I1840" s="37">
        <v>0</v>
      </c>
      <c r="J1840" t="str">
        <f t="shared" si="84"/>
        <v>2839-NA-PC</v>
      </c>
      <c r="K1840" s="39">
        <f t="shared" si="85"/>
        <v>50</v>
      </c>
      <c r="L1840" s="3">
        <f t="shared" si="86"/>
        <v>2014</v>
      </c>
    </row>
    <row r="1841" spans="1:12" x14ac:dyDescent="0.25">
      <c r="A1841" s="1" t="s">
        <v>2441</v>
      </c>
      <c r="B1841" s="1" t="s">
        <v>2241</v>
      </c>
      <c r="C1841" s="1" t="s">
        <v>106</v>
      </c>
      <c r="D1841" s="1" t="s">
        <v>17</v>
      </c>
      <c r="E1841" s="4">
        <v>42426</v>
      </c>
      <c r="F1841" s="1" t="s">
        <v>23</v>
      </c>
      <c r="G1841" s="1" t="s">
        <v>2242</v>
      </c>
      <c r="H1841" s="26">
        <v>700</v>
      </c>
      <c r="I1841" s="37">
        <v>0.08</v>
      </c>
      <c r="J1841" t="str">
        <f t="shared" si="84"/>
        <v>2840-NA-DS</v>
      </c>
      <c r="K1841" s="39">
        <f t="shared" si="85"/>
        <v>644</v>
      </c>
      <c r="L1841" s="3">
        <f t="shared" si="86"/>
        <v>2016</v>
      </c>
    </row>
    <row r="1842" spans="1:12" x14ac:dyDescent="0.25">
      <c r="A1842" s="1" t="s">
        <v>2442</v>
      </c>
      <c r="B1842" s="1" t="s">
        <v>125</v>
      </c>
      <c r="C1842" s="1" t="s">
        <v>126</v>
      </c>
      <c r="D1842" s="1" t="s">
        <v>11</v>
      </c>
      <c r="E1842" s="4">
        <v>42928</v>
      </c>
      <c r="F1842" s="1" t="s">
        <v>23</v>
      </c>
      <c r="G1842" s="1" t="s">
        <v>383</v>
      </c>
      <c r="H1842" s="26">
        <v>700</v>
      </c>
      <c r="I1842" s="37">
        <v>0.02</v>
      </c>
      <c r="J1842" t="str">
        <f t="shared" si="84"/>
        <v>2841-EMEA-PM</v>
      </c>
      <c r="K1842" s="39">
        <f t="shared" si="85"/>
        <v>686</v>
      </c>
      <c r="L1842" s="3">
        <f t="shared" si="86"/>
        <v>2017</v>
      </c>
    </row>
    <row r="1843" spans="1:12" x14ac:dyDescent="0.25">
      <c r="A1843" s="1" t="s">
        <v>2443</v>
      </c>
      <c r="B1843" s="1" t="s">
        <v>47</v>
      </c>
      <c r="C1843" s="1" t="s">
        <v>48</v>
      </c>
      <c r="D1843" s="1" t="s">
        <v>22</v>
      </c>
      <c r="E1843" s="4">
        <v>43366</v>
      </c>
      <c r="F1843" s="1" t="s">
        <v>113</v>
      </c>
      <c r="G1843" s="1" t="s">
        <v>656</v>
      </c>
      <c r="H1843" s="26">
        <v>250</v>
      </c>
      <c r="I1843" s="37">
        <v>0.12</v>
      </c>
      <c r="J1843" t="str">
        <f t="shared" si="84"/>
        <v>2842-LATAM-TY</v>
      </c>
      <c r="K1843" s="39">
        <f t="shared" si="85"/>
        <v>220</v>
      </c>
      <c r="L1843" s="3">
        <f t="shared" si="86"/>
        <v>2018</v>
      </c>
    </row>
    <row r="1844" spans="1:12" x14ac:dyDescent="0.25">
      <c r="A1844" s="1" t="s">
        <v>2444</v>
      </c>
      <c r="B1844" s="1" t="s">
        <v>62</v>
      </c>
      <c r="C1844" s="1" t="s">
        <v>63</v>
      </c>
      <c r="D1844" s="1" t="s">
        <v>33</v>
      </c>
      <c r="E1844" s="4">
        <v>41885</v>
      </c>
      <c r="F1844" s="1" t="s">
        <v>53</v>
      </c>
      <c r="G1844" s="1" t="s">
        <v>870</v>
      </c>
      <c r="H1844" s="26">
        <v>800</v>
      </c>
      <c r="I1844" s="37">
        <v>0.14000000000000001</v>
      </c>
      <c r="J1844" t="str">
        <f t="shared" si="84"/>
        <v>2843-APAC-MG</v>
      </c>
      <c r="K1844" s="39">
        <f t="shared" si="85"/>
        <v>688</v>
      </c>
      <c r="L1844" s="3">
        <f t="shared" si="86"/>
        <v>2014</v>
      </c>
    </row>
    <row r="1845" spans="1:12" x14ac:dyDescent="0.25">
      <c r="A1845" s="1" t="s">
        <v>2445</v>
      </c>
      <c r="B1845" s="1" t="s">
        <v>125</v>
      </c>
      <c r="C1845" s="1" t="s">
        <v>126</v>
      </c>
      <c r="D1845" s="1" t="s">
        <v>11</v>
      </c>
      <c r="E1845" s="4">
        <v>42202</v>
      </c>
      <c r="F1845" s="1" t="s">
        <v>70</v>
      </c>
      <c r="G1845" s="1" t="s">
        <v>231</v>
      </c>
      <c r="H1845" s="26">
        <v>500</v>
      </c>
      <c r="I1845" s="37">
        <v>0.02</v>
      </c>
      <c r="J1845" t="str">
        <f t="shared" si="84"/>
        <v>2844-EMEA-JC</v>
      </c>
      <c r="K1845" s="39">
        <f t="shared" si="85"/>
        <v>490</v>
      </c>
      <c r="L1845" s="3">
        <f t="shared" si="86"/>
        <v>2015</v>
      </c>
    </row>
    <row r="1846" spans="1:12" x14ac:dyDescent="0.25">
      <c r="A1846" s="1" t="s">
        <v>2446</v>
      </c>
      <c r="B1846" s="1" t="s">
        <v>20</v>
      </c>
      <c r="C1846" s="1" t="s">
        <v>21</v>
      </c>
      <c r="D1846" s="1" t="s">
        <v>22</v>
      </c>
      <c r="E1846" s="4">
        <v>43168</v>
      </c>
      <c r="F1846" s="1" t="s">
        <v>28</v>
      </c>
      <c r="G1846" s="1" t="s">
        <v>622</v>
      </c>
      <c r="H1846" s="26">
        <v>150</v>
      </c>
      <c r="I1846" s="37">
        <v>0.04</v>
      </c>
      <c r="J1846" t="str">
        <f t="shared" si="84"/>
        <v>2845-LATAM-ZM</v>
      </c>
      <c r="K1846" s="39">
        <f t="shared" si="85"/>
        <v>144</v>
      </c>
      <c r="L1846" s="3">
        <f t="shared" si="86"/>
        <v>2018</v>
      </c>
    </row>
    <row r="1847" spans="1:12" x14ac:dyDescent="0.25">
      <c r="A1847" s="1" t="s">
        <v>2447</v>
      </c>
      <c r="B1847" s="1" t="s">
        <v>152</v>
      </c>
      <c r="C1847" s="1" t="s">
        <v>106</v>
      </c>
      <c r="D1847" s="1" t="s">
        <v>17</v>
      </c>
      <c r="E1847" s="4">
        <v>41817</v>
      </c>
      <c r="F1847" s="1" t="s">
        <v>23</v>
      </c>
      <c r="G1847" s="1" t="s">
        <v>1002</v>
      </c>
      <c r="H1847" s="26">
        <v>700</v>
      </c>
      <c r="I1847" s="37">
        <v>0.25</v>
      </c>
      <c r="J1847" t="str">
        <f t="shared" si="84"/>
        <v>2846-NA-PH</v>
      </c>
      <c r="K1847" s="39">
        <f t="shared" si="85"/>
        <v>525</v>
      </c>
      <c r="L1847" s="3">
        <f t="shared" si="86"/>
        <v>2014</v>
      </c>
    </row>
    <row r="1848" spans="1:12" x14ac:dyDescent="0.25">
      <c r="A1848" s="1" t="s">
        <v>2448</v>
      </c>
      <c r="B1848" s="1" t="s">
        <v>79</v>
      </c>
      <c r="C1848" s="1" t="s">
        <v>80</v>
      </c>
      <c r="D1848" s="1" t="s">
        <v>11</v>
      </c>
      <c r="E1848" s="4">
        <v>41690</v>
      </c>
      <c r="F1848" s="1" t="s">
        <v>70</v>
      </c>
      <c r="G1848" s="1" t="s">
        <v>1045</v>
      </c>
      <c r="H1848" s="26">
        <v>500</v>
      </c>
      <c r="I1848" s="37">
        <v>0.02</v>
      </c>
      <c r="J1848" t="str">
        <f t="shared" si="84"/>
        <v>2847-EMEA-JV</v>
      </c>
      <c r="K1848" s="39">
        <f t="shared" si="85"/>
        <v>490</v>
      </c>
      <c r="L1848" s="3">
        <f t="shared" si="86"/>
        <v>2014</v>
      </c>
    </row>
    <row r="1849" spans="1:12" x14ac:dyDescent="0.25">
      <c r="A1849" s="1" t="s">
        <v>2449</v>
      </c>
      <c r="B1849" s="1" t="s">
        <v>253</v>
      </c>
      <c r="C1849" s="1" t="s">
        <v>254</v>
      </c>
      <c r="D1849" s="1" t="s">
        <v>11</v>
      </c>
      <c r="E1849" s="4">
        <v>42861</v>
      </c>
      <c r="F1849" s="1" t="s">
        <v>28</v>
      </c>
      <c r="G1849" s="1" t="s">
        <v>255</v>
      </c>
      <c r="H1849" s="26">
        <v>150</v>
      </c>
      <c r="I1849" s="37">
        <v>0.04</v>
      </c>
      <c r="J1849" t="str">
        <f t="shared" si="84"/>
        <v>2848-EMEA-JW</v>
      </c>
      <c r="K1849" s="39">
        <f t="shared" si="85"/>
        <v>144</v>
      </c>
      <c r="L1849" s="3">
        <f t="shared" si="86"/>
        <v>2017</v>
      </c>
    </row>
    <row r="1850" spans="1:12" x14ac:dyDescent="0.25">
      <c r="A1850" s="1" t="s">
        <v>2450</v>
      </c>
      <c r="B1850" s="1" t="s">
        <v>57</v>
      </c>
      <c r="C1850" s="1" t="s">
        <v>58</v>
      </c>
      <c r="D1850" s="1" t="s">
        <v>11</v>
      </c>
      <c r="E1850" s="4">
        <v>42847</v>
      </c>
      <c r="F1850" s="1" t="s">
        <v>53</v>
      </c>
      <c r="G1850" s="1" t="s">
        <v>310</v>
      </c>
      <c r="H1850" s="26">
        <v>800</v>
      </c>
      <c r="I1850" s="37">
        <v>0.43</v>
      </c>
      <c r="J1850" t="str">
        <f t="shared" si="84"/>
        <v>2849-EMEA-VS</v>
      </c>
      <c r="K1850" s="39">
        <f t="shared" si="85"/>
        <v>456</v>
      </c>
      <c r="L1850" s="3">
        <f t="shared" si="86"/>
        <v>2017</v>
      </c>
    </row>
    <row r="1851" spans="1:12" x14ac:dyDescent="0.25">
      <c r="A1851" s="1" t="s">
        <v>2451</v>
      </c>
      <c r="B1851" s="1" t="s">
        <v>83</v>
      </c>
      <c r="C1851" s="1" t="s">
        <v>84</v>
      </c>
      <c r="D1851" s="1" t="s">
        <v>11</v>
      </c>
      <c r="E1851" s="4">
        <v>42389</v>
      </c>
      <c r="F1851" s="1" t="s">
        <v>44</v>
      </c>
      <c r="G1851" s="1" t="s">
        <v>1247</v>
      </c>
      <c r="H1851" s="26">
        <v>500</v>
      </c>
      <c r="I1851" s="37">
        <v>7.0000000000000007E-2</v>
      </c>
      <c r="J1851" t="str">
        <f t="shared" si="84"/>
        <v>2850-EMEA-MT</v>
      </c>
      <c r="K1851" s="39">
        <f t="shared" si="85"/>
        <v>465</v>
      </c>
      <c r="L1851" s="3">
        <f t="shared" si="86"/>
        <v>2016</v>
      </c>
    </row>
    <row r="1852" spans="1:12" x14ac:dyDescent="0.25">
      <c r="A1852" s="1" t="s">
        <v>2452</v>
      </c>
      <c r="B1852" s="1" t="s">
        <v>148</v>
      </c>
      <c r="C1852" s="1" t="s">
        <v>149</v>
      </c>
      <c r="D1852" s="1" t="s">
        <v>11</v>
      </c>
      <c r="E1852" s="4">
        <v>42078</v>
      </c>
      <c r="F1852" s="1" t="s">
        <v>70</v>
      </c>
      <c r="G1852" s="1" t="s">
        <v>822</v>
      </c>
      <c r="H1852" s="26">
        <v>500</v>
      </c>
      <c r="I1852" s="37">
        <v>0.01</v>
      </c>
      <c r="J1852" t="str">
        <f t="shared" si="84"/>
        <v>2851-EMEA-MT</v>
      </c>
      <c r="K1852" s="39">
        <f t="shared" si="85"/>
        <v>495</v>
      </c>
      <c r="L1852" s="3">
        <f t="shared" si="86"/>
        <v>2015</v>
      </c>
    </row>
    <row r="1853" spans="1:12" x14ac:dyDescent="0.25">
      <c r="A1853" s="1" t="s">
        <v>2453</v>
      </c>
      <c r="B1853" s="1" t="s">
        <v>9</v>
      </c>
      <c r="C1853" s="1" t="s">
        <v>10</v>
      </c>
      <c r="D1853" s="1" t="s">
        <v>11</v>
      </c>
      <c r="E1853" s="4">
        <v>42120</v>
      </c>
      <c r="F1853" s="1" t="s">
        <v>34</v>
      </c>
      <c r="G1853" s="1" t="s">
        <v>274</v>
      </c>
      <c r="H1853" s="26">
        <v>50</v>
      </c>
      <c r="I1853" s="37">
        <v>0.02</v>
      </c>
      <c r="J1853" t="str">
        <f t="shared" si="84"/>
        <v>2852-EMEA-DB</v>
      </c>
      <c r="K1853" s="39">
        <f t="shared" si="85"/>
        <v>49</v>
      </c>
      <c r="L1853" s="3">
        <f t="shared" si="86"/>
        <v>2015</v>
      </c>
    </row>
    <row r="1854" spans="1:12" x14ac:dyDescent="0.25">
      <c r="A1854" s="1" t="s">
        <v>2454</v>
      </c>
      <c r="B1854" s="1" t="s">
        <v>2168</v>
      </c>
      <c r="C1854" s="1" t="s">
        <v>16</v>
      </c>
      <c r="D1854" s="1" t="s">
        <v>17</v>
      </c>
      <c r="E1854" s="4">
        <v>42725</v>
      </c>
      <c r="F1854" s="1" t="s">
        <v>12</v>
      </c>
      <c r="G1854" s="1" t="s">
        <v>2455</v>
      </c>
      <c r="H1854" s="26">
        <v>80</v>
      </c>
      <c r="I1854" s="37">
        <v>2.5000000000000001E-2</v>
      </c>
      <c r="J1854" t="str">
        <f t="shared" si="84"/>
        <v>2853-NA-ER</v>
      </c>
      <c r="K1854" s="39">
        <f t="shared" si="85"/>
        <v>78</v>
      </c>
      <c r="L1854" s="3">
        <f t="shared" si="86"/>
        <v>2016</v>
      </c>
    </row>
    <row r="1855" spans="1:12" x14ac:dyDescent="0.25">
      <c r="A1855" s="1" t="s">
        <v>2456</v>
      </c>
      <c r="B1855" s="1" t="s">
        <v>203</v>
      </c>
      <c r="C1855" s="1" t="s">
        <v>204</v>
      </c>
      <c r="D1855" s="1" t="s">
        <v>22</v>
      </c>
      <c r="E1855" s="4">
        <v>41799</v>
      </c>
      <c r="F1855" s="1" t="s">
        <v>102</v>
      </c>
      <c r="G1855" s="1" t="s">
        <v>594</v>
      </c>
      <c r="H1855" s="26">
        <v>70</v>
      </c>
      <c r="I1855" s="37">
        <v>0.2571</v>
      </c>
      <c r="J1855" t="str">
        <f t="shared" si="84"/>
        <v>2854-LATAM-RC</v>
      </c>
      <c r="K1855" s="39">
        <f t="shared" si="85"/>
        <v>52.003</v>
      </c>
      <c r="L1855" s="3">
        <f t="shared" si="86"/>
        <v>2014</v>
      </c>
    </row>
    <row r="1856" spans="1:12" x14ac:dyDescent="0.25">
      <c r="A1856" s="1" t="s">
        <v>2457</v>
      </c>
      <c r="B1856" s="1" t="s">
        <v>268</v>
      </c>
      <c r="C1856" s="1" t="s">
        <v>269</v>
      </c>
      <c r="D1856" s="1" t="s">
        <v>33</v>
      </c>
      <c r="E1856" s="4">
        <v>42911</v>
      </c>
      <c r="F1856" s="1" t="s">
        <v>28</v>
      </c>
      <c r="G1856" s="1" t="s">
        <v>713</v>
      </c>
      <c r="H1856" s="26">
        <v>150</v>
      </c>
      <c r="I1856" s="37">
        <v>0.04</v>
      </c>
      <c r="J1856" t="str">
        <f t="shared" si="84"/>
        <v>2855-APAC-HL</v>
      </c>
      <c r="K1856" s="39">
        <f t="shared" si="85"/>
        <v>144</v>
      </c>
      <c r="L1856" s="3">
        <f t="shared" si="86"/>
        <v>2017</v>
      </c>
    </row>
    <row r="1857" spans="1:12" x14ac:dyDescent="0.25">
      <c r="A1857" s="1" t="s">
        <v>2458</v>
      </c>
      <c r="B1857" s="1" t="s">
        <v>83</v>
      </c>
      <c r="C1857" s="1" t="s">
        <v>84</v>
      </c>
      <c r="D1857" s="1" t="s">
        <v>11</v>
      </c>
      <c r="E1857" s="4">
        <v>42593</v>
      </c>
      <c r="F1857" s="1" t="s">
        <v>59</v>
      </c>
      <c r="G1857" s="1" t="s">
        <v>85</v>
      </c>
      <c r="H1857" s="26">
        <v>1000</v>
      </c>
      <c r="I1857" s="37">
        <v>0.44</v>
      </c>
      <c r="J1857" t="str">
        <f t="shared" si="84"/>
        <v>2856-EMEA-DW</v>
      </c>
      <c r="K1857" s="39">
        <f t="shared" si="85"/>
        <v>560</v>
      </c>
      <c r="L1857" s="3">
        <f t="shared" si="86"/>
        <v>2016</v>
      </c>
    </row>
    <row r="1858" spans="1:12" x14ac:dyDescent="0.25">
      <c r="A1858" s="1" t="s">
        <v>2459</v>
      </c>
      <c r="B1858" s="1" t="s">
        <v>322</v>
      </c>
      <c r="C1858" s="1" t="s">
        <v>323</v>
      </c>
      <c r="D1858" s="1" t="s">
        <v>11</v>
      </c>
      <c r="E1858" s="4">
        <v>43129</v>
      </c>
      <c r="F1858" s="1" t="s">
        <v>44</v>
      </c>
      <c r="G1858" s="1" t="s">
        <v>451</v>
      </c>
      <c r="H1858" s="26">
        <v>500</v>
      </c>
      <c r="I1858" s="37">
        <v>0.02</v>
      </c>
      <c r="J1858" t="str">
        <f t="shared" si="84"/>
        <v>2857-EMEA-GS</v>
      </c>
      <c r="K1858" s="39">
        <f t="shared" si="85"/>
        <v>490</v>
      </c>
      <c r="L1858" s="3">
        <f t="shared" si="86"/>
        <v>2018</v>
      </c>
    </row>
    <row r="1859" spans="1:12" x14ac:dyDescent="0.25">
      <c r="A1859" s="1" t="s">
        <v>2460</v>
      </c>
      <c r="B1859" s="1" t="s">
        <v>101</v>
      </c>
      <c r="C1859" s="1" t="s">
        <v>69</v>
      </c>
      <c r="D1859" s="1" t="s">
        <v>33</v>
      </c>
      <c r="E1859" s="4">
        <v>43465</v>
      </c>
      <c r="F1859" s="1" t="s">
        <v>12</v>
      </c>
      <c r="G1859" s="1" t="s">
        <v>725</v>
      </c>
      <c r="H1859" s="26">
        <v>80</v>
      </c>
      <c r="I1859" s="37">
        <v>0.05</v>
      </c>
      <c r="J1859" t="str">
        <f t="shared" ref="J1859:J1922" si="87">_xlfn.CONCAT(RIGHT(A1859,4),"-",D1859,"-",LEFT(G1859,1),MID(G1859,FIND(" ",G1859)+1,1))</f>
        <v>2858-APAC-SH</v>
      </c>
      <c r="K1859" s="39">
        <f t="shared" ref="K1859:K1922" si="88">H1859-(H1859*I1859)</f>
        <v>76</v>
      </c>
      <c r="L1859" s="3">
        <f t="shared" ref="L1859:L1922" si="89">YEAR(E1859)</f>
        <v>2018</v>
      </c>
    </row>
    <row r="1860" spans="1:12" x14ac:dyDescent="0.25">
      <c r="A1860" s="1" t="s">
        <v>2461</v>
      </c>
      <c r="B1860" s="1" t="s">
        <v>239</v>
      </c>
      <c r="C1860" s="1" t="s">
        <v>240</v>
      </c>
      <c r="D1860" s="1" t="s">
        <v>11</v>
      </c>
      <c r="E1860" s="4">
        <v>43025</v>
      </c>
      <c r="F1860" s="1" t="s">
        <v>120</v>
      </c>
      <c r="G1860" s="1" t="s">
        <v>624</v>
      </c>
      <c r="H1860" s="26">
        <v>50</v>
      </c>
      <c r="I1860" s="37">
        <v>0.1</v>
      </c>
      <c r="J1860" t="str">
        <f t="shared" si="87"/>
        <v>2859-EMEA-PL</v>
      </c>
      <c r="K1860" s="39">
        <f t="shared" si="88"/>
        <v>45</v>
      </c>
      <c r="L1860" s="3">
        <f t="shared" si="89"/>
        <v>2017</v>
      </c>
    </row>
    <row r="1861" spans="1:12" x14ac:dyDescent="0.25">
      <c r="A1861" s="1" t="s">
        <v>2462</v>
      </c>
      <c r="B1861" s="1" t="s">
        <v>97</v>
      </c>
      <c r="C1861" s="1" t="s">
        <v>98</v>
      </c>
      <c r="D1861" s="1" t="s">
        <v>11</v>
      </c>
      <c r="E1861" s="4">
        <v>42510</v>
      </c>
      <c r="F1861" s="1" t="s">
        <v>23</v>
      </c>
      <c r="G1861" s="1" t="s">
        <v>946</v>
      </c>
      <c r="H1861" s="26">
        <v>700</v>
      </c>
      <c r="I1861" s="37">
        <v>0.1</v>
      </c>
      <c r="J1861" t="str">
        <f t="shared" si="87"/>
        <v>2860-EMEA-MP</v>
      </c>
      <c r="K1861" s="39">
        <f t="shared" si="88"/>
        <v>630</v>
      </c>
      <c r="L1861" s="3">
        <f t="shared" si="89"/>
        <v>2016</v>
      </c>
    </row>
    <row r="1862" spans="1:12" x14ac:dyDescent="0.25">
      <c r="A1862" s="1" t="s">
        <v>2463</v>
      </c>
      <c r="B1862" s="1" t="s">
        <v>129</v>
      </c>
      <c r="C1862" s="1" t="s">
        <v>106</v>
      </c>
      <c r="D1862" s="1" t="s">
        <v>17</v>
      </c>
      <c r="E1862" s="4">
        <v>43192</v>
      </c>
      <c r="F1862" s="1" t="s">
        <v>34</v>
      </c>
      <c r="G1862" s="1" t="s">
        <v>544</v>
      </c>
      <c r="H1862" s="26">
        <v>50</v>
      </c>
      <c r="I1862" s="37">
        <v>0.1</v>
      </c>
      <c r="J1862" t="str">
        <f t="shared" si="87"/>
        <v>2861-NA-DD</v>
      </c>
      <c r="K1862" s="39">
        <f t="shared" si="88"/>
        <v>45</v>
      </c>
      <c r="L1862" s="3">
        <f t="shared" si="89"/>
        <v>2018</v>
      </c>
    </row>
    <row r="1863" spans="1:12" x14ac:dyDescent="0.25">
      <c r="A1863" s="1" t="s">
        <v>2464</v>
      </c>
      <c r="B1863" s="1" t="s">
        <v>168</v>
      </c>
      <c r="C1863" s="1" t="s">
        <v>169</v>
      </c>
      <c r="D1863" s="1" t="s">
        <v>11</v>
      </c>
      <c r="E1863" s="4">
        <v>43329</v>
      </c>
      <c r="F1863" s="1" t="s">
        <v>70</v>
      </c>
      <c r="G1863" s="1" t="s">
        <v>272</v>
      </c>
      <c r="H1863" s="26">
        <v>500</v>
      </c>
      <c r="I1863" s="37">
        <v>0</v>
      </c>
      <c r="J1863" t="str">
        <f t="shared" si="87"/>
        <v>2862-EMEA-VB</v>
      </c>
      <c r="K1863" s="39">
        <f t="shared" si="88"/>
        <v>500</v>
      </c>
      <c r="L1863" s="3">
        <f t="shared" si="89"/>
        <v>2018</v>
      </c>
    </row>
    <row r="1864" spans="1:12" x14ac:dyDescent="0.25">
      <c r="A1864" s="1" t="s">
        <v>2465</v>
      </c>
      <c r="B1864" s="1" t="s">
        <v>105</v>
      </c>
      <c r="C1864" s="1" t="s">
        <v>106</v>
      </c>
      <c r="D1864" s="1" t="s">
        <v>17</v>
      </c>
      <c r="E1864" s="4">
        <v>43342</v>
      </c>
      <c r="F1864" s="1" t="s">
        <v>34</v>
      </c>
      <c r="G1864" s="1" t="s">
        <v>944</v>
      </c>
      <c r="H1864" s="26">
        <v>50</v>
      </c>
      <c r="I1864" s="37">
        <v>0.08</v>
      </c>
      <c r="J1864" t="str">
        <f t="shared" si="87"/>
        <v>2863-NA-KS</v>
      </c>
      <c r="K1864" s="39">
        <f t="shared" si="88"/>
        <v>46</v>
      </c>
      <c r="L1864" s="3">
        <f t="shared" si="89"/>
        <v>2018</v>
      </c>
    </row>
    <row r="1865" spans="1:12" x14ac:dyDescent="0.25">
      <c r="A1865" s="1" t="s">
        <v>2466</v>
      </c>
      <c r="B1865" s="1" t="s">
        <v>62</v>
      </c>
      <c r="C1865" s="1" t="s">
        <v>63</v>
      </c>
      <c r="D1865" s="1" t="s">
        <v>33</v>
      </c>
      <c r="E1865" s="4">
        <v>41869</v>
      </c>
      <c r="F1865" s="1" t="s">
        <v>70</v>
      </c>
      <c r="G1865" s="1" t="s">
        <v>2467</v>
      </c>
      <c r="H1865" s="26">
        <v>500</v>
      </c>
      <c r="I1865" s="37">
        <v>0.02</v>
      </c>
      <c r="J1865" t="str">
        <f t="shared" si="87"/>
        <v>2864-APAC-AL</v>
      </c>
      <c r="K1865" s="39">
        <f t="shared" si="88"/>
        <v>490</v>
      </c>
      <c r="L1865" s="3">
        <f t="shared" si="89"/>
        <v>2014</v>
      </c>
    </row>
    <row r="1866" spans="1:12" x14ac:dyDescent="0.25">
      <c r="A1866" s="1" t="s">
        <v>2468</v>
      </c>
      <c r="B1866" s="1" t="s">
        <v>287</v>
      </c>
      <c r="C1866" s="1" t="s">
        <v>106</v>
      </c>
      <c r="D1866" s="1" t="s">
        <v>17</v>
      </c>
      <c r="E1866" s="4">
        <v>41852</v>
      </c>
      <c r="F1866" s="1" t="s">
        <v>23</v>
      </c>
      <c r="G1866" s="1" t="s">
        <v>1127</v>
      </c>
      <c r="H1866" s="26">
        <v>700</v>
      </c>
      <c r="I1866" s="37">
        <v>0.02</v>
      </c>
      <c r="J1866" t="str">
        <f t="shared" si="87"/>
        <v>2865-NA-AS</v>
      </c>
      <c r="K1866" s="39">
        <f t="shared" si="88"/>
        <v>686</v>
      </c>
      <c r="L1866" s="3">
        <f t="shared" si="89"/>
        <v>2014</v>
      </c>
    </row>
    <row r="1867" spans="1:12" x14ac:dyDescent="0.25">
      <c r="A1867" s="1" t="s">
        <v>2469</v>
      </c>
      <c r="B1867" s="1" t="s">
        <v>152</v>
      </c>
      <c r="C1867" s="1" t="s">
        <v>106</v>
      </c>
      <c r="D1867" s="1" t="s">
        <v>17</v>
      </c>
      <c r="E1867" s="4">
        <v>42204</v>
      </c>
      <c r="F1867" s="1" t="s">
        <v>39</v>
      </c>
      <c r="G1867" s="1" t="s">
        <v>1290</v>
      </c>
      <c r="H1867" s="26">
        <v>30</v>
      </c>
      <c r="I1867" s="37">
        <v>0.16669999999999999</v>
      </c>
      <c r="J1867" t="str">
        <f t="shared" si="87"/>
        <v>2866-NA-RG</v>
      </c>
      <c r="K1867" s="39">
        <f t="shared" si="88"/>
        <v>24.999000000000002</v>
      </c>
      <c r="L1867" s="3">
        <f t="shared" si="89"/>
        <v>2015</v>
      </c>
    </row>
    <row r="1868" spans="1:12" x14ac:dyDescent="0.25">
      <c r="A1868" s="1" t="s">
        <v>2470</v>
      </c>
      <c r="B1868" s="1" t="s">
        <v>155</v>
      </c>
      <c r="C1868" s="1" t="s">
        <v>106</v>
      </c>
      <c r="D1868" s="1" t="s">
        <v>17</v>
      </c>
      <c r="E1868" s="4">
        <v>42366</v>
      </c>
      <c r="F1868" s="1" t="s">
        <v>59</v>
      </c>
      <c r="G1868" s="1" t="s">
        <v>156</v>
      </c>
      <c r="H1868" s="26">
        <v>1000</v>
      </c>
      <c r="I1868" s="37">
        <v>0.4</v>
      </c>
      <c r="J1868" t="str">
        <f t="shared" si="87"/>
        <v>2867-NA-SC</v>
      </c>
      <c r="K1868" s="39">
        <f t="shared" si="88"/>
        <v>600</v>
      </c>
      <c r="L1868" s="3">
        <f t="shared" si="89"/>
        <v>2015</v>
      </c>
    </row>
    <row r="1869" spans="1:12" x14ac:dyDescent="0.25">
      <c r="A1869" s="1" t="s">
        <v>2471</v>
      </c>
      <c r="B1869" s="1" t="s">
        <v>219</v>
      </c>
      <c r="C1869" s="1" t="s">
        <v>38</v>
      </c>
      <c r="D1869" s="1" t="s">
        <v>33</v>
      </c>
      <c r="E1869" s="4">
        <v>42668</v>
      </c>
      <c r="F1869" s="1" t="s">
        <v>102</v>
      </c>
      <c r="G1869" s="1" t="s">
        <v>2423</v>
      </c>
      <c r="H1869" s="26">
        <v>70</v>
      </c>
      <c r="I1869" s="37">
        <v>0.1</v>
      </c>
      <c r="J1869" t="str">
        <f t="shared" si="87"/>
        <v>2868-APAC-TF</v>
      </c>
      <c r="K1869" s="39">
        <f t="shared" si="88"/>
        <v>63</v>
      </c>
      <c r="L1869" s="3">
        <f t="shared" si="89"/>
        <v>2016</v>
      </c>
    </row>
    <row r="1870" spans="1:12" x14ac:dyDescent="0.25">
      <c r="A1870" s="1" t="s">
        <v>2472</v>
      </c>
      <c r="B1870" s="1" t="s">
        <v>57</v>
      </c>
      <c r="C1870" s="1" t="s">
        <v>58</v>
      </c>
      <c r="D1870" s="1" t="s">
        <v>11</v>
      </c>
      <c r="E1870" s="4">
        <v>41891</v>
      </c>
      <c r="F1870" s="1" t="s">
        <v>113</v>
      </c>
      <c r="G1870" s="1" t="s">
        <v>1776</v>
      </c>
      <c r="H1870" s="26">
        <v>250</v>
      </c>
      <c r="I1870" s="37">
        <v>0.02</v>
      </c>
      <c r="J1870" t="str">
        <f t="shared" si="87"/>
        <v>2869-EMEA-LB</v>
      </c>
      <c r="K1870" s="39">
        <f t="shared" si="88"/>
        <v>245</v>
      </c>
      <c r="L1870" s="3">
        <f t="shared" si="89"/>
        <v>2014</v>
      </c>
    </row>
    <row r="1871" spans="1:12" x14ac:dyDescent="0.25">
      <c r="A1871" s="1" t="s">
        <v>2473</v>
      </c>
      <c r="B1871" s="1" t="s">
        <v>132</v>
      </c>
      <c r="C1871" s="1" t="s">
        <v>90</v>
      </c>
      <c r="D1871" s="1" t="s">
        <v>33</v>
      </c>
      <c r="E1871" s="4">
        <v>42385</v>
      </c>
      <c r="F1871" s="1" t="s">
        <v>12</v>
      </c>
      <c r="G1871" s="1" t="s">
        <v>133</v>
      </c>
      <c r="H1871" s="26">
        <v>80</v>
      </c>
      <c r="I1871" s="37">
        <v>7.4999999999999997E-2</v>
      </c>
      <c r="J1871" t="str">
        <f t="shared" si="87"/>
        <v>2870-APAC-DG</v>
      </c>
      <c r="K1871" s="39">
        <f t="shared" si="88"/>
        <v>74</v>
      </c>
      <c r="L1871" s="3">
        <f t="shared" si="89"/>
        <v>2016</v>
      </c>
    </row>
    <row r="1872" spans="1:12" x14ac:dyDescent="0.25">
      <c r="A1872" s="1" t="s">
        <v>2474</v>
      </c>
      <c r="B1872" s="1" t="s">
        <v>83</v>
      </c>
      <c r="C1872" s="1" t="s">
        <v>84</v>
      </c>
      <c r="D1872" s="1" t="s">
        <v>11</v>
      </c>
      <c r="E1872" s="4">
        <v>42743</v>
      </c>
      <c r="F1872" s="1" t="s">
        <v>44</v>
      </c>
      <c r="G1872" s="1" t="s">
        <v>1247</v>
      </c>
      <c r="H1872" s="26">
        <v>500</v>
      </c>
      <c r="I1872" s="37">
        <v>7.0000000000000007E-2</v>
      </c>
      <c r="J1872" t="str">
        <f t="shared" si="87"/>
        <v>2871-EMEA-MT</v>
      </c>
      <c r="K1872" s="39">
        <f t="shared" si="88"/>
        <v>465</v>
      </c>
      <c r="L1872" s="3">
        <f t="shared" si="89"/>
        <v>2017</v>
      </c>
    </row>
    <row r="1873" spans="1:12" x14ac:dyDescent="0.25">
      <c r="A1873" s="1" t="s">
        <v>2475</v>
      </c>
      <c r="B1873" s="1" t="s">
        <v>97</v>
      </c>
      <c r="C1873" s="1" t="s">
        <v>98</v>
      </c>
      <c r="D1873" s="1" t="s">
        <v>11</v>
      </c>
      <c r="E1873" s="4">
        <v>42269</v>
      </c>
      <c r="F1873" s="1" t="s">
        <v>28</v>
      </c>
      <c r="G1873" s="1" t="s">
        <v>946</v>
      </c>
      <c r="H1873" s="26">
        <v>150</v>
      </c>
      <c r="I1873" s="37">
        <v>0.26669999999999999</v>
      </c>
      <c r="J1873" t="str">
        <f t="shared" si="87"/>
        <v>2872-EMEA-MP</v>
      </c>
      <c r="K1873" s="39">
        <f t="shared" si="88"/>
        <v>109.995</v>
      </c>
      <c r="L1873" s="3">
        <f t="shared" si="89"/>
        <v>2015</v>
      </c>
    </row>
    <row r="1874" spans="1:12" x14ac:dyDescent="0.25">
      <c r="A1874" s="1" t="s">
        <v>2476</v>
      </c>
      <c r="B1874" s="1" t="s">
        <v>262</v>
      </c>
      <c r="C1874" s="1" t="s">
        <v>263</v>
      </c>
      <c r="D1874" s="1" t="s">
        <v>11</v>
      </c>
      <c r="E1874" s="4">
        <v>43265</v>
      </c>
      <c r="F1874" s="1" t="s">
        <v>70</v>
      </c>
      <c r="G1874" s="1" t="s">
        <v>306</v>
      </c>
      <c r="H1874" s="26">
        <v>500</v>
      </c>
      <c r="I1874" s="37">
        <v>0</v>
      </c>
      <c r="J1874" t="str">
        <f t="shared" si="87"/>
        <v>2873-EMEA-RP</v>
      </c>
      <c r="K1874" s="39">
        <f t="shared" si="88"/>
        <v>500</v>
      </c>
      <c r="L1874" s="3">
        <f t="shared" si="89"/>
        <v>2018</v>
      </c>
    </row>
    <row r="1875" spans="1:12" x14ac:dyDescent="0.25">
      <c r="A1875" s="1" t="s">
        <v>2477</v>
      </c>
      <c r="B1875" s="1" t="s">
        <v>152</v>
      </c>
      <c r="C1875" s="1" t="s">
        <v>106</v>
      </c>
      <c r="D1875" s="1" t="s">
        <v>17</v>
      </c>
      <c r="E1875" s="4">
        <v>42461</v>
      </c>
      <c r="F1875" s="1" t="s">
        <v>23</v>
      </c>
      <c r="G1875" s="1" t="s">
        <v>1290</v>
      </c>
      <c r="H1875" s="26">
        <v>700</v>
      </c>
      <c r="I1875" s="37">
        <v>0</v>
      </c>
      <c r="J1875" t="str">
        <f t="shared" si="87"/>
        <v>2874-NA-RG</v>
      </c>
      <c r="K1875" s="39">
        <f t="shared" si="88"/>
        <v>700</v>
      </c>
      <c r="L1875" s="3">
        <f t="shared" si="89"/>
        <v>2016</v>
      </c>
    </row>
    <row r="1876" spans="1:12" x14ac:dyDescent="0.25">
      <c r="A1876" s="1" t="s">
        <v>2478</v>
      </c>
      <c r="B1876" s="1" t="s">
        <v>144</v>
      </c>
      <c r="C1876" s="1" t="s">
        <v>145</v>
      </c>
      <c r="D1876" s="1" t="s">
        <v>11</v>
      </c>
      <c r="E1876" s="4">
        <v>43257</v>
      </c>
      <c r="F1876" s="1" t="s">
        <v>120</v>
      </c>
      <c r="G1876" s="1" t="s">
        <v>356</v>
      </c>
      <c r="H1876" s="26">
        <v>50</v>
      </c>
      <c r="I1876" s="37">
        <v>0</v>
      </c>
      <c r="J1876" t="str">
        <f t="shared" si="87"/>
        <v>2875-EMEA-JS</v>
      </c>
      <c r="K1876" s="39">
        <f t="shared" si="88"/>
        <v>50</v>
      </c>
      <c r="L1876" s="3">
        <f t="shared" si="89"/>
        <v>2018</v>
      </c>
    </row>
    <row r="1877" spans="1:12" x14ac:dyDescent="0.25">
      <c r="A1877" s="1" t="s">
        <v>2479</v>
      </c>
      <c r="B1877" s="1" t="s">
        <v>219</v>
      </c>
      <c r="C1877" s="1" t="s">
        <v>38</v>
      </c>
      <c r="D1877" s="1" t="s">
        <v>33</v>
      </c>
      <c r="E1877" s="4">
        <v>41736</v>
      </c>
      <c r="F1877" s="1" t="s">
        <v>70</v>
      </c>
      <c r="G1877" s="1" t="s">
        <v>1918</v>
      </c>
      <c r="H1877" s="26">
        <v>500</v>
      </c>
      <c r="I1877" s="37">
        <v>0.02</v>
      </c>
      <c r="J1877" t="str">
        <f t="shared" si="87"/>
        <v>2876-APAC-DD</v>
      </c>
      <c r="K1877" s="39">
        <f t="shared" si="88"/>
        <v>490</v>
      </c>
      <c r="L1877" s="3">
        <f t="shared" si="89"/>
        <v>2014</v>
      </c>
    </row>
    <row r="1878" spans="1:12" x14ac:dyDescent="0.25">
      <c r="A1878" s="1" t="s">
        <v>2480</v>
      </c>
      <c r="B1878" s="1" t="s">
        <v>26</v>
      </c>
      <c r="C1878" s="1" t="s">
        <v>27</v>
      </c>
      <c r="D1878" s="1" t="s">
        <v>11</v>
      </c>
      <c r="E1878" s="4">
        <v>42379</v>
      </c>
      <c r="F1878" s="1" t="s">
        <v>59</v>
      </c>
      <c r="G1878" s="1" t="s">
        <v>394</v>
      </c>
      <c r="H1878" s="26">
        <v>1000</v>
      </c>
      <c r="I1878" s="37">
        <v>0.08</v>
      </c>
      <c r="J1878" t="str">
        <f t="shared" si="87"/>
        <v>2877-EMEA-CA</v>
      </c>
      <c r="K1878" s="39">
        <f t="shared" si="88"/>
        <v>920</v>
      </c>
      <c r="L1878" s="3">
        <f t="shared" si="89"/>
        <v>2016</v>
      </c>
    </row>
    <row r="1879" spans="1:12" x14ac:dyDescent="0.25">
      <c r="A1879" s="1" t="s">
        <v>2481</v>
      </c>
      <c r="B1879" s="1" t="s">
        <v>83</v>
      </c>
      <c r="C1879" s="1" t="s">
        <v>84</v>
      </c>
      <c r="D1879" s="1" t="s">
        <v>11</v>
      </c>
      <c r="E1879" s="4">
        <v>42538</v>
      </c>
      <c r="F1879" s="1" t="s">
        <v>70</v>
      </c>
      <c r="G1879" s="1" t="s">
        <v>164</v>
      </c>
      <c r="H1879" s="26">
        <v>500</v>
      </c>
      <c r="I1879" s="37">
        <v>0</v>
      </c>
      <c r="J1879" t="str">
        <f t="shared" si="87"/>
        <v>2878-EMEA-RP</v>
      </c>
      <c r="K1879" s="39">
        <f t="shared" si="88"/>
        <v>500</v>
      </c>
      <c r="L1879" s="3">
        <f t="shared" si="89"/>
        <v>2016</v>
      </c>
    </row>
    <row r="1880" spans="1:12" x14ac:dyDescent="0.25">
      <c r="A1880" s="1" t="s">
        <v>2482</v>
      </c>
      <c r="B1880" s="1" t="s">
        <v>398</v>
      </c>
      <c r="C1880" s="1" t="s">
        <v>399</v>
      </c>
      <c r="D1880" s="1" t="s">
        <v>11</v>
      </c>
      <c r="E1880" s="4">
        <v>42897</v>
      </c>
      <c r="F1880" s="1" t="s">
        <v>39</v>
      </c>
      <c r="G1880" s="1" t="s">
        <v>1279</v>
      </c>
      <c r="H1880" s="26">
        <v>30</v>
      </c>
      <c r="I1880" s="37">
        <v>0</v>
      </c>
      <c r="J1880" t="str">
        <f t="shared" si="87"/>
        <v>2879-EMEA-DR</v>
      </c>
      <c r="K1880" s="39">
        <f t="shared" si="88"/>
        <v>30</v>
      </c>
      <c r="L1880" s="3">
        <f t="shared" si="89"/>
        <v>2017</v>
      </c>
    </row>
    <row r="1881" spans="1:12" x14ac:dyDescent="0.25">
      <c r="A1881" s="1" t="s">
        <v>2483</v>
      </c>
      <c r="B1881" s="1" t="s">
        <v>93</v>
      </c>
      <c r="C1881" s="1" t="s">
        <v>94</v>
      </c>
      <c r="D1881" s="1" t="s">
        <v>11</v>
      </c>
      <c r="E1881" s="4">
        <v>42380</v>
      </c>
      <c r="F1881" s="1" t="s">
        <v>12</v>
      </c>
      <c r="G1881" s="1" t="s">
        <v>2484</v>
      </c>
      <c r="H1881" s="26">
        <v>80</v>
      </c>
      <c r="I1881" s="37">
        <v>3.7499999999999999E-2</v>
      </c>
      <c r="J1881" t="str">
        <f t="shared" si="87"/>
        <v>2880-EMEA-AH</v>
      </c>
      <c r="K1881" s="39">
        <f t="shared" si="88"/>
        <v>77</v>
      </c>
      <c r="L1881" s="3">
        <f t="shared" si="89"/>
        <v>2016</v>
      </c>
    </row>
    <row r="1882" spans="1:12" x14ac:dyDescent="0.25">
      <c r="A1882" s="1" t="s">
        <v>2485</v>
      </c>
      <c r="B1882" s="1" t="s">
        <v>112</v>
      </c>
      <c r="C1882" s="1" t="s">
        <v>52</v>
      </c>
      <c r="D1882" s="1" t="s">
        <v>11</v>
      </c>
      <c r="E1882" s="4">
        <v>42359</v>
      </c>
      <c r="F1882" s="1" t="s">
        <v>59</v>
      </c>
      <c r="G1882" s="1" t="s">
        <v>365</v>
      </c>
      <c r="H1882" s="26">
        <v>1000</v>
      </c>
      <c r="I1882" s="37">
        <v>0.08</v>
      </c>
      <c r="J1882" t="str">
        <f t="shared" si="87"/>
        <v>2881-EMEA-PC</v>
      </c>
      <c r="K1882" s="39">
        <f t="shared" si="88"/>
        <v>920</v>
      </c>
      <c r="L1882" s="3">
        <f t="shared" si="89"/>
        <v>2015</v>
      </c>
    </row>
    <row r="1883" spans="1:12" x14ac:dyDescent="0.25">
      <c r="A1883" s="1" t="s">
        <v>2486</v>
      </c>
      <c r="B1883" s="1" t="s">
        <v>239</v>
      </c>
      <c r="C1883" s="1" t="s">
        <v>240</v>
      </c>
      <c r="D1883" s="1" t="s">
        <v>11</v>
      </c>
      <c r="E1883" s="4">
        <v>42549</v>
      </c>
      <c r="F1883" s="1" t="s">
        <v>12</v>
      </c>
      <c r="G1883" s="1" t="s">
        <v>241</v>
      </c>
      <c r="H1883" s="26">
        <v>80</v>
      </c>
      <c r="I1883" s="37">
        <v>0.05</v>
      </c>
      <c r="J1883" t="str">
        <f t="shared" si="87"/>
        <v>2882-EMEA-PF</v>
      </c>
      <c r="K1883" s="39">
        <f t="shared" si="88"/>
        <v>76</v>
      </c>
      <c r="L1883" s="3">
        <f t="shared" si="89"/>
        <v>2016</v>
      </c>
    </row>
    <row r="1884" spans="1:12" x14ac:dyDescent="0.25">
      <c r="A1884" s="1" t="s">
        <v>2487</v>
      </c>
      <c r="B1884" s="1" t="s">
        <v>89</v>
      </c>
      <c r="C1884" s="1" t="s">
        <v>90</v>
      </c>
      <c r="D1884" s="1" t="s">
        <v>33</v>
      </c>
      <c r="E1884" s="4">
        <v>42625</v>
      </c>
      <c r="F1884" s="1" t="s">
        <v>59</v>
      </c>
      <c r="G1884" s="1" t="s">
        <v>505</v>
      </c>
      <c r="H1884" s="26">
        <v>1000</v>
      </c>
      <c r="I1884" s="37">
        <v>0.26</v>
      </c>
      <c r="J1884" t="str">
        <f t="shared" si="87"/>
        <v>2883-APAC-PA</v>
      </c>
      <c r="K1884" s="39">
        <f t="shared" si="88"/>
        <v>740</v>
      </c>
      <c r="L1884" s="3">
        <f t="shared" si="89"/>
        <v>2016</v>
      </c>
    </row>
    <row r="1885" spans="1:12" x14ac:dyDescent="0.25">
      <c r="A1885" s="1" t="s">
        <v>2488</v>
      </c>
      <c r="B1885" s="1" t="s">
        <v>31</v>
      </c>
      <c r="C1885" s="1" t="s">
        <v>32</v>
      </c>
      <c r="D1885" s="1" t="s">
        <v>33</v>
      </c>
      <c r="E1885" s="4">
        <v>42853</v>
      </c>
      <c r="F1885" s="1" t="s">
        <v>12</v>
      </c>
      <c r="G1885" s="1" t="s">
        <v>449</v>
      </c>
      <c r="H1885" s="26">
        <v>80</v>
      </c>
      <c r="I1885" s="37">
        <v>0</v>
      </c>
      <c r="J1885" t="str">
        <f t="shared" si="87"/>
        <v>2884-APAC-AA</v>
      </c>
      <c r="K1885" s="39">
        <f t="shared" si="88"/>
        <v>80</v>
      </c>
      <c r="L1885" s="3">
        <f t="shared" si="89"/>
        <v>2017</v>
      </c>
    </row>
    <row r="1886" spans="1:12" x14ac:dyDescent="0.25">
      <c r="A1886" s="1" t="s">
        <v>2489</v>
      </c>
      <c r="B1886" s="1" t="s">
        <v>112</v>
      </c>
      <c r="C1886" s="1" t="s">
        <v>52</v>
      </c>
      <c r="D1886" s="1" t="s">
        <v>11</v>
      </c>
      <c r="E1886" s="4">
        <v>41670</v>
      </c>
      <c r="F1886" s="1" t="s">
        <v>12</v>
      </c>
      <c r="G1886" s="1" t="s">
        <v>883</v>
      </c>
      <c r="H1886" s="26">
        <v>80</v>
      </c>
      <c r="I1886" s="37">
        <v>0.23749999999999999</v>
      </c>
      <c r="J1886" t="str">
        <f t="shared" si="87"/>
        <v>2885-EMEA-SM</v>
      </c>
      <c r="K1886" s="39">
        <f t="shared" si="88"/>
        <v>61</v>
      </c>
      <c r="L1886" s="3">
        <f t="shared" si="89"/>
        <v>2014</v>
      </c>
    </row>
    <row r="1887" spans="1:12" x14ac:dyDescent="0.25">
      <c r="A1887" s="1" t="s">
        <v>2490</v>
      </c>
      <c r="B1887" s="1" t="s">
        <v>79</v>
      </c>
      <c r="C1887" s="1" t="s">
        <v>80</v>
      </c>
      <c r="D1887" s="1" t="s">
        <v>11</v>
      </c>
      <c r="E1887" s="4">
        <v>42105</v>
      </c>
      <c r="F1887" s="1" t="s">
        <v>59</v>
      </c>
      <c r="G1887" s="1" t="s">
        <v>1230</v>
      </c>
      <c r="H1887" s="26">
        <v>1000</v>
      </c>
      <c r="I1887" s="37">
        <v>0.39</v>
      </c>
      <c r="J1887" t="str">
        <f t="shared" si="87"/>
        <v>2886-EMEA-FW</v>
      </c>
      <c r="K1887" s="39">
        <f t="shared" si="88"/>
        <v>610</v>
      </c>
      <c r="L1887" s="3">
        <f t="shared" si="89"/>
        <v>2015</v>
      </c>
    </row>
    <row r="1888" spans="1:12" x14ac:dyDescent="0.25">
      <c r="A1888" s="1" t="s">
        <v>2491</v>
      </c>
      <c r="B1888" s="1" t="s">
        <v>101</v>
      </c>
      <c r="C1888" s="1" t="s">
        <v>69</v>
      </c>
      <c r="D1888" s="1" t="s">
        <v>33</v>
      </c>
      <c r="E1888" s="4">
        <v>42585</v>
      </c>
      <c r="F1888" s="1" t="s">
        <v>39</v>
      </c>
      <c r="G1888" s="1" t="s">
        <v>189</v>
      </c>
      <c r="H1888" s="26">
        <v>30</v>
      </c>
      <c r="I1888" s="37">
        <v>0</v>
      </c>
      <c r="J1888" t="str">
        <f t="shared" si="87"/>
        <v>2887-APAC-FW</v>
      </c>
      <c r="K1888" s="39">
        <f t="shared" si="88"/>
        <v>30</v>
      </c>
      <c r="L1888" s="3">
        <f t="shared" si="89"/>
        <v>2016</v>
      </c>
    </row>
    <row r="1889" spans="1:12" x14ac:dyDescent="0.25">
      <c r="A1889" s="1" t="s">
        <v>2492</v>
      </c>
      <c r="B1889" s="1" t="s">
        <v>155</v>
      </c>
      <c r="C1889" s="1" t="s">
        <v>106</v>
      </c>
      <c r="D1889" s="1" t="s">
        <v>17</v>
      </c>
      <c r="E1889" s="4">
        <v>41770</v>
      </c>
      <c r="F1889" s="1" t="s">
        <v>44</v>
      </c>
      <c r="G1889" s="1" t="s">
        <v>1020</v>
      </c>
      <c r="H1889" s="26">
        <v>500</v>
      </c>
      <c r="I1889" s="37">
        <v>0.22</v>
      </c>
      <c r="J1889" t="str">
        <f t="shared" si="87"/>
        <v>2888-NA-GS</v>
      </c>
      <c r="K1889" s="39">
        <f t="shared" si="88"/>
        <v>390</v>
      </c>
      <c r="L1889" s="3">
        <f t="shared" si="89"/>
        <v>2014</v>
      </c>
    </row>
    <row r="1890" spans="1:12" x14ac:dyDescent="0.25">
      <c r="A1890" s="1" t="s">
        <v>2493</v>
      </c>
      <c r="B1890" s="1" t="s">
        <v>122</v>
      </c>
      <c r="C1890" s="1" t="s">
        <v>38</v>
      </c>
      <c r="D1890" s="1" t="s">
        <v>33</v>
      </c>
      <c r="E1890" s="4">
        <v>42372</v>
      </c>
      <c r="F1890" s="1" t="s">
        <v>12</v>
      </c>
      <c r="G1890" s="1" t="s">
        <v>2494</v>
      </c>
      <c r="H1890" s="26">
        <v>80</v>
      </c>
      <c r="I1890" s="37">
        <v>0.125</v>
      </c>
      <c r="J1890" t="str">
        <f t="shared" si="87"/>
        <v>2889-APAC-BL</v>
      </c>
      <c r="K1890" s="39">
        <f t="shared" si="88"/>
        <v>70</v>
      </c>
      <c r="L1890" s="3">
        <f t="shared" si="89"/>
        <v>2016</v>
      </c>
    </row>
    <row r="1891" spans="1:12" x14ac:dyDescent="0.25">
      <c r="A1891" s="1" t="s">
        <v>2495</v>
      </c>
      <c r="B1891" s="1" t="s">
        <v>148</v>
      </c>
      <c r="C1891" s="1" t="s">
        <v>149</v>
      </c>
      <c r="D1891" s="1" t="s">
        <v>11</v>
      </c>
      <c r="E1891" s="4">
        <v>41796</v>
      </c>
      <c r="F1891" s="1" t="s">
        <v>44</v>
      </c>
      <c r="G1891" s="1" t="s">
        <v>304</v>
      </c>
      <c r="H1891" s="26">
        <v>500</v>
      </c>
      <c r="I1891" s="37">
        <v>0.16</v>
      </c>
      <c r="J1891" t="str">
        <f t="shared" si="87"/>
        <v>2890-EMEA-AK</v>
      </c>
      <c r="K1891" s="39">
        <f t="shared" si="88"/>
        <v>420</v>
      </c>
      <c r="L1891" s="3">
        <f t="shared" si="89"/>
        <v>2014</v>
      </c>
    </row>
    <row r="1892" spans="1:12" x14ac:dyDescent="0.25">
      <c r="A1892" s="1" t="s">
        <v>2496</v>
      </c>
      <c r="B1892" s="1" t="s">
        <v>93</v>
      </c>
      <c r="C1892" s="1" t="s">
        <v>94</v>
      </c>
      <c r="D1892" s="1" t="s">
        <v>11</v>
      </c>
      <c r="E1892" s="4">
        <v>42865</v>
      </c>
      <c r="F1892" s="1" t="s">
        <v>102</v>
      </c>
      <c r="G1892" s="1" t="s">
        <v>1273</v>
      </c>
      <c r="H1892" s="26">
        <v>70</v>
      </c>
      <c r="I1892" s="37">
        <v>0.1</v>
      </c>
      <c r="J1892" t="str">
        <f t="shared" si="87"/>
        <v>2891-EMEA-ND</v>
      </c>
      <c r="K1892" s="39">
        <f t="shared" si="88"/>
        <v>63</v>
      </c>
      <c r="L1892" s="3">
        <f t="shared" si="89"/>
        <v>2017</v>
      </c>
    </row>
    <row r="1893" spans="1:12" x14ac:dyDescent="0.25">
      <c r="A1893" s="1" t="s">
        <v>2497</v>
      </c>
      <c r="B1893" s="1" t="s">
        <v>219</v>
      </c>
      <c r="C1893" s="1" t="s">
        <v>38</v>
      </c>
      <c r="D1893" s="1" t="s">
        <v>33</v>
      </c>
      <c r="E1893" s="4">
        <v>42180</v>
      </c>
      <c r="F1893" s="1" t="s">
        <v>12</v>
      </c>
      <c r="G1893" s="1" t="s">
        <v>260</v>
      </c>
      <c r="H1893" s="26">
        <v>80</v>
      </c>
      <c r="I1893" s="37">
        <v>0.22500000000000001</v>
      </c>
      <c r="J1893" t="str">
        <f t="shared" si="87"/>
        <v>2892-APAC-CS</v>
      </c>
      <c r="K1893" s="39">
        <f t="shared" si="88"/>
        <v>62</v>
      </c>
      <c r="L1893" s="3">
        <f t="shared" si="89"/>
        <v>2015</v>
      </c>
    </row>
    <row r="1894" spans="1:12" x14ac:dyDescent="0.25">
      <c r="A1894" s="1" t="s">
        <v>2498</v>
      </c>
      <c r="B1894" s="1" t="s">
        <v>109</v>
      </c>
      <c r="C1894" s="1" t="s">
        <v>80</v>
      </c>
      <c r="D1894" s="1" t="s">
        <v>11</v>
      </c>
      <c r="E1894" s="4">
        <v>41951</v>
      </c>
      <c r="F1894" s="1" t="s">
        <v>120</v>
      </c>
      <c r="G1894" s="1" t="s">
        <v>824</v>
      </c>
      <c r="H1894" s="26">
        <v>50</v>
      </c>
      <c r="I1894" s="37">
        <v>0.02</v>
      </c>
      <c r="J1894" t="str">
        <f t="shared" si="87"/>
        <v>2893-EMEA-HC</v>
      </c>
      <c r="K1894" s="39">
        <f t="shared" si="88"/>
        <v>49</v>
      </c>
      <c r="L1894" s="3">
        <f t="shared" si="89"/>
        <v>2014</v>
      </c>
    </row>
    <row r="1895" spans="1:12" x14ac:dyDescent="0.25">
      <c r="A1895" s="1" t="s">
        <v>2499</v>
      </c>
      <c r="B1895" s="1" t="s">
        <v>112</v>
      </c>
      <c r="C1895" s="1" t="s">
        <v>52</v>
      </c>
      <c r="D1895" s="1" t="s">
        <v>11</v>
      </c>
      <c r="E1895" s="4">
        <v>41868</v>
      </c>
      <c r="F1895" s="1" t="s">
        <v>53</v>
      </c>
      <c r="G1895" s="1" t="s">
        <v>166</v>
      </c>
      <c r="H1895" s="26">
        <v>800</v>
      </c>
      <c r="I1895" s="37">
        <v>0.26</v>
      </c>
      <c r="J1895" t="str">
        <f t="shared" si="87"/>
        <v>2894-EMEA-RR</v>
      </c>
      <c r="K1895" s="39">
        <f t="shared" si="88"/>
        <v>592</v>
      </c>
      <c r="L1895" s="3">
        <f t="shared" si="89"/>
        <v>2014</v>
      </c>
    </row>
    <row r="1896" spans="1:12" x14ac:dyDescent="0.25">
      <c r="A1896" s="1" t="s">
        <v>2500</v>
      </c>
      <c r="B1896" s="1" t="s">
        <v>219</v>
      </c>
      <c r="C1896" s="1" t="s">
        <v>38</v>
      </c>
      <c r="D1896" s="1" t="s">
        <v>33</v>
      </c>
      <c r="E1896" s="4">
        <v>42501</v>
      </c>
      <c r="F1896" s="1" t="s">
        <v>28</v>
      </c>
      <c r="G1896" s="1" t="s">
        <v>1057</v>
      </c>
      <c r="H1896" s="26">
        <v>150</v>
      </c>
      <c r="I1896" s="37">
        <v>6.7000000000000002E-3</v>
      </c>
      <c r="J1896" t="str">
        <f t="shared" si="87"/>
        <v>2895-APAC-JW</v>
      </c>
      <c r="K1896" s="39">
        <f t="shared" si="88"/>
        <v>148.995</v>
      </c>
      <c r="L1896" s="3">
        <f t="shared" si="89"/>
        <v>2016</v>
      </c>
    </row>
    <row r="1897" spans="1:12" x14ac:dyDescent="0.25">
      <c r="A1897" s="1" t="s">
        <v>2501</v>
      </c>
      <c r="B1897" s="1" t="s">
        <v>225</v>
      </c>
      <c r="C1897" s="1" t="s">
        <v>226</v>
      </c>
      <c r="D1897" s="1" t="s">
        <v>22</v>
      </c>
      <c r="E1897" s="4">
        <v>42681</v>
      </c>
      <c r="F1897" s="1" t="s">
        <v>59</v>
      </c>
      <c r="G1897" s="1" t="s">
        <v>982</v>
      </c>
      <c r="H1897" s="26">
        <v>1000</v>
      </c>
      <c r="I1897" s="37">
        <v>0.1</v>
      </c>
      <c r="J1897" t="str">
        <f t="shared" si="87"/>
        <v>2896-LATAM-RC</v>
      </c>
      <c r="K1897" s="39">
        <f t="shared" si="88"/>
        <v>900</v>
      </c>
      <c r="L1897" s="3">
        <f t="shared" si="89"/>
        <v>2016</v>
      </c>
    </row>
    <row r="1898" spans="1:12" x14ac:dyDescent="0.25">
      <c r="A1898" s="1" t="s">
        <v>2502</v>
      </c>
      <c r="B1898" s="1" t="s">
        <v>15</v>
      </c>
      <c r="C1898" s="1" t="s">
        <v>16</v>
      </c>
      <c r="D1898" s="1" t="s">
        <v>17</v>
      </c>
      <c r="E1898" s="4">
        <v>42139</v>
      </c>
      <c r="F1898" s="1" t="s">
        <v>23</v>
      </c>
      <c r="G1898" s="1" t="s">
        <v>476</v>
      </c>
      <c r="H1898" s="26">
        <v>700</v>
      </c>
      <c r="I1898" s="37">
        <v>7.0000000000000007E-2</v>
      </c>
      <c r="J1898" t="str">
        <f t="shared" si="87"/>
        <v>2897-NA-JH</v>
      </c>
      <c r="K1898" s="39">
        <f t="shared" si="88"/>
        <v>651</v>
      </c>
      <c r="L1898" s="3">
        <f t="shared" si="89"/>
        <v>2015</v>
      </c>
    </row>
    <row r="1899" spans="1:12" x14ac:dyDescent="0.25">
      <c r="A1899" s="1" t="s">
        <v>2503</v>
      </c>
      <c r="B1899" s="1" t="s">
        <v>287</v>
      </c>
      <c r="C1899" s="1" t="s">
        <v>106</v>
      </c>
      <c r="D1899" s="1" t="s">
        <v>17</v>
      </c>
      <c r="E1899" s="4">
        <v>43074</v>
      </c>
      <c r="F1899" s="1" t="s">
        <v>34</v>
      </c>
      <c r="G1899" s="1" t="s">
        <v>344</v>
      </c>
      <c r="H1899" s="26">
        <v>50</v>
      </c>
      <c r="I1899" s="37">
        <v>0.04</v>
      </c>
      <c r="J1899" t="str">
        <f t="shared" si="87"/>
        <v>2898-NA-PC</v>
      </c>
      <c r="K1899" s="39">
        <f t="shared" si="88"/>
        <v>48</v>
      </c>
      <c r="L1899" s="3">
        <f t="shared" si="89"/>
        <v>2017</v>
      </c>
    </row>
    <row r="1900" spans="1:12" x14ac:dyDescent="0.25">
      <c r="A1900" s="1" t="s">
        <v>2504</v>
      </c>
      <c r="B1900" s="1" t="s">
        <v>68</v>
      </c>
      <c r="C1900" s="1" t="s">
        <v>69</v>
      </c>
      <c r="D1900" s="1" t="s">
        <v>33</v>
      </c>
      <c r="E1900" s="4">
        <v>42873</v>
      </c>
      <c r="F1900" s="1" t="s">
        <v>53</v>
      </c>
      <c r="G1900" s="1" t="s">
        <v>415</v>
      </c>
      <c r="H1900" s="26">
        <v>800</v>
      </c>
      <c r="I1900" s="37">
        <v>0.26</v>
      </c>
      <c r="J1900" t="str">
        <f t="shared" si="87"/>
        <v>2899-APAC-SB</v>
      </c>
      <c r="K1900" s="39">
        <f t="shared" si="88"/>
        <v>592</v>
      </c>
      <c r="L1900" s="3">
        <f t="shared" si="89"/>
        <v>2017</v>
      </c>
    </row>
    <row r="1901" spans="1:12" x14ac:dyDescent="0.25">
      <c r="A1901" s="1" t="s">
        <v>2505</v>
      </c>
      <c r="B1901" s="1" t="s">
        <v>129</v>
      </c>
      <c r="C1901" s="1" t="s">
        <v>106</v>
      </c>
      <c r="D1901" s="1" t="s">
        <v>17</v>
      </c>
      <c r="E1901" s="4">
        <v>43150</v>
      </c>
      <c r="F1901" s="1" t="s">
        <v>28</v>
      </c>
      <c r="G1901" s="1" t="s">
        <v>534</v>
      </c>
      <c r="H1901" s="26">
        <v>150</v>
      </c>
      <c r="I1901" s="37">
        <v>8.6699999999999999E-2</v>
      </c>
      <c r="J1901" t="str">
        <f t="shared" si="87"/>
        <v>2900-NA-RS</v>
      </c>
      <c r="K1901" s="39">
        <f t="shared" si="88"/>
        <v>136.995</v>
      </c>
      <c r="L1901" s="3">
        <f t="shared" si="89"/>
        <v>2018</v>
      </c>
    </row>
    <row r="1902" spans="1:12" x14ac:dyDescent="0.25">
      <c r="A1902" s="1" t="s">
        <v>2506</v>
      </c>
      <c r="B1902" s="1" t="s">
        <v>144</v>
      </c>
      <c r="C1902" s="1" t="s">
        <v>145</v>
      </c>
      <c r="D1902" s="1" t="s">
        <v>11</v>
      </c>
      <c r="E1902" s="4">
        <v>42760</v>
      </c>
      <c r="F1902" s="1" t="s">
        <v>44</v>
      </c>
      <c r="G1902" s="1" t="s">
        <v>1645</v>
      </c>
      <c r="H1902" s="26">
        <v>500</v>
      </c>
      <c r="I1902" s="37">
        <v>0.05</v>
      </c>
      <c r="J1902" t="str">
        <f t="shared" si="87"/>
        <v>2901-EMEA-DW</v>
      </c>
      <c r="K1902" s="39">
        <f t="shared" si="88"/>
        <v>475</v>
      </c>
      <c r="L1902" s="3">
        <f t="shared" si="89"/>
        <v>2017</v>
      </c>
    </row>
    <row r="1903" spans="1:12" x14ac:dyDescent="0.25">
      <c r="A1903" s="1" t="s">
        <v>2507</v>
      </c>
      <c r="B1903" s="1" t="s">
        <v>93</v>
      </c>
      <c r="C1903" s="1" t="s">
        <v>94</v>
      </c>
      <c r="D1903" s="1" t="s">
        <v>11</v>
      </c>
      <c r="E1903" s="4">
        <v>42362</v>
      </c>
      <c r="F1903" s="1" t="s">
        <v>28</v>
      </c>
      <c r="G1903" s="1" t="s">
        <v>2136</v>
      </c>
      <c r="H1903" s="26">
        <v>150</v>
      </c>
      <c r="I1903" s="37">
        <v>0.3</v>
      </c>
      <c r="J1903" t="str">
        <f t="shared" si="87"/>
        <v>2902-EMEA-PP</v>
      </c>
      <c r="K1903" s="39">
        <f t="shared" si="88"/>
        <v>105</v>
      </c>
      <c r="L1903" s="3">
        <f t="shared" si="89"/>
        <v>2015</v>
      </c>
    </row>
    <row r="1904" spans="1:12" x14ac:dyDescent="0.25">
      <c r="A1904" s="1" t="s">
        <v>2508</v>
      </c>
      <c r="B1904" s="1" t="s">
        <v>239</v>
      </c>
      <c r="C1904" s="1" t="s">
        <v>240</v>
      </c>
      <c r="D1904" s="1" t="s">
        <v>11</v>
      </c>
      <c r="E1904" s="4">
        <v>42630</v>
      </c>
      <c r="F1904" s="1" t="s">
        <v>23</v>
      </c>
      <c r="G1904" s="1" t="s">
        <v>241</v>
      </c>
      <c r="H1904" s="26">
        <v>700</v>
      </c>
      <c r="I1904" s="37">
        <v>0.14000000000000001</v>
      </c>
      <c r="J1904" t="str">
        <f t="shared" si="87"/>
        <v>2903-EMEA-PF</v>
      </c>
      <c r="K1904" s="39">
        <f t="shared" si="88"/>
        <v>602</v>
      </c>
      <c r="L1904" s="3">
        <f t="shared" si="89"/>
        <v>2016</v>
      </c>
    </row>
    <row r="1905" spans="1:12" x14ac:dyDescent="0.25">
      <c r="A1905" s="1" t="s">
        <v>2509</v>
      </c>
      <c r="B1905" s="1" t="s">
        <v>89</v>
      </c>
      <c r="C1905" s="1" t="s">
        <v>90</v>
      </c>
      <c r="D1905" s="1" t="s">
        <v>33</v>
      </c>
      <c r="E1905" s="4">
        <v>42267</v>
      </c>
      <c r="F1905" s="1" t="s">
        <v>53</v>
      </c>
      <c r="G1905" s="1" t="s">
        <v>2349</v>
      </c>
      <c r="H1905" s="26">
        <v>800</v>
      </c>
      <c r="I1905" s="37">
        <v>0.16</v>
      </c>
      <c r="J1905" t="str">
        <f t="shared" si="87"/>
        <v>2904-APAC-SB</v>
      </c>
      <c r="K1905" s="39">
        <f t="shared" si="88"/>
        <v>672</v>
      </c>
      <c r="L1905" s="3">
        <f t="shared" si="89"/>
        <v>2015</v>
      </c>
    </row>
    <row r="1906" spans="1:12" x14ac:dyDescent="0.25">
      <c r="A1906" s="1" t="s">
        <v>2510</v>
      </c>
      <c r="B1906" s="1" t="s">
        <v>222</v>
      </c>
      <c r="C1906" s="1" t="s">
        <v>48</v>
      </c>
      <c r="D1906" s="1" t="s">
        <v>22</v>
      </c>
      <c r="E1906" s="4">
        <v>43414</v>
      </c>
      <c r="F1906" s="1" t="s">
        <v>39</v>
      </c>
      <c r="G1906" s="1" t="s">
        <v>1940</v>
      </c>
      <c r="H1906" s="26">
        <v>30</v>
      </c>
      <c r="I1906" s="37">
        <v>6.6699999999999995E-2</v>
      </c>
      <c r="J1906" t="str">
        <f t="shared" si="87"/>
        <v>2905-LATAM-PS</v>
      </c>
      <c r="K1906" s="39">
        <f t="shared" si="88"/>
        <v>27.998999999999999</v>
      </c>
      <c r="L1906" s="3">
        <f t="shared" si="89"/>
        <v>2018</v>
      </c>
    </row>
    <row r="1907" spans="1:12" x14ac:dyDescent="0.25">
      <c r="A1907" s="1" t="s">
        <v>2511</v>
      </c>
      <c r="B1907" s="1" t="s">
        <v>42</v>
      </c>
      <c r="C1907" s="1" t="s">
        <v>43</v>
      </c>
      <c r="D1907" s="1" t="s">
        <v>22</v>
      </c>
      <c r="E1907" s="4">
        <v>42202</v>
      </c>
      <c r="F1907" s="1" t="s">
        <v>23</v>
      </c>
      <c r="G1907" s="1" t="s">
        <v>1175</v>
      </c>
      <c r="H1907" s="26">
        <v>700</v>
      </c>
      <c r="I1907" s="37">
        <v>0.4</v>
      </c>
      <c r="J1907" t="str">
        <f t="shared" si="87"/>
        <v>2906-LATAM-LN</v>
      </c>
      <c r="K1907" s="39">
        <f t="shared" si="88"/>
        <v>420</v>
      </c>
      <c r="L1907" s="3">
        <f t="shared" si="89"/>
        <v>2015</v>
      </c>
    </row>
    <row r="1908" spans="1:12" x14ac:dyDescent="0.25">
      <c r="A1908" s="1" t="s">
        <v>2512</v>
      </c>
      <c r="B1908" s="1" t="s">
        <v>287</v>
      </c>
      <c r="C1908" s="1" t="s">
        <v>106</v>
      </c>
      <c r="D1908" s="1" t="s">
        <v>17</v>
      </c>
      <c r="E1908" s="4">
        <v>43296</v>
      </c>
      <c r="F1908" s="1" t="s">
        <v>39</v>
      </c>
      <c r="G1908" s="1" t="s">
        <v>1127</v>
      </c>
      <c r="H1908" s="26">
        <v>30</v>
      </c>
      <c r="I1908" s="37">
        <v>3.3300000000000003E-2</v>
      </c>
      <c r="J1908" t="str">
        <f t="shared" si="87"/>
        <v>2907-NA-AS</v>
      </c>
      <c r="K1908" s="39">
        <f t="shared" si="88"/>
        <v>29.001000000000001</v>
      </c>
      <c r="L1908" s="3">
        <f t="shared" si="89"/>
        <v>2018</v>
      </c>
    </row>
    <row r="1909" spans="1:12" x14ac:dyDescent="0.25">
      <c r="A1909" s="1" t="s">
        <v>2513</v>
      </c>
      <c r="B1909" s="1" t="s">
        <v>253</v>
      </c>
      <c r="C1909" s="1" t="s">
        <v>254</v>
      </c>
      <c r="D1909" s="1" t="s">
        <v>11</v>
      </c>
      <c r="E1909" s="4">
        <v>42288</v>
      </c>
      <c r="F1909" s="1" t="s">
        <v>23</v>
      </c>
      <c r="G1909" s="1" t="s">
        <v>520</v>
      </c>
      <c r="H1909" s="26">
        <v>700</v>
      </c>
      <c r="I1909" s="37">
        <v>0.12</v>
      </c>
      <c r="J1909" t="str">
        <f t="shared" si="87"/>
        <v>2908-EMEA-DH</v>
      </c>
      <c r="K1909" s="39">
        <f t="shared" si="88"/>
        <v>616</v>
      </c>
      <c r="L1909" s="3">
        <f t="shared" si="89"/>
        <v>2015</v>
      </c>
    </row>
    <row r="1910" spans="1:12" x14ac:dyDescent="0.25">
      <c r="A1910" s="1" t="s">
        <v>2514</v>
      </c>
      <c r="B1910" s="1" t="s">
        <v>432</v>
      </c>
      <c r="C1910" s="1" t="s">
        <v>433</v>
      </c>
      <c r="D1910" s="1" t="s">
        <v>22</v>
      </c>
      <c r="E1910" s="4">
        <v>43121</v>
      </c>
      <c r="F1910" s="1" t="s">
        <v>23</v>
      </c>
      <c r="G1910" s="1" t="s">
        <v>548</v>
      </c>
      <c r="H1910" s="26">
        <v>700</v>
      </c>
      <c r="I1910" s="37">
        <v>0.14000000000000001</v>
      </c>
      <c r="J1910" t="str">
        <f t="shared" si="87"/>
        <v>2909-LATAM-BM</v>
      </c>
      <c r="K1910" s="39">
        <f t="shared" si="88"/>
        <v>602</v>
      </c>
      <c r="L1910" s="3">
        <f t="shared" si="89"/>
        <v>2018</v>
      </c>
    </row>
    <row r="1911" spans="1:12" x14ac:dyDescent="0.25">
      <c r="A1911" s="1" t="s">
        <v>2515</v>
      </c>
      <c r="B1911" s="1" t="s">
        <v>109</v>
      </c>
      <c r="C1911" s="1" t="s">
        <v>80</v>
      </c>
      <c r="D1911" s="1" t="s">
        <v>11</v>
      </c>
      <c r="E1911" s="4">
        <v>42040</v>
      </c>
      <c r="F1911" s="1" t="s">
        <v>53</v>
      </c>
      <c r="G1911" s="1" t="s">
        <v>608</v>
      </c>
      <c r="H1911" s="26">
        <v>800</v>
      </c>
      <c r="I1911" s="37">
        <v>0.12</v>
      </c>
      <c r="J1911" t="str">
        <f t="shared" si="87"/>
        <v>2910-EMEA-NT</v>
      </c>
      <c r="K1911" s="39">
        <f t="shared" si="88"/>
        <v>704</v>
      </c>
      <c r="L1911" s="3">
        <f t="shared" si="89"/>
        <v>2015</v>
      </c>
    </row>
    <row r="1912" spans="1:12" x14ac:dyDescent="0.25">
      <c r="A1912" s="1" t="s">
        <v>2516</v>
      </c>
      <c r="B1912" s="1" t="s">
        <v>225</v>
      </c>
      <c r="C1912" s="1" t="s">
        <v>226</v>
      </c>
      <c r="D1912" s="1" t="s">
        <v>22</v>
      </c>
      <c r="E1912" s="4">
        <v>42497</v>
      </c>
      <c r="F1912" s="1" t="s">
        <v>70</v>
      </c>
      <c r="G1912" s="1" t="s">
        <v>834</v>
      </c>
      <c r="H1912" s="26">
        <v>500</v>
      </c>
      <c r="I1912" s="37">
        <v>0</v>
      </c>
      <c r="J1912" t="str">
        <f t="shared" si="87"/>
        <v>2911-LATAM-IG</v>
      </c>
      <c r="K1912" s="39">
        <f t="shared" si="88"/>
        <v>500</v>
      </c>
      <c r="L1912" s="3">
        <f t="shared" si="89"/>
        <v>2016</v>
      </c>
    </row>
    <row r="1913" spans="1:12" x14ac:dyDescent="0.25">
      <c r="A1913" s="1" t="s">
        <v>2517</v>
      </c>
      <c r="B1913" s="1" t="s">
        <v>203</v>
      </c>
      <c r="C1913" s="1" t="s">
        <v>204</v>
      </c>
      <c r="D1913" s="1" t="s">
        <v>22</v>
      </c>
      <c r="E1913" s="4">
        <v>43052</v>
      </c>
      <c r="F1913" s="1" t="s">
        <v>28</v>
      </c>
      <c r="G1913" s="1" t="s">
        <v>1476</v>
      </c>
      <c r="H1913" s="26">
        <v>150</v>
      </c>
      <c r="I1913" s="37">
        <v>0.02</v>
      </c>
      <c r="J1913" t="str">
        <f t="shared" si="87"/>
        <v>2912-LATAM-RT</v>
      </c>
      <c r="K1913" s="39">
        <f t="shared" si="88"/>
        <v>147</v>
      </c>
      <c r="L1913" s="3">
        <f t="shared" si="89"/>
        <v>2017</v>
      </c>
    </row>
    <row r="1914" spans="1:12" x14ac:dyDescent="0.25">
      <c r="A1914" s="1" t="s">
        <v>2518</v>
      </c>
      <c r="B1914" s="1" t="s">
        <v>15</v>
      </c>
      <c r="C1914" s="1" t="s">
        <v>16</v>
      </c>
      <c r="D1914" s="1" t="s">
        <v>17</v>
      </c>
      <c r="E1914" s="4">
        <v>43245</v>
      </c>
      <c r="F1914" s="1" t="s">
        <v>39</v>
      </c>
      <c r="G1914" s="1" t="s">
        <v>491</v>
      </c>
      <c r="H1914" s="26">
        <v>30</v>
      </c>
      <c r="I1914" s="37">
        <v>3.3300000000000003E-2</v>
      </c>
      <c r="J1914" t="str">
        <f t="shared" si="87"/>
        <v>2913-NA-MP</v>
      </c>
      <c r="K1914" s="39">
        <f t="shared" si="88"/>
        <v>29.001000000000001</v>
      </c>
      <c r="L1914" s="3">
        <f t="shared" si="89"/>
        <v>2018</v>
      </c>
    </row>
    <row r="1915" spans="1:12" x14ac:dyDescent="0.25">
      <c r="A1915" s="1" t="s">
        <v>2519</v>
      </c>
      <c r="B1915" s="1" t="s">
        <v>219</v>
      </c>
      <c r="C1915" s="1" t="s">
        <v>38</v>
      </c>
      <c r="D1915" s="1" t="s">
        <v>33</v>
      </c>
      <c r="E1915" s="4">
        <v>41837</v>
      </c>
      <c r="F1915" s="1" t="s">
        <v>44</v>
      </c>
      <c r="G1915" s="1" t="s">
        <v>260</v>
      </c>
      <c r="H1915" s="26">
        <v>500</v>
      </c>
      <c r="I1915" s="37">
        <v>0.09</v>
      </c>
      <c r="J1915" t="str">
        <f t="shared" si="87"/>
        <v>2914-APAC-CS</v>
      </c>
      <c r="K1915" s="39">
        <f t="shared" si="88"/>
        <v>455</v>
      </c>
      <c r="L1915" s="3">
        <f t="shared" si="89"/>
        <v>2014</v>
      </c>
    </row>
    <row r="1916" spans="1:12" x14ac:dyDescent="0.25">
      <c r="A1916" s="1" t="s">
        <v>2520</v>
      </c>
      <c r="B1916" s="1" t="s">
        <v>268</v>
      </c>
      <c r="C1916" s="1" t="s">
        <v>269</v>
      </c>
      <c r="D1916" s="1" t="s">
        <v>33</v>
      </c>
      <c r="E1916" s="4">
        <v>42308</v>
      </c>
      <c r="F1916" s="1" t="s">
        <v>113</v>
      </c>
      <c r="G1916" s="1" t="s">
        <v>270</v>
      </c>
      <c r="H1916" s="26">
        <v>250</v>
      </c>
      <c r="I1916" s="37">
        <v>0</v>
      </c>
      <c r="J1916" t="str">
        <f t="shared" si="87"/>
        <v>2915-APAC-TG</v>
      </c>
      <c r="K1916" s="39">
        <f t="shared" si="88"/>
        <v>250</v>
      </c>
      <c r="L1916" s="3">
        <f t="shared" si="89"/>
        <v>2015</v>
      </c>
    </row>
    <row r="1917" spans="1:12" x14ac:dyDescent="0.25">
      <c r="A1917" s="1" t="s">
        <v>2521</v>
      </c>
      <c r="B1917" s="1" t="s">
        <v>9</v>
      </c>
      <c r="C1917" s="1" t="s">
        <v>10</v>
      </c>
      <c r="D1917" s="1" t="s">
        <v>11</v>
      </c>
      <c r="E1917" s="4">
        <v>42787</v>
      </c>
      <c r="F1917" s="1" t="s">
        <v>53</v>
      </c>
      <c r="G1917" s="1" t="s">
        <v>191</v>
      </c>
      <c r="H1917" s="26">
        <v>800</v>
      </c>
      <c r="I1917" s="37">
        <v>0.14000000000000001</v>
      </c>
      <c r="J1917" t="str">
        <f t="shared" si="87"/>
        <v>2916-EMEA-RH</v>
      </c>
      <c r="K1917" s="39">
        <f t="shared" si="88"/>
        <v>688</v>
      </c>
      <c r="L1917" s="3">
        <f t="shared" si="89"/>
        <v>2017</v>
      </c>
    </row>
    <row r="1918" spans="1:12" x14ac:dyDescent="0.25">
      <c r="A1918" s="1" t="s">
        <v>2522</v>
      </c>
      <c r="B1918" s="1" t="s">
        <v>20</v>
      </c>
      <c r="C1918" s="1" t="s">
        <v>21</v>
      </c>
      <c r="D1918" s="1" t="s">
        <v>22</v>
      </c>
      <c r="E1918" s="4">
        <v>42705</v>
      </c>
      <c r="F1918" s="1" t="s">
        <v>34</v>
      </c>
      <c r="G1918" s="1" t="s">
        <v>308</v>
      </c>
      <c r="H1918" s="26">
        <v>50</v>
      </c>
      <c r="I1918" s="37">
        <v>0.12</v>
      </c>
      <c r="J1918" t="str">
        <f t="shared" si="87"/>
        <v>2917-LATAM-CT</v>
      </c>
      <c r="K1918" s="39">
        <f t="shared" si="88"/>
        <v>44</v>
      </c>
      <c r="L1918" s="3">
        <f t="shared" si="89"/>
        <v>2016</v>
      </c>
    </row>
    <row r="1919" spans="1:12" x14ac:dyDescent="0.25">
      <c r="A1919" s="1" t="s">
        <v>2523</v>
      </c>
      <c r="B1919" s="1" t="s">
        <v>122</v>
      </c>
      <c r="C1919" s="1" t="s">
        <v>38</v>
      </c>
      <c r="D1919" s="1" t="s">
        <v>33</v>
      </c>
      <c r="E1919" s="4">
        <v>42864</v>
      </c>
      <c r="F1919" s="1" t="s">
        <v>70</v>
      </c>
      <c r="G1919" s="1" t="s">
        <v>861</v>
      </c>
      <c r="H1919" s="26">
        <v>500</v>
      </c>
      <c r="I1919" s="37">
        <v>0.01</v>
      </c>
      <c r="J1919" t="str">
        <f t="shared" si="87"/>
        <v>2918-APAC-DH</v>
      </c>
      <c r="K1919" s="39">
        <f t="shared" si="88"/>
        <v>495</v>
      </c>
      <c r="L1919" s="3">
        <f t="shared" si="89"/>
        <v>2017</v>
      </c>
    </row>
    <row r="1920" spans="1:12" x14ac:dyDescent="0.25">
      <c r="A1920" s="1" t="s">
        <v>2524</v>
      </c>
      <c r="B1920" s="1" t="s">
        <v>112</v>
      </c>
      <c r="C1920" s="1" t="s">
        <v>52</v>
      </c>
      <c r="D1920" s="1" t="s">
        <v>11</v>
      </c>
      <c r="E1920" s="4">
        <v>42894</v>
      </c>
      <c r="F1920" s="1" t="s">
        <v>39</v>
      </c>
      <c r="G1920" s="1" t="s">
        <v>474</v>
      </c>
      <c r="H1920" s="26">
        <v>30</v>
      </c>
      <c r="I1920" s="37">
        <v>0</v>
      </c>
      <c r="J1920" t="str">
        <f t="shared" si="87"/>
        <v>2919-EMEA-GT</v>
      </c>
      <c r="K1920" s="39">
        <f t="shared" si="88"/>
        <v>30</v>
      </c>
      <c r="L1920" s="3">
        <f t="shared" si="89"/>
        <v>2017</v>
      </c>
    </row>
    <row r="1921" spans="1:12" x14ac:dyDescent="0.25">
      <c r="A1921" s="1" t="s">
        <v>2525</v>
      </c>
      <c r="B1921" s="1" t="s">
        <v>116</v>
      </c>
      <c r="C1921" s="1" t="s">
        <v>117</v>
      </c>
      <c r="D1921" s="1" t="s">
        <v>33</v>
      </c>
      <c r="E1921" s="4">
        <v>41955</v>
      </c>
      <c r="F1921" s="1" t="s">
        <v>59</v>
      </c>
      <c r="G1921" s="1" t="s">
        <v>845</v>
      </c>
      <c r="H1921" s="26">
        <v>1000</v>
      </c>
      <c r="I1921" s="37">
        <v>0.33</v>
      </c>
      <c r="J1921" t="str">
        <f t="shared" si="87"/>
        <v>2920-APAC-MB</v>
      </c>
      <c r="K1921" s="39">
        <f t="shared" si="88"/>
        <v>670</v>
      </c>
      <c r="L1921" s="3">
        <f t="shared" si="89"/>
        <v>2014</v>
      </c>
    </row>
    <row r="1922" spans="1:12" x14ac:dyDescent="0.25">
      <c r="A1922" s="1" t="s">
        <v>2526</v>
      </c>
      <c r="B1922" s="1" t="s">
        <v>42</v>
      </c>
      <c r="C1922" s="1" t="s">
        <v>43</v>
      </c>
      <c r="D1922" s="1" t="s">
        <v>22</v>
      </c>
      <c r="E1922" s="4">
        <v>42902</v>
      </c>
      <c r="F1922" s="1" t="s">
        <v>53</v>
      </c>
      <c r="G1922" s="1" t="s">
        <v>251</v>
      </c>
      <c r="H1922" s="26">
        <v>800</v>
      </c>
      <c r="I1922" s="37">
        <v>0.17</v>
      </c>
      <c r="J1922" t="str">
        <f t="shared" si="87"/>
        <v>2921-LATAM-JF</v>
      </c>
      <c r="K1922" s="39">
        <f t="shared" si="88"/>
        <v>664</v>
      </c>
      <c r="L1922" s="3">
        <f t="shared" si="89"/>
        <v>2017</v>
      </c>
    </row>
    <row r="1923" spans="1:12" x14ac:dyDescent="0.25">
      <c r="A1923" s="1" t="s">
        <v>2527</v>
      </c>
      <c r="B1923" s="1" t="s">
        <v>37</v>
      </c>
      <c r="C1923" s="1" t="s">
        <v>38</v>
      </c>
      <c r="D1923" s="1" t="s">
        <v>33</v>
      </c>
      <c r="E1923" s="4">
        <v>41766</v>
      </c>
      <c r="F1923" s="1" t="s">
        <v>120</v>
      </c>
      <c r="G1923" s="1" t="s">
        <v>1629</v>
      </c>
      <c r="H1923" s="26">
        <v>50</v>
      </c>
      <c r="I1923" s="37">
        <v>0.2</v>
      </c>
      <c r="J1923" t="str">
        <f t="shared" ref="J1923:J1986" si="90">_xlfn.CONCAT(RIGHT(A1923,4),"-",D1923,"-",LEFT(G1923,1),MID(G1923,FIND(" ",G1923)+1,1))</f>
        <v>2922-APAC-AM</v>
      </c>
      <c r="K1923" s="39">
        <f t="shared" ref="K1923:K1986" si="91">H1923-(H1923*I1923)</f>
        <v>40</v>
      </c>
      <c r="L1923" s="3">
        <f t="shared" ref="L1923:L1986" si="92">YEAR(E1923)</f>
        <v>2014</v>
      </c>
    </row>
    <row r="1924" spans="1:12" x14ac:dyDescent="0.25">
      <c r="A1924" s="1" t="s">
        <v>2528</v>
      </c>
      <c r="B1924" s="1" t="s">
        <v>51</v>
      </c>
      <c r="C1924" s="1" t="s">
        <v>52</v>
      </c>
      <c r="D1924" s="1" t="s">
        <v>11</v>
      </c>
      <c r="E1924" s="4">
        <v>42987</v>
      </c>
      <c r="F1924" s="1" t="s">
        <v>59</v>
      </c>
      <c r="G1924" s="1" t="s">
        <v>54</v>
      </c>
      <c r="H1924" s="26">
        <v>1000</v>
      </c>
      <c r="I1924" s="37">
        <v>0.11</v>
      </c>
      <c r="J1924" t="str">
        <f t="shared" si="90"/>
        <v>2923-EMEA-FG</v>
      </c>
      <c r="K1924" s="39">
        <f t="shared" si="91"/>
        <v>890</v>
      </c>
      <c r="L1924" s="3">
        <f t="shared" si="92"/>
        <v>2017</v>
      </c>
    </row>
    <row r="1925" spans="1:12" x14ac:dyDescent="0.25">
      <c r="A1925" s="1" t="s">
        <v>2529</v>
      </c>
      <c r="B1925" s="1" t="s">
        <v>93</v>
      </c>
      <c r="C1925" s="1" t="s">
        <v>94</v>
      </c>
      <c r="D1925" s="1" t="s">
        <v>11</v>
      </c>
      <c r="E1925" s="4">
        <v>42321</v>
      </c>
      <c r="F1925" s="1" t="s">
        <v>39</v>
      </c>
      <c r="G1925" s="1" t="s">
        <v>214</v>
      </c>
      <c r="H1925" s="26">
        <v>30</v>
      </c>
      <c r="I1925" s="37">
        <v>0.33329999999999999</v>
      </c>
      <c r="J1925" t="str">
        <f t="shared" si="90"/>
        <v>2924-EMEA-DS</v>
      </c>
      <c r="K1925" s="39">
        <f t="shared" si="91"/>
        <v>20.001000000000001</v>
      </c>
      <c r="L1925" s="3">
        <f t="shared" si="92"/>
        <v>2015</v>
      </c>
    </row>
    <row r="1926" spans="1:12" x14ac:dyDescent="0.25">
      <c r="A1926" s="1" t="s">
        <v>2530</v>
      </c>
      <c r="B1926" s="1" t="s">
        <v>222</v>
      </c>
      <c r="C1926" s="1" t="s">
        <v>48</v>
      </c>
      <c r="D1926" s="1" t="s">
        <v>22</v>
      </c>
      <c r="E1926" s="4">
        <v>42383</v>
      </c>
      <c r="F1926" s="1" t="s">
        <v>113</v>
      </c>
      <c r="G1926" s="1" t="s">
        <v>411</v>
      </c>
      <c r="H1926" s="26">
        <v>250</v>
      </c>
      <c r="I1926" s="37">
        <v>0.02</v>
      </c>
      <c r="J1926" t="str">
        <f t="shared" si="90"/>
        <v>2925-LATAM-MG</v>
      </c>
      <c r="K1926" s="39">
        <f t="shared" si="91"/>
        <v>245</v>
      </c>
      <c r="L1926" s="3">
        <f t="shared" si="92"/>
        <v>2016</v>
      </c>
    </row>
    <row r="1927" spans="1:12" x14ac:dyDescent="0.25">
      <c r="A1927" s="1" t="s">
        <v>2531</v>
      </c>
      <c r="B1927" s="1" t="s">
        <v>185</v>
      </c>
      <c r="C1927" s="1" t="s">
        <v>186</v>
      </c>
      <c r="D1927" s="1" t="s">
        <v>11</v>
      </c>
      <c r="E1927" s="4">
        <v>41987</v>
      </c>
      <c r="F1927" s="1" t="s">
        <v>34</v>
      </c>
      <c r="G1927" s="1" t="s">
        <v>235</v>
      </c>
      <c r="H1927" s="26">
        <v>50</v>
      </c>
      <c r="I1927" s="37">
        <v>0.06</v>
      </c>
      <c r="J1927" t="str">
        <f t="shared" si="90"/>
        <v>2926-EMEA-AP</v>
      </c>
      <c r="K1927" s="39">
        <f t="shared" si="91"/>
        <v>47</v>
      </c>
      <c r="L1927" s="3">
        <f t="shared" si="92"/>
        <v>2014</v>
      </c>
    </row>
    <row r="1928" spans="1:12" x14ac:dyDescent="0.25">
      <c r="A1928" s="1" t="s">
        <v>2532</v>
      </c>
      <c r="B1928" s="1" t="s">
        <v>222</v>
      </c>
      <c r="C1928" s="1" t="s">
        <v>48</v>
      </c>
      <c r="D1928" s="1" t="s">
        <v>22</v>
      </c>
      <c r="E1928" s="4">
        <v>42414</v>
      </c>
      <c r="F1928" s="1" t="s">
        <v>12</v>
      </c>
      <c r="G1928" s="1" t="s">
        <v>629</v>
      </c>
      <c r="H1928" s="26">
        <v>80</v>
      </c>
      <c r="I1928" s="37">
        <v>8.7499999999999994E-2</v>
      </c>
      <c r="J1928" t="str">
        <f t="shared" si="90"/>
        <v>2927-LATAM-EW</v>
      </c>
      <c r="K1928" s="39">
        <f t="shared" si="91"/>
        <v>73</v>
      </c>
      <c r="L1928" s="3">
        <f t="shared" si="92"/>
        <v>2016</v>
      </c>
    </row>
    <row r="1929" spans="1:12" x14ac:dyDescent="0.25">
      <c r="A1929" s="1" t="s">
        <v>2533</v>
      </c>
      <c r="B1929" s="1" t="s">
        <v>97</v>
      </c>
      <c r="C1929" s="1" t="s">
        <v>98</v>
      </c>
      <c r="D1929" s="1" t="s">
        <v>11</v>
      </c>
      <c r="E1929" s="4">
        <v>41981</v>
      </c>
      <c r="F1929" s="1" t="s">
        <v>70</v>
      </c>
      <c r="G1929" s="1" t="s">
        <v>750</v>
      </c>
      <c r="H1929" s="26">
        <v>500</v>
      </c>
      <c r="I1929" s="37">
        <v>0.02</v>
      </c>
      <c r="J1929" t="str">
        <f t="shared" si="90"/>
        <v>2928-EMEA-MJ</v>
      </c>
      <c r="K1929" s="39">
        <f t="shared" si="91"/>
        <v>490</v>
      </c>
      <c r="L1929" s="3">
        <f t="shared" si="92"/>
        <v>2014</v>
      </c>
    </row>
    <row r="1930" spans="1:12" x14ac:dyDescent="0.25">
      <c r="A1930" s="1" t="s">
        <v>2534</v>
      </c>
      <c r="B1930" s="1" t="s">
        <v>185</v>
      </c>
      <c r="C1930" s="1" t="s">
        <v>186</v>
      </c>
      <c r="D1930" s="1" t="s">
        <v>11</v>
      </c>
      <c r="E1930" s="4">
        <v>43297</v>
      </c>
      <c r="F1930" s="1" t="s">
        <v>53</v>
      </c>
      <c r="G1930" s="1" t="s">
        <v>413</v>
      </c>
      <c r="H1930" s="26">
        <v>800</v>
      </c>
      <c r="I1930" s="37">
        <v>0.11</v>
      </c>
      <c r="J1930" t="str">
        <f t="shared" si="90"/>
        <v>2929-EMEA-AY</v>
      </c>
      <c r="K1930" s="39">
        <f t="shared" si="91"/>
        <v>712</v>
      </c>
      <c r="L1930" s="3">
        <f t="shared" si="92"/>
        <v>2018</v>
      </c>
    </row>
    <row r="1931" spans="1:12" x14ac:dyDescent="0.25">
      <c r="A1931" s="1" t="s">
        <v>2535</v>
      </c>
      <c r="B1931" s="1" t="s">
        <v>47</v>
      </c>
      <c r="C1931" s="1" t="s">
        <v>48</v>
      </c>
      <c r="D1931" s="1" t="s">
        <v>22</v>
      </c>
      <c r="E1931" s="4">
        <v>41901</v>
      </c>
      <c r="F1931" s="1" t="s">
        <v>59</v>
      </c>
      <c r="G1931" s="1" t="s">
        <v>697</v>
      </c>
      <c r="H1931" s="26">
        <v>1000</v>
      </c>
      <c r="I1931" s="37">
        <v>0.08</v>
      </c>
      <c r="J1931" t="str">
        <f t="shared" si="90"/>
        <v>2930-LATAM-EB</v>
      </c>
      <c r="K1931" s="39">
        <f t="shared" si="91"/>
        <v>920</v>
      </c>
      <c r="L1931" s="3">
        <f t="shared" si="92"/>
        <v>2014</v>
      </c>
    </row>
    <row r="1932" spans="1:12" x14ac:dyDescent="0.25">
      <c r="A1932" s="1" t="s">
        <v>2536</v>
      </c>
      <c r="B1932" s="1" t="s">
        <v>203</v>
      </c>
      <c r="C1932" s="1" t="s">
        <v>204</v>
      </c>
      <c r="D1932" s="1" t="s">
        <v>22</v>
      </c>
      <c r="E1932" s="4">
        <v>42315</v>
      </c>
      <c r="F1932" s="1" t="s">
        <v>70</v>
      </c>
      <c r="G1932" s="1" t="s">
        <v>757</v>
      </c>
      <c r="H1932" s="26">
        <v>500</v>
      </c>
      <c r="I1932" s="37">
        <v>0.01</v>
      </c>
      <c r="J1932" t="str">
        <f t="shared" si="90"/>
        <v>2931-LATAM-DF</v>
      </c>
      <c r="K1932" s="39">
        <f t="shared" si="91"/>
        <v>495</v>
      </c>
      <c r="L1932" s="3">
        <f t="shared" si="92"/>
        <v>2015</v>
      </c>
    </row>
    <row r="1933" spans="1:12" x14ac:dyDescent="0.25">
      <c r="A1933" s="1" t="s">
        <v>2537</v>
      </c>
      <c r="B1933" s="1" t="s">
        <v>47</v>
      </c>
      <c r="C1933" s="1" t="s">
        <v>48</v>
      </c>
      <c r="D1933" s="1" t="s">
        <v>22</v>
      </c>
      <c r="E1933" s="4">
        <v>43354</v>
      </c>
      <c r="F1933" s="1" t="s">
        <v>34</v>
      </c>
      <c r="G1933" s="1" t="s">
        <v>916</v>
      </c>
      <c r="H1933" s="26">
        <v>50</v>
      </c>
      <c r="I1933" s="37">
        <v>0.1</v>
      </c>
      <c r="J1933" t="str">
        <f t="shared" si="90"/>
        <v>2932-LATAM-PS</v>
      </c>
      <c r="K1933" s="39">
        <f t="shared" si="91"/>
        <v>45</v>
      </c>
      <c r="L1933" s="3">
        <f t="shared" si="92"/>
        <v>2018</v>
      </c>
    </row>
    <row r="1934" spans="1:12" x14ac:dyDescent="0.25">
      <c r="A1934" s="1" t="s">
        <v>2538</v>
      </c>
      <c r="B1934" s="1" t="s">
        <v>97</v>
      </c>
      <c r="C1934" s="1" t="s">
        <v>98</v>
      </c>
      <c r="D1934" s="1" t="s">
        <v>11</v>
      </c>
      <c r="E1934" s="4">
        <v>43067</v>
      </c>
      <c r="F1934" s="1" t="s">
        <v>70</v>
      </c>
      <c r="G1934" s="1" t="s">
        <v>1088</v>
      </c>
      <c r="H1934" s="26">
        <v>500</v>
      </c>
      <c r="I1934" s="37">
        <v>0.02</v>
      </c>
      <c r="J1934" t="str">
        <f t="shared" si="90"/>
        <v>2933-EMEA-LD</v>
      </c>
      <c r="K1934" s="39">
        <f t="shared" si="91"/>
        <v>490</v>
      </c>
      <c r="L1934" s="3">
        <f t="shared" si="92"/>
        <v>2017</v>
      </c>
    </row>
    <row r="1935" spans="1:12" x14ac:dyDescent="0.25">
      <c r="A1935" s="1" t="s">
        <v>2539</v>
      </c>
      <c r="B1935" s="1" t="s">
        <v>322</v>
      </c>
      <c r="C1935" s="1" t="s">
        <v>323</v>
      </c>
      <c r="D1935" s="1" t="s">
        <v>11</v>
      </c>
      <c r="E1935" s="4">
        <v>42545</v>
      </c>
      <c r="F1935" s="1" t="s">
        <v>113</v>
      </c>
      <c r="G1935" s="1" t="s">
        <v>451</v>
      </c>
      <c r="H1935" s="26">
        <v>250</v>
      </c>
      <c r="I1935" s="37">
        <v>4.8000000000000001E-2</v>
      </c>
      <c r="J1935" t="str">
        <f t="shared" si="90"/>
        <v>2934-EMEA-GS</v>
      </c>
      <c r="K1935" s="39">
        <f t="shared" si="91"/>
        <v>238</v>
      </c>
      <c r="L1935" s="3">
        <f t="shared" si="92"/>
        <v>2016</v>
      </c>
    </row>
    <row r="1936" spans="1:12" x14ac:dyDescent="0.25">
      <c r="A1936" s="1" t="s">
        <v>2540</v>
      </c>
      <c r="B1936" s="1" t="s">
        <v>185</v>
      </c>
      <c r="C1936" s="1" t="s">
        <v>186</v>
      </c>
      <c r="D1936" s="1" t="s">
        <v>11</v>
      </c>
      <c r="E1936" s="4">
        <v>43079</v>
      </c>
      <c r="F1936" s="1" t="s">
        <v>59</v>
      </c>
      <c r="G1936" s="1" t="s">
        <v>789</v>
      </c>
      <c r="H1936" s="26">
        <v>1000</v>
      </c>
      <c r="I1936" s="37">
        <v>0.33</v>
      </c>
      <c r="J1936" t="str">
        <f t="shared" si="90"/>
        <v>2935-EMEA-RH</v>
      </c>
      <c r="K1936" s="39">
        <f t="shared" si="91"/>
        <v>670</v>
      </c>
      <c r="L1936" s="3">
        <f t="shared" si="92"/>
        <v>2017</v>
      </c>
    </row>
    <row r="1937" spans="1:12" x14ac:dyDescent="0.25">
      <c r="A1937" s="1" t="s">
        <v>2541</v>
      </c>
      <c r="B1937" s="1" t="s">
        <v>68</v>
      </c>
      <c r="C1937" s="1" t="s">
        <v>69</v>
      </c>
      <c r="D1937" s="1" t="s">
        <v>33</v>
      </c>
      <c r="E1937" s="4">
        <v>43453</v>
      </c>
      <c r="F1937" s="1" t="s">
        <v>12</v>
      </c>
      <c r="G1937" s="1" t="s">
        <v>960</v>
      </c>
      <c r="H1937" s="26">
        <v>80</v>
      </c>
      <c r="I1937" s="37">
        <v>0.1</v>
      </c>
      <c r="J1937" t="str">
        <f t="shared" si="90"/>
        <v>2936-APAC-DJ</v>
      </c>
      <c r="K1937" s="39">
        <f t="shared" si="91"/>
        <v>72</v>
      </c>
      <c r="L1937" s="3">
        <f t="shared" si="92"/>
        <v>2018</v>
      </c>
    </row>
    <row r="1938" spans="1:12" x14ac:dyDescent="0.25">
      <c r="A1938" s="1" t="s">
        <v>2542</v>
      </c>
      <c r="B1938" s="1" t="s">
        <v>168</v>
      </c>
      <c r="C1938" s="1" t="s">
        <v>169</v>
      </c>
      <c r="D1938" s="1" t="s">
        <v>11</v>
      </c>
      <c r="E1938" s="4">
        <v>42305</v>
      </c>
      <c r="F1938" s="1" t="s">
        <v>44</v>
      </c>
      <c r="G1938" s="1" t="s">
        <v>1862</v>
      </c>
      <c r="H1938" s="26">
        <v>500</v>
      </c>
      <c r="I1938" s="37">
        <v>0.38</v>
      </c>
      <c r="J1938" t="str">
        <f t="shared" si="90"/>
        <v>2937-EMEA-JL</v>
      </c>
      <c r="K1938" s="39">
        <f t="shared" si="91"/>
        <v>310</v>
      </c>
      <c r="L1938" s="3">
        <f t="shared" si="92"/>
        <v>2015</v>
      </c>
    </row>
    <row r="1939" spans="1:12" x14ac:dyDescent="0.25">
      <c r="A1939" s="1" t="s">
        <v>2543</v>
      </c>
      <c r="B1939" s="1" t="s">
        <v>268</v>
      </c>
      <c r="C1939" s="1" t="s">
        <v>269</v>
      </c>
      <c r="D1939" s="1" t="s">
        <v>33</v>
      </c>
      <c r="E1939" s="4">
        <v>42193</v>
      </c>
      <c r="F1939" s="1" t="s">
        <v>12</v>
      </c>
      <c r="G1939" s="1" t="s">
        <v>270</v>
      </c>
      <c r="H1939" s="26">
        <v>80</v>
      </c>
      <c r="I1939" s="37">
        <v>0</v>
      </c>
      <c r="J1939" t="str">
        <f t="shared" si="90"/>
        <v>2938-APAC-TG</v>
      </c>
      <c r="K1939" s="39">
        <f t="shared" si="91"/>
        <v>80</v>
      </c>
      <c r="L1939" s="3">
        <f t="shared" si="92"/>
        <v>2015</v>
      </c>
    </row>
    <row r="1940" spans="1:12" x14ac:dyDescent="0.25">
      <c r="A1940" s="1" t="s">
        <v>2544</v>
      </c>
      <c r="B1940" s="1" t="s">
        <v>432</v>
      </c>
      <c r="C1940" s="1" t="s">
        <v>433</v>
      </c>
      <c r="D1940" s="1" t="s">
        <v>22</v>
      </c>
      <c r="E1940" s="4">
        <v>42066</v>
      </c>
      <c r="F1940" s="1" t="s">
        <v>102</v>
      </c>
      <c r="G1940" s="1" t="s">
        <v>434</v>
      </c>
      <c r="H1940" s="26">
        <v>70</v>
      </c>
      <c r="I1940" s="37">
        <v>0.1857</v>
      </c>
      <c r="J1940" t="str">
        <f t="shared" si="90"/>
        <v>2939-LATAM-RM</v>
      </c>
      <c r="K1940" s="39">
        <f t="shared" si="91"/>
        <v>57.000999999999998</v>
      </c>
      <c r="L1940" s="3">
        <f t="shared" si="92"/>
        <v>2015</v>
      </c>
    </row>
    <row r="1941" spans="1:12" x14ac:dyDescent="0.25">
      <c r="A1941" s="1" t="s">
        <v>2545</v>
      </c>
      <c r="B1941" s="1" t="s">
        <v>180</v>
      </c>
      <c r="C1941" s="1" t="s">
        <v>106</v>
      </c>
      <c r="D1941" s="1" t="s">
        <v>17</v>
      </c>
      <c r="E1941" s="4">
        <v>41961</v>
      </c>
      <c r="F1941" s="1" t="s">
        <v>34</v>
      </c>
      <c r="G1941" s="1" t="s">
        <v>503</v>
      </c>
      <c r="H1941" s="26">
        <v>50</v>
      </c>
      <c r="I1941" s="37">
        <v>0.04</v>
      </c>
      <c r="J1941" t="str">
        <f t="shared" si="90"/>
        <v>2940-NA-JO</v>
      </c>
      <c r="K1941" s="39">
        <f t="shared" si="91"/>
        <v>48</v>
      </c>
      <c r="L1941" s="3">
        <f t="shared" si="92"/>
        <v>2014</v>
      </c>
    </row>
    <row r="1942" spans="1:12" x14ac:dyDescent="0.25">
      <c r="A1942" s="1" t="s">
        <v>2546</v>
      </c>
      <c r="B1942" s="1" t="s">
        <v>97</v>
      </c>
      <c r="C1942" s="1" t="s">
        <v>98</v>
      </c>
      <c r="D1942" s="1" t="s">
        <v>11</v>
      </c>
      <c r="E1942" s="4">
        <v>41900</v>
      </c>
      <c r="F1942" s="1" t="s">
        <v>28</v>
      </c>
      <c r="G1942" s="1" t="s">
        <v>750</v>
      </c>
      <c r="H1942" s="26">
        <v>150</v>
      </c>
      <c r="I1942" s="37">
        <v>0.1467</v>
      </c>
      <c r="J1942" t="str">
        <f t="shared" si="90"/>
        <v>2941-EMEA-MJ</v>
      </c>
      <c r="K1942" s="39">
        <f t="shared" si="91"/>
        <v>127.995</v>
      </c>
      <c r="L1942" s="3">
        <f t="shared" si="92"/>
        <v>2014</v>
      </c>
    </row>
    <row r="1943" spans="1:12" x14ac:dyDescent="0.25">
      <c r="A1943" s="1" t="s">
        <v>2547</v>
      </c>
      <c r="B1943" s="1" t="s">
        <v>225</v>
      </c>
      <c r="C1943" s="1" t="s">
        <v>226</v>
      </c>
      <c r="D1943" s="1" t="s">
        <v>22</v>
      </c>
      <c r="E1943" s="4">
        <v>42828</v>
      </c>
      <c r="F1943" s="1" t="s">
        <v>70</v>
      </c>
      <c r="G1943" s="1" t="s">
        <v>2376</v>
      </c>
      <c r="H1943" s="26">
        <v>500</v>
      </c>
      <c r="I1943" s="37">
        <v>0.02</v>
      </c>
      <c r="J1943" t="str">
        <f t="shared" si="90"/>
        <v>2942-LATAM-PM</v>
      </c>
      <c r="K1943" s="39">
        <f t="shared" si="91"/>
        <v>490</v>
      </c>
      <c r="L1943" s="3">
        <f t="shared" si="92"/>
        <v>2017</v>
      </c>
    </row>
    <row r="1944" spans="1:12" x14ac:dyDescent="0.25">
      <c r="A1944" s="1" t="s">
        <v>2548</v>
      </c>
      <c r="B1944" s="1" t="s">
        <v>97</v>
      </c>
      <c r="C1944" s="1" t="s">
        <v>98</v>
      </c>
      <c r="D1944" s="1" t="s">
        <v>11</v>
      </c>
      <c r="E1944" s="4">
        <v>41946</v>
      </c>
      <c r="F1944" s="1" t="s">
        <v>28</v>
      </c>
      <c r="G1944" s="1" t="s">
        <v>750</v>
      </c>
      <c r="H1944" s="26">
        <v>150</v>
      </c>
      <c r="I1944" s="37">
        <v>0.2</v>
      </c>
      <c r="J1944" t="str">
        <f t="shared" si="90"/>
        <v>2943-EMEA-MJ</v>
      </c>
      <c r="K1944" s="39">
        <f t="shared" si="91"/>
        <v>120</v>
      </c>
      <c r="L1944" s="3">
        <f t="shared" si="92"/>
        <v>2014</v>
      </c>
    </row>
    <row r="1945" spans="1:12" x14ac:dyDescent="0.25">
      <c r="A1945" s="1" t="s">
        <v>2549</v>
      </c>
      <c r="B1945" s="1" t="s">
        <v>9</v>
      </c>
      <c r="C1945" s="1" t="s">
        <v>10</v>
      </c>
      <c r="D1945" s="1" t="s">
        <v>11</v>
      </c>
      <c r="E1945" s="4">
        <v>42243</v>
      </c>
      <c r="F1945" s="1" t="s">
        <v>23</v>
      </c>
      <c r="G1945" s="1" t="s">
        <v>274</v>
      </c>
      <c r="H1945" s="26">
        <v>700</v>
      </c>
      <c r="I1945" s="37">
        <v>0.05</v>
      </c>
      <c r="J1945" t="str">
        <f t="shared" si="90"/>
        <v>2944-EMEA-DB</v>
      </c>
      <c r="K1945" s="39">
        <f t="shared" si="91"/>
        <v>665</v>
      </c>
      <c r="L1945" s="3">
        <f t="shared" si="92"/>
        <v>2015</v>
      </c>
    </row>
    <row r="1946" spans="1:12" x14ac:dyDescent="0.25">
      <c r="A1946" s="1" t="s">
        <v>2550</v>
      </c>
      <c r="B1946" s="1" t="s">
        <v>57</v>
      </c>
      <c r="C1946" s="1" t="s">
        <v>58</v>
      </c>
      <c r="D1946" s="1" t="s">
        <v>11</v>
      </c>
      <c r="E1946" s="4">
        <v>41979</v>
      </c>
      <c r="F1946" s="1" t="s">
        <v>53</v>
      </c>
      <c r="G1946" s="1" t="s">
        <v>310</v>
      </c>
      <c r="H1946" s="26">
        <v>800</v>
      </c>
      <c r="I1946" s="37">
        <v>0.4</v>
      </c>
      <c r="J1946" t="str">
        <f t="shared" si="90"/>
        <v>2945-EMEA-VS</v>
      </c>
      <c r="K1946" s="39">
        <f t="shared" si="91"/>
        <v>480</v>
      </c>
      <c r="L1946" s="3">
        <f t="shared" si="92"/>
        <v>2014</v>
      </c>
    </row>
    <row r="1947" spans="1:12" x14ac:dyDescent="0.25">
      <c r="A1947" s="1" t="s">
        <v>2551</v>
      </c>
      <c r="B1947" s="1" t="s">
        <v>93</v>
      </c>
      <c r="C1947" s="1" t="s">
        <v>94</v>
      </c>
      <c r="D1947" s="1" t="s">
        <v>11</v>
      </c>
      <c r="E1947" s="4">
        <v>41795</v>
      </c>
      <c r="F1947" s="1" t="s">
        <v>102</v>
      </c>
      <c r="G1947" s="1" t="s">
        <v>214</v>
      </c>
      <c r="H1947" s="26">
        <v>70</v>
      </c>
      <c r="I1947" s="37">
        <v>4.2900000000000001E-2</v>
      </c>
      <c r="J1947" t="str">
        <f t="shared" si="90"/>
        <v>2946-EMEA-DS</v>
      </c>
      <c r="K1947" s="39">
        <f t="shared" si="91"/>
        <v>66.997</v>
      </c>
      <c r="L1947" s="3">
        <f t="shared" si="92"/>
        <v>2014</v>
      </c>
    </row>
    <row r="1948" spans="1:12" x14ac:dyDescent="0.25">
      <c r="A1948" s="1" t="s">
        <v>2552</v>
      </c>
      <c r="B1948" s="1" t="s">
        <v>268</v>
      </c>
      <c r="C1948" s="1" t="s">
        <v>269</v>
      </c>
      <c r="D1948" s="1" t="s">
        <v>33</v>
      </c>
      <c r="E1948" s="4">
        <v>42658</v>
      </c>
      <c r="F1948" s="1" t="s">
        <v>59</v>
      </c>
      <c r="G1948" s="1" t="s">
        <v>713</v>
      </c>
      <c r="H1948" s="26">
        <v>1000</v>
      </c>
      <c r="I1948" s="37">
        <v>0.32</v>
      </c>
      <c r="J1948" t="str">
        <f t="shared" si="90"/>
        <v>2947-APAC-HL</v>
      </c>
      <c r="K1948" s="39">
        <f t="shared" si="91"/>
        <v>680</v>
      </c>
      <c r="L1948" s="3">
        <f t="shared" si="92"/>
        <v>2016</v>
      </c>
    </row>
    <row r="1949" spans="1:12" x14ac:dyDescent="0.25">
      <c r="A1949" s="1" t="s">
        <v>2553</v>
      </c>
      <c r="B1949" s="1" t="s">
        <v>125</v>
      </c>
      <c r="C1949" s="1" t="s">
        <v>126</v>
      </c>
      <c r="D1949" s="1" t="s">
        <v>11</v>
      </c>
      <c r="E1949" s="4">
        <v>42146</v>
      </c>
      <c r="F1949" s="1" t="s">
        <v>12</v>
      </c>
      <c r="G1949" s="1" t="s">
        <v>865</v>
      </c>
      <c r="H1949" s="26">
        <v>80</v>
      </c>
      <c r="I1949" s="37">
        <v>0.28749999999999998</v>
      </c>
      <c r="J1949" t="str">
        <f t="shared" si="90"/>
        <v>2948-EMEA-DP</v>
      </c>
      <c r="K1949" s="39">
        <f t="shared" si="91"/>
        <v>57</v>
      </c>
      <c r="L1949" s="3">
        <f t="shared" si="92"/>
        <v>2015</v>
      </c>
    </row>
    <row r="1950" spans="1:12" x14ac:dyDescent="0.25">
      <c r="A1950" s="1" t="s">
        <v>2554</v>
      </c>
      <c r="B1950" s="1" t="s">
        <v>172</v>
      </c>
      <c r="C1950" s="1" t="s">
        <v>173</v>
      </c>
      <c r="D1950" s="1" t="s">
        <v>11</v>
      </c>
      <c r="E1950" s="4">
        <v>42058</v>
      </c>
      <c r="F1950" s="1" t="s">
        <v>102</v>
      </c>
      <c r="G1950" s="1" t="s">
        <v>174</v>
      </c>
      <c r="H1950" s="26">
        <v>70</v>
      </c>
      <c r="I1950" s="37">
        <v>1.43E-2</v>
      </c>
      <c r="J1950" t="str">
        <f t="shared" si="90"/>
        <v>2949-EMEA-AR</v>
      </c>
      <c r="K1950" s="39">
        <f t="shared" si="91"/>
        <v>68.998999999999995</v>
      </c>
      <c r="L1950" s="3">
        <f t="shared" si="92"/>
        <v>2015</v>
      </c>
    </row>
    <row r="1951" spans="1:12" x14ac:dyDescent="0.25">
      <c r="A1951" s="1" t="s">
        <v>2555</v>
      </c>
      <c r="B1951" s="1" t="s">
        <v>75</v>
      </c>
      <c r="C1951" s="1" t="s">
        <v>76</v>
      </c>
      <c r="D1951" s="1" t="s">
        <v>33</v>
      </c>
      <c r="E1951" s="4">
        <v>43365</v>
      </c>
      <c r="F1951" s="1" t="s">
        <v>39</v>
      </c>
      <c r="G1951" s="1" t="s">
        <v>160</v>
      </c>
      <c r="H1951" s="26">
        <v>30</v>
      </c>
      <c r="I1951" s="37">
        <v>3.3300000000000003E-2</v>
      </c>
      <c r="J1951" t="str">
        <f t="shared" si="90"/>
        <v>2950-APAC-MB</v>
      </c>
      <c r="K1951" s="39">
        <f t="shared" si="91"/>
        <v>29.001000000000001</v>
      </c>
      <c r="L1951" s="3">
        <f t="shared" si="92"/>
        <v>2018</v>
      </c>
    </row>
    <row r="1952" spans="1:12" x14ac:dyDescent="0.25">
      <c r="A1952" s="1" t="s">
        <v>2556</v>
      </c>
      <c r="B1952" s="1" t="s">
        <v>89</v>
      </c>
      <c r="C1952" s="1" t="s">
        <v>90</v>
      </c>
      <c r="D1952" s="1" t="s">
        <v>33</v>
      </c>
      <c r="E1952" s="4">
        <v>42544</v>
      </c>
      <c r="F1952" s="1" t="s">
        <v>23</v>
      </c>
      <c r="G1952" s="1" t="s">
        <v>937</v>
      </c>
      <c r="H1952" s="26">
        <v>700</v>
      </c>
      <c r="I1952" s="37">
        <v>0.05</v>
      </c>
      <c r="J1952" t="str">
        <f t="shared" si="90"/>
        <v>2951-APAC-PW</v>
      </c>
      <c r="K1952" s="39">
        <f t="shared" si="91"/>
        <v>665</v>
      </c>
      <c r="L1952" s="3">
        <f t="shared" si="92"/>
        <v>2016</v>
      </c>
    </row>
    <row r="1953" spans="1:12" x14ac:dyDescent="0.25">
      <c r="A1953" s="1" t="s">
        <v>2557</v>
      </c>
      <c r="B1953" s="1" t="s">
        <v>125</v>
      </c>
      <c r="C1953" s="1" t="s">
        <v>126</v>
      </c>
      <c r="D1953" s="1" t="s">
        <v>11</v>
      </c>
      <c r="E1953" s="4">
        <v>42563</v>
      </c>
      <c r="F1953" s="1" t="s">
        <v>113</v>
      </c>
      <c r="G1953" s="1" t="s">
        <v>865</v>
      </c>
      <c r="H1953" s="26">
        <v>250</v>
      </c>
      <c r="I1953" s="37">
        <v>0.06</v>
      </c>
      <c r="J1953" t="str">
        <f t="shared" si="90"/>
        <v>2952-EMEA-DP</v>
      </c>
      <c r="K1953" s="39">
        <f t="shared" si="91"/>
        <v>235</v>
      </c>
      <c r="L1953" s="3">
        <f t="shared" si="92"/>
        <v>2016</v>
      </c>
    </row>
    <row r="1954" spans="1:12" x14ac:dyDescent="0.25">
      <c r="A1954" s="1" t="s">
        <v>2558</v>
      </c>
      <c r="B1954" s="1" t="s">
        <v>129</v>
      </c>
      <c r="C1954" s="1" t="s">
        <v>106</v>
      </c>
      <c r="D1954" s="1" t="s">
        <v>17</v>
      </c>
      <c r="E1954" s="4">
        <v>43199</v>
      </c>
      <c r="F1954" s="1" t="s">
        <v>113</v>
      </c>
      <c r="G1954" s="1" t="s">
        <v>534</v>
      </c>
      <c r="H1954" s="26">
        <v>250</v>
      </c>
      <c r="I1954" s="37">
        <v>0.128</v>
      </c>
      <c r="J1954" t="str">
        <f t="shared" si="90"/>
        <v>2953-NA-RS</v>
      </c>
      <c r="K1954" s="39">
        <f t="shared" si="91"/>
        <v>218</v>
      </c>
      <c r="L1954" s="3">
        <f t="shared" si="92"/>
        <v>2018</v>
      </c>
    </row>
    <row r="1955" spans="1:12" x14ac:dyDescent="0.25">
      <c r="A1955" s="1" t="s">
        <v>2559</v>
      </c>
      <c r="B1955" s="1" t="s">
        <v>432</v>
      </c>
      <c r="C1955" s="1" t="s">
        <v>433</v>
      </c>
      <c r="D1955" s="1" t="s">
        <v>22</v>
      </c>
      <c r="E1955" s="4">
        <v>42199</v>
      </c>
      <c r="F1955" s="1" t="s">
        <v>53</v>
      </c>
      <c r="G1955" s="1" t="s">
        <v>583</v>
      </c>
      <c r="H1955" s="26">
        <v>800</v>
      </c>
      <c r="I1955" s="37">
        <v>0.23</v>
      </c>
      <c r="J1955" t="str">
        <f t="shared" si="90"/>
        <v>2954-LATAM-RJ</v>
      </c>
      <c r="K1955" s="39">
        <f t="shared" si="91"/>
        <v>616</v>
      </c>
      <c r="L1955" s="3">
        <f t="shared" si="92"/>
        <v>2015</v>
      </c>
    </row>
    <row r="1956" spans="1:12" x14ac:dyDescent="0.25">
      <c r="A1956" s="1" t="s">
        <v>2560</v>
      </c>
      <c r="B1956" s="1" t="s">
        <v>122</v>
      </c>
      <c r="C1956" s="1" t="s">
        <v>38</v>
      </c>
      <c r="D1956" s="1" t="s">
        <v>33</v>
      </c>
      <c r="E1956" s="4">
        <v>41759</v>
      </c>
      <c r="F1956" s="1" t="s">
        <v>44</v>
      </c>
      <c r="G1956" s="1" t="s">
        <v>861</v>
      </c>
      <c r="H1956" s="26">
        <v>500</v>
      </c>
      <c r="I1956" s="37">
        <v>0.21</v>
      </c>
      <c r="J1956" t="str">
        <f t="shared" si="90"/>
        <v>2955-APAC-DH</v>
      </c>
      <c r="K1956" s="39">
        <f t="shared" si="91"/>
        <v>395</v>
      </c>
      <c r="L1956" s="3">
        <f t="shared" si="92"/>
        <v>2014</v>
      </c>
    </row>
    <row r="1957" spans="1:12" x14ac:dyDescent="0.25">
      <c r="A1957" s="1" t="s">
        <v>2561</v>
      </c>
      <c r="B1957" s="1" t="s">
        <v>62</v>
      </c>
      <c r="C1957" s="1" t="s">
        <v>63</v>
      </c>
      <c r="D1957" s="1" t="s">
        <v>33</v>
      </c>
      <c r="E1957" s="4">
        <v>43459</v>
      </c>
      <c r="F1957" s="1" t="s">
        <v>102</v>
      </c>
      <c r="G1957" s="1" t="s">
        <v>527</v>
      </c>
      <c r="H1957" s="26">
        <v>70</v>
      </c>
      <c r="I1957" s="37">
        <v>1.43E-2</v>
      </c>
      <c r="J1957" t="str">
        <f t="shared" si="90"/>
        <v>2956-APAC-NM</v>
      </c>
      <c r="K1957" s="39">
        <f t="shared" si="91"/>
        <v>68.998999999999995</v>
      </c>
      <c r="L1957" s="3">
        <f t="shared" si="92"/>
        <v>2018</v>
      </c>
    </row>
    <row r="1958" spans="1:12" x14ac:dyDescent="0.25">
      <c r="A1958" s="1" t="s">
        <v>2562</v>
      </c>
      <c r="B1958" s="1" t="s">
        <v>219</v>
      </c>
      <c r="C1958" s="1" t="s">
        <v>38</v>
      </c>
      <c r="D1958" s="1" t="s">
        <v>33</v>
      </c>
      <c r="E1958" s="4">
        <v>42304</v>
      </c>
      <c r="F1958" s="1" t="s">
        <v>23</v>
      </c>
      <c r="G1958" s="1" t="s">
        <v>1177</v>
      </c>
      <c r="H1958" s="26">
        <v>700</v>
      </c>
      <c r="I1958" s="37">
        <v>0.13</v>
      </c>
      <c r="J1958" t="str">
        <f t="shared" si="90"/>
        <v>2957-APAC-GR</v>
      </c>
      <c r="K1958" s="39">
        <f t="shared" si="91"/>
        <v>609</v>
      </c>
      <c r="L1958" s="3">
        <f t="shared" si="92"/>
        <v>2015</v>
      </c>
    </row>
    <row r="1959" spans="1:12" x14ac:dyDescent="0.25">
      <c r="A1959" s="1" t="s">
        <v>2563</v>
      </c>
      <c r="B1959" s="1" t="s">
        <v>262</v>
      </c>
      <c r="C1959" s="1" t="s">
        <v>263</v>
      </c>
      <c r="D1959" s="1" t="s">
        <v>11</v>
      </c>
      <c r="E1959" s="4">
        <v>42298</v>
      </c>
      <c r="F1959" s="1" t="s">
        <v>44</v>
      </c>
      <c r="G1959" s="1" t="s">
        <v>264</v>
      </c>
      <c r="H1959" s="26">
        <v>500</v>
      </c>
      <c r="I1959" s="37">
        <v>0.09</v>
      </c>
      <c r="J1959" t="str">
        <f t="shared" si="90"/>
        <v>2958-EMEA-JB</v>
      </c>
      <c r="K1959" s="39">
        <f t="shared" si="91"/>
        <v>455</v>
      </c>
      <c r="L1959" s="3">
        <f t="shared" si="92"/>
        <v>2015</v>
      </c>
    </row>
    <row r="1960" spans="1:12" x14ac:dyDescent="0.25">
      <c r="A1960" s="1" t="s">
        <v>2564</v>
      </c>
      <c r="B1960" s="1" t="s">
        <v>219</v>
      </c>
      <c r="C1960" s="1" t="s">
        <v>38</v>
      </c>
      <c r="D1960" s="1" t="s">
        <v>33</v>
      </c>
      <c r="E1960" s="4">
        <v>43377</v>
      </c>
      <c r="F1960" s="1" t="s">
        <v>12</v>
      </c>
      <c r="G1960" s="1" t="s">
        <v>2565</v>
      </c>
      <c r="H1960" s="26">
        <v>80</v>
      </c>
      <c r="I1960" s="37">
        <v>8.7499999999999994E-2</v>
      </c>
      <c r="J1960" t="str">
        <f t="shared" si="90"/>
        <v>2959-APAC-SH</v>
      </c>
      <c r="K1960" s="39">
        <f t="shared" si="91"/>
        <v>73</v>
      </c>
      <c r="L1960" s="3">
        <f t="shared" si="92"/>
        <v>2018</v>
      </c>
    </row>
    <row r="1961" spans="1:12" x14ac:dyDescent="0.25">
      <c r="A1961" s="1" t="s">
        <v>2566</v>
      </c>
      <c r="B1961" s="1" t="s">
        <v>116</v>
      </c>
      <c r="C1961" s="1" t="s">
        <v>117</v>
      </c>
      <c r="D1961" s="1" t="s">
        <v>33</v>
      </c>
      <c r="E1961" s="4">
        <v>42045</v>
      </c>
      <c r="F1961" s="1" t="s">
        <v>39</v>
      </c>
      <c r="G1961" s="1" t="s">
        <v>1679</v>
      </c>
      <c r="H1961" s="26">
        <v>30</v>
      </c>
      <c r="I1961" s="37">
        <v>3.3300000000000003E-2</v>
      </c>
      <c r="J1961" t="str">
        <f t="shared" si="90"/>
        <v>2960-APAC-KL</v>
      </c>
      <c r="K1961" s="39">
        <f t="shared" si="91"/>
        <v>29.001000000000001</v>
      </c>
      <c r="L1961" s="3">
        <f t="shared" si="92"/>
        <v>2015</v>
      </c>
    </row>
    <row r="1962" spans="1:12" x14ac:dyDescent="0.25">
      <c r="A1962" s="1" t="s">
        <v>2567</v>
      </c>
      <c r="B1962" s="1" t="s">
        <v>57</v>
      </c>
      <c r="C1962" s="1" t="s">
        <v>58</v>
      </c>
      <c r="D1962" s="1" t="s">
        <v>11</v>
      </c>
      <c r="E1962" s="4">
        <v>41756</v>
      </c>
      <c r="F1962" s="1" t="s">
        <v>44</v>
      </c>
      <c r="G1962" s="1" t="s">
        <v>695</v>
      </c>
      <c r="H1962" s="26">
        <v>500</v>
      </c>
      <c r="I1962" s="37">
        <v>0.23</v>
      </c>
      <c r="J1962" t="str">
        <f t="shared" si="90"/>
        <v>2961-EMEA-KO</v>
      </c>
      <c r="K1962" s="39">
        <f t="shared" si="91"/>
        <v>385</v>
      </c>
      <c r="L1962" s="3">
        <f t="shared" si="92"/>
        <v>2014</v>
      </c>
    </row>
    <row r="1963" spans="1:12" x14ac:dyDescent="0.25">
      <c r="A1963" s="1" t="s">
        <v>2568</v>
      </c>
      <c r="B1963" s="1" t="s">
        <v>144</v>
      </c>
      <c r="C1963" s="1" t="s">
        <v>145</v>
      </c>
      <c r="D1963" s="1" t="s">
        <v>11</v>
      </c>
      <c r="E1963" s="4">
        <v>42492</v>
      </c>
      <c r="F1963" s="1" t="s">
        <v>53</v>
      </c>
      <c r="G1963" s="1" t="s">
        <v>1316</v>
      </c>
      <c r="H1963" s="26">
        <v>800</v>
      </c>
      <c r="I1963" s="37">
        <v>0.04</v>
      </c>
      <c r="J1963" t="str">
        <f t="shared" si="90"/>
        <v>2962-EMEA-RB</v>
      </c>
      <c r="K1963" s="39">
        <f t="shared" si="91"/>
        <v>768</v>
      </c>
      <c r="L1963" s="3">
        <f t="shared" si="92"/>
        <v>2016</v>
      </c>
    </row>
    <row r="1964" spans="1:12" x14ac:dyDescent="0.25">
      <c r="A1964" s="1" t="s">
        <v>2569</v>
      </c>
      <c r="B1964" s="1" t="s">
        <v>2241</v>
      </c>
      <c r="C1964" s="1" t="s">
        <v>106</v>
      </c>
      <c r="D1964" s="1" t="s">
        <v>17</v>
      </c>
      <c r="E1964" s="4">
        <v>42221</v>
      </c>
      <c r="F1964" s="1" t="s">
        <v>102</v>
      </c>
      <c r="G1964" s="1" t="s">
        <v>2570</v>
      </c>
      <c r="H1964" s="26">
        <v>70</v>
      </c>
      <c r="I1964" s="37">
        <v>0.2429</v>
      </c>
      <c r="J1964" t="str">
        <f t="shared" si="90"/>
        <v>2963-NA-RS</v>
      </c>
      <c r="K1964" s="39">
        <f t="shared" si="91"/>
        <v>52.997</v>
      </c>
      <c r="L1964" s="3">
        <f t="shared" si="92"/>
        <v>2015</v>
      </c>
    </row>
    <row r="1965" spans="1:12" x14ac:dyDescent="0.25">
      <c r="A1965" s="1" t="s">
        <v>2571</v>
      </c>
      <c r="B1965" s="1" t="s">
        <v>322</v>
      </c>
      <c r="C1965" s="1" t="s">
        <v>323</v>
      </c>
      <c r="D1965" s="1" t="s">
        <v>11</v>
      </c>
      <c r="E1965" s="4">
        <v>42835</v>
      </c>
      <c r="F1965" s="1" t="s">
        <v>113</v>
      </c>
      <c r="G1965" s="1" t="s">
        <v>363</v>
      </c>
      <c r="H1965" s="26">
        <v>250</v>
      </c>
      <c r="I1965" s="37">
        <v>8.0000000000000002E-3</v>
      </c>
      <c r="J1965" t="str">
        <f t="shared" si="90"/>
        <v>2964-EMEA-JT</v>
      </c>
      <c r="K1965" s="39">
        <f t="shared" si="91"/>
        <v>248</v>
      </c>
      <c r="L1965" s="3">
        <f t="shared" si="92"/>
        <v>2017</v>
      </c>
    </row>
    <row r="1966" spans="1:12" x14ac:dyDescent="0.25">
      <c r="A1966" s="1" t="s">
        <v>2572</v>
      </c>
      <c r="B1966" s="1" t="s">
        <v>125</v>
      </c>
      <c r="C1966" s="1" t="s">
        <v>126</v>
      </c>
      <c r="D1966" s="1" t="s">
        <v>11</v>
      </c>
      <c r="E1966" s="4">
        <v>43125</v>
      </c>
      <c r="F1966" s="1" t="s">
        <v>113</v>
      </c>
      <c r="G1966" s="1" t="s">
        <v>1259</v>
      </c>
      <c r="H1966" s="26">
        <v>250</v>
      </c>
      <c r="I1966" s="37">
        <v>0.14799999999999999</v>
      </c>
      <c r="J1966" t="str">
        <f t="shared" si="90"/>
        <v>2965-EMEA-DT</v>
      </c>
      <c r="K1966" s="39">
        <f t="shared" si="91"/>
        <v>213</v>
      </c>
      <c r="L1966" s="3">
        <f t="shared" si="92"/>
        <v>2018</v>
      </c>
    </row>
    <row r="1967" spans="1:12" x14ac:dyDescent="0.25">
      <c r="A1967" s="1" t="s">
        <v>2573</v>
      </c>
      <c r="B1967" s="1" t="s">
        <v>225</v>
      </c>
      <c r="C1967" s="1" t="s">
        <v>226</v>
      </c>
      <c r="D1967" s="1" t="s">
        <v>22</v>
      </c>
      <c r="E1967" s="4">
        <v>41946</v>
      </c>
      <c r="F1967" s="1" t="s">
        <v>120</v>
      </c>
      <c r="G1967" s="1" t="s">
        <v>683</v>
      </c>
      <c r="H1967" s="26">
        <v>50</v>
      </c>
      <c r="I1967" s="37">
        <v>0.28000000000000003</v>
      </c>
      <c r="J1967" t="str">
        <f t="shared" si="90"/>
        <v>2966-LATAM-RR</v>
      </c>
      <c r="K1967" s="39">
        <f t="shared" si="91"/>
        <v>36</v>
      </c>
      <c r="L1967" s="3">
        <f t="shared" si="92"/>
        <v>2014</v>
      </c>
    </row>
    <row r="1968" spans="1:12" x14ac:dyDescent="0.25">
      <c r="A1968" s="1" t="s">
        <v>2574</v>
      </c>
      <c r="B1968" s="1" t="s">
        <v>129</v>
      </c>
      <c r="C1968" s="1" t="s">
        <v>106</v>
      </c>
      <c r="D1968" s="1" t="s">
        <v>17</v>
      </c>
      <c r="E1968" s="4">
        <v>42217</v>
      </c>
      <c r="F1968" s="1" t="s">
        <v>102</v>
      </c>
      <c r="G1968" s="1" t="s">
        <v>544</v>
      </c>
      <c r="H1968" s="26">
        <v>70</v>
      </c>
      <c r="I1968" s="37">
        <v>5.7099999999999998E-2</v>
      </c>
      <c r="J1968" t="str">
        <f t="shared" si="90"/>
        <v>2967-NA-DD</v>
      </c>
      <c r="K1968" s="39">
        <f t="shared" si="91"/>
        <v>66.003</v>
      </c>
      <c r="L1968" s="3">
        <f t="shared" si="92"/>
        <v>2015</v>
      </c>
    </row>
    <row r="1969" spans="1:12" x14ac:dyDescent="0.25">
      <c r="A1969" s="1" t="s">
        <v>2575</v>
      </c>
      <c r="B1969" s="1" t="s">
        <v>185</v>
      </c>
      <c r="C1969" s="1" t="s">
        <v>186</v>
      </c>
      <c r="D1969" s="1" t="s">
        <v>11</v>
      </c>
      <c r="E1969" s="4">
        <v>42624</v>
      </c>
      <c r="F1969" s="1" t="s">
        <v>44</v>
      </c>
      <c r="G1969" s="1" t="s">
        <v>235</v>
      </c>
      <c r="H1969" s="26">
        <v>500</v>
      </c>
      <c r="I1969" s="37">
        <v>0.11</v>
      </c>
      <c r="J1969" t="str">
        <f t="shared" si="90"/>
        <v>2968-EMEA-AP</v>
      </c>
      <c r="K1969" s="39">
        <f t="shared" si="91"/>
        <v>445</v>
      </c>
      <c r="L1969" s="3">
        <f t="shared" si="92"/>
        <v>2016</v>
      </c>
    </row>
    <row r="1970" spans="1:12" x14ac:dyDescent="0.25">
      <c r="A1970" s="1" t="s">
        <v>2576</v>
      </c>
      <c r="B1970" s="1" t="s">
        <v>83</v>
      </c>
      <c r="C1970" s="1" t="s">
        <v>84</v>
      </c>
      <c r="D1970" s="1" t="s">
        <v>11</v>
      </c>
      <c r="E1970" s="4">
        <v>42155</v>
      </c>
      <c r="F1970" s="1" t="s">
        <v>34</v>
      </c>
      <c r="G1970" s="1" t="s">
        <v>361</v>
      </c>
      <c r="H1970" s="26">
        <v>50</v>
      </c>
      <c r="I1970" s="37">
        <v>0.4</v>
      </c>
      <c r="J1970" t="str">
        <f t="shared" si="90"/>
        <v>2969-EMEA-ML</v>
      </c>
      <c r="K1970" s="39">
        <f t="shared" si="91"/>
        <v>30</v>
      </c>
      <c r="L1970" s="3">
        <f t="shared" si="92"/>
        <v>2015</v>
      </c>
    </row>
    <row r="1971" spans="1:12" x14ac:dyDescent="0.25">
      <c r="A1971" s="1" t="s">
        <v>2577</v>
      </c>
      <c r="B1971" s="1" t="s">
        <v>432</v>
      </c>
      <c r="C1971" s="1" t="s">
        <v>433</v>
      </c>
      <c r="D1971" s="1" t="s">
        <v>22</v>
      </c>
      <c r="E1971" s="4">
        <v>41643</v>
      </c>
      <c r="F1971" s="1" t="s">
        <v>113</v>
      </c>
      <c r="G1971" s="1" t="s">
        <v>583</v>
      </c>
      <c r="H1971" s="26">
        <v>250</v>
      </c>
      <c r="I1971" s="37">
        <v>2.8000000000000001E-2</v>
      </c>
      <c r="J1971" t="str">
        <f t="shared" si="90"/>
        <v>2970-LATAM-RJ</v>
      </c>
      <c r="K1971" s="39">
        <f t="shared" si="91"/>
        <v>243</v>
      </c>
      <c r="L1971" s="3">
        <f t="shared" si="92"/>
        <v>2014</v>
      </c>
    </row>
    <row r="1972" spans="1:12" x14ac:dyDescent="0.25">
      <c r="A1972" s="1" t="s">
        <v>2578</v>
      </c>
      <c r="B1972" s="1" t="s">
        <v>122</v>
      </c>
      <c r="C1972" s="1" t="s">
        <v>38</v>
      </c>
      <c r="D1972" s="1" t="s">
        <v>33</v>
      </c>
      <c r="E1972" s="4">
        <v>42078</v>
      </c>
      <c r="F1972" s="1" t="s">
        <v>34</v>
      </c>
      <c r="G1972" s="1" t="s">
        <v>2494</v>
      </c>
      <c r="H1972" s="26">
        <v>50</v>
      </c>
      <c r="I1972" s="37">
        <v>0.1</v>
      </c>
      <c r="J1972" t="str">
        <f t="shared" si="90"/>
        <v>2971-APAC-BL</v>
      </c>
      <c r="K1972" s="39">
        <f t="shared" si="91"/>
        <v>45</v>
      </c>
      <c r="L1972" s="3">
        <f t="shared" si="92"/>
        <v>2015</v>
      </c>
    </row>
    <row r="1973" spans="1:12" x14ac:dyDescent="0.25">
      <c r="A1973" s="1" t="s">
        <v>2579</v>
      </c>
      <c r="B1973" s="1" t="s">
        <v>172</v>
      </c>
      <c r="C1973" s="1" t="s">
        <v>173</v>
      </c>
      <c r="D1973" s="1" t="s">
        <v>11</v>
      </c>
      <c r="E1973" s="4">
        <v>43081</v>
      </c>
      <c r="F1973" s="1" t="s">
        <v>120</v>
      </c>
      <c r="G1973" s="1" t="s">
        <v>1275</v>
      </c>
      <c r="H1973" s="26">
        <v>50</v>
      </c>
      <c r="I1973" s="37">
        <v>0</v>
      </c>
      <c r="J1973" t="str">
        <f t="shared" si="90"/>
        <v>2972-EMEA-DD</v>
      </c>
      <c r="K1973" s="39">
        <f t="shared" si="91"/>
        <v>50</v>
      </c>
      <c r="L1973" s="3">
        <f t="shared" si="92"/>
        <v>2017</v>
      </c>
    </row>
    <row r="1974" spans="1:12" x14ac:dyDescent="0.25">
      <c r="A1974" s="1" t="s">
        <v>2580</v>
      </c>
      <c r="B1974" s="1" t="s">
        <v>239</v>
      </c>
      <c r="C1974" s="1" t="s">
        <v>240</v>
      </c>
      <c r="D1974" s="1" t="s">
        <v>11</v>
      </c>
      <c r="E1974" s="4">
        <v>43216</v>
      </c>
      <c r="F1974" s="1" t="s">
        <v>113</v>
      </c>
      <c r="G1974" s="1" t="s">
        <v>378</v>
      </c>
      <c r="H1974" s="26">
        <v>250</v>
      </c>
      <c r="I1974" s="37">
        <v>0.12</v>
      </c>
      <c r="J1974" t="str">
        <f t="shared" si="90"/>
        <v>2973-EMEA-RL</v>
      </c>
      <c r="K1974" s="39">
        <f t="shared" si="91"/>
        <v>220</v>
      </c>
      <c r="L1974" s="3">
        <f t="shared" si="92"/>
        <v>2018</v>
      </c>
    </row>
    <row r="1975" spans="1:12" x14ac:dyDescent="0.25">
      <c r="A1975" s="1" t="s">
        <v>2581</v>
      </c>
      <c r="B1975" s="1" t="s">
        <v>79</v>
      </c>
      <c r="C1975" s="1" t="s">
        <v>80</v>
      </c>
      <c r="D1975" s="1" t="s">
        <v>11</v>
      </c>
      <c r="E1975" s="4">
        <v>42934</v>
      </c>
      <c r="F1975" s="1" t="s">
        <v>44</v>
      </c>
      <c r="G1975" s="1" t="s">
        <v>554</v>
      </c>
      <c r="H1975" s="26">
        <v>500</v>
      </c>
      <c r="I1975" s="37">
        <v>0.1</v>
      </c>
      <c r="J1975" t="str">
        <f t="shared" si="90"/>
        <v>2974-EMEA-RD</v>
      </c>
      <c r="K1975" s="39">
        <f t="shared" si="91"/>
        <v>450</v>
      </c>
      <c r="L1975" s="3">
        <f t="shared" si="92"/>
        <v>2017</v>
      </c>
    </row>
    <row r="1976" spans="1:12" x14ac:dyDescent="0.25">
      <c r="A1976" s="1" t="s">
        <v>2582</v>
      </c>
      <c r="B1976" s="1" t="s">
        <v>62</v>
      </c>
      <c r="C1976" s="1" t="s">
        <v>63</v>
      </c>
      <c r="D1976" s="1" t="s">
        <v>33</v>
      </c>
      <c r="E1976" s="4">
        <v>43438</v>
      </c>
      <c r="F1976" s="1" t="s">
        <v>34</v>
      </c>
      <c r="G1976" s="1" t="s">
        <v>1715</v>
      </c>
      <c r="H1976" s="26">
        <v>50</v>
      </c>
      <c r="I1976" s="37">
        <v>0.04</v>
      </c>
      <c r="J1976" t="str">
        <f t="shared" si="90"/>
        <v>2975-APAC-JP</v>
      </c>
      <c r="K1976" s="39">
        <f t="shared" si="91"/>
        <v>48</v>
      </c>
      <c r="L1976" s="3">
        <f t="shared" si="92"/>
        <v>2018</v>
      </c>
    </row>
    <row r="1977" spans="1:12" x14ac:dyDescent="0.25">
      <c r="A1977" s="1" t="s">
        <v>2583</v>
      </c>
      <c r="B1977" s="1" t="s">
        <v>122</v>
      </c>
      <c r="C1977" s="1" t="s">
        <v>38</v>
      </c>
      <c r="D1977" s="1" t="s">
        <v>33</v>
      </c>
      <c r="E1977" s="4">
        <v>42602</v>
      </c>
      <c r="F1977" s="1" t="s">
        <v>12</v>
      </c>
      <c r="G1977" s="1" t="s">
        <v>1015</v>
      </c>
      <c r="H1977" s="26">
        <v>80</v>
      </c>
      <c r="I1977" s="37">
        <v>2.5000000000000001E-2</v>
      </c>
      <c r="J1977" t="str">
        <f t="shared" si="90"/>
        <v>2976-APAC-AA</v>
      </c>
      <c r="K1977" s="39">
        <f t="shared" si="91"/>
        <v>78</v>
      </c>
      <c r="L1977" s="3">
        <f t="shared" si="92"/>
        <v>2016</v>
      </c>
    </row>
    <row r="1978" spans="1:12" x14ac:dyDescent="0.25">
      <c r="A1978" s="1" t="s">
        <v>2584</v>
      </c>
      <c r="B1978" s="1" t="s">
        <v>9</v>
      </c>
      <c r="C1978" s="1" t="s">
        <v>10</v>
      </c>
      <c r="D1978" s="1" t="s">
        <v>11</v>
      </c>
      <c r="E1978" s="4">
        <v>42699</v>
      </c>
      <c r="F1978" s="1" t="s">
        <v>28</v>
      </c>
      <c r="G1978" s="1" t="s">
        <v>1157</v>
      </c>
      <c r="H1978" s="26">
        <v>150</v>
      </c>
      <c r="I1978" s="37">
        <v>6.7000000000000002E-3</v>
      </c>
      <c r="J1978" t="str">
        <f t="shared" si="90"/>
        <v>2977-EMEA-DB</v>
      </c>
      <c r="K1978" s="39">
        <f t="shared" si="91"/>
        <v>148.995</v>
      </c>
      <c r="L1978" s="3">
        <f t="shared" si="92"/>
        <v>2016</v>
      </c>
    </row>
    <row r="1979" spans="1:12" x14ac:dyDescent="0.25">
      <c r="A1979" s="1" t="s">
        <v>2585</v>
      </c>
      <c r="B1979" s="1" t="s">
        <v>31</v>
      </c>
      <c r="C1979" s="1" t="s">
        <v>32</v>
      </c>
      <c r="D1979" s="1" t="s">
        <v>33</v>
      </c>
      <c r="E1979" s="4">
        <v>42700</v>
      </c>
      <c r="F1979" s="1" t="s">
        <v>53</v>
      </c>
      <c r="G1979" s="1" t="s">
        <v>158</v>
      </c>
      <c r="H1979" s="26">
        <v>800</v>
      </c>
      <c r="I1979" s="37">
        <v>0.26</v>
      </c>
      <c r="J1979" t="str">
        <f t="shared" si="90"/>
        <v>2978-APAC-WM</v>
      </c>
      <c r="K1979" s="39">
        <f t="shared" si="91"/>
        <v>592</v>
      </c>
      <c r="L1979" s="3">
        <f t="shared" si="92"/>
        <v>2016</v>
      </c>
    </row>
    <row r="1980" spans="1:12" x14ac:dyDescent="0.25">
      <c r="A1980" s="1" t="s">
        <v>2586</v>
      </c>
      <c r="B1980" s="1" t="s">
        <v>144</v>
      </c>
      <c r="C1980" s="1" t="s">
        <v>145</v>
      </c>
      <c r="D1980" s="1" t="s">
        <v>11</v>
      </c>
      <c r="E1980" s="4">
        <v>42583</v>
      </c>
      <c r="F1980" s="1" t="s">
        <v>53</v>
      </c>
      <c r="G1980" s="1" t="s">
        <v>1622</v>
      </c>
      <c r="H1980" s="26">
        <v>800</v>
      </c>
      <c r="I1980" s="37">
        <v>0</v>
      </c>
      <c r="J1980" t="str">
        <f t="shared" si="90"/>
        <v>2979-EMEA-NF</v>
      </c>
      <c r="K1980" s="39">
        <f t="shared" si="91"/>
        <v>800</v>
      </c>
      <c r="L1980" s="3">
        <f t="shared" si="92"/>
        <v>2016</v>
      </c>
    </row>
    <row r="1981" spans="1:12" x14ac:dyDescent="0.25">
      <c r="A1981" s="1" t="s">
        <v>2587</v>
      </c>
      <c r="B1981" s="1" t="s">
        <v>225</v>
      </c>
      <c r="C1981" s="1" t="s">
        <v>226</v>
      </c>
      <c r="D1981" s="1" t="s">
        <v>22</v>
      </c>
      <c r="E1981" s="4">
        <v>42569</v>
      </c>
      <c r="F1981" s="1" t="s">
        <v>102</v>
      </c>
      <c r="G1981" s="1" t="s">
        <v>868</v>
      </c>
      <c r="H1981" s="26">
        <v>70</v>
      </c>
      <c r="I1981" s="37">
        <v>0.1</v>
      </c>
      <c r="J1981" t="str">
        <f t="shared" si="90"/>
        <v>2980-LATAM-SS</v>
      </c>
      <c r="K1981" s="39">
        <f t="shared" si="91"/>
        <v>63</v>
      </c>
      <c r="L1981" s="3">
        <f t="shared" si="92"/>
        <v>2016</v>
      </c>
    </row>
    <row r="1982" spans="1:12" x14ac:dyDescent="0.25">
      <c r="A1982" s="1" t="s">
        <v>2588</v>
      </c>
      <c r="B1982" s="1" t="s">
        <v>105</v>
      </c>
      <c r="C1982" s="1" t="s">
        <v>106</v>
      </c>
      <c r="D1982" s="1" t="s">
        <v>17</v>
      </c>
      <c r="E1982" s="4">
        <v>41801</v>
      </c>
      <c r="F1982" s="1" t="s">
        <v>23</v>
      </c>
      <c r="G1982" s="1" t="s">
        <v>944</v>
      </c>
      <c r="H1982" s="26">
        <v>700</v>
      </c>
      <c r="I1982" s="37">
        <v>7.0000000000000007E-2</v>
      </c>
      <c r="J1982" t="str">
        <f t="shared" si="90"/>
        <v>2981-NA-KS</v>
      </c>
      <c r="K1982" s="39">
        <f t="shared" si="91"/>
        <v>651</v>
      </c>
      <c r="L1982" s="3">
        <f t="shared" si="92"/>
        <v>2014</v>
      </c>
    </row>
    <row r="1983" spans="1:12" x14ac:dyDescent="0.25">
      <c r="A1983" s="1" t="s">
        <v>2589</v>
      </c>
      <c r="B1983" s="1" t="s">
        <v>105</v>
      </c>
      <c r="C1983" s="1" t="s">
        <v>106</v>
      </c>
      <c r="D1983" s="1" t="s">
        <v>17</v>
      </c>
      <c r="E1983" s="4">
        <v>42320</v>
      </c>
      <c r="F1983" s="1" t="s">
        <v>12</v>
      </c>
      <c r="G1983" s="1" t="s">
        <v>892</v>
      </c>
      <c r="H1983" s="26">
        <v>80</v>
      </c>
      <c r="I1983" s="37">
        <v>0.32500000000000001</v>
      </c>
      <c r="J1983" t="str">
        <f t="shared" si="90"/>
        <v>2982-NA-RA</v>
      </c>
      <c r="K1983" s="39">
        <f t="shared" si="91"/>
        <v>54</v>
      </c>
      <c r="L1983" s="3">
        <f t="shared" si="92"/>
        <v>2015</v>
      </c>
    </row>
    <row r="1984" spans="1:12" x14ac:dyDescent="0.25">
      <c r="A1984" s="1" t="s">
        <v>2590</v>
      </c>
      <c r="B1984" s="1" t="s">
        <v>47</v>
      </c>
      <c r="C1984" s="1" t="s">
        <v>48</v>
      </c>
      <c r="D1984" s="1" t="s">
        <v>22</v>
      </c>
      <c r="E1984" s="4">
        <v>42522</v>
      </c>
      <c r="F1984" s="1" t="s">
        <v>120</v>
      </c>
      <c r="G1984" s="1" t="s">
        <v>396</v>
      </c>
      <c r="H1984" s="26">
        <v>50</v>
      </c>
      <c r="I1984" s="37">
        <v>0</v>
      </c>
      <c r="J1984" t="str">
        <f t="shared" si="90"/>
        <v>2983-LATAM-KM</v>
      </c>
      <c r="K1984" s="39">
        <f t="shared" si="91"/>
        <v>50</v>
      </c>
      <c r="L1984" s="3">
        <f t="shared" si="92"/>
        <v>2016</v>
      </c>
    </row>
    <row r="1985" spans="1:12" x14ac:dyDescent="0.25">
      <c r="A1985" s="1" t="s">
        <v>2591</v>
      </c>
      <c r="B1985" s="1" t="s">
        <v>89</v>
      </c>
      <c r="C1985" s="1" t="s">
        <v>90</v>
      </c>
      <c r="D1985" s="1" t="s">
        <v>33</v>
      </c>
      <c r="E1985" s="4">
        <v>42156</v>
      </c>
      <c r="F1985" s="1" t="s">
        <v>44</v>
      </c>
      <c r="G1985" s="1" t="s">
        <v>91</v>
      </c>
      <c r="H1985" s="26">
        <v>500</v>
      </c>
      <c r="I1985" s="37">
        <v>0.36</v>
      </c>
      <c r="J1985" t="str">
        <f t="shared" si="90"/>
        <v>2984-APAC-KW</v>
      </c>
      <c r="K1985" s="39">
        <f t="shared" si="91"/>
        <v>320</v>
      </c>
      <c r="L1985" s="3">
        <f t="shared" si="92"/>
        <v>2015</v>
      </c>
    </row>
    <row r="1986" spans="1:12" x14ac:dyDescent="0.25">
      <c r="A1986" s="1" t="s">
        <v>2592</v>
      </c>
      <c r="B1986" s="1" t="s">
        <v>144</v>
      </c>
      <c r="C1986" s="1" t="s">
        <v>145</v>
      </c>
      <c r="D1986" s="1" t="s">
        <v>11</v>
      </c>
      <c r="E1986" s="4">
        <v>43436</v>
      </c>
      <c r="F1986" s="1" t="s">
        <v>34</v>
      </c>
      <c r="G1986" s="1" t="s">
        <v>1332</v>
      </c>
      <c r="H1986" s="26">
        <v>50</v>
      </c>
      <c r="I1986" s="37">
        <v>0.14000000000000001</v>
      </c>
      <c r="J1986" t="str">
        <f t="shared" si="90"/>
        <v>2985-EMEA-KB</v>
      </c>
      <c r="K1986" s="39">
        <f t="shared" si="91"/>
        <v>43</v>
      </c>
      <c r="L1986" s="3">
        <f t="shared" si="92"/>
        <v>2018</v>
      </c>
    </row>
    <row r="1987" spans="1:12" x14ac:dyDescent="0.25">
      <c r="A1987" s="1" t="s">
        <v>2593</v>
      </c>
      <c r="B1987" s="1" t="s">
        <v>116</v>
      </c>
      <c r="C1987" s="1" t="s">
        <v>117</v>
      </c>
      <c r="D1987" s="1" t="s">
        <v>33</v>
      </c>
      <c r="E1987" s="4">
        <v>42762</v>
      </c>
      <c r="F1987" s="1" t="s">
        <v>12</v>
      </c>
      <c r="G1987" s="1" t="s">
        <v>907</v>
      </c>
      <c r="H1987" s="26">
        <v>80</v>
      </c>
      <c r="I1987" s="37">
        <v>2.5000000000000001E-2</v>
      </c>
      <c r="J1987" t="str">
        <f t="shared" ref="J1987:J2050" si="93">_xlfn.CONCAT(RIGHT(A1987,4),"-",D1987,"-",LEFT(G1987,1),MID(G1987,FIND(" ",G1987)+1,1))</f>
        <v>2986-APAC-MB</v>
      </c>
      <c r="K1987" s="39">
        <f t="shared" ref="K1987:K2050" si="94">H1987-(H1987*I1987)</f>
        <v>78</v>
      </c>
      <c r="L1987" s="3">
        <f t="shared" ref="L1987:L2050" si="95">YEAR(E1987)</f>
        <v>2017</v>
      </c>
    </row>
    <row r="1988" spans="1:12" x14ac:dyDescent="0.25">
      <c r="A1988" s="1" t="s">
        <v>2594</v>
      </c>
      <c r="B1988" s="1" t="s">
        <v>51</v>
      </c>
      <c r="C1988" s="1" t="s">
        <v>52</v>
      </c>
      <c r="D1988" s="1" t="s">
        <v>11</v>
      </c>
      <c r="E1988" s="4">
        <v>42042</v>
      </c>
      <c r="F1988" s="1" t="s">
        <v>113</v>
      </c>
      <c r="G1988" s="1" t="s">
        <v>793</v>
      </c>
      <c r="H1988" s="26">
        <v>250</v>
      </c>
      <c r="I1988" s="37">
        <v>8.0000000000000002E-3</v>
      </c>
      <c r="J1988" t="str">
        <f t="shared" si="93"/>
        <v>2987-EMEA-CB</v>
      </c>
      <c r="K1988" s="39">
        <f t="shared" si="94"/>
        <v>248</v>
      </c>
      <c r="L1988" s="3">
        <f t="shared" si="95"/>
        <v>2015</v>
      </c>
    </row>
    <row r="1989" spans="1:12" x14ac:dyDescent="0.25">
      <c r="A1989" s="1" t="s">
        <v>2595</v>
      </c>
      <c r="B1989" s="1" t="s">
        <v>42</v>
      </c>
      <c r="C1989" s="1" t="s">
        <v>43</v>
      </c>
      <c r="D1989" s="1" t="s">
        <v>22</v>
      </c>
      <c r="E1989" s="4">
        <v>42741</v>
      </c>
      <c r="F1989" s="1" t="s">
        <v>39</v>
      </c>
      <c r="G1989" s="1" t="s">
        <v>1068</v>
      </c>
      <c r="H1989" s="26">
        <v>30</v>
      </c>
      <c r="I1989" s="37">
        <v>0.1</v>
      </c>
      <c r="J1989" t="str">
        <f t="shared" si="93"/>
        <v>2988-LATAM-KG</v>
      </c>
      <c r="K1989" s="39">
        <f t="shared" si="94"/>
        <v>27</v>
      </c>
      <c r="L1989" s="3">
        <f t="shared" si="95"/>
        <v>2017</v>
      </c>
    </row>
    <row r="1990" spans="1:12" x14ac:dyDescent="0.25">
      <c r="A1990" s="1" t="s">
        <v>2596</v>
      </c>
      <c r="B1990" s="1" t="s">
        <v>253</v>
      </c>
      <c r="C1990" s="1" t="s">
        <v>254</v>
      </c>
      <c r="D1990" s="1" t="s">
        <v>11</v>
      </c>
      <c r="E1990" s="4">
        <v>43193</v>
      </c>
      <c r="F1990" s="1" t="s">
        <v>70</v>
      </c>
      <c r="G1990" s="1" t="s">
        <v>803</v>
      </c>
      <c r="H1990" s="26">
        <v>500</v>
      </c>
      <c r="I1990" s="37">
        <v>0.01</v>
      </c>
      <c r="J1990" t="str">
        <f t="shared" si="93"/>
        <v>2989-EMEA-PD</v>
      </c>
      <c r="K1990" s="39">
        <f t="shared" si="94"/>
        <v>495</v>
      </c>
      <c r="L1990" s="3">
        <f t="shared" si="95"/>
        <v>2018</v>
      </c>
    </row>
    <row r="1991" spans="1:12" x14ac:dyDescent="0.25">
      <c r="A1991" s="1" t="s">
        <v>2597</v>
      </c>
      <c r="B1991" s="1" t="s">
        <v>89</v>
      </c>
      <c r="C1991" s="1" t="s">
        <v>90</v>
      </c>
      <c r="D1991" s="1" t="s">
        <v>33</v>
      </c>
      <c r="E1991" s="4">
        <v>43143</v>
      </c>
      <c r="F1991" s="1" t="s">
        <v>53</v>
      </c>
      <c r="G1991" s="1" t="s">
        <v>283</v>
      </c>
      <c r="H1991" s="26">
        <v>800</v>
      </c>
      <c r="I1991" s="37">
        <v>0.4</v>
      </c>
      <c r="J1991" t="str">
        <f t="shared" si="93"/>
        <v>2990-APAC-NM</v>
      </c>
      <c r="K1991" s="39">
        <f t="shared" si="94"/>
        <v>480</v>
      </c>
      <c r="L1991" s="3">
        <f t="shared" si="95"/>
        <v>2018</v>
      </c>
    </row>
    <row r="1992" spans="1:12" x14ac:dyDescent="0.25">
      <c r="A1992" s="1" t="s">
        <v>2598</v>
      </c>
      <c r="B1992" s="1" t="s">
        <v>155</v>
      </c>
      <c r="C1992" s="1" t="s">
        <v>106</v>
      </c>
      <c r="D1992" s="1" t="s">
        <v>17</v>
      </c>
      <c r="E1992" s="4">
        <v>42430</v>
      </c>
      <c r="F1992" s="1" t="s">
        <v>113</v>
      </c>
      <c r="G1992" s="1" t="s">
        <v>156</v>
      </c>
      <c r="H1992" s="26">
        <v>250</v>
      </c>
      <c r="I1992" s="37">
        <v>0.14000000000000001</v>
      </c>
      <c r="J1992" t="str">
        <f t="shared" si="93"/>
        <v>2991-NA-SC</v>
      </c>
      <c r="K1992" s="39">
        <f t="shared" si="94"/>
        <v>215</v>
      </c>
      <c r="L1992" s="3">
        <f t="shared" si="95"/>
        <v>2016</v>
      </c>
    </row>
    <row r="1993" spans="1:12" x14ac:dyDescent="0.25">
      <c r="A1993" s="1" t="s">
        <v>2599</v>
      </c>
      <c r="B1993" s="1" t="s">
        <v>97</v>
      </c>
      <c r="C1993" s="1" t="s">
        <v>98</v>
      </c>
      <c r="D1993" s="1" t="s">
        <v>11</v>
      </c>
      <c r="E1993" s="4">
        <v>42278</v>
      </c>
      <c r="F1993" s="1" t="s">
        <v>44</v>
      </c>
      <c r="G1993" s="1" t="s">
        <v>1088</v>
      </c>
      <c r="H1993" s="26">
        <v>500</v>
      </c>
      <c r="I1993" s="37">
        <v>0.16</v>
      </c>
      <c r="J1993" t="str">
        <f t="shared" si="93"/>
        <v>2992-EMEA-LD</v>
      </c>
      <c r="K1993" s="39">
        <f t="shared" si="94"/>
        <v>420</v>
      </c>
      <c r="L1993" s="3">
        <f t="shared" si="95"/>
        <v>2015</v>
      </c>
    </row>
    <row r="1994" spans="1:12" x14ac:dyDescent="0.25">
      <c r="A1994" s="1" t="s">
        <v>2600</v>
      </c>
      <c r="B1994" s="1" t="s">
        <v>322</v>
      </c>
      <c r="C1994" s="1" t="s">
        <v>323</v>
      </c>
      <c r="D1994" s="1" t="s">
        <v>11</v>
      </c>
      <c r="E1994" s="4">
        <v>41975</v>
      </c>
      <c r="F1994" s="1" t="s">
        <v>53</v>
      </c>
      <c r="G1994" s="1" t="s">
        <v>1466</v>
      </c>
      <c r="H1994" s="26">
        <v>800</v>
      </c>
      <c r="I1994" s="37">
        <v>0.19</v>
      </c>
      <c r="J1994" t="str">
        <f t="shared" si="93"/>
        <v>2993-EMEA-DL</v>
      </c>
      <c r="K1994" s="39">
        <f t="shared" si="94"/>
        <v>648</v>
      </c>
      <c r="L1994" s="3">
        <f t="shared" si="95"/>
        <v>2014</v>
      </c>
    </row>
    <row r="1995" spans="1:12" x14ac:dyDescent="0.25">
      <c r="A1995" s="1" t="s">
        <v>2601</v>
      </c>
      <c r="B1995" s="1" t="s">
        <v>79</v>
      </c>
      <c r="C1995" s="1" t="s">
        <v>80</v>
      </c>
      <c r="D1995" s="1" t="s">
        <v>11</v>
      </c>
      <c r="E1995" s="4">
        <v>43049</v>
      </c>
      <c r="F1995" s="1" t="s">
        <v>34</v>
      </c>
      <c r="G1995" s="1" t="s">
        <v>1230</v>
      </c>
      <c r="H1995" s="26">
        <v>50</v>
      </c>
      <c r="I1995" s="37">
        <v>0.02</v>
      </c>
      <c r="J1995" t="str">
        <f t="shared" si="93"/>
        <v>2994-EMEA-FW</v>
      </c>
      <c r="K1995" s="39">
        <f t="shared" si="94"/>
        <v>49</v>
      </c>
      <c r="L1995" s="3">
        <f t="shared" si="95"/>
        <v>2017</v>
      </c>
    </row>
    <row r="1996" spans="1:12" x14ac:dyDescent="0.25">
      <c r="A1996" s="1" t="s">
        <v>2602</v>
      </c>
      <c r="B1996" s="1" t="s">
        <v>57</v>
      </c>
      <c r="C1996" s="1" t="s">
        <v>58</v>
      </c>
      <c r="D1996" s="1" t="s">
        <v>11</v>
      </c>
      <c r="E1996" s="4">
        <v>43339</v>
      </c>
      <c r="F1996" s="1" t="s">
        <v>44</v>
      </c>
      <c r="G1996" s="1" t="s">
        <v>1840</v>
      </c>
      <c r="H1996" s="26">
        <v>500</v>
      </c>
      <c r="I1996" s="37">
        <v>7.0000000000000007E-2</v>
      </c>
      <c r="J1996" t="str">
        <f t="shared" si="93"/>
        <v>2995-EMEA-GC</v>
      </c>
      <c r="K1996" s="39">
        <f t="shared" si="94"/>
        <v>465</v>
      </c>
      <c r="L1996" s="3">
        <f t="shared" si="95"/>
        <v>2018</v>
      </c>
    </row>
    <row r="1997" spans="1:12" x14ac:dyDescent="0.25">
      <c r="A1997" s="1" t="s">
        <v>2603</v>
      </c>
      <c r="B1997" s="1" t="s">
        <v>222</v>
      </c>
      <c r="C1997" s="1" t="s">
        <v>48</v>
      </c>
      <c r="D1997" s="1" t="s">
        <v>22</v>
      </c>
      <c r="E1997" s="4">
        <v>41683</v>
      </c>
      <c r="F1997" s="1" t="s">
        <v>113</v>
      </c>
      <c r="G1997" s="1" t="s">
        <v>1036</v>
      </c>
      <c r="H1997" s="26">
        <v>250</v>
      </c>
      <c r="I1997" s="37">
        <v>0.14000000000000001</v>
      </c>
      <c r="J1997" t="str">
        <f t="shared" si="93"/>
        <v>2996-LATAM-JG</v>
      </c>
      <c r="K1997" s="39">
        <f t="shared" si="94"/>
        <v>215</v>
      </c>
      <c r="L1997" s="3">
        <f t="shared" si="95"/>
        <v>2014</v>
      </c>
    </row>
    <row r="1998" spans="1:12" x14ac:dyDescent="0.25">
      <c r="A1998" s="1" t="s">
        <v>2604</v>
      </c>
      <c r="B1998" s="1" t="s">
        <v>109</v>
      </c>
      <c r="C1998" s="1" t="s">
        <v>80</v>
      </c>
      <c r="D1998" s="1" t="s">
        <v>11</v>
      </c>
      <c r="E1998" s="4">
        <v>42544</v>
      </c>
      <c r="F1998" s="1" t="s">
        <v>28</v>
      </c>
      <c r="G1998" s="1" t="s">
        <v>370</v>
      </c>
      <c r="H1998" s="26">
        <v>150</v>
      </c>
      <c r="I1998" s="37">
        <v>6.7000000000000002E-3</v>
      </c>
      <c r="J1998" t="str">
        <f t="shared" si="93"/>
        <v>2997-EMEA-JB</v>
      </c>
      <c r="K1998" s="39">
        <f t="shared" si="94"/>
        <v>148.995</v>
      </c>
      <c r="L1998" s="3">
        <f t="shared" si="95"/>
        <v>2016</v>
      </c>
    </row>
    <row r="1999" spans="1:12" x14ac:dyDescent="0.25">
      <c r="A1999" s="1" t="s">
        <v>2605</v>
      </c>
      <c r="B1999" s="1" t="s">
        <v>122</v>
      </c>
      <c r="C1999" s="1" t="s">
        <v>38</v>
      </c>
      <c r="D1999" s="1" t="s">
        <v>33</v>
      </c>
      <c r="E1999" s="4">
        <v>41967</v>
      </c>
      <c r="F1999" s="1" t="s">
        <v>120</v>
      </c>
      <c r="G1999" s="1" t="s">
        <v>567</v>
      </c>
      <c r="H1999" s="26">
        <v>50</v>
      </c>
      <c r="I1999" s="37">
        <v>0.24</v>
      </c>
      <c r="J1999" t="str">
        <f t="shared" si="93"/>
        <v>2998-APAC-CS</v>
      </c>
      <c r="K1999" s="39">
        <f t="shared" si="94"/>
        <v>38</v>
      </c>
      <c r="L1999" s="3">
        <f t="shared" si="95"/>
        <v>2014</v>
      </c>
    </row>
    <row r="2000" spans="1:12" x14ac:dyDescent="0.25">
      <c r="A2000" s="1" t="s">
        <v>2606</v>
      </c>
      <c r="B2000" s="1" t="s">
        <v>75</v>
      </c>
      <c r="C2000" s="1" t="s">
        <v>76</v>
      </c>
      <c r="D2000" s="1" t="s">
        <v>33</v>
      </c>
      <c r="E2000" s="4">
        <v>42998</v>
      </c>
      <c r="F2000" s="1" t="s">
        <v>59</v>
      </c>
      <c r="G2000" s="1" t="s">
        <v>1091</v>
      </c>
      <c r="H2000" s="26">
        <v>1000</v>
      </c>
      <c r="I2000" s="37">
        <v>0.33</v>
      </c>
      <c r="J2000" t="str">
        <f t="shared" si="93"/>
        <v>2999-APAC-AP</v>
      </c>
      <c r="K2000" s="39">
        <f t="shared" si="94"/>
        <v>670</v>
      </c>
      <c r="L2000" s="3">
        <f t="shared" si="95"/>
        <v>2017</v>
      </c>
    </row>
    <row r="2001" spans="1:12" x14ac:dyDescent="0.25">
      <c r="A2001" s="1" t="s">
        <v>2607</v>
      </c>
      <c r="B2001" s="1" t="s">
        <v>75</v>
      </c>
      <c r="C2001" s="1" t="s">
        <v>76</v>
      </c>
      <c r="D2001" s="1" t="s">
        <v>33</v>
      </c>
      <c r="E2001" s="4">
        <v>43263</v>
      </c>
      <c r="F2001" s="1" t="s">
        <v>59</v>
      </c>
      <c r="G2001" s="1" t="s">
        <v>2437</v>
      </c>
      <c r="H2001" s="26">
        <v>1000</v>
      </c>
      <c r="I2001" s="37">
        <v>0.41</v>
      </c>
      <c r="J2001" t="str">
        <f t="shared" si="93"/>
        <v>3000-APAC-SP</v>
      </c>
      <c r="K2001" s="39">
        <f t="shared" si="94"/>
        <v>590</v>
      </c>
      <c r="L2001" s="3">
        <f t="shared" si="95"/>
        <v>2018</v>
      </c>
    </row>
    <row r="2002" spans="1:12" x14ac:dyDescent="0.25">
      <c r="A2002" s="1" t="s">
        <v>2608</v>
      </c>
      <c r="B2002" s="1" t="s">
        <v>268</v>
      </c>
      <c r="C2002" s="1" t="s">
        <v>269</v>
      </c>
      <c r="D2002" s="1" t="s">
        <v>33</v>
      </c>
      <c r="E2002" s="4">
        <v>41925</v>
      </c>
      <c r="F2002" s="1" t="s">
        <v>120</v>
      </c>
      <c r="G2002" s="1" t="s">
        <v>711</v>
      </c>
      <c r="H2002" s="26">
        <v>50</v>
      </c>
      <c r="I2002" s="37">
        <v>0.02</v>
      </c>
      <c r="J2002" t="str">
        <f t="shared" si="93"/>
        <v>3001-APAC-SM</v>
      </c>
      <c r="K2002" s="39">
        <f t="shared" si="94"/>
        <v>49</v>
      </c>
      <c r="L2002" s="3">
        <f t="shared" si="95"/>
        <v>2014</v>
      </c>
    </row>
    <row r="2003" spans="1:12" x14ac:dyDescent="0.25">
      <c r="A2003" s="1" t="s">
        <v>2609</v>
      </c>
      <c r="B2003" s="1" t="s">
        <v>155</v>
      </c>
      <c r="C2003" s="1" t="s">
        <v>106</v>
      </c>
      <c r="D2003" s="1" t="s">
        <v>17</v>
      </c>
      <c r="E2003" s="4">
        <v>42354</v>
      </c>
      <c r="F2003" s="1" t="s">
        <v>39</v>
      </c>
      <c r="G2003" s="1" t="s">
        <v>923</v>
      </c>
      <c r="H2003" s="26">
        <v>30</v>
      </c>
      <c r="I2003" s="37">
        <v>0.33329999999999999</v>
      </c>
      <c r="J2003" t="str">
        <f t="shared" si="93"/>
        <v>3002-NA-IC</v>
      </c>
      <c r="K2003" s="39">
        <f t="shared" si="94"/>
        <v>20.001000000000001</v>
      </c>
      <c r="L2003" s="3">
        <f t="shared" si="95"/>
        <v>2015</v>
      </c>
    </row>
    <row r="2004" spans="1:12" x14ac:dyDescent="0.25">
      <c r="A2004" s="1" t="s">
        <v>2610</v>
      </c>
      <c r="B2004" s="1" t="s">
        <v>144</v>
      </c>
      <c r="C2004" s="1" t="s">
        <v>145</v>
      </c>
      <c r="D2004" s="1" t="s">
        <v>11</v>
      </c>
      <c r="E2004" s="4">
        <v>41868</v>
      </c>
      <c r="F2004" s="1" t="s">
        <v>44</v>
      </c>
      <c r="G2004" s="1" t="s">
        <v>1004</v>
      </c>
      <c r="H2004" s="26">
        <v>500</v>
      </c>
      <c r="I2004" s="37">
        <v>0.1</v>
      </c>
      <c r="J2004" t="str">
        <f t="shared" si="93"/>
        <v>3003-EMEA-PT</v>
      </c>
      <c r="K2004" s="39">
        <f t="shared" si="94"/>
        <v>450</v>
      </c>
      <c r="L2004" s="3">
        <f t="shared" si="95"/>
        <v>2014</v>
      </c>
    </row>
    <row r="2005" spans="1:12" x14ac:dyDescent="0.25">
      <c r="A2005" s="1" t="s">
        <v>2611</v>
      </c>
      <c r="B2005" s="1" t="s">
        <v>262</v>
      </c>
      <c r="C2005" s="1" t="s">
        <v>263</v>
      </c>
      <c r="D2005" s="1" t="s">
        <v>11</v>
      </c>
      <c r="E2005" s="4">
        <v>43324</v>
      </c>
      <c r="F2005" s="1" t="s">
        <v>70</v>
      </c>
      <c r="G2005" s="1" t="s">
        <v>597</v>
      </c>
      <c r="H2005" s="26">
        <v>500</v>
      </c>
      <c r="I2005" s="37">
        <v>0.02</v>
      </c>
      <c r="J2005" t="str">
        <f t="shared" si="93"/>
        <v>3004-EMEA-DA</v>
      </c>
      <c r="K2005" s="39">
        <f t="shared" si="94"/>
        <v>490</v>
      </c>
      <c r="L2005" s="3">
        <f t="shared" si="95"/>
        <v>2018</v>
      </c>
    </row>
    <row r="2006" spans="1:12" x14ac:dyDescent="0.25">
      <c r="A2006" s="1" t="s">
        <v>2612</v>
      </c>
      <c r="B2006" s="1" t="s">
        <v>168</v>
      </c>
      <c r="C2006" s="1" t="s">
        <v>169</v>
      </c>
      <c r="D2006" s="1" t="s">
        <v>11</v>
      </c>
      <c r="E2006" s="4">
        <v>42725</v>
      </c>
      <c r="F2006" s="1" t="s">
        <v>113</v>
      </c>
      <c r="G2006" s="1" t="s">
        <v>1098</v>
      </c>
      <c r="H2006" s="26">
        <v>250</v>
      </c>
      <c r="I2006" s="37">
        <v>0.58799999999999997</v>
      </c>
      <c r="J2006" t="str">
        <f t="shared" si="93"/>
        <v>3005-EMEA-GM</v>
      </c>
      <c r="K2006" s="39">
        <f t="shared" si="94"/>
        <v>103</v>
      </c>
      <c r="L2006" s="3">
        <f t="shared" si="95"/>
        <v>2016</v>
      </c>
    </row>
    <row r="2007" spans="1:12" x14ac:dyDescent="0.25">
      <c r="A2007" s="1" t="s">
        <v>2613</v>
      </c>
      <c r="B2007" s="1" t="s">
        <v>144</v>
      </c>
      <c r="C2007" s="1" t="s">
        <v>145</v>
      </c>
      <c r="D2007" s="1" t="s">
        <v>11</v>
      </c>
      <c r="E2007" s="4">
        <v>42631</v>
      </c>
      <c r="F2007" s="1" t="s">
        <v>39</v>
      </c>
      <c r="G2007" s="1" t="s">
        <v>1004</v>
      </c>
      <c r="H2007" s="26">
        <v>30</v>
      </c>
      <c r="I2007" s="37">
        <v>0.1333</v>
      </c>
      <c r="J2007" t="str">
        <f t="shared" si="93"/>
        <v>3006-EMEA-PT</v>
      </c>
      <c r="K2007" s="39">
        <f t="shared" si="94"/>
        <v>26.001000000000001</v>
      </c>
      <c r="L2007" s="3">
        <f t="shared" si="95"/>
        <v>2016</v>
      </c>
    </row>
    <row r="2008" spans="1:12" x14ac:dyDescent="0.25">
      <c r="A2008" s="1" t="s">
        <v>2614</v>
      </c>
      <c r="B2008" s="1" t="s">
        <v>101</v>
      </c>
      <c r="C2008" s="1" t="s">
        <v>69</v>
      </c>
      <c r="D2008" s="1" t="s">
        <v>33</v>
      </c>
      <c r="E2008" s="4">
        <v>42895</v>
      </c>
      <c r="F2008" s="1" t="s">
        <v>59</v>
      </c>
      <c r="G2008" s="1" t="s">
        <v>495</v>
      </c>
      <c r="H2008" s="26">
        <v>1000</v>
      </c>
      <c r="I2008" s="37">
        <v>0.43</v>
      </c>
      <c r="J2008" t="str">
        <f t="shared" si="93"/>
        <v>3007-APAC-SS</v>
      </c>
      <c r="K2008" s="39">
        <f t="shared" si="94"/>
        <v>570</v>
      </c>
      <c r="L2008" s="3">
        <f t="shared" si="95"/>
        <v>2017</v>
      </c>
    </row>
    <row r="2009" spans="1:12" x14ac:dyDescent="0.25">
      <c r="A2009" s="1" t="s">
        <v>2615</v>
      </c>
      <c r="B2009" s="1" t="s">
        <v>185</v>
      </c>
      <c r="C2009" s="1" t="s">
        <v>186</v>
      </c>
      <c r="D2009" s="1" t="s">
        <v>11</v>
      </c>
      <c r="E2009" s="4">
        <v>41691</v>
      </c>
      <c r="F2009" s="1" t="s">
        <v>34</v>
      </c>
      <c r="G2009" s="1" t="s">
        <v>681</v>
      </c>
      <c r="H2009" s="26">
        <v>50</v>
      </c>
      <c r="I2009" s="37">
        <v>0</v>
      </c>
      <c r="J2009" t="str">
        <f t="shared" si="93"/>
        <v>3008-EMEA-GT</v>
      </c>
      <c r="K2009" s="39">
        <f t="shared" si="94"/>
        <v>50</v>
      </c>
      <c r="L2009" s="3">
        <f t="shared" si="95"/>
        <v>2014</v>
      </c>
    </row>
    <row r="2010" spans="1:12" x14ac:dyDescent="0.25">
      <c r="A2010" s="1" t="s">
        <v>2616</v>
      </c>
      <c r="B2010" s="1" t="s">
        <v>129</v>
      </c>
      <c r="C2010" s="1" t="s">
        <v>106</v>
      </c>
      <c r="D2010" s="1" t="s">
        <v>17</v>
      </c>
      <c r="E2010" s="4">
        <v>42483</v>
      </c>
      <c r="F2010" s="1" t="s">
        <v>12</v>
      </c>
      <c r="G2010" s="1" t="s">
        <v>210</v>
      </c>
      <c r="H2010" s="26">
        <v>80</v>
      </c>
      <c r="I2010" s="37">
        <v>1.2500000000000001E-2</v>
      </c>
      <c r="J2010" t="str">
        <f t="shared" si="93"/>
        <v>3009-NA-CP</v>
      </c>
      <c r="K2010" s="39">
        <f t="shared" si="94"/>
        <v>79</v>
      </c>
      <c r="L2010" s="3">
        <f t="shared" si="95"/>
        <v>2016</v>
      </c>
    </row>
    <row r="2011" spans="1:12" x14ac:dyDescent="0.25">
      <c r="A2011" s="1" t="s">
        <v>2617</v>
      </c>
      <c r="B2011" s="1" t="s">
        <v>148</v>
      </c>
      <c r="C2011" s="1" t="s">
        <v>149</v>
      </c>
      <c r="D2011" s="1" t="s">
        <v>11</v>
      </c>
      <c r="E2011" s="4">
        <v>42178</v>
      </c>
      <c r="F2011" s="1" t="s">
        <v>39</v>
      </c>
      <c r="G2011" s="1" t="s">
        <v>822</v>
      </c>
      <c r="H2011" s="26">
        <v>30</v>
      </c>
      <c r="I2011" s="37">
        <v>0.1</v>
      </c>
      <c r="J2011" t="str">
        <f t="shared" si="93"/>
        <v>3010-EMEA-MT</v>
      </c>
      <c r="K2011" s="39">
        <f t="shared" si="94"/>
        <v>27</v>
      </c>
      <c r="L2011" s="3">
        <f t="shared" si="95"/>
        <v>2015</v>
      </c>
    </row>
    <row r="2012" spans="1:12" x14ac:dyDescent="0.25">
      <c r="A2012" s="1" t="s">
        <v>2618</v>
      </c>
      <c r="B2012" s="1" t="s">
        <v>203</v>
      </c>
      <c r="C2012" s="1" t="s">
        <v>204</v>
      </c>
      <c r="D2012" s="1" t="s">
        <v>22</v>
      </c>
      <c r="E2012" s="4">
        <v>41962</v>
      </c>
      <c r="F2012" s="1" t="s">
        <v>59</v>
      </c>
      <c r="G2012" s="1" t="s">
        <v>1870</v>
      </c>
      <c r="H2012" s="26">
        <v>1000</v>
      </c>
      <c r="I2012" s="37">
        <v>0.2</v>
      </c>
      <c r="J2012" t="str">
        <f t="shared" si="93"/>
        <v>3011-LATAM-AL</v>
      </c>
      <c r="K2012" s="39">
        <f t="shared" si="94"/>
        <v>800</v>
      </c>
      <c r="L2012" s="3">
        <f t="shared" si="95"/>
        <v>2014</v>
      </c>
    </row>
    <row r="2013" spans="1:12" x14ac:dyDescent="0.25">
      <c r="A2013" s="1" t="s">
        <v>2619</v>
      </c>
      <c r="B2013" s="1" t="s">
        <v>168</v>
      </c>
      <c r="C2013" s="1" t="s">
        <v>169</v>
      </c>
      <c r="D2013" s="1" t="s">
        <v>11</v>
      </c>
      <c r="E2013" s="4">
        <v>42676</v>
      </c>
      <c r="F2013" s="1" t="s">
        <v>34</v>
      </c>
      <c r="G2013" s="1" t="s">
        <v>170</v>
      </c>
      <c r="H2013" s="26">
        <v>50</v>
      </c>
      <c r="I2013" s="37">
        <v>0.08</v>
      </c>
      <c r="J2013" t="str">
        <f t="shared" si="93"/>
        <v>3012-EMEA-HB</v>
      </c>
      <c r="K2013" s="39">
        <f t="shared" si="94"/>
        <v>46</v>
      </c>
      <c r="L2013" s="3">
        <f t="shared" si="95"/>
        <v>2016</v>
      </c>
    </row>
    <row r="2014" spans="1:12" x14ac:dyDescent="0.25">
      <c r="A2014" s="1" t="s">
        <v>2620</v>
      </c>
      <c r="B2014" s="1" t="s">
        <v>129</v>
      </c>
      <c r="C2014" s="1" t="s">
        <v>106</v>
      </c>
      <c r="D2014" s="1" t="s">
        <v>17</v>
      </c>
      <c r="E2014" s="4">
        <v>42311</v>
      </c>
      <c r="F2014" s="1" t="s">
        <v>53</v>
      </c>
      <c r="G2014" s="1" t="s">
        <v>544</v>
      </c>
      <c r="H2014" s="26">
        <v>800</v>
      </c>
      <c r="I2014" s="37">
        <v>0.45</v>
      </c>
      <c r="J2014" t="str">
        <f t="shared" si="93"/>
        <v>3013-NA-DD</v>
      </c>
      <c r="K2014" s="39">
        <f t="shared" si="94"/>
        <v>440</v>
      </c>
      <c r="L2014" s="3">
        <f t="shared" si="95"/>
        <v>2015</v>
      </c>
    </row>
    <row r="2015" spans="1:12" x14ac:dyDescent="0.25">
      <c r="A2015" s="1" t="s">
        <v>2621</v>
      </c>
      <c r="B2015" s="1" t="s">
        <v>15</v>
      </c>
      <c r="C2015" s="1" t="s">
        <v>16</v>
      </c>
      <c r="D2015" s="1" t="s">
        <v>17</v>
      </c>
      <c r="E2015" s="4">
        <v>41768</v>
      </c>
      <c r="F2015" s="1" t="s">
        <v>12</v>
      </c>
      <c r="G2015" s="1" t="s">
        <v>774</v>
      </c>
      <c r="H2015" s="26">
        <v>80</v>
      </c>
      <c r="I2015" s="37">
        <v>0.1125</v>
      </c>
      <c r="J2015" t="str">
        <f t="shared" si="93"/>
        <v>3014-NA-NB</v>
      </c>
      <c r="K2015" s="39">
        <f t="shared" si="94"/>
        <v>71</v>
      </c>
      <c r="L2015" s="3">
        <f t="shared" si="95"/>
        <v>2014</v>
      </c>
    </row>
    <row r="2016" spans="1:12" x14ac:dyDescent="0.25">
      <c r="A2016" s="1" t="s">
        <v>2622</v>
      </c>
      <c r="B2016" s="1" t="s">
        <v>129</v>
      </c>
      <c r="C2016" s="1" t="s">
        <v>106</v>
      </c>
      <c r="D2016" s="1" t="s">
        <v>17</v>
      </c>
      <c r="E2016" s="4">
        <v>42420</v>
      </c>
      <c r="F2016" s="1" t="s">
        <v>53</v>
      </c>
      <c r="G2016" s="1" t="s">
        <v>534</v>
      </c>
      <c r="H2016" s="26">
        <v>800</v>
      </c>
      <c r="I2016" s="37">
        <v>0.36</v>
      </c>
      <c r="J2016" t="str">
        <f t="shared" si="93"/>
        <v>3015-NA-RS</v>
      </c>
      <c r="K2016" s="39">
        <f t="shared" si="94"/>
        <v>512</v>
      </c>
      <c r="L2016" s="3">
        <f t="shared" si="95"/>
        <v>2016</v>
      </c>
    </row>
    <row r="2017" spans="1:12" x14ac:dyDescent="0.25">
      <c r="A2017" s="1" t="s">
        <v>2623</v>
      </c>
      <c r="B2017" s="1" t="s">
        <v>42</v>
      </c>
      <c r="C2017" s="1" t="s">
        <v>43</v>
      </c>
      <c r="D2017" s="1" t="s">
        <v>22</v>
      </c>
      <c r="E2017" s="4">
        <v>41703</v>
      </c>
      <c r="F2017" s="1" t="s">
        <v>12</v>
      </c>
      <c r="G2017" s="1" t="s">
        <v>429</v>
      </c>
      <c r="H2017" s="26">
        <v>80</v>
      </c>
      <c r="I2017" s="37">
        <v>3.7499999999999999E-2</v>
      </c>
      <c r="J2017" t="str">
        <f t="shared" si="93"/>
        <v>3016-LATAM-WL</v>
      </c>
      <c r="K2017" s="39">
        <f t="shared" si="94"/>
        <v>77</v>
      </c>
      <c r="L2017" s="3">
        <f t="shared" si="95"/>
        <v>2014</v>
      </c>
    </row>
    <row r="2018" spans="1:12" x14ac:dyDescent="0.25">
      <c r="A2018" s="1" t="s">
        <v>2624</v>
      </c>
      <c r="B2018" s="1" t="s">
        <v>268</v>
      </c>
      <c r="C2018" s="1" t="s">
        <v>269</v>
      </c>
      <c r="D2018" s="1" t="s">
        <v>33</v>
      </c>
      <c r="E2018" s="4">
        <v>41798</v>
      </c>
      <c r="F2018" s="1" t="s">
        <v>70</v>
      </c>
      <c r="G2018" s="1" t="s">
        <v>270</v>
      </c>
      <c r="H2018" s="26">
        <v>500</v>
      </c>
      <c r="I2018" s="37">
        <v>0.02</v>
      </c>
      <c r="J2018" t="str">
        <f t="shared" si="93"/>
        <v>3017-APAC-TG</v>
      </c>
      <c r="K2018" s="39">
        <f t="shared" si="94"/>
        <v>490</v>
      </c>
      <c r="L2018" s="3">
        <f t="shared" si="95"/>
        <v>2014</v>
      </c>
    </row>
    <row r="2019" spans="1:12" x14ac:dyDescent="0.25">
      <c r="A2019" s="1" t="s">
        <v>2625</v>
      </c>
      <c r="B2019" s="1" t="s">
        <v>51</v>
      </c>
      <c r="C2019" s="1" t="s">
        <v>52</v>
      </c>
      <c r="D2019" s="1" t="s">
        <v>11</v>
      </c>
      <c r="E2019" s="4">
        <v>42333</v>
      </c>
      <c r="F2019" s="1" t="s">
        <v>59</v>
      </c>
      <c r="G2019" s="1" t="s">
        <v>54</v>
      </c>
      <c r="H2019" s="26">
        <v>1000</v>
      </c>
      <c r="I2019" s="37">
        <v>0.08</v>
      </c>
      <c r="J2019" t="str">
        <f t="shared" si="93"/>
        <v>3018-EMEA-FG</v>
      </c>
      <c r="K2019" s="39">
        <f t="shared" si="94"/>
        <v>920</v>
      </c>
      <c r="L2019" s="3">
        <f t="shared" si="95"/>
        <v>2015</v>
      </c>
    </row>
    <row r="2020" spans="1:12" x14ac:dyDescent="0.25">
      <c r="A2020" s="1" t="s">
        <v>2626</v>
      </c>
      <c r="B2020" s="1" t="s">
        <v>57</v>
      </c>
      <c r="C2020" s="1" t="s">
        <v>58</v>
      </c>
      <c r="D2020" s="1" t="s">
        <v>11</v>
      </c>
      <c r="E2020" s="4">
        <v>42849</v>
      </c>
      <c r="F2020" s="1" t="s">
        <v>59</v>
      </c>
      <c r="G2020" s="1" t="s">
        <v>695</v>
      </c>
      <c r="H2020" s="26">
        <v>1000</v>
      </c>
      <c r="I2020" s="37">
        <v>0.26</v>
      </c>
      <c r="J2020" t="str">
        <f t="shared" si="93"/>
        <v>3019-EMEA-KO</v>
      </c>
      <c r="K2020" s="39">
        <f t="shared" si="94"/>
        <v>740</v>
      </c>
      <c r="L2020" s="3">
        <f t="shared" si="95"/>
        <v>2017</v>
      </c>
    </row>
    <row r="2021" spans="1:12" x14ac:dyDescent="0.25">
      <c r="A2021" s="1" t="s">
        <v>2627</v>
      </c>
      <c r="B2021" s="1" t="s">
        <v>93</v>
      </c>
      <c r="C2021" s="1" t="s">
        <v>94</v>
      </c>
      <c r="D2021" s="1" t="s">
        <v>11</v>
      </c>
      <c r="E2021" s="4">
        <v>42912</v>
      </c>
      <c r="F2021" s="1" t="s">
        <v>44</v>
      </c>
      <c r="G2021" s="1" t="s">
        <v>729</v>
      </c>
      <c r="H2021" s="26">
        <v>500</v>
      </c>
      <c r="I2021" s="37">
        <v>0.1</v>
      </c>
      <c r="J2021" t="str">
        <f t="shared" si="93"/>
        <v>3020-EMEA-TM</v>
      </c>
      <c r="K2021" s="39">
        <f t="shared" si="94"/>
        <v>450</v>
      </c>
      <c r="L2021" s="3">
        <f t="shared" si="95"/>
        <v>2017</v>
      </c>
    </row>
    <row r="2022" spans="1:12" x14ac:dyDescent="0.25">
      <c r="A2022" s="1" t="s">
        <v>2628</v>
      </c>
      <c r="B2022" s="1" t="s">
        <v>219</v>
      </c>
      <c r="C2022" s="1" t="s">
        <v>38</v>
      </c>
      <c r="D2022" s="1" t="s">
        <v>33</v>
      </c>
      <c r="E2022" s="4">
        <v>43292</v>
      </c>
      <c r="F2022" s="1" t="s">
        <v>39</v>
      </c>
      <c r="G2022" s="1" t="s">
        <v>2423</v>
      </c>
      <c r="H2022" s="26">
        <v>30</v>
      </c>
      <c r="I2022" s="37">
        <v>0</v>
      </c>
      <c r="J2022" t="str">
        <f t="shared" si="93"/>
        <v>3021-APAC-TF</v>
      </c>
      <c r="K2022" s="39">
        <f t="shared" si="94"/>
        <v>30</v>
      </c>
      <c r="L2022" s="3">
        <f t="shared" si="95"/>
        <v>2018</v>
      </c>
    </row>
    <row r="2023" spans="1:12" x14ac:dyDescent="0.25">
      <c r="A2023" s="1" t="s">
        <v>2629</v>
      </c>
      <c r="B2023" s="1" t="s">
        <v>109</v>
      </c>
      <c r="C2023" s="1" t="s">
        <v>80</v>
      </c>
      <c r="D2023" s="1" t="s">
        <v>11</v>
      </c>
      <c r="E2023" s="4">
        <v>42210</v>
      </c>
      <c r="F2023" s="1" t="s">
        <v>102</v>
      </c>
      <c r="G2023" s="1" t="s">
        <v>824</v>
      </c>
      <c r="H2023" s="26">
        <v>70</v>
      </c>
      <c r="I2023" s="37">
        <v>0.2</v>
      </c>
      <c r="J2023" t="str">
        <f t="shared" si="93"/>
        <v>3022-EMEA-HC</v>
      </c>
      <c r="K2023" s="39">
        <f t="shared" si="94"/>
        <v>56</v>
      </c>
      <c r="L2023" s="3">
        <f t="shared" si="95"/>
        <v>2015</v>
      </c>
    </row>
    <row r="2024" spans="1:12" x14ac:dyDescent="0.25">
      <c r="A2024" s="1" t="s">
        <v>2630</v>
      </c>
      <c r="B2024" s="1" t="s">
        <v>2168</v>
      </c>
      <c r="C2024" s="1" t="s">
        <v>16</v>
      </c>
      <c r="D2024" s="1" t="s">
        <v>17</v>
      </c>
      <c r="E2024" s="4">
        <v>42951</v>
      </c>
      <c r="F2024" s="1" t="s">
        <v>59</v>
      </c>
      <c r="G2024" s="1" t="s">
        <v>2361</v>
      </c>
      <c r="H2024" s="26">
        <v>1000</v>
      </c>
      <c r="I2024" s="37">
        <v>0.44</v>
      </c>
      <c r="J2024" t="str">
        <f t="shared" si="93"/>
        <v>3023-NA-BC</v>
      </c>
      <c r="K2024" s="39">
        <f t="shared" si="94"/>
        <v>560</v>
      </c>
      <c r="L2024" s="3">
        <f t="shared" si="95"/>
        <v>2017</v>
      </c>
    </row>
    <row r="2025" spans="1:12" x14ac:dyDescent="0.25">
      <c r="A2025" s="1" t="s">
        <v>2631</v>
      </c>
      <c r="B2025" s="1" t="s">
        <v>109</v>
      </c>
      <c r="C2025" s="1" t="s">
        <v>80</v>
      </c>
      <c r="D2025" s="1" t="s">
        <v>11</v>
      </c>
      <c r="E2025" s="4">
        <v>41654</v>
      </c>
      <c r="F2025" s="1" t="s">
        <v>120</v>
      </c>
      <c r="G2025" s="1" t="s">
        <v>370</v>
      </c>
      <c r="H2025" s="26">
        <v>50</v>
      </c>
      <c r="I2025" s="37">
        <v>0.04</v>
      </c>
      <c r="J2025" t="str">
        <f t="shared" si="93"/>
        <v>3024-EMEA-JB</v>
      </c>
      <c r="K2025" s="39">
        <f t="shared" si="94"/>
        <v>48</v>
      </c>
      <c r="L2025" s="3">
        <f t="shared" si="95"/>
        <v>2014</v>
      </c>
    </row>
    <row r="2026" spans="1:12" x14ac:dyDescent="0.25">
      <c r="A2026" s="1" t="s">
        <v>2632</v>
      </c>
      <c r="B2026" s="1" t="s">
        <v>75</v>
      </c>
      <c r="C2026" s="1" t="s">
        <v>76</v>
      </c>
      <c r="D2026" s="1" t="s">
        <v>33</v>
      </c>
      <c r="E2026" s="4">
        <v>43413</v>
      </c>
      <c r="F2026" s="1" t="s">
        <v>44</v>
      </c>
      <c r="G2026" s="1" t="s">
        <v>1091</v>
      </c>
      <c r="H2026" s="26">
        <v>500</v>
      </c>
      <c r="I2026" s="37">
        <v>0.02</v>
      </c>
      <c r="J2026" t="str">
        <f t="shared" si="93"/>
        <v>3025-APAC-AP</v>
      </c>
      <c r="K2026" s="39">
        <f t="shared" si="94"/>
        <v>490</v>
      </c>
      <c r="L2026" s="3">
        <f t="shared" si="95"/>
        <v>2018</v>
      </c>
    </row>
    <row r="2027" spans="1:12" x14ac:dyDescent="0.25">
      <c r="A2027" s="1" t="s">
        <v>2633</v>
      </c>
      <c r="B2027" s="1" t="s">
        <v>51</v>
      </c>
      <c r="C2027" s="1" t="s">
        <v>52</v>
      </c>
      <c r="D2027" s="1" t="s">
        <v>11</v>
      </c>
      <c r="E2027" s="4">
        <v>41756</v>
      </c>
      <c r="F2027" s="1" t="s">
        <v>70</v>
      </c>
      <c r="G2027" s="1" t="s">
        <v>402</v>
      </c>
      <c r="H2027" s="26">
        <v>500</v>
      </c>
      <c r="I2027" s="37">
        <v>0</v>
      </c>
      <c r="J2027" t="str">
        <f t="shared" si="93"/>
        <v>3026-EMEA-PD</v>
      </c>
      <c r="K2027" s="39">
        <f t="shared" si="94"/>
        <v>500</v>
      </c>
      <c r="L2027" s="3">
        <f t="shared" si="95"/>
        <v>2014</v>
      </c>
    </row>
    <row r="2028" spans="1:12" x14ac:dyDescent="0.25">
      <c r="A2028" s="1" t="s">
        <v>2634</v>
      </c>
      <c r="B2028" s="1" t="s">
        <v>155</v>
      </c>
      <c r="C2028" s="1" t="s">
        <v>106</v>
      </c>
      <c r="D2028" s="1" t="s">
        <v>17</v>
      </c>
      <c r="E2028" s="4">
        <v>42077</v>
      </c>
      <c r="F2028" s="1" t="s">
        <v>70</v>
      </c>
      <c r="G2028" s="1" t="s">
        <v>1284</v>
      </c>
      <c r="H2028" s="26">
        <v>500</v>
      </c>
      <c r="I2028" s="37">
        <v>0.02</v>
      </c>
      <c r="J2028" t="str">
        <f t="shared" si="93"/>
        <v>3027-NA-RS</v>
      </c>
      <c r="K2028" s="39">
        <f t="shared" si="94"/>
        <v>490</v>
      </c>
      <c r="L2028" s="3">
        <f t="shared" si="95"/>
        <v>2015</v>
      </c>
    </row>
    <row r="2029" spans="1:12" x14ac:dyDescent="0.25">
      <c r="A2029" s="1" t="s">
        <v>2635</v>
      </c>
      <c r="B2029" s="1" t="s">
        <v>2189</v>
      </c>
      <c r="C2029" s="1" t="s">
        <v>106</v>
      </c>
      <c r="D2029" s="1" t="s">
        <v>17</v>
      </c>
      <c r="E2029" s="4">
        <v>42318</v>
      </c>
      <c r="F2029" s="1" t="s">
        <v>28</v>
      </c>
      <c r="G2029" s="1" t="s">
        <v>2636</v>
      </c>
      <c r="H2029" s="26">
        <v>150</v>
      </c>
      <c r="I2029" s="37">
        <v>0.32669999999999999</v>
      </c>
      <c r="J2029" t="str">
        <f t="shared" si="93"/>
        <v>3028-NA-RB</v>
      </c>
      <c r="K2029" s="39">
        <f t="shared" si="94"/>
        <v>100.995</v>
      </c>
      <c r="L2029" s="3">
        <f t="shared" si="95"/>
        <v>2015</v>
      </c>
    </row>
    <row r="2030" spans="1:12" x14ac:dyDescent="0.25">
      <c r="A2030" s="1" t="s">
        <v>2637</v>
      </c>
      <c r="B2030" s="1" t="s">
        <v>47</v>
      </c>
      <c r="C2030" s="1" t="s">
        <v>48</v>
      </c>
      <c r="D2030" s="1" t="s">
        <v>22</v>
      </c>
      <c r="E2030" s="4">
        <v>42472</v>
      </c>
      <c r="F2030" s="1" t="s">
        <v>102</v>
      </c>
      <c r="G2030" s="1" t="s">
        <v>396</v>
      </c>
      <c r="H2030" s="26">
        <v>70</v>
      </c>
      <c r="I2030" s="37">
        <v>1.43E-2</v>
      </c>
      <c r="J2030" t="str">
        <f t="shared" si="93"/>
        <v>3029-LATAM-KM</v>
      </c>
      <c r="K2030" s="39">
        <f t="shared" si="94"/>
        <v>68.998999999999995</v>
      </c>
      <c r="L2030" s="3">
        <f t="shared" si="95"/>
        <v>2016</v>
      </c>
    </row>
    <row r="2031" spans="1:12" x14ac:dyDescent="0.25">
      <c r="A2031" s="1" t="s">
        <v>2638</v>
      </c>
      <c r="B2031" s="1" t="s">
        <v>152</v>
      </c>
      <c r="C2031" s="1" t="s">
        <v>106</v>
      </c>
      <c r="D2031" s="1" t="s">
        <v>17</v>
      </c>
      <c r="E2031" s="4">
        <v>42511</v>
      </c>
      <c r="F2031" s="1" t="s">
        <v>53</v>
      </c>
      <c r="G2031" s="1" t="s">
        <v>1183</v>
      </c>
      <c r="H2031" s="26">
        <v>800</v>
      </c>
      <c r="I2031" s="37">
        <v>0.13</v>
      </c>
      <c r="J2031" t="str">
        <f t="shared" si="93"/>
        <v>3030-NA-HB</v>
      </c>
      <c r="K2031" s="39">
        <f t="shared" si="94"/>
        <v>696</v>
      </c>
      <c r="L2031" s="3">
        <f t="shared" si="95"/>
        <v>2016</v>
      </c>
    </row>
    <row r="2032" spans="1:12" x14ac:dyDescent="0.25">
      <c r="A2032" s="1" t="s">
        <v>2639</v>
      </c>
      <c r="B2032" s="1" t="s">
        <v>9</v>
      </c>
      <c r="C2032" s="1" t="s">
        <v>10</v>
      </c>
      <c r="D2032" s="1" t="s">
        <v>11</v>
      </c>
      <c r="E2032" s="4">
        <v>43194</v>
      </c>
      <c r="F2032" s="1" t="s">
        <v>102</v>
      </c>
      <c r="G2032" s="1" t="s">
        <v>135</v>
      </c>
      <c r="H2032" s="26">
        <v>70</v>
      </c>
      <c r="I2032" s="37">
        <v>1.43E-2</v>
      </c>
      <c r="J2032" t="str">
        <f t="shared" si="93"/>
        <v>3031-EMEA-DB</v>
      </c>
      <c r="K2032" s="39">
        <f t="shared" si="94"/>
        <v>68.998999999999995</v>
      </c>
      <c r="L2032" s="3">
        <f t="shared" si="95"/>
        <v>2018</v>
      </c>
    </row>
    <row r="2033" spans="1:12" x14ac:dyDescent="0.25">
      <c r="A2033" s="1" t="s">
        <v>2640</v>
      </c>
      <c r="B2033" s="1" t="s">
        <v>31</v>
      </c>
      <c r="C2033" s="1" t="s">
        <v>32</v>
      </c>
      <c r="D2033" s="1" t="s">
        <v>33</v>
      </c>
      <c r="E2033" s="4">
        <v>43069</v>
      </c>
      <c r="F2033" s="1" t="s">
        <v>53</v>
      </c>
      <c r="G2033" s="1" t="s">
        <v>1129</v>
      </c>
      <c r="H2033" s="26">
        <v>800</v>
      </c>
      <c r="I2033" s="37">
        <v>0.35</v>
      </c>
      <c r="J2033" t="str">
        <f t="shared" si="93"/>
        <v>3032-APAC-SN</v>
      </c>
      <c r="K2033" s="39">
        <f t="shared" si="94"/>
        <v>520</v>
      </c>
      <c r="L2033" s="3">
        <f t="shared" si="95"/>
        <v>2017</v>
      </c>
    </row>
    <row r="2034" spans="1:12" x14ac:dyDescent="0.25">
      <c r="A2034" s="1" t="s">
        <v>2641</v>
      </c>
      <c r="B2034" s="1" t="s">
        <v>79</v>
      </c>
      <c r="C2034" s="1" t="s">
        <v>80</v>
      </c>
      <c r="D2034" s="1" t="s">
        <v>11</v>
      </c>
      <c r="E2034" s="4">
        <v>42542</v>
      </c>
      <c r="F2034" s="1" t="s">
        <v>120</v>
      </c>
      <c r="G2034" s="1" t="s">
        <v>1491</v>
      </c>
      <c r="H2034" s="26">
        <v>50</v>
      </c>
      <c r="I2034" s="37">
        <v>0.12</v>
      </c>
      <c r="J2034" t="str">
        <f t="shared" si="93"/>
        <v>3033-EMEA-DI</v>
      </c>
      <c r="K2034" s="39">
        <f t="shared" si="94"/>
        <v>44</v>
      </c>
      <c r="L2034" s="3">
        <f t="shared" si="95"/>
        <v>2016</v>
      </c>
    </row>
    <row r="2035" spans="1:12" x14ac:dyDescent="0.25">
      <c r="A2035" s="1" t="s">
        <v>2642</v>
      </c>
      <c r="B2035" s="1" t="s">
        <v>116</v>
      </c>
      <c r="C2035" s="1" t="s">
        <v>117</v>
      </c>
      <c r="D2035" s="1" t="s">
        <v>33</v>
      </c>
      <c r="E2035" s="4">
        <v>42127</v>
      </c>
      <c r="F2035" s="1" t="s">
        <v>12</v>
      </c>
      <c r="G2035" s="1" t="s">
        <v>118</v>
      </c>
      <c r="H2035" s="26">
        <v>80</v>
      </c>
      <c r="I2035" s="37">
        <v>3.7499999999999999E-2</v>
      </c>
      <c r="J2035" t="str">
        <f t="shared" si="93"/>
        <v>3034-APAC-SW</v>
      </c>
      <c r="K2035" s="39">
        <f t="shared" si="94"/>
        <v>77</v>
      </c>
      <c r="L2035" s="3">
        <f t="shared" si="95"/>
        <v>2015</v>
      </c>
    </row>
    <row r="2036" spans="1:12" x14ac:dyDescent="0.25">
      <c r="A2036" s="1" t="s">
        <v>2643</v>
      </c>
      <c r="B2036" s="1" t="s">
        <v>89</v>
      </c>
      <c r="C2036" s="1" t="s">
        <v>90</v>
      </c>
      <c r="D2036" s="1" t="s">
        <v>33</v>
      </c>
      <c r="E2036" s="4">
        <v>42349</v>
      </c>
      <c r="F2036" s="1" t="s">
        <v>23</v>
      </c>
      <c r="G2036" s="1" t="s">
        <v>197</v>
      </c>
      <c r="H2036" s="26">
        <v>700</v>
      </c>
      <c r="I2036" s="37">
        <v>0.35</v>
      </c>
      <c r="J2036" t="str">
        <f t="shared" si="93"/>
        <v>3035-APAC-JT</v>
      </c>
      <c r="K2036" s="39">
        <f t="shared" si="94"/>
        <v>455</v>
      </c>
      <c r="L2036" s="3">
        <f t="shared" si="95"/>
        <v>2015</v>
      </c>
    </row>
    <row r="2037" spans="1:12" x14ac:dyDescent="0.25">
      <c r="A2037" s="1" t="s">
        <v>2644</v>
      </c>
      <c r="B2037" s="1" t="s">
        <v>42</v>
      </c>
      <c r="C2037" s="1" t="s">
        <v>43</v>
      </c>
      <c r="D2037" s="1" t="s">
        <v>22</v>
      </c>
      <c r="E2037" s="4">
        <v>43270</v>
      </c>
      <c r="F2037" s="1" t="s">
        <v>44</v>
      </c>
      <c r="G2037" s="1" t="s">
        <v>1100</v>
      </c>
      <c r="H2037" s="26">
        <v>500</v>
      </c>
      <c r="I2037" s="37">
        <v>0.03</v>
      </c>
      <c r="J2037" t="str">
        <f t="shared" si="93"/>
        <v>3036-LATAM-MW</v>
      </c>
      <c r="K2037" s="39">
        <f t="shared" si="94"/>
        <v>485</v>
      </c>
      <c r="L2037" s="3">
        <f t="shared" si="95"/>
        <v>2018</v>
      </c>
    </row>
    <row r="2038" spans="1:12" x14ac:dyDescent="0.25">
      <c r="A2038" s="1" t="s">
        <v>2645</v>
      </c>
      <c r="B2038" s="1" t="s">
        <v>37</v>
      </c>
      <c r="C2038" s="1" t="s">
        <v>38</v>
      </c>
      <c r="D2038" s="1" t="s">
        <v>33</v>
      </c>
      <c r="E2038" s="4">
        <v>43309</v>
      </c>
      <c r="F2038" s="1" t="s">
        <v>70</v>
      </c>
      <c r="G2038" s="1" t="s">
        <v>1302</v>
      </c>
      <c r="H2038" s="26">
        <v>500</v>
      </c>
      <c r="I2038" s="37">
        <v>0</v>
      </c>
      <c r="J2038" t="str">
        <f t="shared" si="93"/>
        <v>3037-APAC-FJ</v>
      </c>
      <c r="K2038" s="39">
        <f t="shared" si="94"/>
        <v>500</v>
      </c>
      <c r="L2038" s="3">
        <f t="shared" si="95"/>
        <v>2018</v>
      </c>
    </row>
    <row r="2039" spans="1:12" x14ac:dyDescent="0.25">
      <c r="A2039" s="1" t="s">
        <v>2646</v>
      </c>
      <c r="B2039" s="1" t="s">
        <v>152</v>
      </c>
      <c r="C2039" s="1" t="s">
        <v>106</v>
      </c>
      <c r="D2039" s="1" t="s">
        <v>17</v>
      </c>
      <c r="E2039" s="4">
        <v>41842</v>
      </c>
      <c r="F2039" s="1" t="s">
        <v>28</v>
      </c>
      <c r="G2039" s="1" t="s">
        <v>153</v>
      </c>
      <c r="H2039" s="26">
        <v>150</v>
      </c>
      <c r="I2039" s="37">
        <v>0.20669999999999999</v>
      </c>
      <c r="J2039" t="str">
        <f t="shared" si="93"/>
        <v>3038-NA-CM</v>
      </c>
      <c r="K2039" s="39">
        <f t="shared" si="94"/>
        <v>118.995</v>
      </c>
      <c r="L2039" s="3">
        <f t="shared" si="95"/>
        <v>2014</v>
      </c>
    </row>
    <row r="2040" spans="1:12" x14ac:dyDescent="0.25">
      <c r="A2040" s="1" t="s">
        <v>2647</v>
      </c>
      <c r="B2040" s="1" t="s">
        <v>42</v>
      </c>
      <c r="C2040" s="1" t="s">
        <v>43</v>
      </c>
      <c r="D2040" s="1" t="s">
        <v>22</v>
      </c>
      <c r="E2040" s="4">
        <v>42360</v>
      </c>
      <c r="F2040" s="1" t="s">
        <v>102</v>
      </c>
      <c r="G2040" s="1" t="s">
        <v>1068</v>
      </c>
      <c r="H2040" s="26">
        <v>70</v>
      </c>
      <c r="I2040" s="37">
        <v>0.1429</v>
      </c>
      <c r="J2040" t="str">
        <f t="shared" si="93"/>
        <v>3039-LATAM-KG</v>
      </c>
      <c r="K2040" s="39">
        <f t="shared" si="94"/>
        <v>59.997</v>
      </c>
      <c r="L2040" s="3">
        <f t="shared" si="95"/>
        <v>2015</v>
      </c>
    </row>
    <row r="2041" spans="1:12" x14ac:dyDescent="0.25">
      <c r="A2041" s="1" t="s">
        <v>2648</v>
      </c>
      <c r="B2041" s="1" t="s">
        <v>31</v>
      </c>
      <c r="C2041" s="1" t="s">
        <v>32</v>
      </c>
      <c r="D2041" s="1" t="s">
        <v>33</v>
      </c>
      <c r="E2041" s="4">
        <v>43392</v>
      </c>
      <c r="F2041" s="1" t="s">
        <v>120</v>
      </c>
      <c r="G2041" s="1" t="s">
        <v>73</v>
      </c>
      <c r="H2041" s="26">
        <v>50</v>
      </c>
      <c r="I2041" s="37">
        <v>0.1</v>
      </c>
      <c r="J2041" t="str">
        <f t="shared" si="93"/>
        <v>3040-APAC-JR</v>
      </c>
      <c r="K2041" s="39">
        <f t="shared" si="94"/>
        <v>45</v>
      </c>
      <c r="L2041" s="3">
        <f t="shared" si="95"/>
        <v>2018</v>
      </c>
    </row>
    <row r="2042" spans="1:12" x14ac:dyDescent="0.25">
      <c r="A2042" s="1" t="s">
        <v>2649</v>
      </c>
      <c r="B2042" s="1" t="s">
        <v>9</v>
      </c>
      <c r="C2042" s="1" t="s">
        <v>10</v>
      </c>
      <c r="D2042" s="1" t="s">
        <v>11</v>
      </c>
      <c r="E2042" s="4">
        <v>42936</v>
      </c>
      <c r="F2042" s="1" t="s">
        <v>53</v>
      </c>
      <c r="G2042" s="1" t="s">
        <v>291</v>
      </c>
      <c r="H2042" s="26">
        <v>800</v>
      </c>
      <c r="I2042" s="37">
        <v>7.0000000000000007E-2</v>
      </c>
      <c r="J2042" t="str">
        <f t="shared" si="93"/>
        <v>3041-EMEA-AH</v>
      </c>
      <c r="K2042" s="39">
        <f t="shared" si="94"/>
        <v>744</v>
      </c>
      <c r="L2042" s="3">
        <f t="shared" si="95"/>
        <v>2017</v>
      </c>
    </row>
    <row r="2043" spans="1:12" x14ac:dyDescent="0.25">
      <c r="A2043" s="1" t="s">
        <v>2650</v>
      </c>
      <c r="B2043" s="1" t="s">
        <v>2241</v>
      </c>
      <c r="C2043" s="1" t="s">
        <v>106</v>
      </c>
      <c r="D2043" s="1" t="s">
        <v>17</v>
      </c>
      <c r="E2043" s="4">
        <v>42944</v>
      </c>
      <c r="F2043" s="1" t="s">
        <v>44</v>
      </c>
      <c r="G2043" s="1" t="s">
        <v>2308</v>
      </c>
      <c r="H2043" s="26">
        <v>500</v>
      </c>
      <c r="I2043" s="37">
        <v>0.06</v>
      </c>
      <c r="J2043" t="str">
        <f t="shared" si="93"/>
        <v>3042-NA-RS</v>
      </c>
      <c r="K2043" s="39">
        <f t="shared" si="94"/>
        <v>470</v>
      </c>
      <c r="L2043" s="3">
        <f t="shared" si="95"/>
        <v>2017</v>
      </c>
    </row>
    <row r="2044" spans="1:12" x14ac:dyDescent="0.25">
      <c r="A2044" s="1" t="s">
        <v>2651</v>
      </c>
      <c r="B2044" s="1" t="s">
        <v>47</v>
      </c>
      <c r="C2044" s="1" t="s">
        <v>48</v>
      </c>
      <c r="D2044" s="1" t="s">
        <v>22</v>
      </c>
      <c r="E2044" s="4">
        <v>43224</v>
      </c>
      <c r="F2044" s="1" t="s">
        <v>102</v>
      </c>
      <c r="G2044" s="1" t="s">
        <v>66</v>
      </c>
      <c r="H2044" s="26">
        <v>70</v>
      </c>
      <c r="I2044" s="37">
        <v>0.12859999999999999</v>
      </c>
      <c r="J2044" t="str">
        <f t="shared" si="93"/>
        <v>3043-LATAM-RA</v>
      </c>
      <c r="K2044" s="39">
        <f t="shared" si="94"/>
        <v>60.998000000000005</v>
      </c>
      <c r="L2044" s="3">
        <f t="shared" si="95"/>
        <v>2018</v>
      </c>
    </row>
    <row r="2045" spans="1:12" x14ac:dyDescent="0.25">
      <c r="A2045" s="1" t="s">
        <v>2652</v>
      </c>
      <c r="B2045" s="1" t="s">
        <v>89</v>
      </c>
      <c r="C2045" s="1" t="s">
        <v>90</v>
      </c>
      <c r="D2045" s="1" t="s">
        <v>33</v>
      </c>
      <c r="E2045" s="4">
        <v>42151</v>
      </c>
      <c r="F2045" s="1" t="s">
        <v>23</v>
      </c>
      <c r="G2045" s="1" t="s">
        <v>505</v>
      </c>
      <c r="H2045" s="26">
        <v>700</v>
      </c>
      <c r="I2045" s="37">
        <v>0.22</v>
      </c>
      <c r="J2045" t="str">
        <f t="shared" si="93"/>
        <v>3044-APAC-PA</v>
      </c>
      <c r="K2045" s="39">
        <f t="shared" si="94"/>
        <v>546</v>
      </c>
      <c r="L2045" s="3">
        <f t="shared" si="95"/>
        <v>2015</v>
      </c>
    </row>
    <row r="2046" spans="1:12" x14ac:dyDescent="0.25">
      <c r="A2046" s="1" t="s">
        <v>2653</v>
      </c>
      <c r="B2046" s="1" t="s">
        <v>31</v>
      </c>
      <c r="C2046" s="1" t="s">
        <v>32</v>
      </c>
      <c r="D2046" s="1" t="s">
        <v>33</v>
      </c>
      <c r="E2046" s="4">
        <v>41755</v>
      </c>
      <c r="F2046" s="1" t="s">
        <v>70</v>
      </c>
      <c r="G2046" s="1" t="s">
        <v>35</v>
      </c>
      <c r="H2046" s="26">
        <v>500</v>
      </c>
      <c r="I2046" s="37">
        <v>0.01</v>
      </c>
      <c r="J2046" t="str">
        <f t="shared" si="93"/>
        <v>3045-APAC-CD</v>
      </c>
      <c r="K2046" s="39">
        <f t="shared" si="94"/>
        <v>495</v>
      </c>
      <c r="L2046" s="3">
        <f t="shared" si="95"/>
        <v>2014</v>
      </c>
    </row>
    <row r="2047" spans="1:12" x14ac:dyDescent="0.25">
      <c r="A2047" s="1" t="s">
        <v>2654</v>
      </c>
      <c r="B2047" s="1" t="s">
        <v>222</v>
      </c>
      <c r="C2047" s="1" t="s">
        <v>48</v>
      </c>
      <c r="D2047" s="1" t="s">
        <v>22</v>
      </c>
      <c r="E2047" s="4">
        <v>42417</v>
      </c>
      <c r="F2047" s="1" t="s">
        <v>53</v>
      </c>
      <c r="G2047" s="1" t="s">
        <v>223</v>
      </c>
      <c r="H2047" s="26">
        <v>800</v>
      </c>
      <c r="I2047" s="37">
        <v>0.26</v>
      </c>
      <c r="J2047" t="str">
        <f t="shared" si="93"/>
        <v>3046-LATAM-BD</v>
      </c>
      <c r="K2047" s="39">
        <f t="shared" si="94"/>
        <v>592</v>
      </c>
      <c r="L2047" s="3">
        <f t="shared" si="95"/>
        <v>2016</v>
      </c>
    </row>
    <row r="2048" spans="1:12" x14ac:dyDescent="0.25">
      <c r="A2048" s="1" t="s">
        <v>2655</v>
      </c>
      <c r="B2048" s="1" t="s">
        <v>185</v>
      </c>
      <c r="C2048" s="1" t="s">
        <v>186</v>
      </c>
      <c r="D2048" s="1" t="s">
        <v>11</v>
      </c>
      <c r="E2048" s="4">
        <v>42314</v>
      </c>
      <c r="F2048" s="1" t="s">
        <v>12</v>
      </c>
      <c r="G2048" s="1" t="s">
        <v>1148</v>
      </c>
      <c r="H2048" s="26">
        <v>80</v>
      </c>
      <c r="I2048" s="37">
        <v>0.2</v>
      </c>
      <c r="J2048" t="str">
        <f t="shared" si="93"/>
        <v>3047-EMEA-JC</v>
      </c>
      <c r="K2048" s="39">
        <f t="shared" si="94"/>
        <v>64</v>
      </c>
      <c r="L2048" s="3">
        <f t="shared" si="95"/>
        <v>2015</v>
      </c>
    </row>
    <row r="2049" spans="1:12" x14ac:dyDescent="0.25">
      <c r="A2049" s="1" t="s">
        <v>2656</v>
      </c>
      <c r="B2049" s="1" t="s">
        <v>219</v>
      </c>
      <c r="C2049" s="1" t="s">
        <v>38</v>
      </c>
      <c r="D2049" s="1" t="s">
        <v>33</v>
      </c>
      <c r="E2049" s="4">
        <v>41965</v>
      </c>
      <c r="F2049" s="1" t="s">
        <v>23</v>
      </c>
      <c r="G2049" s="1" t="s">
        <v>1918</v>
      </c>
      <c r="H2049" s="26">
        <v>700</v>
      </c>
      <c r="I2049" s="37">
        <v>0.01</v>
      </c>
      <c r="J2049" t="str">
        <f t="shared" si="93"/>
        <v>3048-APAC-DD</v>
      </c>
      <c r="K2049" s="39">
        <f t="shared" si="94"/>
        <v>693</v>
      </c>
      <c r="L2049" s="3">
        <f t="shared" si="95"/>
        <v>2014</v>
      </c>
    </row>
    <row r="2050" spans="1:12" x14ac:dyDescent="0.25">
      <c r="A2050" s="1" t="s">
        <v>2657</v>
      </c>
      <c r="B2050" s="1" t="s">
        <v>148</v>
      </c>
      <c r="C2050" s="1" t="s">
        <v>149</v>
      </c>
      <c r="D2050" s="1" t="s">
        <v>11</v>
      </c>
      <c r="E2050" s="4">
        <v>42047</v>
      </c>
      <c r="F2050" s="1" t="s">
        <v>120</v>
      </c>
      <c r="G2050" s="1" t="s">
        <v>407</v>
      </c>
      <c r="H2050" s="26">
        <v>50</v>
      </c>
      <c r="I2050" s="37">
        <v>0.24</v>
      </c>
      <c r="J2050" t="str">
        <f t="shared" si="93"/>
        <v>3049-EMEA-AH</v>
      </c>
      <c r="K2050" s="39">
        <f t="shared" si="94"/>
        <v>38</v>
      </c>
      <c r="L2050" s="3">
        <f t="shared" si="95"/>
        <v>2015</v>
      </c>
    </row>
    <row r="2051" spans="1:12" x14ac:dyDescent="0.25">
      <c r="A2051" s="1" t="s">
        <v>2658</v>
      </c>
      <c r="B2051" s="1" t="s">
        <v>222</v>
      </c>
      <c r="C2051" s="1" t="s">
        <v>48</v>
      </c>
      <c r="D2051" s="1" t="s">
        <v>22</v>
      </c>
      <c r="E2051" s="4">
        <v>42040</v>
      </c>
      <c r="F2051" s="1" t="s">
        <v>28</v>
      </c>
      <c r="G2051" s="1" t="s">
        <v>2659</v>
      </c>
      <c r="H2051" s="26">
        <v>150</v>
      </c>
      <c r="I2051" s="37">
        <v>6.6699999999999995E-2</v>
      </c>
      <c r="J2051" t="str">
        <f t="shared" ref="J2051:J2114" si="96">_xlfn.CONCAT(RIGHT(A2051,4),"-",D2051,"-",LEFT(G2051,1),MID(G2051,FIND(" ",G2051)+1,1))</f>
        <v>3050-LATAM-JA</v>
      </c>
      <c r="K2051" s="39">
        <f t="shared" ref="K2051:K2114" si="97">H2051-(H2051*I2051)</f>
        <v>139.995</v>
      </c>
      <c r="L2051" s="3">
        <f t="shared" ref="L2051:L2114" si="98">YEAR(E2051)</f>
        <v>2015</v>
      </c>
    </row>
    <row r="2052" spans="1:12" x14ac:dyDescent="0.25">
      <c r="A2052" s="1" t="s">
        <v>2660</v>
      </c>
      <c r="B2052" s="1" t="s">
        <v>109</v>
      </c>
      <c r="C2052" s="1" t="s">
        <v>80</v>
      </c>
      <c r="D2052" s="1" t="s">
        <v>11</v>
      </c>
      <c r="E2052" s="4">
        <v>41811</v>
      </c>
      <c r="F2052" s="1" t="s">
        <v>39</v>
      </c>
      <c r="G2052" s="1" t="s">
        <v>370</v>
      </c>
      <c r="H2052" s="26">
        <v>30</v>
      </c>
      <c r="I2052" s="37">
        <v>0.2</v>
      </c>
      <c r="J2052" t="str">
        <f t="shared" si="96"/>
        <v>3051-EMEA-JB</v>
      </c>
      <c r="K2052" s="39">
        <f t="shared" si="97"/>
        <v>24</v>
      </c>
      <c r="L2052" s="3">
        <f t="shared" si="98"/>
        <v>2014</v>
      </c>
    </row>
    <row r="2053" spans="1:12" x14ac:dyDescent="0.25">
      <c r="A2053" s="1" t="s">
        <v>2661</v>
      </c>
      <c r="B2053" s="1" t="s">
        <v>20</v>
      </c>
      <c r="C2053" s="1" t="s">
        <v>21</v>
      </c>
      <c r="D2053" s="1" t="s">
        <v>22</v>
      </c>
      <c r="E2053" s="4">
        <v>43034</v>
      </c>
      <c r="F2053" s="1" t="s">
        <v>12</v>
      </c>
      <c r="G2053" s="1" t="s">
        <v>622</v>
      </c>
      <c r="H2053" s="26">
        <v>80</v>
      </c>
      <c r="I2053" s="37">
        <v>7.4999999999999997E-2</v>
      </c>
      <c r="J2053" t="str">
        <f t="shared" si="96"/>
        <v>3052-LATAM-ZM</v>
      </c>
      <c r="K2053" s="39">
        <f t="shared" si="97"/>
        <v>74</v>
      </c>
      <c r="L2053" s="3">
        <f t="shared" si="98"/>
        <v>2017</v>
      </c>
    </row>
    <row r="2054" spans="1:12" x14ac:dyDescent="0.25">
      <c r="A2054" s="1" t="s">
        <v>2662</v>
      </c>
      <c r="B2054" s="1" t="s">
        <v>398</v>
      </c>
      <c r="C2054" s="1" t="s">
        <v>399</v>
      </c>
      <c r="D2054" s="1" t="s">
        <v>11</v>
      </c>
      <c r="E2054" s="4">
        <v>42421</v>
      </c>
      <c r="F2054" s="1" t="s">
        <v>102</v>
      </c>
      <c r="G2054" s="1" t="s">
        <v>1279</v>
      </c>
      <c r="H2054" s="26">
        <v>70</v>
      </c>
      <c r="I2054" s="37">
        <v>0.1143</v>
      </c>
      <c r="J2054" t="str">
        <f t="shared" si="96"/>
        <v>3053-EMEA-DR</v>
      </c>
      <c r="K2054" s="39">
        <f t="shared" si="97"/>
        <v>61.999000000000002</v>
      </c>
      <c r="L2054" s="3">
        <f t="shared" si="98"/>
        <v>2016</v>
      </c>
    </row>
    <row r="2055" spans="1:12" x14ac:dyDescent="0.25">
      <c r="A2055" s="1" t="s">
        <v>2663</v>
      </c>
      <c r="B2055" s="1" t="s">
        <v>68</v>
      </c>
      <c r="C2055" s="1" t="s">
        <v>69</v>
      </c>
      <c r="D2055" s="1" t="s">
        <v>33</v>
      </c>
      <c r="E2055" s="4">
        <v>41880</v>
      </c>
      <c r="F2055" s="1" t="s">
        <v>12</v>
      </c>
      <c r="G2055" s="1" t="s">
        <v>140</v>
      </c>
      <c r="H2055" s="26">
        <v>80</v>
      </c>
      <c r="I2055" s="37">
        <v>0.05</v>
      </c>
      <c r="J2055" t="str">
        <f t="shared" si="96"/>
        <v>3054-APAC-GC</v>
      </c>
      <c r="K2055" s="39">
        <f t="shared" si="97"/>
        <v>76</v>
      </c>
      <c r="L2055" s="3">
        <f t="shared" si="98"/>
        <v>2014</v>
      </c>
    </row>
    <row r="2056" spans="1:12" x14ac:dyDescent="0.25">
      <c r="A2056" s="1" t="s">
        <v>2664</v>
      </c>
      <c r="B2056" s="1" t="s">
        <v>152</v>
      </c>
      <c r="C2056" s="1" t="s">
        <v>106</v>
      </c>
      <c r="D2056" s="1" t="s">
        <v>17</v>
      </c>
      <c r="E2056" s="4">
        <v>43424</v>
      </c>
      <c r="F2056" s="1" t="s">
        <v>34</v>
      </c>
      <c r="G2056" s="1" t="s">
        <v>2665</v>
      </c>
      <c r="H2056" s="26">
        <v>50</v>
      </c>
      <c r="I2056" s="37">
        <v>0.1</v>
      </c>
      <c r="J2056" t="str">
        <f t="shared" si="96"/>
        <v>3055-NA-MS</v>
      </c>
      <c r="K2056" s="39">
        <f t="shared" si="97"/>
        <v>45</v>
      </c>
      <c r="L2056" s="3">
        <f t="shared" si="98"/>
        <v>2018</v>
      </c>
    </row>
    <row r="2057" spans="1:12" x14ac:dyDescent="0.25">
      <c r="A2057" s="1" t="s">
        <v>2666</v>
      </c>
      <c r="B2057" s="1" t="s">
        <v>2189</v>
      </c>
      <c r="C2057" s="1" t="s">
        <v>106</v>
      </c>
      <c r="D2057" s="1" t="s">
        <v>17</v>
      </c>
      <c r="E2057" s="4">
        <v>43233</v>
      </c>
      <c r="F2057" s="1" t="s">
        <v>59</v>
      </c>
      <c r="G2057" s="1" t="s">
        <v>2199</v>
      </c>
      <c r="H2057" s="26">
        <v>1000</v>
      </c>
      <c r="I2057" s="37">
        <v>0.33</v>
      </c>
      <c r="J2057" t="str">
        <f t="shared" si="96"/>
        <v>3056-NA-CG</v>
      </c>
      <c r="K2057" s="39">
        <f t="shared" si="97"/>
        <v>670</v>
      </c>
      <c r="L2057" s="3">
        <f t="shared" si="98"/>
        <v>2018</v>
      </c>
    </row>
    <row r="2058" spans="1:12" x14ac:dyDescent="0.25">
      <c r="A2058" s="1" t="s">
        <v>2667</v>
      </c>
      <c r="B2058" s="1" t="s">
        <v>172</v>
      </c>
      <c r="C2058" s="1" t="s">
        <v>173</v>
      </c>
      <c r="D2058" s="1" t="s">
        <v>11</v>
      </c>
      <c r="E2058" s="4">
        <v>43290</v>
      </c>
      <c r="F2058" s="1" t="s">
        <v>102</v>
      </c>
      <c r="G2058" s="1" t="s">
        <v>1275</v>
      </c>
      <c r="H2058" s="26">
        <v>70</v>
      </c>
      <c r="I2058" s="37">
        <v>4.2900000000000001E-2</v>
      </c>
      <c r="J2058" t="str">
        <f t="shared" si="96"/>
        <v>3057-EMEA-DD</v>
      </c>
      <c r="K2058" s="39">
        <f t="shared" si="97"/>
        <v>66.997</v>
      </c>
      <c r="L2058" s="3">
        <f t="shared" si="98"/>
        <v>2018</v>
      </c>
    </row>
    <row r="2059" spans="1:12" x14ac:dyDescent="0.25">
      <c r="A2059" s="1" t="s">
        <v>2668</v>
      </c>
      <c r="B2059" s="1" t="s">
        <v>2189</v>
      </c>
      <c r="C2059" s="1" t="s">
        <v>106</v>
      </c>
      <c r="D2059" s="1" t="s">
        <v>17</v>
      </c>
      <c r="E2059" s="4">
        <v>42997</v>
      </c>
      <c r="F2059" s="1" t="s">
        <v>34</v>
      </c>
      <c r="G2059" s="1" t="s">
        <v>2190</v>
      </c>
      <c r="H2059" s="26">
        <v>50</v>
      </c>
      <c r="I2059" s="37">
        <v>0.08</v>
      </c>
      <c r="J2059" t="str">
        <f t="shared" si="96"/>
        <v>3058-NA-ML</v>
      </c>
      <c r="K2059" s="39">
        <f t="shared" si="97"/>
        <v>46</v>
      </c>
      <c r="L2059" s="3">
        <f t="shared" si="98"/>
        <v>2017</v>
      </c>
    </row>
    <row r="2060" spans="1:12" x14ac:dyDescent="0.25">
      <c r="A2060" s="1" t="s">
        <v>2669</v>
      </c>
      <c r="B2060" s="1" t="s">
        <v>89</v>
      </c>
      <c r="C2060" s="1" t="s">
        <v>90</v>
      </c>
      <c r="D2060" s="1" t="s">
        <v>33</v>
      </c>
      <c r="E2060" s="4">
        <v>43342</v>
      </c>
      <c r="F2060" s="1" t="s">
        <v>53</v>
      </c>
      <c r="G2060" s="1" t="s">
        <v>898</v>
      </c>
      <c r="H2060" s="26">
        <v>800</v>
      </c>
      <c r="I2060" s="37">
        <v>0.06</v>
      </c>
      <c r="J2060" t="str">
        <f t="shared" si="96"/>
        <v>3059-APAC-AC</v>
      </c>
      <c r="K2060" s="39">
        <f t="shared" si="97"/>
        <v>752</v>
      </c>
      <c r="L2060" s="3">
        <f t="shared" si="98"/>
        <v>2018</v>
      </c>
    </row>
    <row r="2061" spans="1:12" x14ac:dyDescent="0.25">
      <c r="A2061" s="1" t="s">
        <v>2670</v>
      </c>
      <c r="B2061" s="1" t="s">
        <v>432</v>
      </c>
      <c r="C2061" s="1" t="s">
        <v>433</v>
      </c>
      <c r="D2061" s="1" t="s">
        <v>22</v>
      </c>
      <c r="E2061" s="4">
        <v>43209</v>
      </c>
      <c r="F2061" s="1" t="s">
        <v>70</v>
      </c>
      <c r="G2061" s="1" t="s">
        <v>826</v>
      </c>
      <c r="H2061" s="26">
        <v>500</v>
      </c>
      <c r="I2061" s="37">
        <v>0.02</v>
      </c>
      <c r="J2061" t="str">
        <f t="shared" si="96"/>
        <v>3060-LATAM-JE</v>
      </c>
      <c r="K2061" s="39">
        <f t="shared" si="97"/>
        <v>490</v>
      </c>
      <c r="L2061" s="3">
        <f t="shared" si="98"/>
        <v>2018</v>
      </c>
    </row>
    <row r="2062" spans="1:12" x14ac:dyDescent="0.25">
      <c r="A2062" s="1" t="s">
        <v>2671</v>
      </c>
      <c r="B2062" s="1" t="s">
        <v>26</v>
      </c>
      <c r="C2062" s="1" t="s">
        <v>27</v>
      </c>
      <c r="D2062" s="1" t="s">
        <v>11</v>
      </c>
      <c r="E2062" s="4">
        <v>42673</v>
      </c>
      <c r="F2062" s="1" t="s">
        <v>28</v>
      </c>
      <c r="G2062" s="1" t="s">
        <v>247</v>
      </c>
      <c r="H2062" s="26">
        <v>150</v>
      </c>
      <c r="I2062" s="37">
        <v>0.02</v>
      </c>
      <c r="J2062" t="str">
        <f t="shared" si="96"/>
        <v>3061-EMEA-IM</v>
      </c>
      <c r="K2062" s="39">
        <f t="shared" si="97"/>
        <v>147</v>
      </c>
      <c r="L2062" s="3">
        <f t="shared" si="98"/>
        <v>2016</v>
      </c>
    </row>
    <row r="2063" spans="1:12" x14ac:dyDescent="0.25">
      <c r="A2063" s="1" t="s">
        <v>2672</v>
      </c>
      <c r="B2063" s="1" t="s">
        <v>93</v>
      </c>
      <c r="C2063" s="1" t="s">
        <v>94</v>
      </c>
      <c r="D2063" s="1" t="s">
        <v>11</v>
      </c>
      <c r="E2063" s="4">
        <v>42301</v>
      </c>
      <c r="F2063" s="1" t="s">
        <v>70</v>
      </c>
      <c r="G2063" s="1" t="s">
        <v>729</v>
      </c>
      <c r="H2063" s="26">
        <v>500</v>
      </c>
      <c r="I2063" s="37">
        <v>0.01</v>
      </c>
      <c r="J2063" t="str">
        <f t="shared" si="96"/>
        <v>3062-EMEA-TM</v>
      </c>
      <c r="K2063" s="39">
        <f t="shared" si="97"/>
        <v>495</v>
      </c>
      <c r="L2063" s="3">
        <f t="shared" si="98"/>
        <v>2015</v>
      </c>
    </row>
    <row r="2064" spans="1:12" x14ac:dyDescent="0.25">
      <c r="A2064" s="1" t="s">
        <v>2673</v>
      </c>
      <c r="B2064" s="1" t="s">
        <v>109</v>
      </c>
      <c r="C2064" s="1" t="s">
        <v>80</v>
      </c>
      <c r="D2064" s="1" t="s">
        <v>11</v>
      </c>
      <c r="E2064" s="4">
        <v>42741</v>
      </c>
      <c r="F2064" s="1" t="s">
        <v>70</v>
      </c>
      <c r="G2064" s="1" t="s">
        <v>1686</v>
      </c>
      <c r="H2064" s="26">
        <v>500</v>
      </c>
      <c r="I2064" s="37">
        <v>0</v>
      </c>
      <c r="J2064" t="str">
        <f t="shared" si="96"/>
        <v>3063-EMEA-BS</v>
      </c>
      <c r="K2064" s="39">
        <f t="shared" si="97"/>
        <v>500</v>
      </c>
      <c r="L2064" s="3">
        <f t="shared" si="98"/>
        <v>2017</v>
      </c>
    </row>
    <row r="2065" spans="1:12" x14ac:dyDescent="0.25">
      <c r="A2065" s="1" t="s">
        <v>2674</v>
      </c>
      <c r="B2065" s="1" t="s">
        <v>253</v>
      </c>
      <c r="C2065" s="1" t="s">
        <v>254</v>
      </c>
      <c r="D2065" s="1" t="s">
        <v>11</v>
      </c>
      <c r="E2065" s="4">
        <v>42426</v>
      </c>
      <c r="F2065" s="1" t="s">
        <v>59</v>
      </c>
      <c r="G2065" s="1" t="s">
        <v>803</v>
      </c>
      <c r="H2065" s="26">
        <v>1000</v>
      </c>
      <c r="I2065" s="37">
        <v>0.32</v>
      </c>
      <c r="J2065" t="str">
        <f t="shared" si="96"/>
        <v>3064-EMEA-PD</v>
      </c>
      <c r="K2065" s="39">
        <f t="shared" si="97"/>
        <v>680</v>
      </c>
      <c r="L2065" s="3">
        <f t="shared" si="98"/>
        <v>2016</v>
      </c>
    </row>
    <row r="2066" spans="1:12" x14ac:dyDescent="0.25">
      <c r="A2066" s="1" t="s">
        <v>2675</v>
      </c>
      <c r="B2066" s="1" t="s">
        <v>2241</v>
      </c>
      <c r="C2066" s="1" t="s">
        <v>106</v>
      </c>
      <c r="D2066" s="1" t="s">
        <v>17</v>
      </c>
      <c r="E2066" s="4">
        <v>43354</v>
      </c>
      <c r="F2066" s="1" t="s">
        <v>39</v>
      </c>
      <c r="G2066" s="1" t="s">
        <v>2308</v>
      </c>
      <c r="H2066" s="26">
        <v>30</v>
      </c>
      <c r="I2066" s="37">
        <v>0.1</v>
      </c>
      <c r="J2066" t="str">
        <f t="shared" si="96"/>
        <v>3065-NA-RS</v>
      </c>
      <c r="K2066" s="39">
        <f t="shared" si="97"/>
        <v>27</v>
      </c>
      <c r="L2066" s="3">
        <f t="shared" si="98"/>
        <v>2018</v>
      </c>
    </row>
    <row r="2067" spans="1:12" x14ac:dyDescent="0.25">
      <c r="A2067" s="1" t="s">
        <v>2676</v>
      </c>
      <c r="B2067" s="1" t="s">
        <v>222</v>
      </c>
      <c r="C2067" s="1" t="s">
        <v>48</v>
      </c>
      <c r="D2067" s="1" t="s">
        <v>22</v>
      </c>
      <c r="E2067" s="4">
        <v>43397</v>
      </c>
      <c r="F2067" s="1" t="s">
        <v>120</v>
      </c>
      <c r="G2067" s="1" t="s">
        <v>223</v>
      </c>
      <c r="H2067" s="26">
        <v>50</v>
      </c>
      <c r="I2067" s="37">
        <v>0.12</v>
      </c>
      <c r="J2067" t="str">
        <f t="shared" si="96"/>
        <v>3066-LATAM-BD</v>
      </c>
      <c r="K2067" s="39">
        <f t="shared" si="97"/>
        <v>44</v>
      </c>
      <c r="L2067" s="3">
        <f t="shared" si="98"/>
        <v>2018</v>
      </c>
    </row>
    <row r="2068" spans="1:12" x14ac:dyDescent="0.25">
      <c r="A2068" s="1" t="s">
        <v>2677</v>
      </c>
      <c r="B2068" s="1" t="s">
        <v>287</v>
      </c>
      <c r="C2068" s="1" t="s">
        <v>106</v>
      </c>
      <c r="D2068" s="1" t="s">
        <v>17</v>
      </c>
      <c r="E2068" s="4">
        <v>43203</v>
      </c>
      <c r="F2068" s="1" t="s">
        <v>12</v>
      </c>
      <c r="G2068" s="1" t="s">
        <v>1127</v>
      </c>
      <c r="H2068" s="26">
        <v>80</v>
      </c>
      <c r="I2068" s="37">
        <v>0</v>
      </c>
      <c r="J2068" t="str">
        <f t="shared" si="96"/>
        <v>3067-NA-AS</v>
      </c>
      <c r="K2068" s="39">
        <f t="shared" si="97"/>
        <v>80</v>
      </c>
      <c r="L2068" s="3">
        <f t="shared" si="98"/>
        <v>2018</v>
      </c>
    </row>
    <row r="2069" spans="1:12" x14ac:dyDescent="0.25">
      <c r="A2069" s="1" t="s">
        <v>2678</v>
      </c>
      <c r="B2069" s="1" t="s">
        <v>148</v>
      </c>
      <c r="C2069" s="1" t="s">
        <v>149</v>
      </c>
      <c r="D2069" s="1" t="s">
        <v>11</v>
      </c>
      <c r="E2069" s="4">
        <v>41660</v>
      </c>
      <c r="F2069" s="1" t="s">
        <v>44</v>
      </c>
      <c r="G2069" s="1" t="s">
        <v>304</v>
      </c>
      <c r="H2069" s="26">
        <v>500</v>
      </c>
      <c r="I2069" s="37">
        <v>0.28000000000000003</v>
      </c>
      <c r="J2069" t="str">
        <f t="shared" si="96"/>
        <v>3068-EMEA-AK</v>
      </c>
      <c r="K2069" s="39">
        <f t="shared" si="97"/>
        <v>360</v>
      </c>
      <c r="L2069" s="3">
        <f t="shared" si="98"/>
        <v>2014</v>
      </c>
    </row>
    <row r="2070" spans="1:12" x14ac:dyDescent="0.25">
      <c r="A2070" s="1" t="s">
        <v>2679</v>
      </c>
      <c r="B2070" s="1" t="s">
        <v>2189</v>
      </c>
      <c r="C2070" s="1" t="s">
        <v>106</v>
      </c>
      <c r="D2070" s="1" t="s">
        <v>17</v>
      </c>
      <c r="E2070" s="4">
        <v>41859</v>
      </c>
      <c r="F2070" s="1" t="s">
        <v>53</v>
      </c>
      <c r="G2070" s="1" t="s">
        <v>2199</v>
      </c>
      <c r="H2070" s="26">
        <v>800</v>
      </c>
      <c r="I2070" s="37">
        <v>0.18</v>
      </c>
      <c r="J2070" t="str">
        <f t="shared" si="96"/>
        <v>3069-NA-CG</v>
      </c>
      <c r="K2070" s="39">
        <f t="shared" si="97"/>
        <v>656</v>
      </c>
      <c r="L2070" s="3">
        <f t="shared" si="98"/>
        <v>2014</v>
      </c>
    </row>
    <row r="2071" spans="1:12" x14ac:dyDescent="0.25">
      <c r="A2071" s="1" t="s">
        <v>2680</v>
      </c>
      <c r="B2071" s="1" t="s">
        <v>2241</v>
      </c>
      <c r="C2071" s="1" t="s">
        <v>106</v>
      </c>
      <c r="D2071" s="1" t="s">
        <v>17</v>
      </c>
      <c r="E2071" s="4">
        <v>42507</v>
      </c>
      <c r="F2071" s="1" t="s">
        <v>113</v>
      </c>
      <c r="G2071" s="1" t="s">
        <v>2242</v>
      </c>
      <c r="H2071" s="26">
        <v>250</v>
      </c>
      <c r="I2071" s="37">
        <v>8.0000000000000002E-3</v>
      </c>
      <c r="J2071" t="str">
        <f t="shared" si="96"/>
        <v>3070-NA-DS</v>
      </c>
      <c r="K2071" s="39">
        <f t="shared" si="97"/>
        <v>248</v>
      </c>
      <c r="L2071" s="3">
        <f t="shared" si="98"/>
        <v>2016</v>
      </c>
    </row>
    <row r="2072" spans="1:12" x14ac:dyDescent="0.25">
      <c r="A2072" s="1" t="s">
        <v>2681</v>
      </c>
      <c r="B2072" s="1" t="s">
        <v>42</v>
      </c>
      <c r="C2072" s="1" t="s">
        <v>43</v>
      </c>
      <c r="D2072" s="1" t="s">
        <v>22</v>
      </c>
      <c r="E2072" s="4">
        <v>42634</v>
      </c>
      <c r="F2072" s="1" t="s">
        <v>120</v>
      </c>
      <c r="G2072" s="1" t="s">
        <v>429</v>
      </c>
      <c r="H2072" s="26">
        <v>50</v>
      </c>
      <c r="I2072" s="37">
        <v>0.02</v>
      </c>
      <c r="J2072" t="str">
        <f t="shared" si="96"/>
        <v>3071-LATAM-WL</v>
      </c>
      <c r="K2072" s="39">
        <f t="shared" si="97"/>
        <v>49</v>
      </c>
      <c r="L2072" s="3">
        <f t="shared" si="98"/>
        <v>2016</v>
      </c>
    </row>
    <row r="2073" spans="1:12" x14ac:dyDescent="0.25">
      <c r="A2073" s="1" t="s">
        <v>2682</v>
      </c>
      <c r="B2073" s="1" t="s">
        <v>9</v>
      </c>
      <c r="C2073" s="1" t="s">
        <v>10</v>
      </c>
      <c r="D2073" s="1" t="s">
        <v>11</v>
      </c>
      <c r="E2073" s="4">
        <v>42560</v>
      </c>
      <c r="F2073" s="1" t="s">
        <v>44</v>
      </c>
      <c r="G2073" s="1" t="s">
        <v>346</v>
      </c>
      <c r="H2073" s="26">
        <v>500</v>
      </c>
      <c r="I2073" s="37">
        <v>0.04</v>
      </c>
      <c r="J2073" t="str">
        <f t="shared" si="96"/>
        <v>3072-EMEA-ZM</v>
      </c>
      <c r="K2073" s="39">
        <f t="shared" si="97"/>
        <v>480</v>
      </c>
      <c r="L2073" s="3">
        <f t="shared" si="98"/>
        <v>2016</v>
      </c>
    </row>
    <row r="2074" spans="1:12" x14ac:dyDescent="0.25">
      <c r="A2074" s="1" t="s">
        <v>2683</v>
      </c>
      <c r="B2074" s="1" t="s">
        <v>132</v>
      </c>
      <c r="C2074" s="1" t="s">
        <v>90</v>
      </c>
      <c r="D2074" s="1" t="s">
        <v>33</v>
      </c>
      <c r="E2074" s="4">
        <v>41699</v>
      </c>
      <c r="F2074" s="1" t="s">
        <v>59</v>
      </c>
      <c r="G2074" s="1" t="s">
        <v>1133</v>
      </c>
      <c r="H2074" s="26">
        <v>1000</v>
      </c>
      <c r="I2074" s="37">
        <v>0.38</v>
      </c>
      <c r="J2074" t="str">
        <f t="shared" si="96"/>
        <v>3073-APAC-AU</v>
      </c>
      <c r="K2074" s="39">
        <f t="shared" si="97"/>
        <v>620</v>
      </c>
      <c r="L2074" s="3">
        <f t="shared" si="98"/>
        <v>2014</v>
      </c>
    </row>
    <row r="2075" spans="1:12" x14ac:dyDescent="0.25">
      <c r="A2075" s="1" t="s">
        <v>2684</v>
      </c>
      <c r="B2075" s="1" t="s">
        <v>15</v>
      </c>
      <c r="C2075" s="1" t="s">
        <v>16</v>
      </c>
      <c r="D2075" s="1" t="s">
        <v>17</v>
      </c>
      <c r="E2075" s="4">
        <v>42163</v>
      </c>
      <c r="F2075" s="1" t="s">
        <v>113</v>
      </c>
      <c r="G2075" s="1" t="s">
        <v>18</v>
      </c>
      <c r="H2075" s="26">
        <v>250</v>
      </c>
      <c r="I2075" s="37">
        <v>0.24</v>
      </c>
      <c r="J2075" t="str">
        <f t="shared" si="96"/>
        <v>3074-NA-DS</v>
      </c>
      <c r="K2075" s="39">
        <f t="shared" si="97"/>
        <v>190</v>
      </c>
      <c r="L2075" s="3">
        <f t="shared" si="98"/>
        <v>2015</v>
      </c>
    </row>
    <row r="2076" spans="1:12" x14ac:dyDescent="0.25">
      <c r="A2076" s="1" t="s">
        <v>2685</v>
      </c>
      <c r="B2076" s="1" t="s">
        <v>51</v>
      </c>
      <c r="C2076" s="1" t="s">
        <v>52</v>
      </c>
      <c r="D2076" s="1" t="s">
        <v>11</v>
      </c>
      <c r="E2076" s="4">
        <v>42875</v>
      </c>
      <c r="F2076" s="1" t="s">
        <v>53</v>
      </c>
      <c r="G2076" s="1" t="s">
        <v>54</v>
      </c>
      <c r="H2076" s="26">
        <v>800</v>
      </c>
      <c r="I2076" s="37">
        <v>0.15</v>
      </c>
      <c r="J2076" t="str">
        <f t="shared" si="96"/>
        <v>3075-EMEA-FG</v>
      </c>
      <c r="K2076" s="39">
        <f t="shared" si="97"/>
        <v>680</v>
      </c>
      <c r="L2076" s="3">
        <f t="shared" si="98"/>
        <v>2017</v>
      </c>
    </row>
    <row r="2077" spans="1:12" x14ac:dyDescent="0.25">
      <c r="A2077" s="1" t="s">
        <v>2686</v>
      </c>
      <c r="B2077" s="1" t="s">
        <v>68</v>
      </c>
      <c r="C2077" s="1" t="s">
        <v>69</v>
      </c>
      <c r="D2077" s="1" t="s">
        <v>33</v>
      </c>
      <c r="E2077" s="4">
        <v>43229</v>
      </c>
      <c r="F2077" s="1" t="s">
        <v>44</v>
      </c>
      <c r="G2077" s="1" t="s">
        <v>71</v>
      </c>
      <c r="H2077" s="26">
        <v>500</v>
      </c>
      <c r="I2077" s="37">
        <v>0.04</v>
      </c>
      <c r="J2077" t="str">
        <f t="shared" si="96"/>
        <v>3076-APAC-TM</v>
      </c>
      <c r="K2077" s="39">
        <f t="shared" si="97"/>
        <v>480</v>
      </c>
      <c r="L2077" s="3">
        <f t="shared" si="98"/>
        <v>2018</v>
      </c>
    </row>
    <row r="2078" spans="1:12" x14ac:dyDescent="0.25">
      <c r="A2078" s="1" t="s">
        <v>2687</v>
      </c>
      <c r="B2078" s="1" t="s">
        <v>432</v>
      </c>
      <c r="C2078" s="1" t="s">
        <v>433</v>
      </c>
      <c r="D2078" s="1" t="s">
        <v>22</v>
      </c>
      <c r="E2078" s="4">
        <v>43450</v>
      </c>
      <c r="F2078" s="1" t="s">
        <v>120</v>
      </c>
      <c r="G2078" s="1" t="s">
        <v>856</v>
      </c>
      <c r="H2078" s="26">
        <v>50</v>
      </c>
      <c r="I2078" s="37">
        <v>0.02</v>
      </c>
      <c r="J2078" t="str">
        <f t="shared" si="96"/>
        <v>3077-LATAM-JH</v>
      </c>
      <c r="K2078" s="39">
        <f t="shared" si="97"/>
        <v>49</v>
      </c>
      <c r="L2078" s="3">
        <f t="shared" si="98"/>
        <v>2018</v>
      </c>
    </row>
    <row r="2079" spans="1:12" x14ac:dyDescent="0.25">
      <c r="A2079" s="1" t="s">
        <v>2688</v>
      </c>
      <c r="B2079" s="1" t="s">
        <v>398</v>
      </c>
      <c r="C2079" s="1" t="s">
        <v>399</v>
      </c>
      <c r="D2079" s="1" t="s">
        <v>11</v>
      </c>
      <c r="E2079" s="4">
        <v>42054</v>
      </c>
      <c r="F2079" s="1" t="s">
        <v>12</v>
      </c>
      <c r="G2079" s="1" t="s">
        <v>441</v>
      </c>
      <c r="H2079" s="26">
        <v>80</v>
      </c>
      <c r="I2079" s="37">
        <v>0.27500000000000002</v>
      </c>
      <c r="J2079" t="str">
        <f t="shared" si="96"/>
        <v>3078-EMEA-BL</v>
      </c>
      <c r="K2079" s="39">
        <f t="shared" si="97"/>
        <v>58</v>
      </c>
      <c r="L2079" s="3">
        <f t="shared" si="98"/>
        <v>2015</v>
      </c>
    </row>
    <row r="2080" spans="1:12" x14ac:dyDescent="0.25">
      <c r="A2080" s="1" t="s">
        <v>2689</v>
      </c>
      <c r="B2080" s="1" t="s">
        <v>287</v>
      </c>
      <c r="C2080" s="1" t="s">
        <v>106</v>
      </c>
      <c r="D2080" s="1" t="s">
        <v>17</v>
      </c>
      <c r="E2080" s="4">
        <v>42374</v>
      </c>
      <c r="F2080" s="1" t="s">
        <v>44</v>
      </c>
      <c r="G2080" s="1" t="s">
        <v>875</v>
      </c>
      <c r="H2080" s="26">
        <v>500</v>
      </c>
      <c r="I2080" s="37">
        <v>0</v>
      </c>
      <c r="J2080" t="str">
        <f t="shared" si="96"/>
        <v>3079-NA-RP</v>
      </c>
      <c r="K2080" s="39">
        <f t="shared" si="97"/>
        <v>500</v>
      </c>
      <c r="L2080" s="3">
        <f t="shared" si="98"/>
        <v>2016</v>
      </c>
    </row>
    <row r="2081" spans="1:12" x14ac:dyDescent="0.25">
      <c r="A2081" s="1" t="s">
        <v>2690</v>
      </c>
      <c r="B2081" s="1" t="s">
        <v>79</v>
      </c>
      <c r="C2081" s="1" t="s">
        <v>80</v>
      </c>
      <c r="D2081" s="1" t="s">
        <v>11</v>
      </c>
      <c r="E2081" s="4">
        <v>41926</v>
      </c>
      <c r="F2081" s="1" t="s">
        <v>23</v>
      </c>
      <c r="G2081" s="1" t="s">
        <v>1230</v>
      </c>
      <c r="H2081" s="26">
        <v>700</v>
      </c>
      <c r="I2081" s="37">
        <v>0.18</v>
      </c>
      <c r="J2081" t="str">
        <f t="shared" si="96"/>
        <v>3080-EMEA-FW</v>
      </c>
      <c r="K2081" s="39">
        <f t="shared" si="97"/>
        <v>574</v>
      </c>
      <c r="L2081" s="3">
        <f t="shared" si="98"/>
        <v>2014</v>
      </c>
    </row>
    <row r="2082" spans="1:12" x14ac:dyDescent="0.25">
      <c r="A2082" s="1" t="s">
        <v>2691</v>
      </c>
      <c r="B2082" s="1" t="s">
        <v>239</v>
      </c>
      <c r="C2082" s="1" t="s">
        <v>240</v>
      </c>
      <c r="D2082" s="1" t="s">
        <v>11</v>
      </c>
      <c r="E2082" s="4">
        <v>43102</v>
      </c>
      <c r="F2082" s="1" t="s">
        <v>34</v>
      </c>
      <c r="G2082" s="1" t="s">
        <v>285</v>
      </c>
      <c r="H2082" s="26">
        <v>50</v>
      </c>
      <c r="I2082" s="37">
        <v>0.06</v>
      </c>
      <c r="J2082" t="str">
        <f t="shared" si="96"/>
        <v>3081-EMEA-HJ</v>
      </c>
      <c r="K2082" s="39">
        <f t="shared" si="97"/>
        <v>47</v>
      </c>
      <c r="L2082" s="3">
        <f t="shared" si="98"/>
        <v>2018</v>
      </c>
    </row>
    <row r="2083" spans="1:12" x14ac:dyDescent="0.25">
      <c r="A2083" s="1" t="s">
        <v>2692</v>
      </c>
      <c r="B2083" s="1" t="s">
        <v>122</v>
      </c>
      <c r="C2083" s="1" t="s">
        <v>38</v>
      </c>
      <c r="D2083" s="1" t="s">
        <v>33</v>
      </c>
      <c r="E2083" s="4">
        <v>43143</v>
      </c>
      <c r="F2083" s="1" t="s">
        <v>39</v>
      </c>
      <c r="G2083" s="1" t="s">
        <v>914</v>
      </c>
      <c r="H2083" s="26">
        <v>30</v>
      </c>
      <c r="I2083" s="37">
        <v>0.1333</v>
      </c>
      <c r="J2083" t="str">
        <f t="shared" si="96"/>
        <v>3082-APAC-HW</v>
      </c>
      <c r="K2083" s="39">
        <f t="shared" si="97"/>
        <v>26.001000000000001</v>
      </c>
      <c r="L2083" s="3">
        <f t="shared" si="98"/>
        <v>2018</v>
      </c>
    </row>
    <row r="2084" spans="1:12" x14ac:dyDescent="0.25">
      <c r="A2084" s="1" t="s">
        <v>2693</v>
      </c>
      <c r="B2084" s="1" t="s">
        <v>31</v>
      </c>
      <c r="C2084" s="1" t="s">
        <v>32</v>
      </c>
      <c r="D2084" s="1" t="s">
        <v>33</v>
      </c>
      <c r="E2084" s="4">
        <v>41965</v>
      </c>
      <c r="F2084" s="1" t="s">
        <v>39</v>
      </c>
      <c r="G2084" s="1" t="s">
        <v>73</v>
      </c>
      <c r="H2084" s="26">
        <v>30</v>
      </c>
      <c r="I2084" s="37">
        <v>0.26669999999999999</v>
      </c>
      <c r="J2084" t="str">
        <f t="shared" si="96"/>
        <v>3083-APAC-JR</v>
      </c>
      <c r="K2084" s="39">
        <f t="shared" si="97"/>
        <v>21.999000000000002</v>
      </c>
      <c r="L2084" s="3">
        <f t="shared" si="98"/>
        <v>2014</v>
      </c>
    </row>
    <row r="2085" spans="1:12" x14ac:dyDescent="0.25">
      <c r="A2085" s="1" t="s">
        <v>2694</v>
      </c>
      <c r="B2085" s="1" t="s">
        <v>97</v>
      </c>
      <c r="C2085" s="1" t="s">
        <v>98</v>
      </c>
      <c r="D2085" s="1" t="s">
        <v>11</v>
      </c>
      <c r="E2085" s="4">
        <v>42045</v>
      </c>
      <c r="F2085" s="1" t="s">
        <v>23</v>
      </c>
      <c r="G2085" s="1" t="s">
        <v>909</v>
      </c>
      <c r="H2085" s="26">
        <v>700</v>
      </c>
      <c r="I2085" s="37">
        <v>0.03</v>
      </c>
      <c r="J2085" t="str">
        <f t="shared" si="96"/>
        <v>3084-EMEA-SA</v>
      </c>
      <c r="K2085" s="39">
        <f t="shared" si="97"/>
        <v>679</v>
      </c>
      <c r="L2085" s="3">
        <f t="shared" si="98"/>
        <v>2015</v>
      </c>
    </row>
    <row r="2086" spans="1:12" x14ac:dyDescent="0.25">
      <c r="A2086" s="1" t="s">
        <v>2695</v>
      </c>
      <c r="B2086" s="1" t="s">
        <v>253</v>
      </c>
      <c r="C2086" s="1" t="s">
        <v>254</v>
      </c>
      <c r="D2086" s="1" t="s">
        <v>11</v>
      </c>
      <c r="E2086" s="4">
        <v>41861</v>
      </c>
      <c r="F2086" s="1" t="s">
        <v>59</v>
      </c>
      <c r="G2086" s="1" t="s">
        <v>1206</v>
      </c>
      <c r="H2086" s="26">
        <v>1000</v>
      </c>
      <c r="I2086" s="37">
        <v>0.15</v>
      </c>
      <c r="J2086" t="str">
        <f t="shared" si="96"/>
        <v>3085-EMEA-MH</v>
      </c>
      <c r="K2086" s="39">
        <f t="shared" si="97"/>
        <v>850</v>
      </c>
      <c r="L2086" s="3">
        <f t="shared" si="98"/>
        <v>2014</v>
      </c>
    </row>
    <row r="2087" spans="1:12" x14ac:dyDescent="0.25">
      <c r="A2087" s="1" t="s">
        <v>2696</v>
      </c>
      <c r="B2087" s="1" t="s">
        <v>101</v>
      </c>
      <c r="C2087" s="1" t="s">
        <v>69</v>
      </c>
      <c r="D2087" s="1" t="s">
        <v>33</v>
      </c>
      <c r="E2087" s="4">
        <v>43274</v>
      </c>
      <c r="F2087" s="1" t="s">
        <v>70</v>
      </c>
      <c r="G2087" s="1" t="s">
        <v>725</v>
      </c>
      <c r="H2087" s="26">
        <v>500</v>
      </c>
      <c r="I2087" s="37">
        <v>0.02</v>
      </c>
      <c r="J2087" t="str">
        <f t="shared" si="96"/>
        <v>3086-APAC-SH</v>
      </c>
      <c r="K2087" s="39">
        <f t="shared" si="97"/>
        <v>490</v>
      </c>
      <c r="L2087" s="3">
        <f t="shared" si="98"/>
        <v>2018</v>
      </c>
    </row>
    <row r="2088" spans="1:12" x14ac:dyDescent="0.25">
      <c r="A2088" s="1" t="s">
        <v>2697</v>
      </c>
      <c r="B2088" s="1" t="s">
        <v>97</v>
      </c>
      <c r="C2088" s="1" t="s">
        <v>98</v>
      </c>
      <c r="D2088" s="1" t="s">
        <v>11</v>
      </c>
      <c r="E2088" s="4">
        <v>42529</v>
      </c>
      <c r="F2088" s="1" t="s">
        <v>102</v>
      </c>
      <c r="G2088" s="1" t="s">
        <v>99</v>
      </c>
      <c r="H2088" s="26">
        <v>70</v>
      </c>
      <c r="I2088" s="37">
        <v>0</v>
      </c>
      <c r="J2088" t="str">
        <f t="shared" si="96"/>
        <v>3087-EMEA-NH</v>
      </c>
      <c r="K2088" s="39">
        <f t="shared" si="97"/>
        <v>70</v>
      </c>
      <c r="L2088" s="3">
        <f t="shared" si="98"/>
        <v>2016</v>
      </c>
    </row>
    <row r="2089" spans="1:12" x14ac:dyDescent="0.25">
      <c r="A2089" s="1" t="s">
        <v>2698</v>
      </c>
      <c r="B2089" s="1" t="s">
        <v>68</v>
      </c>
      <c r="C2089" s="1" t="s">
        <v>69</v>
      </c>
      <c r="D2089" s="1" t="s">
        <v>33</v>
      </c>
      <c r="E2089" s="4">
        <v>41808</v>
      </c>
      <c r="F2089" s="1" t="s">
        <v>44</v>
      </c>
      <c r="G2089" s="1" t="s">
        <v>326</v>
      </c>
      <c r="H2089" s="26">
        <v>500</v>
      </c>
      <c r="I2089" s="37">
        <v>0.09</v>
      </c>
      <c r="J2089" t="str">
        <f t="shared" si="96"/>
        <v>3088-APAC-RJ</v>
      </c>
      <c r="K2089" s="39">
        <f t="shared" si="97"/>
        <v>455</v>
      </c>
      <c r="L2089" s="3">
        <f t="shared" si="98"/>
        <v>2014</v>
      </c>
    </row>
    <row r="2090" spans="1:12" x14ac:dyDescent="0.25">
      <c r="A2090" s="1" t="s">
        <v>2699</v>
      </c>
      <c r="B2090" s="1" t="s">
        <v>144</v>
      </c>
      <c r="C2090" s="1" t="s">
        <v>145</v>
      </c>
      <c r="D2090" s="1" t="s">
        <v>11</v>
      </c>
      <c r="E2090" s="4">
        <v>41843</v>
      </c>
      <c r="F2090" s="1" t="s">
        <v>39</v>
      </c>
      <c r="G2090" s="1" t="s">
        <v>1645</v>
      </c>
      <c r="H2090" s="26">
        <v>30</v>
      </c>
      <c r="I2090" s="37">
        <v>0.1333</v>
      </c>
      <c r="J2090" t="str">
        <f t="shared" si="96"/>
        <v>3089-EMEA-DW</v>
      </c>
      <c r="K2090" s="39">
        <f t="shared" si="97"/>
        <v>26.001000000000001</v>
      </c>
      <c r="L2090" s="3">
        <f t="shared" si="98"/>
        <v>2014</v>
      </c>
    </row>
    <row r="2091" spans="1:12" x14ac:dyDescent="0.25">
      <c r="A2091" s="1" t="s">
        <v>2700</v>
      </c>
      <c r="B2091" s="1" t="s">
        <v>62</v>
      </c>
      <c r="C2091" s="1" t="s">
        <v>63</v>
      </c>
      <c r="D2091" s="1" t="s">
        <v>33</v>
      </c>
      <c r="E2091" s="4">
        <v>42979</v>
      </c>
      <c r="F2091" s="1" t="s">
        <v>102</v>
      </c>
      <c r="G2091" s="1" t="s">
        <v>1055</v>
      </c>
      <c r="H2091" s="26">
        <v>70</v>
      </c>
      <c r="I2091" s="37">
        <v>1.43E-2</v>
      </c>
      <c r="J2091" t="str">
        <f t="shared" si="96"/>
        <v>3090-APAC-OF</v>
      </c>
      <c r="K2091" s="39">
        <f t="shared" si="97"/>
        <v>68.998999999999995</v>
      </c>
      <c r="L2091" s="3">
        <f t="shared" si="98"/>
        <v>2017</v>
      </c>
    </row>
    <row r="2092" spans="1:12" x14ac:dyDescent="0.25">
      <c r="A2092" s="1" t="s">
        <v>2701</v>
      </c>
      <c r="B2092" s="1" t="s">
        <v>31</v>
      </c>
      <c r="C2092" s="1" t="s">
        <v>32</v>
      </c>
      <c r="D2092" s="1" t="s">
        <v>33</v>
      </c>
      <c r="E2092" s="4">
        <v>43323</v>
      </c>
      <c r="F2092" s="1" t="s">
        <v>12</v>
      </c>
      <c r="G2092" s="1" t="s">
        <v>1129</v>
      </c>
      <c r="H2092" s="26">
        <v>80</v>
      </c>
      <c r="I2092" s="37">
        <v>0.13750000000000001</v>
      </c>
      <c r="J2092" t="str">
        <f t="shared" si="96"/>
        <v>3091-APAC-SN</v>
      </c>
      <c r="K2092" s="39">
        <f t="shared" si="97"/>
        <v>69</v>
      </c>
      <c r="L2092" s="3">
        <f t="shared" si="98"/>
        <v>2018</v>
      </c>
    </row>
    <row r="2093" spans="1:12" x14ac:dyDescent="0.25">
      <c r="A2093" s="1" t="s">
        <v>2702</v>
      </c>
      <c r="B2093" s="1" t="s">
        <v>97</v>
      </c>
      <c r="C2093" s="1" t="s">
        <v>98</v>
      </c>
      <c r="D2093" s="1" t="s">
        <v>11</v>
      </c>
      <c r="E2093" s="4">
        <v>42934</v>
      </c>
      <c r="F2093" s="1" t="s">
        <v>28</v>
      </c>
      <c r="G2093" s="1" t="s">
        <v>1169</v>
      </c>
      <c r="H2093" s="26">
        <v>150</v>
      </c>
      <c r="I2093" s="37">
        <v>0.06</v>
      </c>
      <c r="J2093" t="str">
        <f t="shared" si="96"/>
        <v>3092-EMEA-NB</v>
      </c>
      <c r="K2093" s="39">
        <f t="shared" si="97"/>
        <v>141</v>
      </c>
      <c r="L2093" s="3">
        <f t="shared" si="98"/>
        <v>2017</v>
      </c>
    </row>
    <row r="2094" spans="1:12" x14ac:dyDescent="0.25">
      <c r="A2094" s="1" t="s">
        <v>2703</v>
      </c>
      <c r="B2094" s="1" t="s">
        <v>152</v>
      </c>
      <c r="C2094" s="1" t="s">
        <v>106</v>
      </c>
      <c r="D2094" s="1" t="s">
        <v>17</v>
      </c>
      <c r="E2094" s="4">
        <v>42211</v>
      </c>
      <c r="F2094" s="1" t="s">
        <v>120</v>
      </c>
      <c r="G2094" s="1" t="s">
        <v>488</v>
      </c>
      <c r="H2094" s="26">
        <v>50</v>
      </c>
      <c r="I2094" s="37">
        <v>0.28000000000000003</v>
      </c>
      <c r="J2094" t="str">
        <f t="shared" si="96"/>
        <v>3093-NA-CK</v>
      </c>
      <c r="K2094" s="39">
        <f t="shared" si="97"/>
        <v>36</v>
      </c>
      <c r="L2094" s="3">
        <f t="shared" si="98"/>
        <v>2015</v>
      </c>
    </row>
    <row r="2095" spans="1:12" x14ac:dyDescent="0.25">
      <c r="A2095" s="1" t="s">
        <v>2704</v>
      </c>
      <c r="B2095" s="1" t="s">
        <v>239</v>
      </c>
      <c r="C2095" s="1" t="s">
        <v>240</v>
      </c>
      <c r="D2095" s="1" t="s">
        <v>11</v>
      </c>
      <c r="E2095" s="4">
        <v>41710</v>
      </c>
      <c r="F2095" s="1" t="s">
        <v>53</v>
      </c>
      <c r="G2095" s="1" t="s">
        <v>348</v>
      </c>
      <c r="H2095" s="26">
        <v>800</v>
      </c>
      <c r="I2095" s="37">
        <v>0.24</v>
      </c>
      <c r="J2095" t="str">
        <f t="shared" si="96"/>
        <v>3094-EMEA-PS</v>
      </c>
      <c r="K2095" s="39">
        <f t="shared" si="97"/>
        <v>608</v>
      </c>
      <c r="L2095" s="3">
        <f t="shared" si="98"/>
        <v>2014</v>
      </c>
    </row>
    <row r="2096" spans="1:12" x14ac:dyDescent="0.25">
      <c r="A2096" s="1" t="s">
        <v>2705</v>
      </c>
      <c r="B2096" s="1" t="s">
        <v>148</v>
      </c>
      <c r="C2096" s="1" t="s">
        <v>149</v>
      </c>
      <c r="D2096" s="1" t="s">
        <v>11</v>
      </c>
      <c r="E2096" s="4">
        <v>41795</v>
      </c>
      <c r="F2096" s="1" t="s">
        <v>70</v>
      </c>
      <c r="G2096" s="1" t="s">
        <v>183</v>
      </c>
      <c r="H2096" s="26">
        <v>500</v>
      </c>
      <c r="I2096" s="37">
        <v>0.01</v>
      </c>
      <c r="J2096" t="str">
        <f t="shared" si="96"/>
        <v>3095-EMEA-EW</v>
      </c>
      <c r="K2096" s="39">
        <f t="shared" si="97"/>
        <v>495</v>
      </c>
      <c r="L2096" s="3">
        <f t="shared" si="98"/>
        <v>2014</v>
      </c>
    </row>
    <row r="2097" spans="1:12" x14ac:dyDescent="0.25">
      <c r="A2097" s="1" t="s">
        <v>2706</v>
      </c>
      <c r="B2097" s="1" t="s">
        <v>112</v>
      </c>
      <c r="C2097" s="1" t="s">
        <v>52</v>
      </c>
      <c r="D2097" s="1" t="s">
        <v>11</v>
      </c>
      <c r="E2097" s="4">
        <v>42272</v>
      </c>
      <c r="F2097" s="1" t="s">
        <v>28</v>
      </c>
      <c r="G2097" s="1" t="s">
        <v>365</v>
      </c>
      <c r="H2097" s="26">
        <v>150</v>
      </c>
      <c r="I2097" s="37">
        <v>0.16</v>
      </c>
      <c r="J2097" t="str">
        <f t="shared" si="96"/>
        <v>3096-EMEA-PC</v>
      </c>
      <c r="K2097" s="39">
        <f t="shared" si="97"/>
        <v>126</v>
      </c>
      <c r="L2097" s="3">
        <f t="shared" si="98"/>
        <v>2015</v>
      </c>
    </row>
    <row r="2098" spans="1:12" x14ac:dyDescent="0.25">
      <c r="A2098" s="1" t="s">
        <v>2707</v>
      </c>
      <c r="B2098" s="1" t="s">
        <v>37</v>
      </c>
      <c r="C2098" s="1" t="s">
        <v>38</v>
      </c>
      <c r="D2098" s="1" t="s">
        <v>33</v>
      </c>
      <c r="E2098" s="4">
        <v>43314</v>
      </c>
      <c r="F2098" s="1" t="s">
        <v>34</v>
      </c>
      <c r="G2098" s="1" t="s">
        <v>1629</v>
      </c>
      <c r="H2098" s="26">
        <v>50</v>
      </c>
      <c r="I2098" s="37">
        <v>0.66</v>
      </c>
      <c r="J2098" t="str">
        <f t="shared" si="96"/>
        <v>3097-APAC-AM</v>
      </c>
      <c r="K2098" s="39">
        <f t="shared" si="97"/>
        <v>17</v>
      </c>
      <c r="L2098" s="3">
        <f t="shared" si="98"/>
        <v>2018</v>
      </c>
    </row>
    <row r="2099" spans="1:12" x14ac:dyDescent="0.25">
      <c r="A2099" s="1" t="s">
        <v>2708</v>
      </c>
      <c r="B2099" s="1" t="s">
        <v>26</v>
      </c>
      <c r="C2099" s="1" t="s">
        <v>27</v>
      </c>
      <c r="D2099" s="1" t="s">
        <v>11</v>
      </c>
      <c r="E2099" s="4">
        <v>42866</v>
      </c>
      <c r="F2099" s="1" t="s">
        <v>39</v>
      </c>
      <c r="G2099" s="1" t="s">
        <v>333</v>
      </c>
      <c r="H2099" s="26">
        <v>30</v>
      </c>
      <c r="I2099" s="37">
        <v>6.6699999999999995E-2</v>
      </c>
      <c r="J2099" t="str">
        <f t="shared" si="96"/>
        <v>3098-EMEA-RB</v>
      </c>
      <c r="K2099" s="39">
        <f t="shared" si="97"/>
        <v>27.998999999999999</v>
      </c>
      <c r="L2099" s="3">
        <f t="shared" si="98"/>
        <v>2017</v>
      </c>
    </row>
    <row r="2100" spans="1:12" x14ac:dyDescent="0.25">
      <c r="A2100" s="1" t="s">
        <v>2709</v>
      </c>
      <c r="B2100" s="1" t="s">
        <v>105</v>
      </c>
      <c r="C2100" s="1" t="s">
        <v>106</v>
      </c>
      <c r="D2100" s="1" t="s">
        <v>17</v>
      </c>
      <c r="E2100" s="4">
        <v>42416</v>
      </c>
      <c r="F2100" s="1" t="s">
        <v>59</v>
      </c>
      <c r="G2100" s="1" t="s">
        <v>352</v>
      </c>
      <c r="H2100" s="26">
        <v>1000</v>
      </c>
      <c r="I2100" s="37">
        <v>0.19</v>
      </c>
      <c r="J2100" t="str">
        <f t="shared" si="96"/>
        <v>3099-NA-DH</v>
      </c>
      <c r="K2100" s="39">
        <f t="shared" si="97"/>
        <v>810</v>
      </c>
      <c r="L2100" s="3">
        <f t="shared" si="98"/>
        <v>2016</v>
      </c>
    </row>
    <row r="2101" spans="1:12" x14ac:dyDescent="0.25">
      <c r="A2101" s="1" t="s">
        <v>2710</v>
      </c>
      <c r="B2101" s="1" t="s">
        <v>219</v>
      </c>
      <c r="C2101" s="1" t="s">
        <v>38</v>
      </c>
      <c r="D2101" s="1" t="s">
        <v>33</v>
      </c>
      <c r="E2101" s="4">
        <v>41939</v>
      </c>
      <c r="F2101" s="1" t="s">
        <v>23</v>
      </c>
      <c r="G2101" s="1" t="s">
        <v>2565</v>
      </c>
      <c r="H2101" s="26">
        <v>700</v>
      </c>
      <c r="I2101" s="37">
        <v>0</v>
      </c>
      <c r="J2101" t="str">
        <f t="shared" si="96"/>
        <v>3100-APAC-SH</v>
      </c>
      <c r="K2101" s="39">
        <f t="shared" si="97"/>
        <v>700</v>
      </c>
      <c r="L2101" s="3">
        <f t="shared" si="98"/>
        <v>2014</v>
      </c>
    </row>
    <row r="2102" spans="1:12" x14ac:dyDescent="0.25">
      <c r="A2102" s="1" t="s">
        <v>2711</v>
      </c>
      <c r="B2102" s="1" t="s">
        <v>180</v>
      </c>
      <c r="C2102" s="1" t="s">
        <v>106</v>
      </c>
      <c r="D2102" s="1" t="s">
        <v>17</v>
      </c>
      <c r="E2102" s="4">
        <v>43360</v>
      </c>
      <c r="F2102" s="1" t="s">
        <v>34</v>
      </c>
      <c r="G2102" s="1" t="s">
        <v>201</v>
      </c>
      <c r="H2102" s="26">
        <v>50</v>
      </c>
      <c r="I2102" s="37">
        <v>0.04</v>
      </c>
      <c r="J2102" t="str">
        <f t="shared" si="96"/>
        <v>3101-NA-GC</v>
      </c>
      <c r="K2102" s="39">
        <f t="shared" si="97"/>
        <v>48</v>
      </c>
      <c r="L2102" s="3">
        <f t="shared" si="98"/>
        <v>2018</v>
      </c>
    </row>
    <row r="2103" spans="1:12" x14ac:dyDescent="0.25">
      <c r="A2103" s="1" t="s">
        <v>2712</v>
      </c>
      <c r="B2103" s="1" t="s">
        <v>2241</v>
      </c>
      <c r="C2103" s="1" t="s">
        <v>106</v>
      </c>
      <c r="D2103" s="1" t="s">
        <v>17</v>
      </c>
      <c r="E2103" s="4">
        <v>42596</v>
      </c>
      <c r="F2103" s="1" t="s">
        <v>120</v>
      </c>
      <c r="G2103" s="1" t="s">
        <v>2242</v>
      </c>
      <c r="H2103" s="26">
        <v>50</v>
      </c>
      <c r="I2103" s="37">
        <v>0.14000000000000001</v>
      </c>
      <c r="J2103" t="str">
        <f t="shared" si="96"/>
        <v>3102-NA-DS</v>
      </c>
      <c r="K2103" s="39">
        <f t="shared" si="97"/>
        <v>43</v>
      </c>
      <c r="L2103" s="3">
        <f t="shared" si="98"/>
        <v>2016</v>
      </c>
    </row>
    <row r="2104" spans="1:12" x14ac:dyDescent="0.25">
      <c r="A2104" s="1" t="s">
        <v>2713</v>
      </c>
      <c r="B2104" s="1" t="s">
        <v>225</v>
      </c>
      <c r="C2104" s="1" t="s">
        <v>226</v>
      </c>
      <c r="D2104" s="1" t="s">
        <v>22</v>
      </c>
      <c r="E2104" s="4">
        <v>42231</v>
      </c>
      <c r="F2104" s="1" t="s">
        <v>53</v>
      </c>
      <c r="G2104" s="1" t="s">
        <v>227</v>
      </c>
      <c r="H2104" s="26">
        <v>800</v>
      </c>
      <c r="I2104" s="37">
        <v>0.37</v>
      </c>
      <c r="J2104" t="str">
        <f t="shared" si="96"/>
        <v>3103-LATAM-SB</v>
      </c>
      <c r="K2104" s="39">
        <f t="shared" si="97"/>
        <v>504</v>
      </c>
      <c r="L2104" s="3">
        <f t="shared" si="98"/>
        <v>2015</v>
      </c>
    </row>
    <row r="2105" spans="1:12" x14ac:dyDescent="0.25">
      <c r="A2105" s="1" t="s">
        <v>2714</v>
      </c>
      <c r="B2105" s="1" t="s">
        <v>116</v>
      </c>
      <c r="C2105" s="1" t="s">
        <v>117</v>
      </c>
      <c r="D2105" s="1" t="s">
        <v>33</v>
      </c>
      <c r="E2105" s="4">
        <v>43377</v>
      </c>
      <c r="F2105" s="1" t="s">
        <v>12</v>
      </c>
      <c r="G2105" s="1" t="s">
        <v>1077</v>
      </c>
      <c r="H2105" s="26">
        <v>80</v>
      </c>
      <c r="I2105" s="37">
        <v>0.05</v>
      </c>
      <c r="J2105" t="str">
        <f t="shared" si="96"/>
        <v>3104-APAC-SD</v>
      </c>
      <c r="K2105" s="39">
        <f t="shared" si="97"/>
        <v>76</v>
      </c>
      <c r="L2105" s="3">
        <f t="shared" si="98"/>
        <v>2018</v>
      </c>
    </row>
    <row r="2106" spans="1:12" x14ac:dyDescent="0.25">
      <c r="A2106" s="1" t="s">
        <v>2715</v>
      </c>
      <c r="B2106" s="1" t="s">
        <v>62</v>
      </c>
      <c r="C2106" s="1" t="s">
        <v>63</v>
      </c>
      <c r="D2106" s="1" t="s">
        <v>33</v>
      </c>
      <c r="E2106" s="4">
        <v>42203</v>
      </c>
      <c r="F2106" s="1" t="s">
        <v>39</v>
      </c>
      <c r="G2106" s="1" t="s">
        <v>870</v>
      </c>
      <c r="H2106" s="26">
        <v>30</v>
      </c>
      <c r="I2106" s="37">
        <v>3.3300000000000003E-2</v>
      </c>
      <c r="J2106" t="str">
        <f t="shared" si="96"/>
        <v>3105-APAC-MG</v>
      </c>
      <c r="K2106" s="39">
        <f t="shared" si="97"/>
        <v>29.001000000000001</v>
      </c>
      <c r="L2106" s="3">
        <f t="shared" si="98"/>
        <v>2015</v>
      </c>
    </row>
    <row r="2107" spans="1:12" x14ac:dyDescent="0.25">
      <c r="A2107" s="1" t="s">
        <v>2716</v>
      </c>
      <c r="B2107" s="1" t="s">
        <v>132</v>
      </c>
      <c r="C2107" s="1" t="s">
        <v>90</v>
      </c>
      <c r="D2107" s="1" t="s">
        <v>33</v>
      </c>
      <c r="E2107" s="4">
        <v>42083</v>
      </c>
      <c r="F2107" s="1" t="s">
        <v>23</v>
      </c>
      <c r="G2107" s="1" t="s">
        <v>372</v>
      </c>
      <c r="H2107" s="26">
        <v>700</v>
      </c>
      <c r="I2107" s="37">
        <v>0.08</v>
      </c>
      <c r="J2107" t="str">
        <f t="shared" si="96"/>
        <v>3106-APAC-TM</v>
      </c>
      <c r="K2107" s="39">
        <f t="shared" si="97"/>
        <v>644</v>
      </c>
      <c r="L2107" s="3">
        <f t="shared" si="98"/>
        <v>2015</v>
      </c>
    </row>
    <row r="2108" spans="1:12" x14ac:dyDescent="0.25">
      <c r="A2108" s="1" t="s">
        <v>2717</v>
      </c>
      <c r="B2108" s="1" t="s">
        <v>129</v>
      </c>
      <c r="C2108" s="1" t="s">
        <v>106</v>
      </c>
      <c r="D2108" s="1" t="s">
        <v>17</v>
      </c>
      <c r="E2108" s="4">
        <v>43464</v>
      </c>
      <c r="F2108" s="1" t="s">
        <v>102</v>
      </c>
      <c r="G2108" s="1" t="s">
        <v>210</v>
      </c>
      <c r="H2108" s="26">
        <v>70</v>
      </c>
      <c r="I2108" s="37">
        <v>1.43E-2</v>
      </c>
      <c r="J2108" t="str">
        <f t="shared" si="96"/>
        <v>3107-NA-CP</v>
      </c>
      <c r="K2108" s="39">
        <f t="shared" si="97"/>
        <v>68.998999999999995</v>
      </c>
      <c r="L2108" s="3">
        <f t="shared" si="98"/>
        <v>2018</v>
      </c>
    </row>
    <row r="2109" spans="1:12" x14ac:dyDescent="0.25">
      <c r="A2109" s="1" t="s">
        <v>2718</v>
      </c>
      <c r="B2109" s="1" t="s">
        <v>116</v>
      </c>
      <c r="C2109" s="1" t="s">
        <v>117</v>
      </c>
      <c r="D2109" s="1" t="s">
        <v>33</v>
      </c>
      <c r="E2109" s="4">
        <v>43346</v>
      </c>
      <c r="F2109" s="1" t="s">
        <v>59</v>
      </c>
      <c r="G2109" s="1" t="s">
        <v>845</v>
      </c>
      <c r="H2109" s="26">
        <v>1000</v>
      </c>
      <c r="I2109" s="37">
        <v>0.22</v>
      </c>
      <c r="J2109" t="str">
        <f t="shared" si="96"/>
        <v>3108-APAC-MB</v>
      </c>
      <c r="K2109" s="39">
        <f t="shared" si="97"/>
        <v>780</v>
      </c>
      <c r="L2109" s="3">
        <f t="shared" si="98"/>
        <v>2018</v>
      </c>
    </row>
    <row r="2110" spans="1:12" x14ac:dyDescent="0.25">
      <c r="A2110" s="1" t="s">
        <v>2719</v>
      </c>
      <c r="B2110" s="1" t="s">
        <v>101</v>
      </c>
      <c r="C2110" s="1" t="s">
        <v>69</v>
      </c>
      <c r="D2110" s="1" t="s">
        <v>33</v>
      </c>
      <c r="E2110" s="4">
        <v>42455</v>
      </c>
      <c r="F2110" s="1" t="s">
        <v>120</v>
      </c>
      <c r="G2110" s="1" t="s">
        <v>103</v>
      </c>
      <c r="H2110" s="26">
        <v>50</v>
      </c>
      <c r="I2110" s="37">
        <v>0.1</v>
      </c>
      <c r="J2110" t="str">
        <f t="shared" si="96"/>
        <v>3109-APAC-DM</v>
      </c>
      <c r="K2110" s="39">
        <f t="shared" si="97"/>
        <v>45</v>
      </c>
      <c r="L2110" s="3">
        <f t="shared" si="98"/>
        <v>2016</v>
      </c>
    </row>
    <row r="2111" spans="1:12" x14ac:dyDescent="0.25">
      <c r="A2111" s="1" t="s">
        <v>2720</v>
      </c>
      <c r="B2111" s="1" t="s">
        <v>51</v>
      </c>
      <c r="C2111" s="1" t="s">
        <v>52</v>
      </c>
      <c r="D2111" s="1" t="s">
        <v>11</v>
      </c>
      <c r="E2111" s="4">
        <v>41889</v>
      </c>
      <c r="F2111" s="1" t="s">
        <v>102</v>
      </c>
      <c r="G2111" s="1" t="s">
        <v>812</v>
      </c>
      <c r="H2111" s="26">
        <v>70</v>
      </c>
      <c r="I2111" s="37">
        <v>0</v>
      </c>
      <c r="J2111" t="str">
        <f t="shared" si="96"/>
        <v>3110-EMEA-IB</v>
      </c>
      <c r="K2111" s="39">
        <f t="shared" si="97"/>
        <v>70</v>
      </c>
      <c r="L2111" s="3">
        <f t="shared" si="98"/>
        <v>2014</v>
      </c>
    </row>
    <row r="2112" spans="1:12" x14ac:dyDescent="0.25">
      <c r="A2112" s="1" t="s">
        <v>2721</v>
      </c>
      <c r="B2112" s="1" t="s">
        <v>144</v>
      </c>
      <c r="C2112" s="1" t="s">
        <v>145</v>
      </c>
      <c r="D2112" s="1" t="s">
        <v>11</v>
      </c>
      <c r="E2112" s="4">
        <v>42187</v>
      </c>
      <c r="F2112" s="1" t="s">
        <v>113</v>
      </c>
      <c r="G2112" s="1" t="s">
        <v>1316</v>
      </c>
      <c r="H2112" s="26">
        <v>250</v>
      </c>
      <c r="I2112" s="37">
        <v>0.1</v>
      </c>
      <c r="J2112" t="str">
        <f t="shared" si="96"/>
        <v>3111-EMEA-RB</v>
      </c>
      <c r="K2112" s="39">
        <f t="shared" si="97"/>
        <v>225</v>
      </c>
      <c r="L2112" s="3">
        <f t="shared" si="98"/>
        <v>2015</v>
      </c>
    </row>
    <row r="2113" spans="1:12" x14ac:dyDescent="0.25">
      <c r="A2113" s="1" t="s">
        <v>2722</v>
      </c>
      <c r="B2113" s="1" t="s">
        <v>75</v>
      </c>
      <c r="C2113" s="1" t="s">
        <v>76</v>
      </c>
      <c r="D2113" s="1" t="s">
        <v>33</v>
      </c>
      <c r="E2113" s="4">
        <v>41661</v>
      </c>
      <c r="F2113" s="1" t="s">
        <v>113</v>
      </c>
      <c r="G2113" s="1" t="s">
        <v>2437</v>
      </c>
      <c r="H2113" s="26">
        <v>250</v>
      </c>
      <c r="I2113" s="37">
        <v>0.18</v>
      </c>
      <c r="J2113" t="str">
        <f t="shared" si="96"/>
        <v>3112-APAC-SP</v>
      </c>
      <c r="K2113" s="39">
        <f t="shared" si="97"/>
        <v>205</v>
      </c>
      <c r="L2113" s="3">
        <f t="shared" si="98"/>
        <v>2014</v>
      </c>
    </row>
    <row r="2114" spans="1:12" x14ac:dyDescent="0.25">
      <c r="A2114" s="1" t="s">
        <v>2723</v>
      </c>
      <c r="B2114" s="1" t="s">
        <v>132</v>
      </c>
      <c r="C2114" s="1" t="s">
        <v>90</v>
      </c>
      <c r="D2114" s="1" t="s">
        <v>33</v>
      </c>
      <c r="E2114" s="4">
        <v>42606</v>
      </c>
      <c r="F2114" s="1" t="s">
        <v>28</v>
      </c>
      <c r="G2114" s="1" t="s">
        <v>700</v>
      </c>
      <c r="H2114" s="26">
        <v>150</v>
      </c>
      <c r="I2114" s="37">
        <v>0.12670000000000001</v>
      </c>
      <c r="J2114" t="str">
        <f t="shared" si="96"/>
        <v>3113-APAC-KB</v>
      </c>
      <c r="K2114" s="39">
        <f t="shared" si="97"/>
        <v>130.995</v>
      </c>
      <c r="L2114" s="3">
        <f t="shared" si="98"/>
        <v>2016</v>
      </c>
    </row>
    <row r="2115" spans="1:12" x14ac:dyDescent="0.25">
      <c r="A2115" s="1" t="s">
        <v>2724</v>
      </c>
      <c r="B2115" s="1" t="s">
        <v>101</v>
      </c>
      <c r="C2115" s="1" t="s">
        <v>69</v>
      </c>
      <c r="D2115" s="1" t="s">
        <v>33</v>
      </c>
      <c r="E2115" s="4">
        <v>41788</v>
      </c>
      <c r="F2115" s="1" t="s">
        <v>39</v>
      </c>
      <c r="G2115" s="1" t="s">
        <v>103</v>
      </c>
      <c r="H2115" s="26">
        <v>30</v>
      </c>
      <c r="I2115" s="37">
        <v>0.23330000000000001</v>
      </c>
      <c r="J2115" t="str">
        <f t="shared" ref="J2115:J2178" si="99">_xlfn.CONCAT(RIGHT(A2115,4),"-",D2115,"-",LEFT(G2115,1),MID(G2115,FIND(" ",G2115)+1,1))</f>
        <v>3114-APAC-DM</v>
      </c>
      <c r="K2115" s="39">
        <f t="shared" ref="K2115:K2178" si="100">H2115-(H2115*I2115)</f>
        <v>23.000999999999998</v>
      </c>
      <c r="L2115" s="3">
        <f t="shared" ref="L2115:L2178" si="101">YEAR(E2115)</f>
        <v>2014</v>
      </c>
    </row>
    <row r="2116" spans="1:12" x14ac:dyDescent="0.25">
      <c r="A2116" s="1" t="s">
        <v>2725</v>
      </c>
      <c r="B2116" s="1" t="s">
        <v>62</v>
      </c>
      <c r="C2116" s="1" t="s">
        <v>63</v>
      </c>
      <c r="D2116" s="1" t="s">
        <v>33</v>
      </c>
      <c r="E2116" s="4">
        <v>42969</v>
      </c>
      <c r="F2116" s="1" t="s">
        <v>28</v>
      </c>
      <c r="G2116" s="1" t="s">
        <v>2467</v>
      </c>
      <c r="H2116" s="26">
        <v>150</v>
      </c>
      <c r="I2116" s="37">
        <v>0</v>
      </c>
      <c r="J2116" t="str">
        <f t="shared" si="99"/>
        <v>3115-APAC-AL</v>
      </c>
      <c r="K2116" s="39">
        <f t="shared" si="100"/>
        <v>150</v>
      </c>
      <c r="L2116" s="3">
        <f t="shared" si="101"/>
        <v>2017</v>
      </c>
    </row>
    <row r="2117" spans="1:12" x14ac:dyDescent="0.25">
      <c r="A2117" s="1" t="s">
        <v>2726</v>
      </c>
      <c r="B2117" s="1" t="s">
        <v>83</v>
      </c>
      <c r="C2117" s="1" t="s">
        <v>84</v>
      </c>
      <c r="D2117" s="1" t="s">
        <v>11</v>
      </c>
      <c r="E2117" s="4">
        <v>42998</v>
      </c>
      <c r="F2117" s="1" t="s">
        <v>102</v>
      </c>
      <c r="G2117" s="1" t="s">
        <v>579</v>
      </c>
      <c r="H2117" s="26">
        <v>70</v>
      </c>
      <c r="I2117" s="37">
        <v>1.43E-2</v>
      </c>
      <c r="J2117" t="str">
        <f t="shared" si="99"/>
        <v>3116-EMEA-GR</v>
      </c>
      <c r="K2117" s="39">
        <f t="shared" si="100"/>
        <v>68.998999999999995</v>
      </c>
      <c r="L2117" s="3">
        <f t="shared" si="101"/>
        <v>2017</v>
      </c>
    </row>
    <row r="2118" spans="1:12" x14ac:dyDescent="0.25">
      <c r="A2118" s="1" t="s">
        <v>2727</v>
      </c>
      <c r="B2118" s="1" t="s">
        <v>68</v>
      </c>
      <c r="C2118" s="1" t="s">
        <v>69</v>
      </c>
      <c r="D2118" s="1" t="s">
        <v>33</v>
      </c>
      <c r="E2118" s="4">
        <v>43182</v>
      </c>
      <c r="F2118" s="1" t="s">
        <v>28</v>
      </c>
      <c r="G2118" s="1" t="s">
        <v>1412</v>
      </c>
      <c r="H2118" s="26">
        <v>150</v>
      </c>
      <c r="I2118" s="37">
        <v>0.1467</v>
      </c>
      <c r="J2118" t="str">
        <f t="shared" si="99"/>
        <v>3117-APAC-GH</v>
      </c>
      <c r="K2118" s="39">
        <f t="shared" si="100"/>
        <v>127.995</v>
      </c>
      <c r="L2118" s="3">
        <f t="shared" si="101"/>
        <v>2018</v>
      </c>
    </row>
    <row r="2119" spans="1:12" x14ac:dyDescent="0.25">
      <c r="A2119" s="1" t="s">
        <v>2728</v>
      </c>
      <c r="B2119" s="1" t="s">
        <v>239</v>
      </c>
      <c r="C2119" s="1" t="s">
        <v>240</v>
      </c>
      <c r="D2119" s="1" t="s">
        <v>11</v>
      </c>
      <c r="E2119" s="4">
        <v>43008</v>
      </c>
      <c r="F2119" s="1" t="s">
        <v>120</v>
      </c>
      <c r="G2119" s="1" t="s">
        <v>624</v>
      </c>
      <c r="H2119" s="26">
        <v>50</v>
      </c>
      <c r="I2119" s="37">
        <v>0.02</v>
      </c>
      <c r="J2119" t="str">
        <f t="shared" si="99"/>
        <v>3118-EMEA-PL</v>
      </c>
      <c r="K2119" s="39">
        <f t="shared" si="100"/>
        <v>49</v>
      </c>
      <c r="L2119" s="3">
        <f t="shared" si="101"/>
        <v>2017</v>
      </c>
    </row>
    <row r="2120" spans="1:12" x14ac:dyDescent="0.25">
      <c r="A2120" s="1" t="s">
        <v>2729</v>
      </c>
      <c r="B2120" s="1" t="s">
        <v>239</v>
      </c>
      <c r="C2120" s="1" t="s">
        <v>240</v>
      </c>
      <c r="D2120" s="1" t="s">
        <v>11</v>
      </c>
      <c r="E2120" s="4">
        <v>42710</v>
      </c>
      <c r="F2120" s="1" t="s">
        <v>12</v>
      </c>
      <c r="G2120" s="1" t="s">
        <v>518</v>
      </c>
      <c r="H2120" s="26">
        <v>80</v>
      </c>
      <c r="I2120" s="37">
        <v>0.125</v>
      </c>
      <c r="J2120" t="str">
        <f t="shared" si="99"/>
        <v>3119-EMEA-ZW</v>
      </c>
      <c r="K2120" s="39">
        <f t="shared" si="100"/>
        <v>70</v>
      </c>
      <c r="L2120" s="3">
        <f t="shared" si="101"/>
        <v>2016</v>
      </c>
    </row>
    <row r="2121" spans="1:12" x14ac:dyDescent="0.25">
      <c r="A2121" s="1" t="s">
        <v>2730</v>
      </c>
      <c r="B2121" s="1" t="s">
        <v>116</v>
      </c>
      <c r="C2121" s="1" t="s">
        <v>117</v>
      </c>
      <c r="D2121" s="1" t="s">
        <v>33</v>
      </c>
      <c r="E2121" s="4">
        <v>43168</v>
      </c>
      <c r="F2121" s="1" t="s">
        <v>12</v>
      </c>
      <c r="G2121" s="1" t="s">
        <v>907</v>
      </c>
      <c r="H2121" s="26">
        <v>80</v>
      </c>
      <c r="I2121" s="37">
        <v>0</v>
      </c>
      <c r="J2121" t="str">
        <f t="shared" si="99"/>
        <v>3120-APAC-MB</v>
      </c>
      <c r="K2121" s="39">
        <f t="shared" si="100"/>
        <v>80</v>
      </c>
      <c r="L2121" s="3">
        <f t="shared" si="101"/>
        <v>2018</v>
      </c>
    </row>
    <row r="2122" spans="1:12" x14ac:dyDescent="0.25">
      <c r="A2122" s="1" t="s">
        <v>2731</v>
      </c>
      <c r="B2122" s="1" t="s">
        <v>185</v>
      </c>
      <c r="C2122" s="1" t="s">
        <v>186</v>
      </c>
      <c r="D2122" s="1" t="s">
        <v>11</v>
      </c>
      <c r="E2122" s="4">
        <v>42674</v>
      </c>
      <c r="F2122" s="1" t="s">
        <v>59</v>
      </c>
      <c r="G2122" s="1" t="s">
        <v>187</v>
      </c>
      <c r="H2122" s="26">
        <v>1000</v>
      </c>
      <c r="I2122" s="37">
        <v>0.13</v>
      </c>
      <c r="J2122" t="str">
        <f t="shared" si="99"/>
        <v>3121-EMEA-JC</v>
      </c>
      <c r="K2122" s="39">
        <f t="shared" si="100"/>
        <v>870</v>
      </c>
      <c r="L2122" s="3">
        <f t="shared" si="101"/>
        <v>2016</v>
      </c>
    </row>
    <row r="2123" spans="1:12" x14ac:dyDescent="0.25">
      <c r="A2123" s="1" t="s">
        <v>2732</v>
      </c>
      <c r="B2123" s="1" t="s">
        <v>109</v>
      </c>
      <c r="C2123" s="1" t="s">
        <v>80</v>
      </c>
      <c r="D2123" s="1" t="s">
        <v>11</v>
      </c>
      <c r="E2123" s="4">
        <v>41752</v>
      </c>
      <c r="F2123" s="1" t="s">
        <v>120</v>
      </c>
      <c r="G2123" s="1" t="s">
        <v>1216</v>
      </c>
      <c r="H2123" s="26">
        <v>50</v>
      </c>
      <c r="I2123" s="37">
        <v>0.22</v>
      </c>
      <c r="J2123" t="str">
        <f t="shared" si="99"/>
        <v>3122-EMEA-EW</v>
      </c>
      <c r="K2123" s="39">
        <f t="shared" si="100"/>
        <v>39</v>
      </c>
      <c r="L2123" s="3">
        <f t="shared" si="101"/>
        <v>2014</v>
      </c>
    </row>
    <row r="2124" spans="1:12" x14ac:dyDescent="0.25">
      <c r="A2124" s="1" t="s">
        <v>2733</v>
      </c>
      <c r="B2124" s="1" t="s">
        <v>253</v>
      </c>
      <c r="C2124" s="1" t="s">
        <v>254</v>
      </c>
      <c r="D2124" s="1" t="s">
        <v>11</v>
      </c>
      <c r="E2124" s="4">
        <v>42956</v>
      </c>
      <c r="F2124" s="1" t="s">
        <v>28</v>
      </c>
      <c r="G2124" s="1" t="s">
        <v>520</v>
      </c>
      <c r="H2124" s="26">
        <v>150</v>
      </c>
      <c r="I2124" s="37">
        <v>0.08</v>
      </c>
      <c r="J2124" t="str">
        <f t="shared" si="99"/>
        <v>3123-EMEA-DH</v>
      </c>
      <c r="K2124" s="39">
        <f t="shared" si="100"/>
        <v>138</v>
      </c>
      <c r="L2124" s="3">
        <f t="shared" si="101"/>
        <v>2017</v>
      </c>
    </row>
    <row r="2125" spans="1:12" x14ac:dyDescent="0.25">
      <c r="A2125" s="1" t="s">
        <v>2734</v>
      </c>
      <c r="B2125" s="1" t="s">
        <v>26</v>
      </c>
      <c r="C2125" s="1" t="s">
        <v>27</v>
      </c>
      <c r="D2125" s="1" t="s">
        <v>11</v>
      </c>
      <c r="E2125" s="4">
        <v>43012</v>
      </c>
      <c r="F2125" s="1" t="s">
        <v>12</v>
      </c>
      <c r="G2125" s="1" t="s">
        <v>443</v>
      </c>
      <c r="H2125" s="26">
        <v>80</v>
      </c>
      <c r="I2125" s="37">
        <v>6.25E-2</v>
      </c>
      <c r="J2125" t="str">
        <f t="shared" si="99"/>
        <v>3124-EMEA-CL</v>
      </c>
      <c r="K2125" s="39">
        <f t="shared" si="100"/>
        <v>75</v>
      </c>
      <c r="L2125" s="3">
        <f t="shared" si="101"/>
        <v>2017</v>
      </c>
    </row>
    <row r="2126" spans="1:12" x14ac:dyDescent="0.25">
      <c r="A2126" s="1" t="s">
        <v>2735</v>
      </c>
      <c r="B2126" s="1" t="s">
        <v>112</v>
      </c>
      <c r="C2126" s="1" t="s">
        <v>52</v>
      </c>
      <c r="D2126" s="1" t="s">
        <v>11</v>
      </c>
      <c r="E2126" s="4">
        <v>41884</v>
      </c>
      <c r="F2126" s="1" t="s">
        <v>39</v>
      </c>
      <c r="G2126" s="1" t="s">
        <v>1219</v>
      </c>
      <c r="H2126" s="26">
        <v>30</v>
      </c>
      <c r="I2126" s="37">
        <v>3.3300000000000003E-2</v>
      </c>
      <c r="J2126" t="str">
        <f t="shared" si="99"/>
        <v>3125-EMEA-SG</v>
      </c>
      <c r="K2126" s="39">
        <f t="shared" si="100"/>
        <v>29.001000000000001</v>
      </c>
      <c r="L2126" s="3">
        <f t="shared" si="101"/>
        <v>2014</v>
      </c>
    </row>
    <row r="2127" spans="1:12" x14ac:dyDescent="0.25">
      <c r="A2127" s="1" t="s">
        <v>2736</v>
      </c>
      <c r="B2127" s="1" t="s">
        <v>26</v>
      </c>
      <c r="C2127" s="1" t="s">
        <v>27</v>
      </c>
      <c r="D2127" s="1" t="s">
        <v>11</v>
      </c>
      <c r="E2127" s="4">
        <v>42624</v>
      </c>
      <c r="F2127" s="1" t="s">
        <v>102</v>
      </c>
      <c r="G2127" s="1" t="s">
        <v>1741</v>
      </c>
      <c r="H2127" s="26">
        <v>70</v>
      </c>
      <c r="I2127" s="37">
        <v>7.1400000000000005E-2</v>
      </c>
      <c r="J2127" t="str">
        <f t="shared" si="99"/>
        <v>3126-EMEA-MS</v>
      </c>
      <c r="K2127" s="39">
        <f t="shared" si="100"/>
        <v>65.001999999999995</v>
      </c>
      <c r="L2127" s="3">
        <f t="shared" si="101"/>
        <v>2016</v>
      </c>
    </row>
    <row r="2128" spans="1:12" x14ac:dyDescent="0.25">
      <c r="A2128" s="1" t="s">
        <v>2737</v>
      </c>
      <c r="B2128" s="1" t="s">
        <v>109</v>
      </c>
      <c r="C2128" s="1" t="s">
        <v>80</v>
      </c>
      <c r="D2128" s="1" t="s">
        <v>11</v>
      </c>
      <c r="E2128" s="4">
        <v>42312</v>
      </c>
      <c r="F2128" s="1" t="s">
        <v>120</v>
      </c>
      <c r="G2128" s="1" t="s">
        <v>110</v>
      </c>
      <c r="H2128" s="26">
        <v>50</v>
      </c>
      <c r="I2128" s="37">
        <v>0.06</v>
      </c>
      <c r="J2128" t="str">
        <f t="shared" si="99"/>
        <v>3127-EMEA-SC</v>
      </c>
      <c r="K2128" s="39">
        <f t="shared" si="100"/>
        <v>47</v>
      </c>
      <c r="L2128" s="3">
        <f t="shared" si="101"/>
        <v>2015</v>
      </c>
    </row>
    <row r="2129" spans="1:12" x14ac:dyDescent="0.25">
      <c r="A2129" s="1" t="s">
        <v>2738</v>
      </c>
      <c r="B2129" s="1" t="s">
        <v>2168</v>
      </c>
      <c r="C2129" s="1" t="s">
        <v>16</v>
      </c>
      <c r="D2129" s="1" t="s">
        <v>17</v>
      </c>
      <c r="E2129" s="4">
        <v>43271</v>
      </c>
      <c r="F2129" s="1" t="s">
        <v>28</v>
      </c>
      <c r="G2129" s="1" t="s">
        <v>2455</v>
      </c>
      <c r="H2129" s="26">
        <v>150</v>
      </c>
      <c r="I2129" s="37">
        <v>6.6699999999999995E-2</v>
      </c>
      <c r="J2129" t="str">
        <f t="shared" si="99"/>
        <v>3128-NA-ER</v>
      </c>
      <c r="K2129" s="39">
        <f t="shared" si="100"/>
        <v>139.995</v>
      </c>
      <c r="L2129" s="3">
        <f t="shared" si="101"/>
        <v>2018</v>
      </c>
    </row>
    <row r="2130" spans="1:12" x14ac:dyDescent="0.25">
      <c r="A2130" s="1" t="s">
        <v>2739</v>
      </c>
      <c r="B2130" s="1" t="s">
        <v>20</v>
      </c>
      <c r="C2130" s="1" t="s">
        <v>21</v>
      </c>
      <c r="D2130" s="1" t="s">
        <v>22</v>
      </c>
      <c r="E2130" s="4">
        <v>42783</v>
      </c>
      <c r="F2130" s="1" t="s">
        <v>113</v>
      </c>
      <c r="G2130" s="1" t="s">
        <v>481</v>
      </c>
      <c r="H2130" s="26">
        <v>250</v>
      </c>
      <c r="I2130" s="37">
        <v>8.7999999999999995E-2</v>
      </c>
      <c r="J2130" t="str">
        <f t="shared" si="99"/>
        <v>3129-LATAM-EH</v>
      </c>
      <c r="K2130" s="39">
        <f t="shared" si="100"/>
        <v>228</v>
      </c>
      <c r="L2130" s="3">
        <f t="shared" si="101"/>
        <v>2017</v>
      </c>
    </row>
    <row r="2131" spans="1:12" x14ac:dyDescent="0.25">
      <c r="A2131" s="1" t="s">
        <v>2740</v>
      </c>
      <c r="B2131" s="1" t="s">
        <v>122</v>
      </c>
      <c r="C2131" s="1" t="s">
        <v>38</v>
      </c>
      <c r="D2131" s="1" t="s">
        <v>33</v>
      </c>
      <c r="E2131" s="4">
        <v>41712</v>
      </c>
      <c r="F2131" s="1" t="s">
        <v>102</v>
      </c>
      <c r="G2131" s="1" t="s">
        <v>123</v>
      </c>
      <c r="H2131" s="26">
        <v>70</v>
      </c>
      <c r="I2131" s="37">
        <v>0.28570000000000001</v>
      </c>
      <c r="J2131" t="str">
        <f t="shared" si="99"/>
        <v>3130-APAC-GW</v>
      </c>
      <c r="K2131" s="39">
        <f t="shared" si="100"/>
        <v>50.000999999999998</v>
      </c>
      <c r="L2131" s="3">
        <f t="shared" si="101"/>
        <v>2014</v>
      </c>
    </row>
    <row r="2132" spans="1:12" x14ac:dyDescent="0.25">
      <c r="A2132" s="1" t="s">
        <v>2741</v>
      </c>
      <c r="B2132" s="1" t="s">
        <v>89</v>
      </c>
      <c r="C2132" s="1" t="s">
        <v>90</v>
      </c>
      <c r="D2132" s="1" t="s">
        <v>33</v>
      </c>
      <c r="E2132" s="4">
        <v>42378</v>
      </c>
      <c r="F2132" s="1" t="s">
        <v>53</v>
      </c>
      <c r="G2132" s="1" t="s">
        <v>342</v>
      </c>
      <c r="H2132" s="26">
        <v>800</v>
      </c>
      <c r="I2132" s="37">
        <v>0.04</v>
      </c>
      <c r="J2132" t="str">
        <f t="shared" si="99"/>
        <v>3131-APAC-DC</v>
      </c>
      <c r="K2132" s="39">
        <f t="shared" si="100"/>
        <v>768</v>
      </c>
      <c r="L2132" s="3">
        <f t="shared" si="101"/>
        <v>2016</v>
      </c>
    </row>
    <row r="2133" spans="1:12" x14ac:dyDescent="0.25">
      <c r="A2133" s="1" t="s">
        <v>2742</v>
      </c>
      <c r="B2133" s="1" t="s">
        <v>155</v>
      </c>
      <c r="C2133" s="1" t="s">
        <v>106</v>
      </c>
      <c r="D2133" s="1" t="s">
        <v>17</v>
      </c>
      <c r="E2133" s="4">
        <v>41873</v>
      </c>
      <c r="F2133" s="1" t="s">
        <v>59</v>
      </c>
      <c r="G2133" s="1" t="s">
        <v>156</v>
      </c>
      <c r="H2133" s="26">
        <v>1000</v>
      </c>
      <c r="I2133" s="37">
        <v>0.41</v>
      </c>
      <c r="J2133" t="str">
        <f t="shared" si="99"/>
        <v>3132-NA-SC</v>
      </c>
      <c r="K2133" s="39">
        <f t="shared" si="100"/>
        <v>590</v>
      </c>
      <c r="L2133" s="3">
        <f t="shared" si="101"/>
        <v>2014</v>
      </c>
    </row>
    <row r="2134" spans="1:12" x14ac:dyDescent="0.25">
      <c r="A2134" s="1" t="s">
        <v>2743</v>
      </c>
      <c r="B2134" s="1" t="s">
        <v>262</v>
      </c>
      <c r="C2134" s="1" t="s">
        <v>263</v>
      </c>
      <c r="D2134" s="1" t="s">
        <v>11</v>
      </c>
      <c r="E2134" s="4">
        <v>42649</v>
      </c>
      <c r="F2134" s="1" t="s">
        <v>34</v>
      </c>
      <c r="G2134" s="1" t="s">
        <v>597</v>
      </c>
      <c r="H2134" s="26">
        <v>50</v>
      </c>
      <c r="I2134" s="37">
        <v>0</v>
      </c>
      <c r="J2134" t="str">
        <f t="shared" si="99"/>
        <v>3133-EMEA-DA</v>
      </c>
      <c r="K2134" s="39">
        <f t="shared" si="100"/>
        <v>50</v>
      </c>
      <c r="L2134" s="3">
        <f t="shared" si="101"/>
        <v>2016</v>
      </c>
    </row>
    <row r="2135" spans="1:12" x14ac:dyDescent="0.25">
      <c r="A2135" s="1" t="s">
        <v>2744</v>
      </c>
      <c r="B2135" s="1" t="s">
        <v>9</v>
      </c>
      <c r="C2135" s="1" t="s">
        <v>10</v>
      </c>
      <c r="D2135" s="1" t="s">
        <v>11</v>
      </c>
      <c r="E2135" s="4">
        <v>42018</v>
      </c>
      <c r="F2135" s="1" t="s">
        <v>53</v>
      </c>
      <c r="G2135" s="1" t="s">
        <v>1157</v>
      </c>
      <c r="H2135" s="26">
        <v>800</v>
      </c>
      <c r="I2135" s="37">
        <v>0.03</v>
      </c>
      <c r="J2135" t="str">
        <f t="shared" si="99"/>
        <v>3134-EMEA-DB</v>
      </c>
      <c r="K2135" s="39">
        <f t="shared" si="100"/>
        <v>776</v>
      </c>
      <c r="L2135" s="3">
        <f t="shared" si="101"/>
        <v>2015</v>
      </c>
    </row>
    <row r="2136" spans="1:12" x14ac:dyDescent="0.25">
      <c r="A2136" s="1" t="s">
        <v>2745</v>
      </c>
      <c r="B2136" s="1" t="s">
        <v>219</v>
      </c>
      <c r="C2136" s="1" t="s">
        <v>38</v>
      </c>
      <c r="D2136" s="1" t="s">
        <v>33</v>
      </c>
      <c r="E2136" s="4">
        <v>43435</v>
      </c>
      <c r="F2136" s="1" t="s">
        <v>39</v>
      </c>
      <c r="G2136" s="1" t="s">
        <v>1320</v>
      </c>
      <c r="H2136" s="26">
        <v>30</v>
      </c>
      <c r="I2136" s="37">
        <v>0.1333</v>
      </c>
      <c r="J2136" t="str">
        <f t="shared" si="99"/>
        <v>3135-APAC-PP</v>
      </c>
      <c r="K2136" s="39">
        <f t="shared" si="100"/>
        <v>26.001000000000001</v>
      </c>
      <c r="L2136" s="3">
        <f t="shared" si="101"/>
        <v>2018</v>
      </c>
    </row>
    <row r="2137" spans="1:12" x14ac:dyDescent="0.25">
      <c r="A2137" s="1" t="s">
        <v>2746</v>
      </c>
      <c r="B2137" s="1" t="s">
        <v>148</v>
      </c>
      <c r="C2137" s="1" t="s">
        <v>149</v>
      </c>
      <c r="D2137" s="1" t="s">
        <v>11</v>
      </c>
      <c r="E2137" s="4">
        <v>41869</v>
      </c>
      <c r="F2137" s="1" t="s">
        <v>44</v>
      </c>
      <c r="G2137" s="1" t="s">
        <v>2106</v>
      </c>
      <c r="H2137" s="26">
        <v>500</v>
      </c>
      <c r="I2137" s="37">
        <v>0.28000000000000003</v>
      </c>
      <c r="J2137" t="str">
        <f t="shared" si="99"/>
        <v>3136-EMEA-RB</v>
      </c>
      <c r="K2137" s="39">
        <f t="shared" si="100"/>
        <v>360</v>
      </c>
      <c r="L2137" s="3">
        <f t="shared" si="101"/>
        <v>2014</v>
      </c>
    </row>
    <row r="2138" spans="1:12" x14ac:dyDescent="0.25">
      <c r="A2138" s="1" t="s">
        <v>2747</v>
      </c>
      <c r="B2138" s="1" t="s">
        <v>93</v>
      </c>
      <c r="C2138" s="1" t="s">
        <v>94</v>
      </c>
      <c r="D2138" s="1" t="s">
        <v>11</v>
      </c>
      <c r="E2138" s="4">
        <v>42986</v>
      </c>
      <c r="F2138" s="1" t="s">
        <v>28</v>
      </c>
      <c r="G2138" s="1" t="s">
        <v>178</v>
      </c>
      <c r="H2138" s="26">
        <v>150</v>
      </c>
      <c r="I2138" s="37">
        <v>0.16</v>
      </c>
      <c r="J2138" t="str">
        <f t="shared" si="99"/>
        <v>3137-EMEA-CM</v>
      </c>
      <c r="K2138" s="39">
        <f t="shared" si="100"/>
        <v>126</v>
      </c>
      <c r="L2138" s="3">
        <f t="shared" si="101"/>
        <v>2017</v>
      </c>
    </row>
    <row r="2139" spans="1:12" x14ac:dyDescent="0.25">
      <c r="A2139" s="1" t="s">
        <v>2748</v>
      </c>
      <c r="B2139" s="1" t="s">
        <v>31</v>
      </c>
      <c r="C2139" s="1" t="s">
        <v>32</v>
      </c>
      <c r="D2139" s="1" t="s">
        <v>33</v>
      </c>
      <c r="E2139" s="4">
        <v>42404</v>
      </c>
      <c r="F2139" s="1" t="s">
        <v>53</v>
      </c>
      <c r="G2139" s="1" t="s">
        <v>2420</v>
      </c>
      <c r="H2139" s="26">
        <v>800</v>
      </c>
      <c r="I2139" s="37">
        <v>0.35</v>
      </c>
      <c r="J2139" t="str">
        <f t="shared" si="99"/>
        <v>3138-APAC-JP</v>
      </c>
      <c r="K2139" s="39">
        <f t="shared" si="100"/>
        <v>520</v>
      </c>
      <c r="L2139" s="3">
        <f t="shared" si="101"/>
        <v>2016</v>
      </c>
    </row>
    <row r="2140" spans="1:12" x14ac:dyDescent="0.25">
      <c r="A2140" s="1" t="s">
        <v>2749</v>
      </c>
      <c r="B2140" s="1" t="s">
        <v>180</v>
      </c>
      <c r="C2140" s="1" t="s">
        <v>106</v>
      </c>
      <c r="D2140" s="1" t="s">
        <v>17</v>
      </c>
      <c r="E2140" s="4">
        <v>43292</v>
      </c>
      <c r="F2140" s="1" t="s">
        <v>59</v>
      </c>
      <c r="G2140" s="1" t="s">
        <v>1256</v>
      </c>
      <c r="H2140" s="26">
        <v>1000</v>
      </c>
      <c r="I2140" s="37">
        <v>0.35</v>
      </c>
      <c r="J2140" t="str">
        <f t="shared" si="99"/>
        <v>3139-NA-JS</v>
      </c>
      <c r="K2140" s="39">
        <f t="shared" si="100"/>
        <v>650</v>
      </c>
      <c r="L2140" s="3">
        <f t="shared" si="101"/>
        <v>2018</v>
      </c>
    </row>
    <row r="2141" spans="1:12" x14ac:dyDescent="0.25">
      <c r="A2141" s="1" t="s">
        <v>2750</v>
      </c>
      <c r="B2141" s="1" t="s">
        <v>132</v>
      </c>
      <c r="C2141" s="1" t="s">
        <v>90</v>
      </c>
      <c r="D2141" s="1" t="s">
        <v>33</v>
      </c>
      <c r="E2141" s="4">
        <v>42596</v>
      </c>
      <c r="F2141" s="1" t="s">
        <v>59</v>
      </c>
      <c r="G2141" s="1" t="s">
        <v>700</v>
      </c>
      <c r="H2141" s="26">
        <v>1000</v>
      </c>
      <c r="I2141" s="37">
        <v>0.08</v>
      </c>
      <c r="J2141" t="str">
        <f t="shared" si="99"/>
        <v>3140-APAC-KB</v>
      </c>
      <c r="K2141" s="39">
        <f t="shared" si="100"/>
        <v>920</v>
      </c>
      <c r="L2141" s="3">
        <f t="shared" si="101"/>
        <v>2016</v>
      </c>
    </row>
    <row r="2142" spans="1:12" x14ac:dyDescent="0.25">
      <c r="A2142" s="1" t="s">
        <v>2751</v>
      </c>
      <c r="B2142" s="1" t="s">
        <v>51</v>
      </c>
      <c r="C2142" s="1" t="s">
        <v>52</v>
      </c>
      <c r="D2142" s="1" t="s">
        <v>11</v>
      </c>
      <c r="E2142" s="4">
        <v>42790</v>
      </c>
      <c r="F2142" s="1" t="s">
        <v>120</v>
      </c>
      <c r="G2142" s="1" t="s">
        <v>54</v>
      </c>
      <c r="H2142" s="26">
        <v>50</v>
      </c>
      <c r="I2142" s="37">
        <v>0.02</v>
      </c>
      <c r="J2142" t="str">
        <f t="shared" si="99"/>
        <v>3141-EMEA-FG</v>
      </c>
      <c r="K2142" s="39">
        <f t="shared" si="100"/>
        <v>49</v>
      </c>
      <c r="L2142" s="3">
        <f t="shared" si="101"/>
        <v>2017</v>
      </c>
    </row>
    <row r="2143" spans="1:12" x14ac:dyDescent="0.25">
      <c r="A2143" s="1" t="s">
        <v>2752</v>
      </c>
      <c r="B2143" s="1" t="s">
        <v>93</v>
      </c>
      <c r="C2143" s="1" t="s">
        <v>94</v>
      </c>
      <c r="D2143" s="1" t="s">
        <v>11</v>
      </c>
      <c r="E2143" s="4">
        <v>43221</v>
      </c>
      <c r="F2143" s="1" t="s">
        <v>59</v>
      </c>
      <c r="G2143" s="1" t="s">
        <v>2136</v>
      </c>
      <c r="H2143" s="26">
        <v>1000</v>
      </c>
      <c r="I2143" s="37">
        <v>0.05</v>
      </c>
      <c r="J2143" t="str">
        <f t="shared" si="99"/>
        <v>3142-EMEA-PP</v>
      </c>
      <c r="K2143" s="39">
        <f t="shared" si="100"/>
        <v>950</v>
      </c>
      <c r="L2143" s="3">
        <f t="shared" si="101"/>
        <v>2018</v>
      </c>
    </row>
    <row r="2144" spans="1:12" x14ac:dyDescent="0.25">
      <c r="A2144" s="1" t="s">
        <v>2753</v>
      </c>
      <c r="B2144" s="1" t="s">
        <v>105</v>
      </c>
      <c r="C2144" s="1" t="s">
        <v>106</v>
      </c>
      <c r="D2144" s="1" t="s">
        <v>17</v>
      </c>
      <c r="E2144" s="4">
        <v>42990</v>
      </c>
      <c r="F2144" s="1" t="s">
        <v>39</v>
      </c>
      <c r="G2144" s="1" t="s">
        <v>237</v>
      </c>
      <c r="H2144" s="26">
        <v>30</v>
      </c>
      <c r="I2144" s="37">
        <v>3.3300000000000003E-2</v>
      </c>
      <c r="J2144" t="str">
        <f t="shared" si="99"/>
        <v>3143-NA-AD</v>
      </c>
      <c r="K2144" s="39">
        <f t="shared" si="100"/>
        <v>29.001000000000001</v>
      </c>
      <c r="L2144" s="3">
        <f t="shared" si="101"/>
        <v>2017</v>
      </c>
    </row>
    <row r="2145" spans="1:12" x14ac:dyDescent="0.25">
      <c r="A2145" s="1" t="s">
        <v>2754</v>
      </c>
      <c r="B2145" s="1" t="s">
        <v>239</v>
      </c>
      <c r="C2145" s="1" t="s">
        <v>240</v>
      </c>
      <c r="D2145" s="1" t="s">
        <v>11</v>
      </c>
      <c r="E2145" s="4">
        <v>41883</v>
      </c>
      <c r="F2145" s="1" t="s">
        <v>120</v>
      </c>
      <c r="G2145" s="1" t="s">
        <v>518</v>
      </c>
      <c r="H2145" s="26">
        <v>50</v>
      </c>
      <c r="I2145" s="37">
        <v>0.26</v>
      </c>
      <c r="J2145" t="str">
        <f t="shared" si="99"/>
        <v>3144-EMEA-ZW</v>
      </c>
      <c r="K2145" s="39">
        <f t="shared" si="100"/>
        <v>37</v>
      </c>
      <c r="L2145" s="3">
        <f t="shared" si="101"/>
        <v>2014</v>
      </c>
    </row>
    <row r="2146" spans="1:12" x14ac:dyDescent="0.25">
      <c r="A2146" s="1" t="s">
        <v>2755</v>
      </c>
      <c r="B2146" s="1" t="s">
        <v>129</v>
      </c>
      <c r="C2146" s="1" t="s">
        <v>106</v>
      </c>
      <c r="D2146" s="1" t="s">
        <v>17</v>
      </c>
      <c r="E2146" s="4">
        <v>42112</v>
      </c>
      <c r="F2146" s="1" t="s">
        <v>39</v>
      </c>
      <c r="G2146" s="1" t="s">
        <v>472</v>
      </c>
      <c r="H2146" s="26">
        <v>30</v>
      </c>
      <c r="I2146" s="37">
        <v>0.23330000000000001</v>
      </c>
      <c r="J2146" t="str">
        <f t="shared" si="99"/>
        <v>3145-NA-XS</v>
      </c>
      <c r="K2146" s="39">
        <f t="shared" si="100"/>
        <v>23.000999999999998</v>
      </c>
      <c r="L2146" s="3">
        <f t="shared" si="101"/>
        <v>2015</v>
      </c>
    </row>
    <row r="2147" spans="1:12" x14ac:dyDescent="0.25">
      <c r="A2147" s="1" t="s">
        <v>2756</v>
      </c>
      <c r="B2147" s="1" t="s">
        <v>75</v>
      </c>
      <c r="C2147" s="1" t="s">
        <v>76</v>
      </c>
      <c r="D2147" s="1" t="s">
        <v>33</v>
      </c>
      <c r="E2147" s="4">
        <v>42310</v>
      </c>
      <c r="F2147" s="1" t="s">
        <v>113</v>
      </c>
      <c r="G2147" s="1" t="s">
        <v>1787</v>
      </c>
      <c r="H2147" s="26">
        <v>250</v>
      </c>
      <c r="I2147" s="37">
        <v>0.32800000000000001</v>
      </c>
      <c r="J2147" t="str">
        <f t="shared" si="99"/>
        <v>3146-APAC-FS</v>
      </c>
      <c r="K2147" s="39">
        <f t="shared" si="100"/>
        <v>168</v>
      </c>
      <c r="L2147" s="3">
        <f t="shared" si="101"/>
        <v>2015</v>
      </c>
    </row>
    <row r="2148" spans="1:12" x14ac:dyDescent="0.25">
      <c r="A2148" s="1" t="s">
        <v>2757</v>
      </c>
      <c r="B2148" s="1" t="s">
        <v>79</v>
      </c>
      <c r="C2148" s="1" t="s">
        <v>80</v>
      </c>
      <c r="D2148" s="1" t="s">
        <v>11</v>
      </c>
      <c r="E2148" s="4">
        <v>43315</v>
      </c>
      <c r="F2148" s="1" t="s">
        <v>23</v>
      </c>
      <c r="G2148" s="1" t="s">
        <v>1230</v>
      </c>
      <c r="H2148" s="26">
        <v>700</v>
      </c>
      <c r="I2148" s="37">
        <v>0.13</v>
      </c>
      <c r="J2148" t="str">
        <f t="shared" si="99"/>
        <v>3147-EMEA-FW</v>
      </c>
      <c r="K2148" s="39">
        <f t="shared" si="100"/>
        <v>609</v>
      </c>
      <c r="L2148" s="3">
        <f t="shared" si="101"/>
        <v>2018</v>
      </c>
    </row>
    <row r="2149" spans="1:12" x14ac:dyDescent="0.25">
      <c r="A2149" s="1" t="s">
        <v>2758</v>
      </c>
      <c r="B2149" s="1" t="s">
        <v>2168</v>
      </c>
      <c r="C2149" s="1" t="s">
        <v>16</v>
      </c>
      <c r="D2149" s="1" t="s">
        <v>17</v>
      </c>
      <c r="E2149" s="4">
        <v>42839</v>
      </c>
      <c r="F2149" s="1" t="s">
        <v>44</v>
      </c>
      <c r="G2149" s="1" t="s">
        <v>2361</v>
      </c>
      <c r="H2149" s="26">
        <v>500</v>
      </c>
      <c r="I2149" s="37">
        <v>0.06</v>
      </c>
      <c r="J2149" t="str">
        <f t="shared" si="99"/>
        <v>3148-NA-BC</v>
      </c>
      <c r="K2149" s="39">
        <f t="shared" si="100"/>
        <v>470</v>
      </c>
      <c r="L2149" s="3">
        <f t="shared" si="101"/>
        <v>2017</v>
      </c>
    </row>
    <row r="2150" spans="1:12" x14ac:dyDescent="0.25">
      <c r="A2150" s="1" t="s">
        <v>2759</v>
      </c>
      <c r="B2150" s="1" t="s">
        <v>152</v>
      </c>
      <c r="C2150" s="1" t="s">
        <v>106</v>
      </c>
      <c r="D2150" s="1" t="s">
        <v>17</v>
      </c>
      <c r="E2150" s="4">
        <v>42412</v>
      </c>
      <c r="F2150" s="1" t="s">
        <v>12</v>
      </c>
      <c r="G2150" s="1" t="s">
        <v>488</v>
      </c>
      <c r="H2150" s="26">
        <v>80</v>
      </c>
      <c r="I2150" s="37">
        <v>1.2500000000000001E-2</v>
      </c>
      <c r="J2150" t="str">
        <f t="shared" si="99"/>
        <v>3149-NA-CK</v>
      </c>
      <c r="K2150" s="39">
        <f t="shared" si="100"/>
        <v>79</v>
      </c>
      <c r="L2150" s="3">
        <f t="shared" si="101"/>
        <v>2016</v>
      </c>
    </row>
    <row r="2151" spans="1:12" x14ac:dyDescent="0.25">
      <c r="A2151" s="1" t="s">
        <v>2760</v>
      </c>
      <c r="B2151" s="1" t="s">
        <v>219</v>
      </c>
      <c r="C2151" s="1" t="s">
        <v>38</v>
      </c>
      <c r="D2151" s="1" t="s">
        <v>33</v>
      </c>
      <c r="E2151" s="4">
        <v>42301</v>
      </c>
      <c r="F2151" s="1" t="s">
        <v>28</v>
      </c>
      <c r="G2151" s="1" t="s">
        <v>2423</v>
      </c>
      <c r="H2151" s="26">
        <v>150</v>
      </c>
      <c r="I2151" s="37">
        <v>0.3</v>
      </c>
      <c r="J2151" t="str">
        <f t="shared" si="99"/>
        <v>3150-APAC-TF</v>
      </c>
      <c r="K2151" s="39">
        <f t="shared" si="100"/>
        <v>105</v>
      </c>
      <c r="L2151" s="3">
        <f t="shared" si="101"/>
        <v>2015</v>
      </c>
    </row>
    <row r="2152" spans="1:12" x14ac:dyDescent="0.25">
      <c r="A2152" s="1" t="s">
        <v>2761</v>
      </c>
      <c r="B2152" s="1" t="s">
        <v>225</v>
      </c>
      <c r="C2152" s="1" t="s">
        <v>226</v>
      </c>
      <c r="D2152" s="1" t="s">
        <v>22</v>
      </c>
      <c r="E2152" s="4">
        <v>42316</v>
      </c>
      <c r="F2152" s="1" t="s">
        <v>12</v>
      </c>
      <c r="G2152" s="1" t="s">
        <v>276</v>
      </c>
      <c r="H2152" s="26">
        <v>80</v>
      </c>
      <c r="I2152" s="37">
        <v>0.27500000000000002</v>
      </c>
      <c r="J2152" t="str">
        <f t="shared" si="99"/>
        <v>3151-LATAM-AH</v>
      </c>
      <c r="K2152" s="39">
        <f t="shared" si="100"/>
        <v>58</v>
      </c>
      <c r="L2152" s="3">
        <f t="shared" si="101"/>
        <v>2015</v>
      </c>
    </row>
    <row r="2153" spans="1:12" x14ac:dyDescent="0.25">
      <c r="A2153" s="1" t="s">
        <v>2762</v>
      </c>
      <c r="B2153" s="1" t="s">
        <v>9</v>
      </c>
      <c r="C2153" s="1" t="s">
        <v>10</v>
      </c>
      <c r="D2153" s="1" t="s">
        <v>11</v>
      </c>
      <c r="E2153" s="4">
        <v>42219</v>
      </c>
      <c r="F2153" s="1" t="s">
        <v>53</v>
      </c>
      <c r="G2153" s="1" t="s">
        <v>274</v>
      </c>
      <c r="H2153" s="26">
        <v>800</v>
      </c>
      <c r="I2153" s="37">
        <v>7.0000000000000007E-2</v>
      </c>
      <c r="J2153" t="str">
        <f t="shared" si="99"/>
        <v>3152-EMEA-DB</v>
      </c>
      <c r="K2153" s="39">
        <f t="shared" si="100"/>
        <v>744</v>
      </c>
      <c r="L2153" s="3">
        <f t="shared" si="101"/>
        <v>2015</v>
      </c>
    </row>
    <row r="2154" spans="1:12" x14ac:dyDescent="0.25">
      <c r="A2154" s="1" t="s">
        <v>2763</v>
      </c>
      <c r="B2154" s="1" t="s">
        <v>185</v>
      </c>
      <c r="C2154" s="1" t="s">
        <v>186</v>
      </c>
      <c r="D2154" s="1" t="s">
        <v>11</v>
      </c>
      <c r="E2154" s="4">
        <v>41859</v>
      </c>
      <c r="F2154" s="1" t="s">
        <v>23</v>
      </c>
      <c r="G2154" s="1" t="s">
        <v>1148</v>
      </c>
      <c r="H2154" s="26">
        <v>700</v>
      </c>
      <c r="I2154" s="37">
        <v>7.0000000000000007E-2</v>
      </c>
      <c r="J2154" t="str">
        <f t="shared" si="99"/>
        <v>3153-EMEA-JC</v>
      </c>
      <c r="K2154" s="39">
        <f t="shared" si="100"/>
        <v>651</v>
      </c>
      <c r="L2154" s="3">
        <f t="shared" si="101"/>
        <v>2014</v>
      </c>
    </row>
    <row r="2155" spans="1:12" x14ac:dyDescent="0.25">
      <c r="A2155" s="1" t="s">
        <v>2764</v>
      </c>
      <c r="B2155" s="1" t="s">
        <v>75</v>
      </c>
      <c r="C2155" s="1" t="s">
        <v>76</v>
      </c>
      <c r="D2155" s="1" t="s">
        <v>33</v>
      </c>
      <c r="E2155" s="4">
        <v>42893</v>
      </c>
      <c r="F2155" s="1" t="s">
        <v>102</v>
      </c>
      <c r="G2155" s="1" t="s">
        <v>77</v>
      </c>
      <c r="H2155" s="26">
        <v>70</v>
      </c>
      <c r="I2155" s="37">
        <v>7.1400000000000005E-2</v>
      </c>
      <c r="J2155" t="str">
        <f t="shared" si="99"/>
        <v>3154-APAC-SD</v>
      </c>
      <c r="K2155" s="39">
        <f t="shared" si="100"/>
        <v>65.001999999999995</v>
      </c>
      <c r="L2155" s="3">
        <f t="shared" si="101"/>
        <v>2017</v>
      </c>
    </row>
    <row r="2156" spans="1:12" x14ac:dyDescent="0.25">
      <c r="A2156" s="1" t="s">
        <v>2765</v>
      </c>
      <c r="B2156" s="1" t="s">
        <v>105</v>
      </c>
      <c r="C2156" s="1" t="s">
        <v>106</v>
      </c>
      <c r="D2156" s="1" t="s">
        <v>17</v>
      </c>
      <c r="E2156" s="4">
        <v>42024</v>
      </c>
      <c r="F2156" s="1" t="s">
        <v>12</v>
      </c>
      <c r="G2156" s="1" t="s">
        <v>944</v>
      </c>
      <c r="H2156" s="26">
        <v>80</v>
      </c>
      <c r="I2156" s="37">
        <v>6.25E-2</v>
      </c>
      <c r="J2156" t="str">
        <f t="shared" si="99"/>
        <v>3155-NA-KS</v>
      </c>
      <c r="K2156" s="39">
        <f t="shared" si="100"/>
        <v>75</v>
      </c>
      <c r="L2156" s="3">
        <f t="shared" si="101"/>
        <v>2015</v>
      </c>
    </row>
    <row r="2157" spans="1:12" x14ac:dyDescent="0.25">
      <c r="A2157" s="1" t="s">
        <v>2766</v>
      </c>
      <c r="B2157" s="1" t="s">
        <v>42</v>
      </c>
      <c r="C2157" s="1" t="s">
        <v>43</v>
      </c>
      <c r="D2157" s="1" t="s">
        <v>22</v>
      </c>
      <c r="E2157" s="4">
        <v>42854</v>
      </c>
      <c r="F2157" s="1" t="s">
        <v>44</v>
      </c>
      <c r="G2157" s="1" t="s">
        <v>429</v>
      </c>
      <c r="H2157" s="26">
        <v>500</v>
      </c>
      <c r="I2157" s="37">
        <v>0</v>
      </c>
      <c r="J2157" t="str">
        <f t="shared" si="99"/>
        <v>3156-LATAM-WL</v>
      </c>
      <c r="K2157" s="39">
        <f t="shared" si="100"/>
        <v>500</v>
      </c>
      <c r="L2157" s="3">
        <f t="shared" si="101"/>
        <v>2017</v>
      </c>
    </row>
    <row r="2158" spans="1:12" x14ac:dyDescent="0.25">
      <c r="A2158" s="1" t="s">
        <v>2767</v>
      </c>
      <c r="B2158" s="1" t="s">
        <v>51</v>
      </c>
      <c r="C2158" s="1" t="s">
        <v>52</v>
      </c>
      <c r="D2158" s="1" t="s">
        <v>11</v>
      </c>
      <c r="E2158" s="4">
        <v>43062</v>
      </c>
      <c r="F2158" s="1" t="s">
        <v>70</v>
      </c>
      <c r="G2158" s="1" t="s">
        <v>812</v>
      </c>
      <c r="H2158" s="26">
        <v>500</v>
      </c>
      <c r="I2158" s="37">
        <v>0.01</v>
      </c>
      <c r="J2158" t="str">
        <f t="shared" si="99"/>
        <v>3157-EMEA-IB</v>
      </c>
      <c r="K2158" s="39">
        <f t="shared" si="100"/>
        <v>495</v>
      </c>
      <c r="L2158" s="3">
        <f t="shared" si="101"/>
        <v>2017</v>
      </c>
    </row>
    <row r="2159" spans="1:12" x14ac:dyDescent="0.25">
      <c r="A2159" s="1" t="s">
        <v>2768</v>
      </c>
      <c r="B2159" s="1" t="s">
        <v>116</v>
      </c>
      <c r="C2159" s="1" t="s">
        <v>117</v>
      </c>
      <c r="D2159" s="1" t="s">
        <v>33</v>
      </c>
      <c r="E2159" s="4">
        <v>42944</v>
      </c>
      <c r="F2159" s="1" t="s">
        <v>23</v>
      </c>
      <c r="G2159" s="1" t="s">
        <v>894</v>
      </c>
      <c r="H2159" s="26">
        <v>700</v>
      </c>
      <c r="I2159" s="37">
        <v>0.05</v>
      </c>
      <c r="J2159" t="str">
        <f t="shared" si="99"/>
        <v>3158-APAC-JG</v>
      </c>
      <c r="K2159" s="39">
        <f t="shared" si="100"/>
        <v>665</v>
      </c>
      <c r="L2159" s="3">
        <f t="shared" si="101"/>
        <v>2017</v>
      </c>
    </row>
    <row r="2160" spans="1:12" x14ac:dyDescent="0.25">
      <c r="A2160" s="1" t="s">
        <v>2769</v>
      </c>
      <c r="B2160" s="1" t="s">
        <v>93</v>
      </c>
      <c r="C2160" s="1" t="s">
        <v>94</v>
      </c>
      <c r="D2160" s="1" t="s">
        <v>11</v>
      </c>
      <c r="E2160" s="4">
        <v>43067</v>
      </c>
      <c r="F2160" s="1" t="s">
        <v>113</v>
      </c>
      <c r="G2160" s="1" t="s">
        <v>214</v>
      </c>
      <c r="H2160" s="26">
        <v>250</v>
      </c>
      <c r="I2160" s="37">
        <v>0.08</v>
      </c>
      <c r="J2160" t="str">
        <f t="shared" si="99"/>
        <v>3159-EMEA-DS</v>
      </c>
      <c r="K2160" s="39">
        <f t="shared" si="100"/>
        <v>230</v>
      </c>
      <c r="L2160" s="3">
        <f t="shared" si="101"/>
        <v>2017</v>
      </c>
    </row>
    <row r="2161" spans="1:12" x14ac:dyDescent="0.25">
      <c r="A2161" s="1" t="s">
        <v>2770</v>
      </c>
      <c r="B2161" s="1" t="s">
        <v>79</v>
      </c>
      <c r="C2161" s="1" t="s">
        <v>80</v>
      </c>
      <c r="D2161" s="1" t="s">
        <v>11</v>
      </c>
      <c r="E2161" s="4">
        <v>42452</v>
      </c>
      <c r="F2161" s="1" t="s">
        <v>28</v>
      </c>
      <c r="G2161" s="1" t="s">
        <v>1045</v>
      </c>
      <c r="H2161" s="26">
        <v>150</v>
      </c>
      <c r="I2161" s="37">
        <v>4.6699999999999998E-2</v>
      </c>
      <c r="J2161" t="str">
        <f t="shared" si="99"/>
        <v>3160-EMEA-JV</v>
      </c>
      <c r="K2161" s="39">
        <f t="shared" si="100"/>
        <v>142.995</v>
      </c>
      <c r="L2161" s="3">
        <f t="shared" si="101"/>
        <v>2016</v>
      </c>
    </row>
    <row r="2162" spans="1:12" x14ac:dyDescent="0.25">
      <c r="A2162" s="1" t="s">
        <v>2771</v>
      </c>
      <c r="B2162" s="1" t="s">
        <v>432</v>
      </c>
      <c r="C2162" s="1" t="s">
        <v>433</v>
      </c>
      <c r="D2162" s="1" t="s">
        <v>22</v>
      </c>
      <c r="E2162" s="4">
        <v>42762</v>
      </c>
      <c r="F2162" s="1" t="s">
        <v>113</v>
      </c>
      <c r="G2162" s="1" t="s">
        <v>460</v>
      </c>
      <c r="H2162" s="26">
        <v>250</v>
      </c>
      <c r="I2162" s="37">
        <v>0.08</v>
      </c>
      <c r="J2162" t="str">
        <f t="shared" si="99"/>
        <v>3161-LATAM-JH</v>
      </c>
      <c r="K2162" s="39">
        <f t="shared" si="100"/>
        <v>230</v>
      </c>
      <c r="L2162" s="3">
        <f t="shared" si="101"/>
        <v>2017</v>
      </c>
    </row>
    <row r="2163" spans="1:12" x14ac:dyDescent="0.25">
      <c r="A2163" s="1" t="s">
        <v>2772</v>
      </c>
      <c r="B2163" s="1" t="s">
        <v>20</v>
      </c>
      <c r="C2163" s="1" t="s">
        <v>21</v>
      </c>
      <c r="D2163" s="1" t="s">
        <v>22</v>
      </c>
      <c r="E2163" s="4">
        <v>42010</v>
      </c>
      <c r="F2163" s="1" t="s">
        <v>23</v>
      </c>
      <c r="G2163" s="1" t="s">
        <v>308</v>
      </c>
      <c r="H2163" s="26">
        <v>700</v>
      </c>
      <c r="I2163" s="37">
        <v>0.05</v>
      </c>
      <c r="J2163" t="str">
        <f t="shared" si="99"/>
        <v>3162-LATAM-CT</v>
      </c>
      <c r="K2163" s="39">
        <f t="shared" si="100"/>
        <v>665</v>
      </c>
      <c r="L2163" s="3">
        <f t="shared" si="101"/>
        <v>2015</v>
      </c>
    </row>
    <row r="2164" spans="1:12" x14ac:dyDescent="0.25">
      <c r="A2164" s="1" t="s">
        <v>2773</v>
      </c>
      <c r="B2164" s="1" t="s">
        <v>2241</v>
      </c>
      <c r="C2164" s="1" t="s">
        <v>106</v>
      </c>
      <c r="D2164" s="1" t="s">
        <v>17</v>
      </c>
      <c r="E2164" s="4">
        <v>41839</v>
      </c>
      <c r="F2164" s="1" t="s">
        <v>113</v>
      </c>
      <c r="G2164" s="1" t="s">
        <v>2774</v>
      </c>
      <c r="H2164" s="26">
        <v>250</v>
      </c>
      <c r="I2164" s="37">
        <v>0.02</v>
      </c>
      <c r="J2164" t="str">
        <f t="shared" si="99"/>
        <v>3163-NA-GM</v>
      </c>
      <c r="K2164" s="39">
        <f t="shared" si="100"/>
        <v>245</v>
      </c>
      <c r="L2164" s="3">
        <f t="shared" si="101"/>
        <v>2014</v>
      </c>
    </row>
    <row r="2165" spans="1:12" x14ac:dyDescent="0.25">
      <c r="A2165" s="1" t="s">
        <v>2775</v>
      </c>
      <c r="B2165" s="1" t="s">
        <v>152</v>
      </c>
      <c r="C2165" s="1" t="s">
        <v>106</v>
      </c>
      <c r="D2165" s="1" t="s">
        <v>17</v>
      </c>
      <c r="E2165" s="4">
        <v>41707</v>
      </c>
      <c r="F2165" s="1" t="s">
        <v>34</v>
      </c>
      <c r="G2165" s="1" t="s">
        <v>488</v>
      </c>
      <c r="H2165" s="26">
        <v>50</v>
      </c>
      <c r="I2165" s="37">
        <v>0.24</v>
      </c>
      <c r="J2165" t="str">
        <f t="shared" si="99"/>
        <v>3164-NA-CK</v>
      </c>
      <c r="K2165" s="39">
        <f t="shared" si="100"/>
        <v>38</v>
      </c>
      <c r="L2165" s="3">
        <f t="shared" si="101"/>
        <v>2014</v>
      </c>
    </row>
    <row r="2166" spans="1:12" x14ac:dyDescent="0.25">
      <c r="A2166" s="1" t="s">
        <v>2776</v>
      </c>
      <c r="B2166" s="1" t="s">
        <v>132</v>
      </c>
      <c r="C2166" s="1" t="s">
        <v>90</v>
      </c>
      <c r="D2166" s="1" t="s">
        <v>33</v>
      </c>
      <c r="E2166" s="4">
        <v>42629</v>
      </c>
      <c r="F2166" s="1" t="s">
        <v>102</v>
      </c>
      <c r="G2166" s="1" t="s">
        <v>536</v>
      </c>
      <c r="H2166" s="26">
        <v>70</v>
      </c>
      <c r="I2166" s="37">
        <v>8.5699999999999998E-2</v>
      </c>
      <c r="J2166" t="str">
        <f t="shared" si="99"/>
        <v>3165-APAC-PP</v>
      </c>
      <c r="K2166" s="39">
        <f t="shared" si="100"/>
        <v>64.001000000000005</v>
      </c>
      <c r="L2166" s="3">
        <f t="shared" si="101"/>
        <v>2016</v>
      </c>
    </row>
    <row r="2167" spans="1:12" x14ac:dyDescent="0.25">
      <c r="A2167" s="1" t="s">
        <v>2777</v>
      </c>
      <c r="B2167" s="1" t="s">
        <v>122</v>
      </c>
      <c r="C2167" s="1" t="s">
        <v>38</v>
      </c>
      <c r="D2167" s="1" t="s">
        <v>33</v>
      </c>
      <c r="E2167" s="4">
        <v>42208</v>
      </c>
      <c r="F2167" s="1" t="s">
        <v>113</v>
      </c>
      <c r="G2167" s="1" t="s">
        <v>914</v>
      </c>
      <c r="H2167" s="26">
        <v>250</v>
      </c>
      <c r="I2167" s="37">
        <v>4.8000000000000001E-2</v>
      </c>
      <c r="J2167" t="str">
        <f t="shared" si="99"/>
        <v>3166-APAC-HW</v>
      </c>
      <c r="K2167" s="39">
        <f t="shared" si="100"/>
        <v>238</v>
      </c>
      <c r="L2167" s="3">
        <f t="shared" si="101"/>
        <v>2015</v>
      </c>
    </row>
    <row r="2168" spans="1:12" x14ac:dyDescent="0.25">
      <c r="A2168" s="1" t="s">
        <v>2778</v>
      </c>
      <c r="B2168" s="1" t="s">
        <v>109</v>
      </c>
      <c r="C2168" s="1" t="s">
        <v>80</v>
      </c>
      <c r="D2168" s="1" t="s">
        <v>11</v>
      </c>
      <c r="E2168" s="4">
        <v>42526</v>
      </c>
      <c r="F2168" s="1" t="s">
        <v>28</v>
      </c>
      <c r="G2168" s="1" t="s">
        <v>608</v>
      </c>
      <c r="H2168" s="26">
        <v>150</v>
      </c>
      <c r="I2168" s="37">
        <v>8.6699999999999999E-2</v>
      </c>
      <c r="J2168" t="str">
        <f t="shared" si="99"/>
        <v>3167-EMEA-NT</v>
      </c>
      <c r="K2168" s="39">
        <f t="shared" si="100"/>
        <v>136.995</v>
      </c>
      <c r="L2168" s="3">
        <f t="shared" si="101"/>
        <v>2016</v>
      </c>
    </row>
    <row r="2169" spans="1:12" x14ac:dyDescent="0.25">
      <c r="A2169" s="1" t="s">
        <v>2779</v>
      </c>
      <c r="B2169" s="1" t="s">
        <v>168</v>
      </c>
      <c r="C2169" s="1" t="s">
        <v>169</v>
      </c>
      <c r="D2169" s="1" t="s">
        <v>11</v>
      </c>
      <c r="E2169" s="4">
        <v>42537</v>
      </c>
      <c r="F2169" s="1" t="s">
        <v>53</v>
      </c>
      <c r="G2169" s="1" t="s">
        <v>939</v>
      </c>
      <c r="H2169" s="26">
        <v>800</v>
      </c>
      <c r="I2169" s="37">
        <v>0.35</v>
      </c>
      <c r="J2169" t="str">
        <f t="shared" si="99"/>
        <v>3168-EMEA-BM</v>
      </c>
      <c r="K2169" s="39">
        <f t="shared" si="100"/>
        <v>520</v>
      </c>
      <c r="L2169" s="3">
        <f t="shared" si="101"/>
        <v>2016</v>
      </c>
    </row>
    <row r="2170" spans="1:12" x14ac:dyDescent="0.25">
      <c r="A2170" s="1" t="s">
        <v>2780</v>
      </c>
      <c r="B2170" s="1" t="s">
        <v>185</v>
      </c>
      <c r="C2170" s="1" t="s">
        <v>186</v>
      </c>
      <c r="D2170" s="1" t="s">
        <v>11</v>
      </c>
      <c r="E2170" s="4">
        <v>42010</v>
      </c>
      <c r="F2170" s="1" t="s">
        <v>12</v>
      </c>
      <c r="G2170" s="1" t="s">
        <v>789</v>
      </c>
      <c r="H2170" s="26">
        <v>80</v>
      </c>
      <c r="I2170" s="37">
        <v>0</v>
      </c>
      <c r="J2170" t="str">
        <f t="shared" si="99"/>
        <v>3169-EMEA-RH</v>
      </c>
      <c r="K2170" s="39">
        <f t="shared" si="100"/>
        <v>80</v>
      </c>
      <c r="L2170" s="3">
        <f t="shared" si="101"/>
        <v>2015</v>
      </c>
    </row>
    <row r="2171" spans="1:12" x14ac:dyDescent="0.25">
      <c r="A2171" s="1" t="s">
        <v>2781</v>
      </c>
      <c r="B2171" s="1" t="s">
        <v>97</v>
      </c>
      <c r="C2171" s="1" t="s">
        <v>98</v>
      </c>
      <c r="D2171" s="1" t="s">
        <v>11</v>
      </c>
      <c r="E2171" s="4">
        <v>42049</v>
      </c>
      <c r="F2171" s="1" t="s">
        <v>12</v>
      </c>
      <c r="G2171" s="1" t="s">
        <v>946</v>
      </c>
      <c r="H2171" s="26">
        <v>80</v>
      </c>
      <c r="I2171" s="37">
        <v>0.22500000000000001</v>
      </c>
      <c r="J2171" t="str">
        <f t="shared" si="99"/>
        <v>3170-EMEA-MP</v>
      </c>
      <c r="K2171" s="39">
        <f t="shared" si="100"/>
        <v>62</v>
      </c>
      <c r="L2171" s="3">
        <f t="shared" si="101"/>
        <v>2015</v>
      </c>
    </row>
    <row r="2172" spans="1:12" x14ac:dyDescent="0.25">
      <c r="A2172" s="1" t="s">
        <v>2782</v>
      </c>
      <c r="B2172" s="1" t="s">
        <v>51</v>
      </c>
      <c r="C2172" s="1" t="s">
        <v>52</v>
      </c>
      <c r="D2172" s="1" t="s">
        <v>11</v>
      </c>
      <c r="E2172" s="4">
        <v>42606</v>
      </c>
      <c r="F2172" s="1" t="s">
        <v>34</v>
      </c>
      <c r="G2172" s="1" t="s">
        <v>645</v>
      </c>
      <c r="H2172" s="26">
        <v>50</v>
      </c>
      <c r="I2172" s="37">
        <v>0</v>
      </c>
      <c r="J2172" t="str">
        <f t="shared" si="99"/>
        <v>3171-EMEA-JN</v>
      </c>
      <c r="K2172" s="39">
        <f t="shared" si="100"/>
        <v>50</v>
      </c>
      <c r="L2172" s="3">
        <f t="shared" si="101"/>
        <v>2016</v>
      </c>
    </row>
    <row r="2173" spans="1:12" x14ac:dyDescent="0.25">
      <c r="A2173" s="1" t="s">
        <v>2783</v>
      </c>
      <c r="B2173" s="1" t="s">
        <v>129</v>
      </c>
      <c r="C2173" s="1" t="s">
        <v>106</v>
      </c>
      <c r="D2173" s="1" t="s">
        <v>17</v>
      </c>
      <c r="E2173" s="4">
        <v>41790</v>
      </c>
      <c r="F2173" s="1" t="s">
        <v>53</v>
      </c>
      <c r="G2173" s="1" t="s">
        <v>686</v>
      </c>
      <c r="H2173" s="26">
        <v>800</v>
      </c>
      <c r="I2173" s="37">
        <v>0.2</v>
      </c>
      <c r="J2173" t="str">
        <f t="shared" si="99"/>
        <v>3172-NA-KA</v>
      </c>
      <c r="K2173" s="39">
        <f t="shared" si="100"/>
        <v>640</v>
      </c>
      <c r="L2173" s="3">
        <f t="shared" si="101"/>
        <v>2014</v>
      </c>
    </row>
    <row r="2174" spans="1:12" x14ac:dyDescent="0.25">
      <c r="A2174" s="1" t="s">
        <v>2784</v>
      </c>
      <c r="B2174" s="1" t="s">
        <v>398</v>
      </c>
      <c r="C2174" s="1" t="s">
        <v>399</v>
      </c>
      <c r="D2174" s="1" t="s">
        <v>11</v>
      </c>
      <c r="E2174" s="4">
        <v>42082</v>
      </c>
      <c r="F2174" s="1" t="s">
        <v>39</v>
      </c>
      <c r="G2174" s="1" t="s">
        <v>1279</v>
      </c>
      <c r="H2174" s="26">
        <v>30</v>
      </c>
      <c r="I2174" s="37">
        <v>0.3</v>
      </c>
      <c r="J2174" t="str">
        <f t="shared" si="99"/>
        <v>3173-EMEA-DR</v>
      </c>
      <c r="K2174" s="39">
        <f t="shared" si="100"/>
        <v>21</v>
      </c>
      <c r="L2174" s="3">
        <f t="shared" si="101"/>
        <v>2015</v>
      </c>
    </row>
    <row r="2175" spans="1:12" x14ac:dyDescent="0.25">
      <c r="A2175" s="1" t="s">
        <v>2785</v>
      </c>
      <c r="B2175" s="1" t="s">
        <v>2168</v>
      </c>
      <c r="C2175" s="1" t="s">
        <v>16</v>
      </c>
      <c r="D2175" s="1" t="s">
        <v>17</v>
      </c>
      <c r="E2175" s="4">
        <v>41675</v>
      </c>
      <c r="F2175" s="1" t="s">
        <v>59</v>
      </c>
      <c r="G2175" s="1" t="s">
        <v>2786</v>
      </c>
      <c r="H2175" s="26">
        <v>1000</v>
      </c>
      <c r="I2175" s="37">
        <v>0.22</v>
      </c>
      <c r="J2175" t="str">
        <f t="shared" si="99"/>
        <v>3174-NA-CR</v>
      </c>
      <c r="K2175" s="39">
        <f t="shared" si="100"/>
        <v>780</v>
      </c>
      <c r="L2175" s="3">
        <f t="shared" si="101"/>
        <v>2014</v>
      </c>
    </row>
    <row r="2176" spans="1:12" x14ac:dyDescent="0.25">
      <c r="A2176" s="1" t="s">
        <v>2787</v>
      </c>
      <c r="B2176" s="1" t="s">
        <v>93</v>
      </c>
      <c r="C2176" s="1" t="s">
        <v>94</v>
      </c>
      <c r="D2176" s="1" t="s">
        <v>11</v>
      </c>
      <c r="E2176" s="4">
        <v>42962</v>
      </c>
      <c r="F2176" s="1" t="s">
        <v>23</v>
      </c>
      <c r="G2176" s="1" t="s">
        <v>95</v>
      </c>
      <c r="H2176" s="26">
        <v>700</v>
      </c>
      <c r="I2176" s="37">
        <v>0.03</v>
      </c>
      <c r="J2176" t="str">
        <f t="shared" si="99"/>
        <v>3175-EMEA-EK</v>
      </c>
      <c r="K2176" s="39">
        <f t="shared" si="100"/>
        <v>679</v>
      </c>
      <c r="L2176" s="3">
        <f t="shared" si="101"/>
        <v>2017</v>
      </c>
    </row>
    <row r="2177" spans="1:12" x14ac:dyDescent="0.25">
      <c r="A2177" s="1" t="s">
        <v>2788</v>
      </c>
      <c r="B2177" s="1" t="s">
        <v>68</v>
      </c>
      <c r="C2177" s="1" t="s">
        <v>69</v>
      </c>
      <c r="D2177" s="1" t="s">
        <v>33</v>
      </c>
      <c r="E2177" s="4">
        <v>42056</v>
      </c>
      <c r="F2177" s="1" t="s">
        <v>34</v>
      </c>
      <c r="G2177" s="1" t="s">
        <v>2293</v>
      </c>
      <c r="H2177" s="26">
        <v>50</v>
      </c>
      <c r="I2177" s="37">
        <v>0</v>
      </c>
      <c r="J2177" t="str">
        <f t="shared" si="99"/>
        <v>3176-APAC-RW</v>
      </c>
      <c r="K2177" s="39">
        <f t="shared" si="100"/>
        <v>50</v>
      </c>
      <c r="L2177" s="3">
        <f t="shared" si="101"/>
        <v>2015</v>
      </c>
    </row>
    <row r="2178" spans="1:12" x14ac:dyDescent="0.25">
      <c r="A2178" s="1" t="s">
        <v>2789</v>
      </c>
      <c r="B2178" s="1" t="s">
        <v>155</v>
      </c>
      <c r="C2178" s="1" t="s">
        <v>106</v>
      </c>
      <c r="D2178" s="1" t="s">
        <v>17</v>
      </c>
      <c r="E2178" s="4">
        <v>42075</v>
      </c>
      <c r="F2178" s="1" t="s">
        <v>102</v>
      </c>
      <c r="G2178" s="1" t="s">
        <v>302</v>
      </c>
      <c r="H2178" s="26">
        <v>70</v>
      </c>
      <c r="I2178" s="37">
        <v>0.21429999999999999</v>
      </c>
      <c r="J2178" t="str">
        <f t="shared" si="99"/>
        <v>3177-NA-BT</v>
      </c>
      <c r="K2178" s="39">
        <f t="shared" si="100"/>
        <v>54.999000000000002</v>
      </c>
      <c r="L2178" s="3">
        <f t="shared" si="101"/>
        <v>2015</v>
      </c>
    </row>
    <row r="2179" spans="1:12" x14ac:dyDescent="0.25">
      <c r="A2179" s="1" t="s">
        <v>2790</v>
      </c>
      <c r="B2179" s="1" t="s">
        <v>398</v>
      </c>
      <c r="C2179" s="1" t="s">
        <v>399</v>
      </c>
      <c r="D2179" s="1" t="s">
        <v>11</v>
      </c>
      <c r="E2179" s="4">
        <v>41844</v>
      </c>
      <c r="F2179" s="1" t="s">
        <v>53</v>
      </c>
      <c r="G2179" s="1" t="s">
        <v>484</v>
      </c>
      <c r="H2179" s="26">
        <v>800</v>
      </c>
      <c r="I2179" s="37">
        <v>0</v>
      </c>
      <c r="J2179" t="str">
        <f t="shared" ref="J2179:J2242" si="102">_xlfn.CONCAT(RIGHT(A2179,4),"-",D2179,"-",LEFT(G2179,1),MID(G2179,FIND(" ",G2179)+1,1))</f>
        <v>3178-EMEA-PK</v>
      </c>
      <c r="K2179" s="39">
        <f t="shared" ref="K2179:K2242" si="103">H2179-(H2179*I2179)</f>
        <v>800</v>
      </c>
      <c r="L2179" s="3">
        <f t="shared" ref="L2179:L2242" si="104">YEAR(E2179)</f>
        <v>2014</v>
      </c>
    </row>
    <row r="2180" spans="1:12" x14ac:dyDescent="0.25">
      <c r="A2180" s="1" t="s">
        <v>2791</v>
      </c>
      <c r="B2180" s="1" t="s">
        <v>62</v>
      </c>
      <c r="C2180" s="1" t="s">
        <v>63</v>
      </c>
      <c r="D2180" s="1" t="s">
        <v>33</v>
      </c>
      <c r="E2180" s="4">
        <v>43081</v>
      </c>
      <c r="F2180" s="1" t="s">
        <v>34</v>
      </c>
      <c r="G2180" s="1" t="s">
        <v>2467</v>
      </c>
      <c r="H2180" s="26">
        <v>50</v>
      </c>
      <c r="I2180" s="37">
        <v>0</v>
      </c>
      <c r="J2180" t="str">
        <f t="shared" si="102"/>
        <v>3179-APAC-AL</v>
      </c>
      <c r="K2180" s="39">
        <f t="shared" si="103"/>
        <v>50</v>
      </c>
      <c r="L2180" s="3">
        <f t="shared" si="104"/>
        <v>2017</v>
      </c>
    </row>
    <row r="2181" spans="1:12" x14ac:dyDescent="0.25">
      <c r="A2181" s="1" t="s">
        <v>2792</v>
      </c>
      <c r="B2181" s="1" t="s">
        <v>15</v>
      </c>
      <c r="C2181" s="1" t="s">
        <v>16</v>
      </c>
      <c r="D2181" s="1" t="s">
        <v>17</v>
      </c>
      <c r="E2181" s="4">
        <v>42331</v>
      </c>
      <c r="F2181" s="1" t="s">
        <v>12</v>
      </c>
      <c r="G2181" s="1" t="s">
        <v>774</v>
      </c>
      <c r="H2181" s="26">
        <v>80</v>
      </c>
      <c r="I2181" s="37">
        <v>0.26250000000000001</v>
      </c>
      <c r="J2181" t="str">
        <f t="shared" si="102"/>
        <v>3180-NA-NB</v>
      </c>
      <c r="K2181" s="39">
        <f t="shared" si="103"/>
        <v>59</v>
      </c>
      <c r="L2181" s="3">
        <f t="shared" si="104"/>
        <v>2015</v>
      </c>
    </row>
    <row r="2182" spans="1:12" x14ac:dyDescent="0.25">
      <c r="A2182" s="1" t="s">
        <v>2793</v>
      </c>
      <c r="B2182" s="1" t="s">
        <v>287</v>
      </c>
      <c r="C2182" s="1" t="s">
        <v>106</v>
      </c>
      <c r="D2182" s="1" t="s">
        <v>17</v>
      </c>
      <c r="E2182" s="4">
        <v>42312</v>
      </c>
      <c r="F2182" s="1" t="s">
        <v>39</v>
      </c>
      <c r="G2182" s="1" t="s">
        <v>901</v>
      </c>
      <c r="H2182" s="26">
        <v>30</v>
      </c>
      <c r="I2182" s="37">
        <v>0</v>
      </c>
      <c r="J2182" t="str">
        <f t="shared" si="102"/>
        <v>3181-NA-RB</v>
      </c>
      <c r="K2182" s="39">
        <f t="shared" si="103"/>
        <v>30</v>
      </c>
      <c r="L2182" s="3">
        <f t="shared" si="104"/>
        <v>2015</v>
      </c>
    </row>
    <row r="2183" spans="1:12" x14ac:dyDescent="0.25">
      <c r="A2183" s="1" t="s">
        <v>2794</v>
      </c>
      <c r="B2183" s="1" t="s">
        <v>268</v>
      </c>
      <c r="C2183" s="1" t="s">
        <v>269</v>
      </c>
      <c r="D2183" s="1" t="s">
        <v>33</v>
      </c>
      <c r="E2183" s="4">
        <v>42974</v>
      </c>
      <c r="F2183" s="1" t="s">
        <v>28</v>
      </c>
      <c r="G2183" s="1" t="s">
        <v>713</v>
      </c>
      <c r="H2183" s="26">
        <v>150</v>
      </c>
      <c r="I2183" s="37">
        <v>6.6699999999999995E-2</v>
      </c>
      <c r="J2183" t="str">
        <f t="shared" si="102"/>
        <v>3182-APAC-HL</v>
      </c>
      <c r="K2183" s="39">
        <f t="shared" si="103"/>
        <v>139.995</v>
      </c>
      <c r="L2183" s="3">
        <f t="shared" si="104"/>
        <v>2017</v>
      </c>
    </row>
    <row r="2184" spans="1:12" x14ac:dyDescent="0.25">
      <c r="A2184" s="1" t="s">
        <v>2795</v>
      </c>
      <c r="B2184" s="1" t="s">
        <v>239</v>
      </c>
      <c r="C2184" s="1" t="s">
        <v>240</v>
      </c>
      <c r="D2184" s="1" t="s">
        <v>11</v>
      </c>
      <c r="E2184" s="4">
        <v>41910</v>
      </c>
      <c r="F2184" s="1" t="s">
        <v>12</v>
      </c>
      <c r="G2184" s="1" t="s">
        <v>518</v>
      </c>
      <c r="H2184" s="26">
        <v>80</v>
      </c>
      <c r="I2184" s="37">
        <v>0.17499999999999999</v>
      </c>
      <c r="J2184" t="str">
        <f t="shared" si="102"/>
        <v>3183-EMEA-ZW</v>
      </c>
      <c r="K2184" s="39">
        <f t="shared" si="103"/>
        <v>66</v>
      </c>
      <c r="L2184" s="3">
        <f t="shared" si="104"/>
        <v>2014</v>
      </c>
    </row>
    <row r="2185" spans="1:12" x14ac:dyDescent="0.25">
      <c r="A2185" s="1" t="s">
        <v>2796</v>
      </c>
      <c r="B2185" s="1" t="s">
        <v>322</v>
      </c>
      <c r="C2185" s="1" t="s">
        <v>323</v>
      </c>
      <c r="D2185" s="1" t="s">
        <v>11</v>
      </c>
      <c r="E2185" s="4">
        <v>41905</v>
      </c>
      <c r="F2185" s="1" t="s">
        <v>44</v>
      </c>
      <c r="G2185" s="1" t="s">
        <v>586</v>
      </c>
      <c r="H2185" s="26">
        <v>500</v>
      </c>
      <c r="I2185" s="37">
        <v>0.05</v>
      </c>
      <c r="J2185" t="str">
        <f t="shared" si="102"/>
        <v>3184-EMEA-RR</v>
      </c>
      <c r="K2185" s="39">
        <f t="shared" si="103"/>
        <v>475</v>
      </c>
      <c r="L2185" s="3">
        <f t="shared" si="104"/>
        <v>2014</v>
      </c>
    </row>
    <row r="2186" spans="1:12" x14ac:dyDescent="0.25">
      <c r="A2186" s="1" t="s">
        <v>2797</v>
      </c>
      <c r="B2186" s="1" t="s">
        <v>42</v>
      </c>
      <c r="C2186" s="1" t="s">
        <v>43</v>
      </c>
      <c r="D2186" s="1" t="s">
        <v>22</v>
      </c>
      <c r="E2186" s="4">
        <v>42538</v>
      </c>
      <c r="F2186" s="1" t="s">
        <v>44</v>
      </c>
      <c r="G2186" s="1" t="s">
        <v>1100</v>
      </c>
      <c r="H2186" s="26">
        <v>500</v>
      </c>
      <c r="I2186" s="37">
        <v>0.03</v>
      </c>
      <c r="J2186" t="str">
        <f t="shared" si="102"/>
        <v>3185-LATAM-MW</v>
      </c>
      <c r="K2186" s="39">
        <f t="shared" si="103"/>
        <v>485</v>
      </c>
      <c r="L2186" s="3">
        <f t="shared" si="104"/>
        <v>2016</v>
      </c>
    </row>
    <row r="2187" spans="1:12" x14ac:dyDescent="0.25">
      <c r="A2187" s="1" t="s">
        <v>2798</v>
      </c>
      <c r="B2187" s="1" t="s">
        <v>47</v>
      </c>
      <c r="C2187" s="1" t="s">
        <v>48</v>
      </c>
      <c r="D2187" s="1" t="s">
        <v>22</v>
      </c>
      <c r="E2187" s="4">
        <v>42103</v>
      </c>
      <c r="F2187" s="1" t="s">
        <v>23</v>
      </c>
      <c r="G2187" s="1" t="s">
        <v>2285</v>
      </c>
      <c r="H2187" s="26">
        <v>700</v>
      </c>
      <c r="I2187" s="37">
        <v>0.17</v>
      </c>
      <c r="J2187" t="str">
        <f t="shared" si="102"/>
        <v>3186-LATAM-RH</v>
      </c>
      <c r="K2187" s="39">
        <f t="shared" si="103"/>
        <v>581</v>
      </c>
      <c r="L2187" s="3">
        <f t="shared" si="104"/>
        <v>2015</v>
      </c>
    </row>
    <row r="2188" spans="1:12" x14ac:dyDescent="0.25">
      <c r="A2188" s="1" t="s">
        <v>2799</v>
      </c>
      <c r="B2188" s="1" t="s">
        <v>57</v>
      </c>
      <c r="C2188" s="1" t="s">
        <v>58</v>
      </c>
      <c r="D2188" s="1" t="s">
        <v>11</v>
      </c>
      <c r="E2188" s="4">
        <v>43327</v>
      </c>
      <c r="F2188" s="1" t="s">
        <v>12</v>
      </c>
      <c r="G2188" s="1" t="s">
        <v>1776</v>
      </c>
      <c r="H2188" s="26">
        <v>80</v>
      </c>
      <c r="I2188" s="37">
        <v>7.4999999999999997E-2</v>
      </c>
      <c r="J2188" t="str">
        <f t="shared" si="102"/>
        <v>3187-EMEA-LB</v>
      </c>
      <c r="K2188" s="39">
        <f t="shared" si="103"/>
        <v>74</v>
      </c>
      <c r="L2188" s="3">
        <f t="shared" si="104"/>
        <v>2018</v>
      </c>
    </row>
    <row r="2189" spans="1:12" x14ac:dyDescent="0.25">
      <c r="A2189" s="1" t="s">
        <v>2800</v>
      </c>
      <c r="B2189" s="1" t="s">
        <v>225</v>
      </c>
      <c r="C2189" s="1" t="s">
        <v>226</v>
      </c>
      <c r="D2189" s="1" t="s">
        <v>22</v>
      </c>
      <c r="E2189" s="4">
        <v>43435</v>
      </c>
      <c r="F2189" s="1" t="s">
        <v>70</v>
      </c>
      <c r="G2189" s="1" t="s">
        <v>619</v>
      </c>
      <c r="H2189" s="26">
        <v>500</v>
      </c>
      <c r="I2189" s="37">
        <v>0.02</v>
      </c>
      <c r="J2189" t="str">
        <f t="shared" si="102"/>
        <v>3188-LATAM-NN</v>
      </c>
      <c r="K2189" s="39">
        <f t="shared" si="103"/>
        <v>490</v>
      </c>
      <c r="L2189" s="3">
        <f t="shared" si="104"/>
        <v>2018</v>
      </c>
    </row>
    <row r="2190" spans="1:12" x14ac:dyDescent="0.25">
      <c r="A2190" s="1" t="s">
        <v>2801</v>
      </c>
      <c r="B2190" s="1" t="s">
        <v>101</v>
      </c>
      <c r="C2190" s="1" t="s">
        <v>69</v>
      </c>
      <c r="D2190" s="1" t="s">
        <v>33</v>
      </c>
      <c r="E2190" s="4">
        <v>42652</v>
      </c>
      <c r="F2190" s="1" t="s">
        <v>113</v>
      </c>
      <c r="G2190" s="1" t="s">
        <v>103</v>
      </c>
      <c r="H2190" s="26">
        <v>250</v>
      </c>
      <c r="I2190" s="37">
        <v>0.04</v>
      </c>
      <c r="J2190" t="str">
        <f t="shared" si="102"/>
        <v>3189-APAC-DM</v>
      </c>
      <c r="K2190" s="39">
        <f t="shared" si="103"/>
        <v>240</v>
      </c>
      <c r="L2190" s="3">
        <f t="shared" si="104"/>
        <v>2016</v>
      </c>
    </row>
    <row r="2191" spans="1:12" x14ac:dyDescent="0.25">
      <c r="A2191" s="1" t="s">
        <v>2802</v>
      </c>
      <c r="B2191" s="1" t="s">
        <v>42</v>
      </c>
      <c r="C2191" s="1" t="s">
        <v>43</v>
      </c>
      <c r="D2191" s="1" t="s">
        <v>22</v>
      </c>
      <c r="E2191" s="4">
        <v>43023</v>
      </c>
      <c r="F2191" s="1" t="s">
        <v>53</v>
      </c>
      <c r="G2191" s="1" t="s">
        <v>1175</v>
      </c>
      <c r="H2191" s="26">
        <v>800</v>
      </c>
      <c r="I2191" s="37">
        <v>7.0000000000000007E-2</v>
      </c>
      <c r="J2191" t="str">
        <f t="shared" si="102"/>
        <v>3190-LATAM-LN</v>
      </c>
      <c r="K2191" s="39">
        <f t="shared" si="103"/>
        <v>744</v>
      </c>
      <c r="L2191" s="3">
        <f t="shared" si="104"/>
        <v>2017</v>
      </c>
    </row>
    <row r="2192" spans="1:12" x14ac:dyDescent="0.25">
      <c r="A2192" s="1" t="s">
        <v>2803</v>
      </c>
      <c r="B2192" s="1" t="s">
        <v>47</v>
      </c>
      <c r="C2192" s="1" t="s">
        <v>48</v>
      </c>
      <c r="D2192" s="1" t="s">
        <v>22</v>
      </c>
      <c r="E2192" s="4">
        <v>43113</v>
      </c>
      <c r="F2192" s="1" t="s">
        <v>70</v>
      </c>
      <c r="G2192" s="1" t="s">
        <v>998</v>
      </c>
      <c r="H2192" s="26">
        <v>500</v>
      </c>
      <c r="I2192" s="37">
        <v>0.02</v>
      </c>
      <c r="J2192" t="str">
        <f t="shared" si="102"/>
        <v>3191-LATAM-RF</v>
      </c>
      <c r="K2192" s="39">
        <f t="shared" si="103"/>
        <v>490</v>
      </c>
      <c r="L2192" s="3">
        <f t="shared" si="104"/>
        <v>2018</v>
      </c>
    </row>
    <row r="2193" spans="1:12" x14ac:dyDescent="0.25">
      <c r="A2193" s="1" t="s">
        <v>2804</v>
      </c>
      <c r="B2193" s="1" t="s">
        <v>239</v>
      </c>
      <c r="C2193" s="1" t="s">
        <v>240</v>
      </c>
      <c r="D2193" s="1" t="s">
        <v>11</v>
      </c>
      <c r="E2193" s="4">
        <v>42926</v>
      </c>
      <c r="F2193" s="1" t="s">
        <v>70</v>
      </c>
      <c r="G2193" s="1" t="s">
        <v>285</v>
      </c>
      <c r="H2193" s="26">
        <v>500</v>
      </c>
      <c r="I2193" s="37">
        <v>0.01</v>
      </c>
      <c r="J2193" t="str">
        <f t="shared" si="102"/>
        <v>3192-EMEA-HJ</v>
      </c>
      <c r="K2193" s="39">
        <f t="shared" si="103"/>
        <v>495</v>
      </c>
      <c r="L2193" s="3">
        <f t="shared" si="104"/>
        <v>2017</v>
      </c>
    </row>
    <row r="2194" spans="1:12" x14ac:dyDescent="0.25">
      <c r="A2194" s="1" t="s">
        <v>2805</v>
      </c>
      <c r="B2194" s="1" t="s">
        <v>129</v>
      </c>
      <c r="C2194" s="1" t="s">
        <v>106</v>
      </c>
      <c r="D2194" s="1" t="s">
        <v>17</v>
      </c>
      <c r="E2194" s="4">
        <v>43126</v>
      </c>
      <c r="F2194" s="1" t="s">
        <v>70</v>
      </c>
      <c r="G2194" s="1" t="s">
        <v>544</v>
      </c>
      <c r="H2194" s="26">
        <v>500</v>
      </c>
      <c r="I2194" s="37">
        <v>0</v>
      </c>
      <c r="J2194" t="str">
        <f t="shared" si="102"/>
        <v>3193-NA-DD</v>
      </c>
      <c r="K2194" s="39">
        <f t="shared" si="103"/>
        <v>500</v>
      </c>
      <c r="L2194" s="3">
        <f t="shared" si="104"/>
        <v>2018</v>
      </c>
    </row>
    <row r="2195" spans="1:12" x14ac:dyDescent="0.25">
      <c r="A2195" s="1" t="s">
        <v>2806</v>
      </c>
      <c r="B2195" s="1" t="s">
        <v>168</v>
      </c>
      <c r="C2195" s="1" t="s">
        <v>169</v>
      </c>
      <c r="D2195" s="1" t="s">
        <v>11</v>
      </c>
      <c r="E2195" s="4">
        <v>43053</v>
      </c>
      <c r="F2195" s="1" t="s">
        <v>28</v>
      </c>
      <c r="G2195" s="1" t="s">
        <v>438</v>
      </c>
      <c r="H2195" s="26">
        <v>150</v>
      </c>
      <c r="I2195" s="37">
        <v>0.08</v>
      </c>
      <c r="J2195" t="str">
        <f t="shared" si="102"/>
        <v>3194-EMEA-AC</v>
      </c>
      <c r="K2195" s="39">
        <f t="shared" si="103"/>
        <v>138</v>
      </c>
      <c r="L2195" s="3">
        <f t="shared" si="104"/>
        <v>2017</v>
      </c>
    </row>
    <row r="2196" spans="1:12" x14ac:dyDescent="0.25">
      <c r="A2196" s="1" t="s">
        <v>2807</v>
      </c>
      <c r="B2196" s="1" t="s">
        <v>42</v>
      </c>
      <c r="C2196" s="1" t="s">
        <v>43</v>
      </c>
      <c r="D2196" s="1" t="s">
        <v>22</v>
      </c>
      <c r="E2196" s="4">
        <v>42423</v>
      </c>
      <c r="F2196" s="1" t="s">
        <v>70</v>
      </c>
      <c r="G2196" s="1" t="s">
        <v>1033</v>
      </c>
      <c r="H2196" s="26">
        <v>500</v>
      </c>
      <c r="I2196" s="37">
        <v>0.02</v>
      </c>
      <c r="J2196" t="str">
        <f t="shared" si="102"/>
        <v>3195-LATAM-PJ</v>
      </c>
      <c r="K2196" s="39">
        <f t="shared" si="103"/>
        <v>490</v>
      </c>
      <c r="L2196" s="3">
        <f t="shared" si="104"/>
        <v>2016</v>
      </c>
    </row>
    <row r="2197" spans="1:12" x14ac:dyDescent="0.25">
      <c r="A2197" s="1" t="s">
        <v>2808</v>
      </c>
      <c r="B2197" s="1" t="s">
        <v>75</v>
      </c>
      <c r="C2197" s="1" t="s">
        <v>76</v>
      </c>
      <c r="D2197" s="1" t="s">
        <v>33</v>
      </c>
      <c r="E2197" s="4">
        <v>43012</v>
      </c>
      <c r="F2197" s="1" t="s">
        <v>23</v>
      </c>
      <c r="G2197" s="1" t="s">
        <v>392</v>
      </c>
      <c r="H2197" s="26">
        <v>700</v>
      </c>
      <c r="I2197" s="37">
        <v>0.06</v>
      </c>
      <c r="J2197" t="str">
        <f t="shared" si="102"/>
        <v>3196-APAC-RA</v>
      </c>
      <c r="K2197" s="39">
        <f t="shared" si="103"/>
        <v>658</v>
      </c>
      <c r="L2197" s="3">
        <f t="shared" si="104"/>
        <v>2017</v>
      </c>
    </row>
    <row r="2198" spans="1:12" x14ac:dyDescent="0.25">
      <c r="A2198" s="1" t="s">
        <v>2809</v>
      </c>
      <c r="B2198" s="1" t="s">
        <v>322</v>
      </c>
      <c r="C2198" s="1" t="s">
        <v>323</v>
      </c>
      <c r="D2198" s="1" t="s">
        <v>11</v>
      </c>
      <c r="E2198" s="4">
        <v>42456</v>
      </c>
      <c r="F2198" s="1" t="s">
        <v>59</v>
      </c>
      <c r="G2198" s="1" t="s">
        <v>920</v>
      </c>
      <c r="H2198" s="26">
        <v>1000</v>
      </c>
      <c r="I2198" s="37">
        <v>0.2</v>
      </c>
      <c r="J2198" t="str">
        <f t="shared" si="102"/>
        <v>3197-EMEA-KR</v>
      </c>
      <c r="K2198" s="39">
        <f t="shared" si="103"/>
        <v>800</v>
      </c>
      <c r="L2198" s="3">
        <f t="shared" si="104"/>
        <v>2016</v>
      </c>
    </row>
    <row r="2199" spans="1:12" x14ac:dyDescent="0.25">
      <c r="A2199" s="1" t="s">
        <v>2810</v>
      </c>
      <c r="B2199" s="1" t="s">
        <v>219</v>
      </c>
      <c r="C2199" s="1" t="s">
        <v>38</v>
      </c>
      <c r="D2199" s="1" t="s">
        <v>33</v>
      </c>
      <c r="E2199" s="4">
        <v>42792</v>
      </c>
      <c r="F2199" s="1" t="s">
        <v>44</v>
      </c>
      <c r="G2199" s="1" t="s">
        <v>1320</v>
      </c>
      <c r="H2199" s="26">
        <v>500</v>
      </c>
      <c r="I2199" s="37">
        <v>0.03</v>
      </c>
      <c r="J2199" t="str">
        <f t="shared" si="102"/>
        <v>3198-APAC-PP</v>
      </c>
      <c r="K2199" s="39">
        <f t="shared" si="103"/>
        <v>485</v>
      </c>
      <c r="L2199" s="3">
        <f t="shared" si="104"/>
        <v>2017</v>
      </c>
    </row>
    <row r="2200" spans="1:12" x14ac:dyDescent="0.25">
      <c r="A2200" s="1" t="s">
        <v>2811</v>
      </c>
      <c r="B2200" s="1" t="s">
        <v>83</v>
      </c>
      <c r="C2200" s="1" t="s">
        <v>84</v>
      </c>
      <c r="D2200" s="1" t="s">
        <v>11</v>
      </c>
      <c r="E2200" s="4">
        <v>42401</v>
      </c>
      <c r="F2200" s="1" t="s">
        <v>44</v>
      </c>
      <c r="G2200" s="1" t="s">
        <v>85</v>
      </c>
      <c r="H2200" s="26">
        <v>500</v>
      </c>
      <c r="I2200" s="37">
        <v>0.11</v>
      </c>
      <c r="J2200" t="str">
        <f t="shared" si="102"/>
        <v>3199-EMEA-DW</v>
      </c>
      <c r="K2200" s="39">
        <f t="shared" si="103"/>
        <v>445</v>
      </c>
      <c r="L2200" s="3">
        <f t="shared" si="104"/>
        <v>2016</v>
      </c>
    </row>
    <row r="2201" spans="1:12" x14ac:dyDescent="0.25">
      <c r="A2201" s="1" t="s">
        <v>2812</v>
      </c>
      <c r="B2201" s="1" t="s">
        <v>89</v>
      </c>
      <c r="C2201" s="1" t="s">
        <v>90</v>
      </c>
      <c r="D2201" s="1" t="s">
        <v>33</v>
      </c>
      <c r="E2201" s="4">
        <v>42217</v>
      </c>
      <c r="F2201" s="1" t="s">
        <v>102</v>
      </c>
      <c r="G2201" s="1" t="s">
        <v>1511</v>
      </c>
      <c r="H2201" s="26">
        <v>70</v>
      </c>
      <c r="I2201" s="37">
        <v>0.15709999999999999</v>
      </c>
      <c r="J2201" t="str">
        <f t="shared" si="102"/>
        <v>3200-APAC-SK</v>
      </c>
      <c r="K2201" s="39">
        <f t="shared" si="103"/>
        <v>59.003</v>
      </c>
      <c r="L2201" s="3">
        <f t="shared" si="104"/>
        <v>2015</v>
      </c>
    </row>
    <row r="2202" spans="1:12" x14ac:dyDescent="0.25">
      <c r="A2202" s="1" t="s">
        <v>2813</v>
      </c>
      <c r="B2202" s="1" t="s">
        <v>155</v>
      </c>
      <c r="C2202" s="1" t="s">
        <v>106</v>
      </c>
      <c r="D2202" s="1" t="s">
        <v>17</v>
      </c>
      <c r="E2202" s="4">
        <v>41824</v>
      </c>
      <c r="F2202" s="1" t="s">
        <v>28</v>
      </c>
      <c r="G2202" s="1" t="s">
        <v>979</v>
      </c>
      <c r="H2202" s="26">
        <v>150</v>
      </c>
      <c r="I2202" s="37">
        <v>0.1867</v>
      </c>
      <c r="J2202" t="str">
        <f t="shared" si="102"/>
        <v>3201-NA-MC</v>
      </c>
      <c r="K2202" s="39">
        <f t="shared" si="103"/>
        <v>121.995</v>
      </c>
      <c r="L2202" s="3">
        <f t="shared" si="104"/>
        <v>2014</v>
      </c>
    </row>
    <row r="2203" spans="1:12" x14ac:dyDescent="0.25">
      <c r="A2203" s="1" t="s">
        <v>2814</v>
      </c>
      <c r="B2203" s="1" t="s">
        <v>172</v>
      </c>
      <c r="C2203" s="1" t="s">
        <v>173</v>
      </c>
      <c r="D2203" s="1" t="s">
        <v>11</v>
      </c>
      <c r="E2203" s="4">
        <v>42481</v>
      </c>
      <c r="F2203" s="1" t="s">
        <v>23</v>
      </c>
      <c r="G2203" s="1" t="s">
        <v>1454</v>
      </c>
      <c r="H2203" s="26">
        <v>700</v>
      </c>
      <c r="I2203" s="37">
        <v>0.06</v>
      </c>
      <c r="J2203" t="str">
        <f t="shared" si="102"/>
        <v>3202-EMEA-AP</v>
      </c>
      <c r="K2203" s="39">
        <f t="shared" si="103"/>
        <v>658</v>
      </c>
      <c r="L2203" s="3">
        <f t="shared" si="104"/>
        <v>2016</v>
      </c>
    </row>
    <row r="2204" spans="1:12" x14ac:dyDescent="0.25">
      <c r="A2204" s="1" t="s">
        <v>2815</v>
      </c>
      <c r="B2204" s="1" t="s">
        <v>9</v>
      </c>
      <c r="C2204" s="1" t="s">
        <v>10</v>
      </c>
      <c r="D2204" s="1" t="s">
        <v>11</v>
      </c>
      <c r="E2204" s="4">
        <v>42082</v>
      </c>
      <c r="F2204" s="1" t="s">
        <v>44</v>
      </c>
      <c r="G2204" s="1" t="s">
        <v>135</v>
      </c>
      <c r="H2204" s="26">
        <v>500</v>
      </c>
      <c r="I2204" s="37">
        <v>0.04</v>
      </c>
      <c r="J2204" t="str">
        <f t="shared" si="102"/>
        <v>3203-EMEA-DB</v>
      </c>
      <c r="K2204" s="39">
        <f t="shared" si="103"/>
        <v>480</v>
      </c>
      <c r="L2204" s="3">
        <f t="shared" si="104"/>
        <v>2015</v>
      </c>
    </row>
    <row r="2205" spans="1:12" x14ac:dyDescent="0.25">
      <c r="A2205" s="1" t="s">
        <v>2816</v>
      </c>
      <c r="B2205" s="1" t="s">
        <v>125</v>
      </c>
      <c r="C2205" s="1" t="s">
        <v>126</v>
      </c>
      <c r="D2205" s="1" t="s">
        <v>11</v>
      </c>
      <c r="E2205" s="4">
        <v>42306</v>
      </c>
      <c r="F2205" s="1" t="s">
        <v>39</v>
      </c>
      <c r="G2205" s="1" t="s">
        <v>383</v>
      </c>
      <c r="H2205" s="26">
        <v>30</v>
      </c>
      <c r="I2205" s="37">
        <v>0.1</v>
      </c>
      <c r="J2205" t="str">
        <f t="shared" si="102"/>
        <v>3204-EMEA-PM</v>
      </c>
      <c r="K2205" s="39">
        <f t="shared" si="103"/>
        <v>27</v>
      </c>
      <c r="L2205" s="3">
        <f t="shared" si="104"/>
        <v>2015</v>
      </c>
    </row>
    <row r="2206" spans="1:12" x14ac:dyDescent="0.25">
      <c r="A2206" s="1" t="s">
        <v>2817</v>
      </c>
      <c r="B2206" s="1" t="s">
        <v>398</v>
      </c>
      <c r="C2206" s="1" t="s">
        <v>399</v>
      </c>
      <c r="D2206" s="1" t="s">
        <v>11</v>
      </c>
      <c r="E2206" s="4">
        <v>43077</v>
      </c>
      <c r="F2206" s="1" t="s">
        <v>53</v>
      </c>
      <c r="G2206" s="1" t="s">
        <v>400</v>
      </c>
      <c r="H2206" s="26">
        <v>800</v>
      </c>
      <c r="I2206" s="37">
        <v>0.26</v>
      </c>
      <c r="J2206" t="str">
        <f t="shared" si="102"/>
        <v>3205-EMEA-MW</v>
      </c>
      <c r="K2206" s="39">
        <f t="shared" si="103"/>
        <v>592</v>
      </c>
      <c r="L2206" s="3">
        <f t="shared" si="104"/>
        <v>2017</v>
      </c>
    </row>
    <row r="2207" spans="1:12" x14ac:dyDescent="0.25">
      <c r="A2207" s="1" t="s">
        <v>2818</v>
      </c>
      <c r="B2207" s="1" t="s">
        <v>20</v>
      </c>
      <c r="C2207" s="1" t="s">
        <v>21</v>
      </c>
      <c r="D2207" s="1" t="s">
        <v>22</v>
      </c>
      <c r="E2207" s="4">
        <v>42980</v>
      </c>
      <c r="F2207" s="1" t="s">
        <v>53</v>
      </c>
      <c r="G2207" s="1" t="s">
        <v>1582</v>
      </c>
      <c r="H2207" s="26">
        <v>800</v>
      </c>
      <c r="I2207" s="37">
        <v>0.15</v>
      </c>
      <c r="J2207" t="str">
        <f t="shared" si="102"/>
        <v>3206-LATAM-RK</v>
      </c>
      <c r="K2207" s="39">
        <f t="shared" si="103"/>
        <v>680</v>
      </c>
      <c r="L2207" s="3">
        <f t="shared" si="104"/>
        <v>2017</v>
      </c>
    </row>
    <row r="2208" spans="1:12" x14ac:dyDescent="0.25">
      <c r="A2208" s="1" t="s">
        <v>2819</v>
      </c>
      <c r="B2208" s="1" t="s">
        <v>432</v>
      </c>
      <c r="C2208" s="1" t="s">
        <v>433</v>
      </c>
      <c r="D2208" s="1" t="s">
        <v>22</v>
      </c>
      <c r="E2208" s="4">
        <v>42705</v>
      </c>
      <c r="F2208" s="1" t="s">
        <v>23</v>
      </c>
      <c r="G2208" s="1" t="s">
        <v>583</v>
      </c>
      <c r="H2208" s="26">
        <v>700</v>
      </c>
      <c r="I2208" s="37">
        <v>0.01</v>
      </c>
      <c r="J2208" t="str">
        <f t="shared" si="102"/>
        <v>3207-LATAM-RJ</v>
      </c>
      <c r="K2208" s="39">
        <f t="shared" si="103"/>
        <v>693</v>
      </c>
      <c r="L2208" s="3">
        <f t="shared" si="104"/>
        <v>2016</v>
      </c>
    </row>
    <row r="2209" spans="1:12" x14ac:dyDescent="0.25">
      <c r="A2209" s="1" t="s">
        <v>2820</v>
      </c>
      <c r="B2209" s="1" t="s">
        <v>122</v>
      </c>
      <c r="C2209" s="1" t="s">
        <v>38</v>
      </c>
      <c r="D2209" s="1" t="s">
        <v>33</v>
      </c>
      <c r="E2209" s="4">
        <v>43021</v>
      </c>
      <c r="F2209" s="1" t="s">
        <v>28</v>
      </c>
      <c r="G2209" s="1" t="s">
        <v>861</v>
      </c>
      <c r="H2209" s="26">
        <v>150</v>
      </c>
      <c r="I2209" s="37">
        <v>0.06</v>
      </c>
      <c r="J2209" t="str">
        <f t="shared" si="102"/>
        <v>3208-APAC-DH</v>
      </c>
      <c r="K2209" s="39">
        <f t="shared" si="103"/>
        <v>141</v>
      </c>
      <c r="L2209" s="3">
        <f t="shared" si="104"/>
        <v>2017</v>
      </c>
    </row>
    <row r="2210" spans="1:12" x14ac:dyDescent="0.25">
      <c r="A2210" s="1" t="s">
        <v>2821</v>
      </c>
      <c r="B2210" s="1" t="s">
        <v>203</v>
      </c>
      <c r="C2210" s="1" t="s">
        <v>204</v>
      </c>
      <c r="D2210" s="1" t="s">
        <v>22</v>
      </c>
      <c r="E2210" s="4">
        <v>42963</v>
      </c>
      <c r="F2210" s="1" t="s">
        <v>44</v>
      </c>
      <c r="G2210" s="1" t="s">
        <v>720</v>
      </c>
      <c r="H2210" s="26">
        <v>500</v>
      </c>
      <c r="I2210" s="37">
        <v>0.06</v>
      </c>
      <c r="J2210" t="str">
        <f t="shared" si="102"/>
        <v>3209-LATAM-PP</v>
      </c>
      <c r="K2210" s="39">
        <f t="shared" si="103"/>
        <v>470</v>
      </c>
      <c r="L2210" s="3">
        <f t="shared" si="104"/>
        <v>2017</v>
      </c>
    </row>
    <row r="2211" spans="1:12" x14ac:dyDescent="0.25">
      <c r="A2211" s="1" t="s">
        <v>2822</v>
      </c>
      <c r="B2211" s="1" t="s">
        <v>180</v>
      </c>
      <c r="C2211" s="1" t="s">
        <v>106</v>
      </c>
      <c r="D2211" s="1" t="s">
        <v>17</v>
      </c>
      <c r="E2211" s="4">
        <v>43319</v>
      </c>
      <c r="F2211" s="1" t="s">
        <v>70</v>
      </c>
      <c r="G2211" s="1" t="s">
        <v>201</v>
      </c>
      <c r="H2211" s="26">
        <v>500</v>
      </c>
      <c r="I2211" s="37">
        <v>0.01</v>
      </c>
      <c r="J2211" t="str">
        <f t="shared" si="102"/>
        <v>3210-NA-GC</v>
      </c>
      <c r="K2211" s="39">
        <f t="shared" si="103"/>
        <v>495</v>
      </c>
      <c r="L2211" s="3">
        <f t="shared" si="104"/>
        <v>2018</v>
      </c>
    </row>
    <row r="2212" spans="1:12" x14ac:dyDescent="0.25">
      <c r="A2212" s="1" t="s">
        <v>2823</v>
      </c>
      <c r="B2212" s="1" t="s">
        <v>180</v>
      </c>
      <c r="C2212" s="1" t="s">
        <v>106</v>
      </c>
      <c r="D2212" s="1" t="s">
        <v>17</v>
      </c>
      <c r="E2212" s="4">
        <v>42497</v>
      </c>
      <c r="F2212" s="1" t="s">
        <v>113</v>
      </c>
      <c r="G2212" s="1" t="s">
        <v>1256</v>
      </c>
      <c r="H2212" s="26">
        <v>250</v>
      </c>
      <c r="I2212" s="37">
        <v>8.0000000000000002E-3</v>
      </c>
      <c r="J2212" t="str">
        <f t="shared" si="102"/>
        <v>3211-NA-JS</v>
      </c>
      <c r="K2212" s="39">
        <f t="shared" si="103"/>
        <v>248</v>
      </c>
      <c r="L2212" s="3">
        <f t="shared" si="104"/>
        <v>2016</v>
      </c>
    </row>
    <row r="2213" spans="1:12" x14ac:dyDescent="0.25">
      <c r="A2213" s="1" t="s">
        <v>2824</v>
      </c>
      <c r="B2213" s="1" t="s">
        <v>79</v>
      </c>
      <c r="C2213" s="1" t="s">
        <v>80</v>
      </c>
      <c r="D2213" s="1" t="s">
        <v>11</v>
      </c>
      <c r="E2213" s="4">
        <v>43069</v>
      </c>
      <c r="F2213" s="1" t="s">
        <v>12</v>
      </c>
      <c r="G2213" s="1" t="s">
        <v>385</v>
      </c>
      <c r="H2213" s="26">
        <v>80</v>
      </c>
      <c r="I2213" s="37">
        <v>0.05</v>
      </c>
      <c r="J2213" t="str">
        <f t="shared" si="102"/>
        <v>3212-EMEA-JP</v>
      </c>
      <c r="K2213" s="39">
        <f t="shared" si="103"/>
        <v>76</v>
      </c>
      <c r="L2213" s="3">
        <f t="shared" si="104"/>
        <v>2017</v>
      </c>
    </row>
    <row r="2214" spans="1:12" x14ac:dyDescent="0.25">
      <c r="A2214" s="1" t="s">
        <v>2825</v>
      </c>
      <c r="B2214" s="1" t="s">
        <v>132</v>
      </c>
      <c r="C2214" s="1" t="s">
        <v>90</v>
      </c>
      <c r="D2214" s="1" t="s">
        <v>33</v>
      </c>
      <c r="E2214" s="4">
        <v>42252</v>
      </c>
      <c r="F2214" s="1" t="s">
        <v>120</v>
      </c>
      <c r="G2214" s="1" t="s">
        <v>1125</v>
      </c>
      <c r="H2214" s="26">
        <v>50</v>
      </c>
      <c r="I2214" s="37">
        <v>0.34</v>
      </c>
      <c r="J2214" t="str">
        <f t="shared" si="102"/>
        <v>3213-APAC-KM</v>
      </c>
      <c r="K2214" s="39">
        <f t="shared" si="103"/>
        <v>33</v>
      </c>
      <c r="L2214" s="3">
        <f t="shared" si="104"/>
        <v>2015</v>
      </c>
    </row>
    <row r="2215" spans="1:12" x14ac:dyDescent="0.25">
      <c r="A2215" s="1" t="s">
        <v>2826</v>
      </c>
      <c r="B2215" s="1" t="s">
        <v>42</v>
      </c>
      <c r="C2215" s="1" t="s">
        <v>43</v>
      </c>
      <c r="D2215" s="1" t="s">
        <v>22</v>
      </c>
      <c r="E2215" s="4">
        <v>43295</v>
      </c>
      <c r="F2215" s="1" t="s">
        <v>44</v>
      </c>
      <c r="G2215" s="1" t="s">
        <v>1100</v>
      </c>
      <c r="H2215" s="26">
        <v>500</v>
      </c>
      <c r="I2215" s="37">
        <v>0.05</v>
      </c>
      <c r="J2215" t="str">
        <f t="shared" si="102"/>
        <v>3214-LATAM-MW</v>
      </c>
      <c r="K2215" s="39">
        <f t="shared" si="103"/>
        <v>475</v>
      </c>
      <c r="L2215" s="3">
        <f t="shared" si="104"/>
        <v>2018</v>
      </c>
    </row>
    <row r="2216" spans="1:12" x14ac:dyDescent="0.25">
      <c r="A2216" s="1" t="s">
        <v>2827</v>
      </c>
      <c r="B2216" s="1" t="s">
        <v>116</v>
      </c>
      <c r="C2216" s="1" t="s">
        <v>117</v>
      </c>
      <c r="D2216" s="1" t="s">
        <v>33</v>
      </c>
      <c r="E2216" s="4">
        <v>43226</v>
      </c>
      <c r="F2216" s="1" t="s">
        <v>23</v>
      </c>
      <c r="G2216" s="1" t="s">
        <v>845</v>
      </c>
      <c r="H2216" s="26">
        <v>700</v>
      </c>
      <c r="I2216" s="37">
        <v>0.02</v>
      </c>
      <c r="J2216" t="str">
        <f t="shared" si="102"/>
        <v>3215-APAC-MB</v>
      </c>
      <c r="K2216" s="39">
        <f t="shared" si="103"/>
        <v>686</v>
      </c>
      <c r="L2216" s="3">
        <f t="shared" si="104"/>
        <v>2018</v>
      </c>
    </row>
    <row r="2217" spans="1:12" x14ac:dyDescent="0.25">
      <c r="A2217" s="1" t="s">
        <v>2828</v>
      </c>
      <c r="B2217" s="1" t="s">
        <v>51</v>
      </c>
      <c r="C2217" s="1" t="s">
        <v>52</v>
      </c>
      <c r="D2217" s="1" t="s">
        <v>11</v>
      </c>
      <c r="E2217" s="4">
        <v>41976</v>
      </c>
      <c r="F2217" s="1" t="s">
        <v>59</v>
      </c>
      <c r="G2217" s="1" t="s">
        <v>793</v>
      </c>
      <c r="H2217" s="26">
        <v>1000</v>
      </c>
      <c r="I2217" s="37">
        <v>0.22</v>
      </c>
      <c r="J2217" t="str">
        <f t="shared" si="102"/>
        <v>3216-EMEA-CB</v>
      </c>
      <c r="K2217" s="39">
        <f t="shared" si="103"/>
        <v>780</v>
      </c>
      <c r="L2217" s="3">
        <f t="shared" si="104"/>
        <v>2014</v>
      </c>
    </row>
    <row r="2218" spans="1:12" x14ac:dyDescent="0.25">
      <c r="A2218" s="1" t="s">
        <v>2829</v>
      </c>
      <c r="B2218" s="1" t="s">
        <v>2168</v>
      </c>
      <c r="C2218" s="1" t="s">
        <v>16</v>
      </c>
      <c r="D2218" s="1" t="s">
        <v>17</v>
      </c>
      <c r="E2218" s="4">
        <v>41790</v>
      </c>
      <c r="F2218" s="1" t="s">
        <v>59</v>
      </c>
      <c r="G2218" s="1" t="s">
        <v>2455</v>
      </c>
      <c r="H2218" s="26">
        <v>1000</v>
      </c>
      <c r="I2218" s="37">
        <v>0.49</v>
      </c>
      <c r="J2218" t="str">
        <f t="shared" si="102"/>
        <v>3217-NA-ER</v>
      </c>
      <c r="K2218" s="39">
        <f t="shared" si="103"/>
        <v>510</v>
      </c>
      <c r="L2218" s="3">
        <f t="shared" si="104"/>
        <v>2014</v>
      </c>
    </row>
    <row r="2219" spans="1:12" x14ac:dyDescent="0.25">
      <c r="A2219" s="1" t="s">
        <v>2830</v>
      </c>
      <c r="B2219" s="1" t="s">
        <v>129</v>
      </c>
      <c r="C2219" s="1" t="s">
        <v>106</v>
      </c>
      <c r="D2219" s="1" t="s">
        <v>17</v>
      </c>
      <c r="E2219" s="4">
        <v>42728</v>
      </c>
      <c r="F2219" s="1" t="s">
        <v>120</v>
      </c>
      <c r="G2219" s="1" t="s">
        <v>791</v>
      </c>
      <c r="H2219" s="26">
        <v>50</v>
      </c>
      <c r="I2219" s="37">
        <v>0.02</v>
      </c>
      <c r="J2219" t="str">
        <f t="shared" si="102"/>
        <v>3218-NA-DR</v>
      </c>
      <c r="K2219" s="39">
        <f t="shared" si="103"/>
        <v>49</v>
      </c>
      <c r="L2219" s="3">
        <f t="shared" si="104"/>
        <v>2016</v>
      </c>
    </row>
    <row r="2220" spans="1:12" x14ac:dyDescent="0.25">
      <c r="A2220" s="1" t="s">
        <v>2831</v>
      </c>
      <c r="B2220" s="1" t="s">
        <v>122</v>
      </c>
      <c r="C2220" s="1" t="s">
        <v>38</v>
      </c>
      <c r="D2220" s="1" t="s">
        <v>33</v>
      </c>
      <c r="E2220" s="4">
        <v>43027</v>
      </c>
      <c r="F2220" s="1" t="s">
        <v>53</v>
      </c>
      <c r="G2220" s="1" t="s">
        <v>573</v>
      </c>
      <c r="H2220" s="26">
        <v>800</v>
      </c>
      <c r="I2220" s="37">
        <v>0.36</v>
      </c>
      <c r="J2220" t="str">
        <f t="shared" si="102"/>
        <v>3219-APAC-WC</v>
      </c>
      <c r="K2220" s="39">
        <f t="shared" si="103"/>
        <v>512</v>
      </c>
      <c r="L2220" s="3">
        <f t="shared" si="104"/>
        <v>2017</v>
      </c>
    </row>
    <row r="2221" spans="1:12" x14ac:dyDescent="0.25">
      <c r="A2221" s="1" t="s">
        <v>2832</v>
      </c>
      <c r="B2221" s="1" t="s">
        <v>203</v>
      </c>
      <c r="C2221" s="1" t="s">
        <v>204</v>
      </c>
      <c r="D2221" s="1" t="s">
        <v>22</v>
      </c>
      <c r="E2221" s="4">
        <v>42043</v>
      </c>
      <c r="F2221" s="1" t="s">
        <v>53</v>
      </c>
      <c r="G2221" s="1" t="s">
        <v>1870</v>
      </c>
      <c r="H2221" s="26">
        <v>800</v>
      </c>
      <c r="I2221" s="37">
        <v>0.18</v>
      </c>
      <c r="J2221" t="str">
        <f t="shared" si="102"/>
        <v>3220-LATAM-AL</v>
      </c>
      <c r="K2221" s="39">
        <f t="shared" si="103"/>
        <v>656</v>
      </c>
      <c r="L2221" s="3">
        <f t="shared" si="104"/>
        <v>2015</v>
      </c>
    </row>
    <row r="2222" spans="1:12" x14ac:dyDescent="0.25">
      <c r="A2222" s="1" t="s">
        <v>2833</v>
      </c>
      <c r="B2222" s="1" t="s">
        <v>203</v>
      </c>
      <c r="C2222" s="1" t="s">
        <v>204</v>
      </c>
      <c r="D2222" s="1" t="s">
        <v>22</v>
      </c>
      <c r="E2222" s="4">
        <v>42123</v>
      </c>
      <c r="F2222" s="1" t="s">
        <v>12</v>
      </c>
      <c r="G2222" s="1" t="s">
        <v>658</v>
      </c>
      <c r="H2222" s="26">
        <v>80</v>
      </c>
      <c r="I2222" s="37">
        <v>0.1</v>
      </c>
      <c r="J2222" t="str">
        <f t="shared" si="102"/>
        <v>3221-LATAM-PM</v>
      </c>
      <c r="K2222" s="39">
        <f t="shared" si="103"/>
        <v>72</v>
      </c>
      <c r="L2222" s="3">
        <f t="shared" si="104"/>
        <v>2015</v>
      </c>
    </row>
    <row r="2223" spans="1:12" x14ac:dyDescent="0.25">
      <c r="A2223" s="1" t="s">
        <v>2834</v>
      </c>
      <c r="B2223" s="1" t="s">
        <v>101</v>
      </c>
      <c r="C2223" s="1" t="s">
        <v>69</v>
      </c>
      <c r="D2223" s="1" t="s">
        <v>33</v>
      </c>
      <c r="E2223" s="4">
        <v>41879</v>
      </c>
      <c r="F2223" s="1" t="s">
        <v>70</v>
      </c>
      <c r="G2223" s="1" t="s">
        <v>103</v>
      </c>
      <c r="H2223" s="26">
        <v>500</v>
      </c>
      <c r="I2223" s="37">
        <v>0</v>
      </c>
      <c r="J2223" t="str">
        <f t="shared" si="102"/>
        <v>3222-APAC-DM</v>
      </c>
      <c r="K2223" s="39">
        <f t="shared" si="103"/>
        <v>500</v>
      </c>
      <c r="L2223" s="3">
        <f t="shared" si="104"/>
        <v>2014</v>
      </c>
    </row>
    <row r="2224" spans="1:12" x14ac:dyDescent="0.25">
      <c r="A2224" s="1" t="s">
        <v>2835</v>
      </c>
      <c r="B2224" s="1" t="s">
        <v>101</v>
      </c>
      <c r="C2224" s="1" t="s">
        <v>69</v>
      </c>
      <c r="D2224" s="1" t="s">
        <v>33</v>
      </c>
      <c r="E2224" s="4">
        <v>41950</v>
      </c>
      <c r="F2224" s="1" t="s">
        <v>53</v>
      </c>
      <c r="G2224" s="1" t="s">
        <v>590</v>
      </c>
      <c r="H2224" s="26">
        <v>800</v>
      </c>
      <c r="I2224" s="37">
        <v>0.41</v>
      </c>
      <c r="J2224" t="str">
        <f t="shared" si="102"/>
        <v>3223-APAC-PM</v>
      </c>
      <c r="K2224" s="39">
        <f t="shared" si="103"/>
        <v>472</v>
      </c>
      <c r="L2224" s="3">
        <f t="shared" si="104"/>
        <v>2014</v>
      </c>
    </row>
    <row r="2225" spans="1:12" x14ac:dyDescent="0.25">
      <c r="A2225" s="1" t="s">
        <v>2836</v>
      </c>
      <c r="B2225" s="1" t="s">
        <v>68</v>
      </c>
      <c r="C2225" s="1" t="s">
        <v>69</v>
      </c>
      <c r="D2225" s="1" t="s">
        <v>33</v>
      </c>
      <c r="E2225" s="4">
        <v>43128</v>
      </c>
      <c r="F2225" s="1" t="s">
        <v>12</v>
      </c>
      <c r="G2225" s="1" t="s">
        <v>389</v>
      </c>
      <c r="H2225" s="26">
        <v>80</v>
      </c>
      <c r="I2225" s="37">
        <v>0</v>
      </c>
      <c r="J2225" t="str">
        <f t="shared" si="102"/>
        <v>3224-APAC-GP</v>
      </c>
      <c r="K2225" s="39">
        <f t="shared" si="103"/>
        <v>80</v>
      </c>
      <c r="L2225" s="3">
        <f t="shared" si="104"/>
        <v>2018</v>
      </c>
    </row>
    <row r="2226" spans="1:12" x14ac:dyDescent="0.25">
      <c r="A2226" s="1" t="s">
        <v>2837</v>
      </c>
      <c r="B2226" s="1" t="s">
        <v>185</v>
      </c>
      <c r="C2226" s="1" t="s">
        <v>186</v>
      </c>
      <c r="D2226" s="1" t="s">
        <v>11</v>
      </c>
      <c r="E2226" s="4">
        <v>42080</v>
      </c>
      <c r="F2226" s="1" t="s">
        <v>102</v>
      </c>
      <c r="G2226" s="1" t="s">
        <v>1148</v>
      </c>
      <c r="H2226" s="26">
        <v>70</v>
      </c>
      <c r="I2226" s="37">
        <v>8.5699999999999998E-2</v>
      </c>
      <c r="J2226" t="str">
        <f t="shared" si="102"/>
        <v>3225-EMEA-JC</v>
      </c>
      <c r="K2226" s="39">
        <f t="shared" si="103"/>
        <v>64.001000000000005</v>
      </c>
      <c r="L2226" s="3">
        <f t="shared" si="104"/>
        <v>2015</v>
      </c>
    </row>
    <row r="2227" spans="1:12" x14ac:dyDescent="0.25">
      <c r="A2227" s="1" t="s">
        <v>2838</v>
      </c>
      <c r="B2227" s="1" t="s">
        <v>180</v>
      </c>
      <c r="C2227" s="1" t="s">
        <v>106</v>
      </c>
      <c r="D2227" s="1" t="s">
        <v>17</v>
      </c>
      <c r="E2227" s="4">
        <v>41917</v>
      </c>
      <c r="F2227" s="1" t="s">
        <v>28</v>
      </c>
      <c r="G2227" s="1" t="s">
        <v>2014</v>
      </c>
      <c r="H2227" s="26">
        <v>150</v>
      </c>
      <c r="I2227" s="37">
        <v>0.24</v>
      </c>
      <c r="J2227" t="str">
        <f t="shared" si="102"/>
        <v>3226-NA-KA</v>
      </c>
      <c r="K2227" s="39">
        <f t="shared" si="103"/>
        <v>114</v>
      </c>
      <c r="L2227" s="3">
        <f t="shared" si="104"/>
        <v>2014</v>
      </c>
    </row>
    <row r="2228" spans="1:12" x14ac:dyDescent="0.25">
      <c r="A2228" s="1" t="s">
        <v>2839</v>
      </c>
      <c r="B2228" s="1" t="s">
        <v>26</v>
      </c>
      <c r="C2228" s="1" t="s">
        <v>27</v>
      </c>
      <c r="D2228" s="1" t="s">
        <v>11</v>
      </c>
      <c r="E2228" s="4">
        <v>42888</v>
      </c>
      <c r="F2228" s="1" t="s">
        <v>12</v>
      </c>
      <c r="G2228" s="1" t="s">
        <v>2840</v>
      </c>
      <c r="H2228" s="26">
        <v>80</v>
      </c>
      <c r="I2228" s="37">
        <v>8.7499999999999994E-2</v>
      </c>
      <c r="J2228" t="str">
        <f t="shared" si="102"/>
        <v>3227-EMEA-JP</v>
      </c>
      <c r="K2228" s="39">
        <f t="shared" si="103"/>
        <v>73</v>
      </c>
      <c r="L2228" s="3">
        <f t="shared" si="104"/>
        <v>2017</v>
      </c>
    </row>
    <row r="2229" spans="1:12" x14ac:dyDescent="0.25">
      <c r="A2229" s="1" t="s">
        <v>2841</v>
      </c>
      <c r="B2229" s="1" t="s">
        <v>125</v>
      </c>
      <c r="C2229" s="1" t="s">
        <v>126</v>
      </c>
      <c r="D2229" s="1" t="s">
        <v>11</v>
      </c>
      <c r="E2229" s="4">
        <v>42760</v>
      </c>
      <c r="F2229" s="1" t="s">
        <v>120</v>
      </c>
      <c r="G2229" s="1" t="s">
        <v>208</v>
      </c>
      <c r="H2229" s="26">
        <v>50</v>
      </c>
      <c r="I2229" s="37">
        <v>0.06</v>
      </c>
      <c r="J2229" t="str">
        <f t="shared" si="102"/>
        <v>3228-EMEA-JW</v>
      </c>
      <c r="K2229" s="39">
        <f t="shared" si="103"/>
        <v>47</v>
      </c>
      <c r="L2229" s="3">
        <f t="shared" si="104"/>
        <v>2017</v>
      </c>
    </row>
    <row r="2230" spans="1:12" x14ac:dyDescent="0.25">
      <c r="A2230" s="1" t="s">
        <v>2842</v>
      </c>
      <c r="B2230" s="1" t="s">
        <v>222</v>
      </c>
      <c r="C2230" s="1" t="s">
        <v>48</v>
      </c>
      <c r="D2230" s="1" t="s">
        <v>22</v>
      </c>
      <c r="E2230" s="4">
        <v>43354</v>
      </c>
      <c r="F2230" s="1" t="s">
        <v>59</v>
      </c>
      <c r="G2230" s="1" t="s">
        <v>772</v>
      </c>
      <c r="H2230" s="26">
        <v>1000</v>
      </c>
      <c r="I2230" s="37">
        <v>0.04</v>
      </c>
      <c r="J2230" t="str">
        <f t="shared" si="102"/>
        <v>3229-LATAM-JA</v>
      </c>
      <c r="K2230" s="39">
        <f t="shared" si="103"/>
        <v>960</v>
      </c>
      <c r="L2230" s="3">
        <f t="shared" si="104"/>
        <v>2018</v>
      </c>
    </row>
    <row r="2231" spans="1:12" x14ac:dyDescent="0.25">
      <c r="A2231" s="1" t="s">
        <v>2843</v>
      </c>
      <c r="B2231" s="1" t="s">
        <v>155</v>
      </c>
      <c r="C2231" s="1" t="s">
        <v>106</v>
      </c>
      <c r="D2231" s="1" t="s">
        <v>17</v>
      </c>
      <c r="E2231" s="4">
        <v>42642</v>
      </c>
      <c r="F2231" s="1" t="s">
        <v>59</v>
      </c>
      <c r="G2231" s="1" t="s">
        <v>1868</v>
      </c>
      <c r="H2231" s="26">
        <v>1000</v>
      </c>
      <c r="I2231" s="37">
        <v>0.01</v>
      </c>
      <c r="J2231" t="str">
        <f t="shared" si="102"/>
        <v>3230-NA-SH</v>
      </c>
      <c r="K2231" s="39">
        <f t="shared" si="103"/>
        <v>990</v>
      </c>
      <c r="L2231" s="3">
        <f t="shared" si="104"/>
        <v>2016</v>
      </c>
    </row>
    <row r="2232" spans="1:12" x14ac:dyDescent="0.25">
      <c r="A2232" s="1" t="s">
        <v>2844</v>
      </c>
      <c r="B2232" s="1" t="s">
        <v>203</v>
      </c>
      <c r="C2232" s="1" t="s">
        <v>204</v>
      </c>
      <c r="D2232" s="1" t="s">
        <v>22</v>
      </c>
      <c r="E2232" s="4">
        <v>43393</v>
      </c>
      <c r="F2232" s="1" t="s">
        <v>53</v>
      </c>
      <c r="G2232" s="1" t="s">
        <v>205</v>
      </c>
      <c r="H2232" s="26">
        <v>800</v>
      </c>
      <c r="I2232" s="37">
        <v>0.1</v>
      </c>
      <c r="J2232" t="str">
        <f t="shared" si="102"/>
        <v>3231-LATAM-AW</v>
      </c>
      <c r="K2232" s="39">
        <f t="shared" si="103"/>
        <v>720</v>
      </c>
      <c r="L2232" s="3">
        <f t="shared" si="104"/>
        <v>2018</v>
      </c>
    </row>
    <row r="2233" spans="1:12" x14ac:dyDescent="0.25">
      <c r="A2233" s="1" t="s">
        <v>2845</v>
      </c>
      <c r="B2233" s="1" t="s">
        <v>180</v>
      </c>
      <c r="C2233" s="1" t="s">
        <v>106</v>
      </c>
      <c r="D2233" s="1" t="s">
        <v>17</v>
      </c>
      <c r="E2233" s="4">
        <v>42255</v>
      </c>
      <c r="F2233" s="1" t="s">
        <v>53</v>
      </c>
      <c r="G2233" s="1" t="s">
        <v>1041</v>
      </c>
      <c r="H2233" s="26">
        <v>800</v>
      </c>
      <c r="I2233" s="37">
        <v>0.25</v>
      </c>
      <c r="J2233" t="str">
        <f t="shared" si="102"/>
        <v>3232-NA-RD</v>
      </c>
      <c r="K2233" s="39">
        <f t="shared" si="103"/>
        <v>600</v>
      </c>
      <c r="L2233" s="3">
        <f t="shared" si="104"/>
        <v>2015</v>
      </c>
    </row>
    <row r="2234" spans="1:12" x14ac:dyDescent="0.25">
      <c r="A2234" s="1" t="s">
        <v>2846</v>
      </c>
      <c r="B2234" s="1" t="s">
        <v>144</v>
      </c>
      <c r="C2234" s="1" t="s">
        <v>145</v>
      </c>
      <c r="D2234" s="1" t="s">
        <v>11</v>
      </c>
      <c r="E2234" s="4">
        <v>42372</v>
      </c>
      <c r="F2234" s="1" t="s">
        <v>44</v>
      </c>
      <c r="G2234" s="1" t="s">
        <v>723</v>
      </c>
      <c r="H2234" s="26">
        <v>500</v>
      </c>
      <c r="I2234" s="37">
        <v>0.13</v>
      </c>
      <c r="J2234" t="str">
        <f t="shared" si="102"/>
        <v>3233-EMEA-RG</v>
      </c>
      <c r="K2234" s="39">
        <f t="shared" si="103"/>
        <v>435</v>
      </c>
      <c r="L2234" s="3">
        <f t="shared" si="104"/>
        <v>2016</v>
      </c>
    </row>
    <row r="2235" spans="1:12" x14ac:dyDescent="0.25">
      <c r="A2235" s="1" t="s">
        <v>2847</v>
      </c>
      <c r="B2235" s="1" t="s">
        <v>203</v>
      </c>
      <c r="C2235" s="1" t="s">
        <v>204</v>
      </c>
      <c r="D2235" s="1" t="s">
        <v>22</v>
      </c>
      <c r="E2235" s="4">
        <v>41696</v>
      </c>
      <c r="F2235" s="1" t="s">
        <v>39</v>
      </c>
      <c r="G2235" s="1" t="s">
        <v>1476</v>
      </c>
      <c r="H2235" s="26">
        <v>30</v>
      </c>
      <c r="I2235" s="37">
        <v>0.16669999999999999</v>
      </c>
      <c r="J2235" t="str">
        <f t="shared" si="102"/>
        <v>3234-LATAM-RT</v>
      </c>
      <c r="K2235" s="39">
        <f t="shared" si="103"/>
        <v>24.999000000000002</v>
      </c>
      <c r="L2235" s="3">
        <f t="shared" si="104"/>
        <v>2014</v>
      </c>
    </row>
    <row r="2236" spans="1:12" x14ac:dyDescent="0.25">
      <c r="A2236" s="1" t="s">
        <v>2848</v>
      </c>
      <c r="B2236" s="1" t="s">
        <v>219</v>
      </c>
      <c r="C2236" s="1" t="s">
        <v>38</v>
      </c>
      <c r="D2236" s="1" t="s">
        <v>33</v>
      </c>
      <c r="E2236" s="4">
        <v>41655</v>
      </c>
      <c r="F2236" s="1" t="s">
        <v>34</v>
      </c>
      <c r="G2236" s="1" t="s">
        <v>1177</v>
      </c>
      <c r="H2236" s="26">
        <v>50</v>
      </c>
      <c r="I2236" s="37">
        <v>0.08</v>
      </c>
      <c r="J2236" t="str">
        <f t="shared" si="102"/>
        <v>3235-APAC-GR</v>
      </c>
      <c r="K2236" s="39">
        <f t="shared" si="103"/>
        <v>46</v>
      </c>
      <c r="L2236" s="3">
        <f t="shared" si="104"/>
        <v>2014</v>
      </c>
    </row>
    <row r="2237" spans="1:12" x14ac:dyDescent="0.25">
      <c r="A2237" s="1" t="s">
        <v>2849</v>
      </c>
      <c r="B2237" s="1" t="s">
        <v>51</v>
      </c>
      <c r="C2237" s="1" t="s">
        <v>52</v>
      </c>
      <c r="D2237" s="1" t="s">
        <v>11</v>
      </c>
      <c r="E2237" s="4">
        <v>41921</v>
      </c>
      <c r="F2237" s="1" t="s">
        <v>34</v>
      </c>
      <c r="G2237" s="1" t="s">
        <v>645</v>
      </c>
      <c r="H2237" s="26">
        <v>50</v>
      </c>
      <c r="I2237" s="37">
        <v>0.04</v>
      </c>
      <c r="J2237" t="str">
        <f t="shared" si="102"/>
        <v>3236-EMEA-JN</v>
      </c>
      <c r="K2237" s="39">
        <f t="shared" si="103"/>
        <v>48</v>
      </c>
      <c r="L2237" s="3">
        <f t="shared" si="104"/>
        <v>2014</v>
      </c>
    </row>
    <row r="2238" spans="1:12" x14ac:dyDescent="0.25">
      <c r="A2238" s="1" t="s">
        <v>2850</v>
      </c>
      <c r="B2238" s="1" t="s">
        <v>148</v>
      </c>
      <c r="C2238" s="1" t="s">
        <v>149</v>
      </c>
      <c r="D2238" s="1" t="s">
        <v>11</v>
      </c>
      <c r="E2238" s="4">
        <v>42608</v>
      </c>
      <c r="F2238" s="1" t="s">
        <v>28</v>
      </c>
      <c r="G2238" s="1" t="s">
        <v>769</v>
      </c>
      <c r="H2238" s="26">
        <v>150</v>
      </c>
      <c r="I2238" s="37">
        <v>0.1067</v>
      </c>
      <c r="J2238" t="str">
        <f t="shared" si="102"/>
        <v>3237-EMEA-GR</v>
      </c>
      <c r="K2238" s="39">
        <f t="shared" si="103"/>
        <v>133.995</v>
      </c>
      <c r="L2238" s="3">
        <f t="shared" si="104"/>
        <v>2016</v>
      </c>
    </row>
    <row r="2239" spans="1:12" x14ac:dyDescent="0.25">
      <c r="A2239" s="1" t="s">
        <v>2851</v>
      </c>
      <c r="B2239" s="1" t="s">
        <v>222</v>
      </c>
      <c r="C2239" s="1" t="s">
        <v>48</v>
      </c>
      <c r="D2239" s="1" t="s">
        <v>22</v>
      </c>
      <c r="E2239" s="4">
        <v>41727</v>
      </c>
      <c r="F2239" s="1" t="s">
        <v>12</v>
      </c>
      <c r="G2239" s="1" t="s">
        <v>2852</v>
      </c>
      <c r="H2239" s="26">
        <v>80</v>
      </c>
      <c r="I2239" s="37">
        <v>6.25E-2</v>
      </c>
      <c r="J2239" t="str">
        <f t="shared" si="102"/>
        <v>3238-LATAM-ME</v>
      </c>
      <c r="K2239" s="39">
        <f t="shared" si="103"/>
        <v>75</v>
      </c>
      <c r="L2239" s="3">
        <f t="shared" si="104"/>
        <v>2014</v>
      </c>
    </row>
    <row r="2240" spans="1:12" x14ac:dyDescent="0.25">
      <c r="A2240" s="1" t="s">
        <v>2853</v>
      </c>
      <c r="B2240" s="1" t="s">
        <v>116</v>
      </c>
      <c r="C2240" s="1" t="s">
        <v>117</v>
      </c>
      <c r="D2240" s="1" t="s">
        <v>33</v>
      </c>
      <c r="E2240" s="4">
        <v>42483</v>
      </c>
      <c r="F2240" s="1" t="s">
        <v>23</v>
      </c>
      <c r="G2240" s="1" t="s">
        <v>538</v>
      </c>
      <c r="H2240" s="26">
        <v>700</v>
      </c>
      <c r="I2240" s="37">
        <v>0.01</v>
      </c>
      <c r="J2240" t="str">
        <f t="shared" si="102"/>
        <v>3239-APAC-RS</v>
      </c>
      <c r="K2240" s="39">
        <f t="shared" si="103"/>
        <v>693</v>
      </c>
      <c r="L2240" s="3">
        <f t="shared" si="104"/>
        <v>2016</v>
      </c>
    </row>
    <row r="2241" spans="1:12" x14ac:dyDescent="0.25">
      <c r="A2241" s="1" t="s">
        <v>2854</v>
      </c>
      <c r="B2241" s="1" t="s">
        <v>109</v>
      </c>
      <c r="C2241" s="1" t="s">
        <v>80</v>
      </c>
      <c r="D2241" s="1" t="s">
        <v>11</v>
      </c>
      <c r="E2241" s="4">
        <v>41964</v>
      </c>
      <c r="F2241" s="1" t="s">
        <v>28</v>
      </c>
      <c r="G2241" s="1" t="s">
        <v>818</v>
      </c>
      <c r="H2241" s="26">
        <v>150</v>
      </c>
      <c r="I2241" s="37">
        <v>0.20669999999999999</v>
      </c>
      <c r="J2241" t="str">
        <f t="shared" si="102"/>
        <v>3240-EMEA-DH</v>
      </c>
      <c r="K2241" s="39">
        <f t="shared" si="103"/>
        <v>118.995</v>
      </c>
      <c r="L2241" s="3">
        <f t="shared" si="104"/>
        <v>2014</v>
      </c>
    </row>
    <row r="2242" spans="1:12" x14ac:dyDescent="0.25">
      <c r="A2242" s="1" t="s">
        <v>2855</v>
      </c>
      <c r="B2242" s="1" t="s">
        <v>57</v>
      </c>
      <c r="C2242" s="1" t="s">
        <v>58</v>
      </c>
      <c r="D2242" s="1" t="s">
        <v>11</v>
      </c>
      <c r="E2242" s="4">
        <v>42305</v>
      </c>
      <c r="F2242" s="1" t="s">
        <v>12</v>
      </c>
      <c r="G2242" s="1" t="s">
        <v>1840</v>
      </c>
      <c r="H2242" s="26">
        <v>80</v>
      </c>
      <c r="I2242" s="37">
        <v>0.4</v>
      </c>
      <c r="J2242" t="str">
        <f t="shared" si="102"/>
        <v>3241-EMEA-GC</v>
      </c>
      <c r="K2242" s="39">
        <f t="shared" si="103"/>
        <v>48</v>
      </c>
      <c r="L2242" s="3">
        <f t="shared" si="104"/>
        <v>2015</v>
      </c>
    </row>
    <row r="2243" spans="1:12" x14ac:dyDescent="0.25">
      <c r="A2243" s="1" t="s">
        <v>2856</v>
      </c>
      <c r="B2243" s="1" t="s">
        <v>15</v>
      </c>
      <c r="C2243" s="1" t="s">
        <v>16</v>
      </c>
      <c r="D2243" s="1" t="s">
        <v>17</v>
      </c>
      <c r="E2243" s="4">
        <v>41898</v>
      </c>
      <c r="F2243" s="1" t="s">
        <v>120</v>
      </c>
      <c r="G2243" s="1" t="s">
        <v>18</v>
      </c>
      <c r="H2243" s="26">
        <v>50</v>
      </c>
      <c r="I2243" s="37">
        <v>0.1</v>
      </c>
      <c r="J2243" t="str">
        <f t="shared" ref="J2243:J2306" si="105">_xlfn.CONCAT(RIGHT(A2243,4),"-",D2243,"-",LEFT(G2243,1),MID(G2243,FIND(" ",G2243)+1,1))</f>
        <v>3242-NA-DS</v>
      </c>
      <c r="K2243" s="39">
        <f t="shared" ref="K2243:K2306" si="106">H2243-(H2243*I2243)</f>
        <v>45</v>
      </c>
      <c r="L2243" s="3">
        <f t="shared" ref="L2243:L2306" si="107">YEAR(E2243)</f>
        <v>2014</v>
      </c>
    </row>
    <row r="2244" spans="1:12" x14ac:dyDescent="0.25">
      <c r="A2244" s="1" t="s">
        <v>2857</v>
      </c>
      <c r="B2244" s="1" t="s">
        <v>180</v>
      </c>
      <c r="C2244" s="1" t="s">
        <v>106</v>
      </c>
      <c r="D2244" s="1" t="s">
        <v>17</v>
      </c>
      <c r="E2244" s="4">
        <v>41818</v>
      </c>
      <c r="F2244" s="1" t="s">
        <v>113</v>
      </c>
      <c r="G2244" s="1" t="s">
        <v>500</v>
      </c>
      <c r="H2244" s="26">
        <v>250</v>
      </c>
      <c r="I2244" s="37">
        <v>0</v>
      </c>
      <c r="J2244" t="str">
        <f t="shared" si="105"/>
        <v>3243-NA-GA</v>
      </c>
      <c r="K2244" s="39">
        <f t="shared" si="106"/>
        <v>250</v>
      </c>
      <c r="L2244" s="3">
        <f t="shared" si="107"/>
        <v>2014</v>
      </c>
    </row>
    <row r="2245" spans="1:12" x14ac:dyDescent="0.25">
      <c r="A2245" s="1" t="s">
        <v>2858</v>
      </c>
      <c r="B2245" s="1" t="s">
        <v>125</v>
      </c>
      <c r="C2245" s="1" t="s">
        <v>126</v>
      </c>
      <c r="D2245" s="1" t="s">
        <v>11</v>
      </c>
      <c r="E2245" s="4">
        <v>41847</v>
      </c>
      <c r="F2245" s="1" t="s">
        <v>44</v>
      </c>
      <c r="G2245" s="1" t="s">
        <v>918</v>
      </c>
      <c r="H2245" s="26">
        <v>500</v>
      </c>
      <c r="I2245" s="37">
        <v>0.24</v>
      </c>
      <c r="J2245" t="str">
        <f t="shared" si="105"/>
        <v>3244-EMEA-JG</v>
      </c>
      <c r="K2245" s="39">
        <f t="shared" si="106"/>
        <v>380</v>
      </c>
      <c r="L2245" s="3">
        <f t="shared" si="107"/>
        <v>2014</v>
      </c>
    </row>
    <row r="2246" spans="1:12" x14ac:dyDescent="0.25">
      <c r="A2246" s="1" t="s">
        <v>2859</v>
      </c>
      <c r="B2246" s="1" t="s">
        <v>37</v>
      </c>
      <c r="C2246" s="1" t="s">
        <v>38</v>
      </c>
      <c r="D2246" s="1" t="s">
        <v>33</v>
      </c>
      <c r="E2246" s="4">
        <v>42893</v>
      </c>
      <c r="F2246" s="1" t="s">
        <v>70</v>
      </c>
      <c r="G2246" s="1" t="s">
        <v>1705</v>
      </c>
      <c r="H2246" s="26">
        <v>500</v>
      </c>
      <c r="I2246" s="37">
        <v>0.01</v>
      </c>
      <c r="J2246" t="str">
        <f t="shared" si="105"/>
        <v>3245-APAC-KD</v>
      </c>
      <c r="K2246" s="39">
        <f t="shared" si="106"/>
        <v>495</v>
      </c>
      <c r="L2246" s="3">
        <f t="shared" si="107"/>
        <v>2017</v>
      </c>
    </row>
    <row r="2247" spans="1:12" x14ac:dyDescent="0.25">
      <c r="A2247" s="1" t="s">
        <v>2860</v>
      </c>
      <c r="B2247" s="1" t="s">
        <v>109</v>
      </c>
      <c r="C2247" s="1" t="s">
        <v>80</v>
      </c>
      <c r="D2247" s="1" t="s">
        <v>11</v>
      </c>
      <c r="E2247" s="4">
        <v>41667</v>
      </c>
      <c r="F2247" s="1" t="s">
        <v>23</v>
      </c>
      <c r="G2247" s="1" t="s">
        <v>110</v>
      </c>
      <c r="H2247" s="26">
        <v>700</v>
      </c>
      <c r="I2247" s="37">
        <v>0.11</v>
      </c>
      <c r="J2247" t="str">
        <f t="shared" si="105"/>
        <v>3246-EMEA-SC</v>
      </c>
      <c r="K2247" s="39">
        <f t="shared" si="106"/>
        <v>623</v>
      </c>
      <c r="L2247" s="3">
        <f t="shared" si="107"/>
        <v>2014</v>
      </c>
    </row>
    <row r="2248" spans="1:12" x14ac:dyDescent="0.25">
      <c r="A2248" s="1" t="s">
        <v>2861</v>
      </c>
      <c r="B2248" s="1" t="s">
        <v>97</v>
      </c>
      <c r="C2248" s="1" t="s">
        <v>98</v>
      </c>
      <c r="D2248" s="1" t="s">
        <v>11</v>
      </c>
      <c r="E2248" s="4">
        <v>42477</v>
      </c>
      <c r="F2248" s="1" t="s">
        <v>120</v>
      </c>
      <c r="G2248" s="1" t="s">
        <v>946</v>
      </c>
      <c r="H2248" s="26">
        <v>50</v>
      </c>
      <c r="I2248" s="37">
        <v>0.12</v>
      </c>
      <c r="J2248" t="str">
        <f t="shared" si="105"/>
        <v>3247-EMEA-MP</v>
      </c>
      <c r="K2248" s="39">
        <f t="shared" si="106"/>
        <v>44</v>
      </c>
      <c r="L2248" s="3">
        <f t="shared" si="107"/>
        <v>2016</v>
      </c>
    </row>
    <row r="2249" spans="1:12" x14ac:dyDescent="0.25">
      <c r="A2249" s="1" t="s">
        <v>2862</v>
      </c>
      <c r="B2249" s="1" t="s">
        <v>83</v>
      </c>
      <c r="C2249" s="1" t="s">
        <v>84</v>
      </c>
      <c r="D2249" s="1" t="s">
        <v>11</v>
      </c>
      <c r="E2249" s="4">
        <v>42998</v>
      </c>
      <c r="F2249" s="1" t="s">
        <v>39</v>
      </c>
      <c r="G2249" s="1" t="s">
        <v>361</v>
      </c>
      <c r="H2249" s="26">
        <v>30</v>
      </c>
      <c r="I2249" s="37">
        <v>0</v>
      </c>
      <c r="J2249" t="str">
        <f t="shared" si="105"/>
        <v>3248-EMEA-ML</v>
      </c>
      <c r="K2249" s="39">
        <f t="shared" si="106"/>
        <v>30</v>
      </c>
      <c r="L2249" s="3">
        <f t="shared" si="107"/>
        <v>2017</v>
      </c>
    </row>
    <row r="2250" spans="1:12" x14ac:dyDescent="0.25">
      <c r="A2250" s="1" t="s">
        <v>2863</v>
      </c>
      <c r="B2250" s="1" t="s">
        <v>322</v>
      </c>
      <c r="C2250" s="1" t="s">
        <v>323</v>
      </c>
      <c r="D2250" s="1" t="s">
        <v>11</v>
      </c>
      <c r="E2250" s="4">
        <v>41833</v>
      </c>
      <c r="F2250" s="1" t="s">
        <v>34</v>
      </c>
      <c r="G2250" s="1" t="s">
        <v>586</v>
      </c>
      <c r="H2250" s="26">
        <v>50</v>
      </c>
      <c r="I2250" s="37">
        <v>0.02</v>
      </c>
      <c r="J2250" t="str">
        <f t="shared" si="105"/>
        <v>3249-EMEA-RR</v>
      </c>
      <c r="K2250" s="39">
        <f t="shared" si="106"/>
        <v>49</v>
      </c>
      <c r="L2250" s="3">
        <f t="shared" si="107"/>
        <v>2014</v>
      </c>
    </row>
    <row r="2251" spans="1:12" x14ac:dyDescent="0.25">
      <c r="A2251" s="1" t="s">
        <v>2864</v>
      </c>
      <c r="B2251" s="1" t="s">
        <v>152</v>
      </c>
      <c r="C2251" s="1" t="s">
        <v>106</v>
      </c>
      <c r="D2251" s="1" t="s">
        <v>17</v>
      </c>
      <c r="E2251" s="4">
        <v>42540</v>
      </c>
      <c r="F2251" s="1" t="s">
        <v>12</v>
      </c>
      <c r="G2251" s="1" t="s">
        <v>1002</v>
      </c>
      <c r="H2251" s="26">
        <v>80</v>
      </c>
      <c r="I2251" s="37">
        <v>0.1</v>
      </c>
      <c r="J2251" t="str">
        <f t="shared" si="105"/>
        <v>3250-NA-PH</v>
      </c>
      <c r="K2251" s="39">
        <f t="shared" si="106"/>
        <v>72</v>
      </c>
      <c r="L2251" s="3">
        <f t="shared" si="107"/>
        <v>2016</v>
      </c>
    </row>
    <row r="2252" spans="1:12" x14ac:dyDescent="0.25">
      <c r="A2252" s="1" t="s">
        <v>2865</v>
      </c>
      <c r="B2252" s="1" t="s">
        <v>37</v>
      </c>
      <c r="C2252" s="1" t="s">
        <v>38</v>
      </c>
      <c r="D2252" s="1" t="s">
        <v>33</v>
      </c>
      <c r="E2252" s="4">
        <v>42130</v>
      </c>
      <c r="F2252" s="1" t="s">
        <v>34</v>
      </c>
      <c r="G2252" s="1" t="s">
        <v>1524</v>
      </c>
      <c r="H2252" s="26">
        <v>50</v>
      </c>
      <c r="I2252" s="37">
        <v>0.1</v>
      </c>
      <c r="J2252" t="str">
        <f t="shared" si="105"/>
        <v>3251-APAC-CG</v>
      </c>
      <c r="K2252" s="39">
        <f t="shared" si="106"/>
        <v>45</v>
      </c>
      <c r="L2252" s="3">
        <f t="shared" si="107"/>
        <v>2015</v>
      </c>
    </row>
    <row r="2253" spans="1:12" x14ac:dyDescent="0.25">
      <c r="A2253" s="1" t="s">
        <v>2866</v>
      </c>
      <c r="B2253" s="1" t="s">
        <v>105</v>
      </c>
      <c r="C2253" s="1" t="s">
        <v>106</v>
      </c>
      <c r="D2253" s="1" t="s">
        <v>17</v>
      </c>
      <c r="E2253" s="4">
        <v>42612</v>
      </c>
      <c r="F2253" s="1" t="s">
        <v>28</v>
      </c>
      <c r="G2253" s="1" t="s">
        <v>1027</v>
      </c>
      <c r="H2253" s="26">
        <v>150</v>
      </c>
      <c r="I2253" s="37">
        <v>6.7000000000000002E-3</v>
      </c>
      <c r="J2253" t="str">
        <f t="shared" si="105"/>
        <v>3252-NA-KN</v>
      </c>
      <c r="K2253" s="39">
        <f t="shared" si="106"/>
        <v>148.995</v>
      </c>
      <c r="L2253" s="3">
        <f t="shared" si="107"/>
        <v>2016</v>
      </c>
    </row>
    <row r="2254" spans="1:12" x14ac:dyDescent="0.25">
      <c r="A2254" s="1" t="s">
        <v>2867</v>
      </c>
      <c r="B2254" s="1" t="s">
        <v>172</v>
      </c>
      <c r="C2254" s="1" t="s">
        <v>173</v>
      </c>
      <c r="D2254" s="1" t="s">
        <v>11</v>
      </c>
      <c r="E2254" s="4">
        <v>42693</v>
      </c>
      <c r="F2254" s="1" t="s">
        <v>102</v>
      </c>
      <c r="G2254" s="1" t="s">
        <v>174</v>
      </c>
      <c r="H2254" s="26">
        <v>70</v>
      </c>
      <c r="I2254" s="37">
        <v>0.12859999999999999</v>
      </c>
      <c r="J2254" t="str">
        <f t="shared" si="105"/>
        <v>3253-EMEA-AR</v>
      </c>
      <c r="K2254" s="39">
        <f t="shared" si="106"/>
        <v>60.998000000000005</v>
      </c>
      <c r="L2254" s="3">
        <f t="shared" si="107"/>
        <v>2016</v>
      </c>
    </row>
    <row r="2255" spans="1:12" x14ac:dyDescent="0.25">
      <c r="A2255" s="1" t="s">
        <v>2868</v>
      </c>
      <c r="B2255" s="1" t="s">
        <v>79</v>
      </c>
      <c r="C2255" s="1" t="s">
        <v>80</v>
      </c>
      <c r="D2255" s="1" t="s">
        <v>11</v>
      </c>
      <c r="E2255" s="4">
        <v>42610</v>
      </c>
      <c r="F2255" s="1" t="s">
        <v>70</v>
      </c>
      <c r="G2255" s="1" t="s">
        <v>385</v>
      </c>
      <c r="H2255" s="26">
        <v>500</v>
      </c>
      <c r="I2255" s="37">
        <v>0</v>
      </c>
      <c r="J2255" t="str">
        <f t="shared" si="105"/>
        <v>3254-EMEA-JP</v>
      </c>
      <c r="K2255" s="39">
        <f t="shared" si="106"/>
        <v>500</v>
      </c>
      <c r="L2255" s="3">
        <f t="shared" si="107"/>
        <v>2016</v>
      </c>
    </row>
    <row r="2256" spans="1:12" x14ac:dyDescent="0.25">
      <c r="A2256" s="1" t="s">
        <v>2869</v>
      </c>
      <c r="B2256" s="1" t="s">
        <v>93</v>
      </c>
      <c r="C2256" s="1" t="s">
        <v>94</v>
      </c>
      <c r="D2256" s="1" t="s">
        <v>11</v>
      </c>
      <c r="E2256" s="4">
        <v>41989</v>
      </c>
      <c r="F2256" s="1" t="s">
        <v>23</v>
      </c>
      <c r="G2256" s="1" t="s">
        <v>1406</v>
      </c>
      <c r="H2256" s="26">
        <v>700</v>
      </c>
      <c r="I2256" s="37">
        <v>0.04</v>
      </c>
      <c r="J2256" t="str">
        <f t="shared" si="105"/>
        <v>3255-EMEA-MH</v>
      </c>
      <c r="K2256" s="39">
        <f t="shared" si="106"/>
        <v>672</v>
      </c>
      <c r="L2256" s="3">
        <f t="shared" si="107"/>
        <v>2014</v>
      </c>
    </row>
    <row r="2257" spans="1:12" x14ac:dyDescent="0.25">
      <c r="A2257" s="1" t="s">
        <v>2870</v>
      </c>
      <c r="B2257" s="1" t="s">
        <v>432</v>
      </c>
      <c r="C2257" s="1" t="s">
        <v>433</v>
      </c>
      <c r="D2257" s="1" t="s">
        <v>22</v>
      </c>
      <c r="E2257" s="4">
        <v>43104</v>
      </c>
      <c r="F2257" s="1" t="s">
        <v>53</v>
      </c>
      <c r="G2257" s="1" t="s">
        <v>856</v>
      </c>
      <c r="H2257" s="26">
        <v>800</v>
      </c>
      <c r="I2257" s="37">
        <v>0.2</v>
      </c>
      <c r="J2257" t="str">
        <f t="shared" si="105"/>
        <v>3256-LATAM-JH</v>
      </c>
      <c r="K2257" s="39">
        <f t="shared" si="106"/>
        <v>640</v>
      </c>
      <c r="L2257" s="3">
        <f t="shared" si="107"/>
        <v>2018</v>
      </c>
    </row>
    <row r="2258" spans="1:12" x14ac:dyDescent="0.25">
      <c r="A2258" s="1" t="s">
        <v>2871</v>
      </c>
      <c r="B2258" s="1" t="s">
        <v>239</v>
      </c>
      <c r="C2258" s="1" t="s">
        <v>240</v>
      </c>
      <c r="D2258" s="1" t="s">
        <v>11</v>
      </c>
      <c r="E2258" s="4">
        <v>42946</v>
      </c>
      <c r="F2258" s="1" t="s">
        <v>59</v>
      </c>
      <c r="G2258" s="1" t="s">
        <v>378</v>
      </c>
      <c r="H2258" s="26">
        <v>1000</v>
      </c>
      <c r="I2258" s="37">
        <v>0.37</v>
      </c>
      <c r="J2258" t="str">
        <f t="shared" si="105"/>
        <v>3257-EMEA-RL</v>
      </c>
      <c r="K2258" s="39">
        <f t="shared" si="106"/>
        <v>630</v>
      </c>
      <c r="L2258" s="3">
        <f t="shared" si="107"/>
        <v>2017</v>
      </c>
    </row>
    <row r="2259" spans="1:12" x14ac:dyDescent="0.25">
      <c r="A2259" s="1" t="s">
        <v>2872</v>
      </c>
      <c r="B2259" s="1" t="s">
        <v>125</v>
      </c>
      <c r="C2259" s="1" t="s">
        <v>126</v>
      </c>
      <c r="D2259" s="1" t="s">
        <v>11</v>
      </c>
      <c r="E2259" s="4">
        <v>42740</v>
      </c>
      <c r="F2259" s="1" t="s">
        <v>34</v>
      </c>
      <c r="G2259" s="1" t="s">
        <v>208</v>
      </c>
      <c r="H2259" s="26">
        <v>50</v>
      </c>
      <c r="I2259" s="37">
        <v>0.08</v>
      </c>
      <c r="J2259" t="str">
        <f t="shared" si="105"/>
        <v>3258-EMEA-JW</v>
      </c>
      <c r="K2259" s="39">
        <f t="shared" si="106"/>
        <v>46</v>
      </c>
      <c r="L2259" s="3">
        <f t="shared" si="107"/>
        <v>2017</v>
      </c>
    </row>
    <row r="2260" spans="1:12" x14ac:dyDescent="0.25">
      <c r="A2260" s="1" t="s">
        <v>2873</v>
      </c>
      <c r="B2260" s="1" t="s">
        <v>2241</v>
      </c>
      <c r="C2260" s="1" t="s">
        <v>106</v>
      </c>
      <c r="D2260" s="1" t="s">
        <v>17</v>
      </c>
      <c r="E2260" s="4">
        <v>42339</v>
      </c>
      <c r="F2260" s="1" t="s">
        <v>34</v>
      </c>
      <c r="G2260" s="1" t="s">
        <v>2774</v>
      </c>
      <c r="H2260" s="26">
        <v>50</v>
      </c>
      <c r="I2260" s="37">
        <v>0.34</v>
      </c>
      <c r="J2260" t="str">
        <f t="shared" si="105"/>
        <v>3259-NA-GM</v>
      </c>
      <c r="K2260" s="39">
        <f t="shared" si="106"/>
        <v>33</v>
      </c>
      <c r="L2260" s="3">
        <f t="shared" si="107"/>
        <v>2015</v>
      </c>
    </row>
    <row r="2261" spans="1:12" x14ac:dyDescent="0.25">
      <c r="A2261" s="1" t="s">
        <v>2874</v>
      </c>
      <c r="B2261" s="1" t="s">
        <v>93</v>
      </c>
      <c r="C2261" s="1" t="s">
        <v>94</v>
      </c>
      <c r="D2261" s="1" t="s">
        <v>11</v>
      </c>
      <c r="E2261" s="4">
        <v>42723</v>
      </c>
      <c r="F2261" s="1" t="s">
        <v>53</v>
      </c>
      <c r="G2261" s="1" t="s">
        <v>458</v>
      </c>
      <c r="H2261" s="26">
        <v>800</v>
      </c>
      <c r="I2261" s="37">
        <v>0.28999999999999998</v>
      </c>
      <c r="J2261" t="str">
        <f t="shared" si="105"/>
        <v>3260-EMEA-SN</v>
      </c>
      <c r="K2261" s="39">
        <f t="shared" si="106"/>
        <v>568</v>
      </c>
      <c r="L2261" s="3">
        <f t="shared" si="107"/>
        <v>2016</v>
      </c>
    </row>
    <row r="2262" spans="1:12" x14ac:dyDescent="0.25">
      <c r="A2262" s="1" t="s">
        <v>2875</v>
      </c>
      <c r="B2262" s="1" t="s">
        <v>89</v>
      </c>
      <c r="C2262" s="1" t="s">
        <v>90</v>
      </c>
      <c r="D2262" s="1" t="s">
        <v>33</v>
      </c>
      <c r="E2262" s="4">
        <v>42081</v>
      </c>
      <c r="F2262" s="1" t="s">
        <v>44</v>
      </c>
      <c r="G2262" s="1" t="s">
        <v>2349</v>
      </c>
      <c r="H2262" s="26">
        <v>500</v>
      </c>
      <c r="I2262" s="37">
        <v>0.02</v>
      </c>
      <c r="J2262" t="str">
        <f t="shared" si="105"/>
        <v>3261-APAC-SB</v>
      </c>
      <c r="K2262" s="39">
        <f t="shared" si="106"/>
        <v>490</v>
      </c>
      <c r="L2262" s="3">
        <f t="shared" si="107"/>
        <v>2015</v>
      </c>
    </row>
    <row r="2263" spans="1:12" x14ac:dyDescent="0.25">
      <c r="A2263" s="1" t="s">
        <v>2876</v>
      </c>
      <c r="B2263" s="1" t="s">
        <v>144</v>
      </c>
      <c r="C2263" s="1" t="s">
        <v>145</v>
      </c>
      <c r="D2263" s="1" t="s">
        <v>11</v>
      </c>
      <c r="E2263" s="4">
        <v>42892</v>
      </c>
      <c r="F2263" s="1" t="s">
        <v>113</v>
      </c>
      <c r="G2263" s="1" t="s">
        <v>1004</v>
      </c>
      <c r="H2263" s="26">
        <v>250</v>
      </c>
      <c r="I2263" s="37">
        <v>4.8000000000000001E-2</v>
      </c>
      <c r="J2263" t="str">
        <f t="shared" si="105"/>
        <v>3262-EMEA-PT</v>
      </c>
      <c r="K2263" s="39">
        <f t="shared" si="106"/>
        <v>238</v>
      </c>
      <c r="L2263" s="3">
        <f t="shared" si="107"/>
        <v>2017</v>
      </c>
    </row>
    <row r="2264" spans="1:12" x14ac:dyDescent="0.25">
      <c r="A2264" s="1" t="s">
        <v>2877</v>
      </c>
      <c r="B2264" s="1" t="s">
        <v>97</v>
      </c>
      <c r="C2264" s="1" t="s">
        <v>98</v>
      </c>
      <c r="D2264" s="1" t="s">
        <v>11</v>
      </c>
      <c r="E2264" s="4">
        <v>42628</v>
      </c>
      <c r="F2264" s="1" t="s">
        <v>39</v>
      </c>
      <c r="G2264" s="1" t="s">
        <v>1088</v>
      </c>
      <c r="H2264" s="26">
        <v>30</v>
      </c>
      <c r="I2264" s="37">
        <v>0.1333</v>
      </c>
      <c r="J2264" t="str">
        <f t="shared" si="105"/>
        <v>3263-EMEA-LD</v>
      </c>
      <c r="K2264" s="39">
        <f t="shared" si="106"/>
        <v>26.001000000000001</v>
      </c>
      <c r="L2264" s="3">
        <f t="shared" si="107"/>
        <v>2016</v>
      </c>
    </row>
    <row r="2265" spans="1:12" x14ac:dyDescent="0.25">
      <c r="A2265" s="1" t="s">
        <v>2878</v>
      </c>
      <c r="B2265" s="1" t="s">
        <v>222</v>
      </c>
      <c r="C2265" s="1" t="s">
        <v>48</v>
      </c>
      <c r="D2265" s="1" t="s">
        <v>22</v>
      </c>
      <c r="E2265" s="4">
        <v>42727</v>
      </c>
      <c r="F2265" s="1" t="s">
        <v>39</v>
      </c>
      <c r="G2265" s="1" t="s">
        <v>2659</v>
      </c>
      <c r="H2265" s="26">
        <v>30</v>
      </c>
      <c r="I2265" s="37">
        <v>0</v>
      </c>
      <c r="J2265" t="str">
        <f t="shared" si="105"/>
        <v>3264-LATAM-JA</v>
      </c>
      <c r="K2265" s="39">
        <f t="shared" si="106"/>
        <v>30</v>
      </c>
      <c r="L2265" s="3">
        <f t="shared" si="107"/>
        <v>2016</v>
      </c>
    </row>
    <row r="2266" spans="1:12" x14ac:dyDescent="0.25">
      <c r="A2266" s="1" t="s">
        <v>2879</v>
      </c>
      <c r="B2266" s="1" t="s">
        <v>262</v>
      </c>
      <c r="C2266" s="1" t="s">
        <v>263</v>
      </c>
      <c r="D2266" s="1" t="s">
        <v>11</v>
      </c>
      <c r="E2266" s="4">
        <v>43069</v>
      </c>
      <c r="F2266" s="1" t="s">
        <v>59</v>
      </c>
      <c r="G2266" s="1" t="s">
        <v>597</v>
      </c>
      <c r="H2266" s="26">
        <v>1000</v>
      </c>
      <c r="I2266" s="37">
        <v>0.14000000000000001</v>
      </c>
      <c r="J2266" t="str">
        <f t="shared" si="105"/>
        <v>3265-EMEA-DA</v>
      </c>
      <c r="K2266" s="39">
        <f t="shared" si="106"/>
        <v>860</v>
      </c>
      <c r="L2266" s="3">
        <f t="shared" si="107"/>
        <v>2017</v>
      </c>
    </row>
    <row r="2267" spans="1:12" x14ac:dyDescent="0.25">
      <c r="A2267" s="1" t="s">
        <v>2880</v>
      </c>
      <c r="B2267" s="1" t="s">
        <v>268</v>
      </c>
      <c r="C2267" s="1" t="s">
        <v>269</v>
      </c>
      <c r="D2267" s="1" t="s">
        <v>33</v>
      </c>
      <c r="E2267" s="4">
        <v>41843</v>
      </c>
      <c r="F2267" s="1" t="s">
        <v>59</v>
      </c>
      <c r="G2267" s="1" t="s">
        <v>2881</v>
      </c>
      <c r="H2267" s="26">
        <v>1000</v>
      </c>
      <c r="I2267" s="37">
        <v>0.2</v>
      </c>
      <c r="J2267" t="str">
        <f t="shared" si="105"/>
        <v>3266-APAC-SR</v>
      </c>
      <c r="K2267" s="39">
        <f t="shared" si="106"/>
        <v>800</v>
      </c>
      <c r="L2267" s="3">
        <f t="shared" si="107"/>
        <v>2014</v>
      </c>
    </row>
    <row r="2268" spans="1:12" x14ac:dyDescent="0.25">
      <c r="A2268" s="1" t="s">
        <v>2882</v>
      </c>
      <c r="B2268" s="1" t="s">
        <v>180</v>
      </c>
      <c r="C2268" s="1" t="s">
        <v>106</v>
      </c>
      <c r="D2268" s="1" t="s">
        <v>17</v>
      </c>
      <c r="E2268" s="4">
        <v>42168</v>
      </c>
      <c r="F2268" s="1" t="s">
        <v>12</v>
      </c>
      <c r="G2268" s="1" t="s">
        <v>671</v>
      </c>
      <c r="H2268" s="26">
        <v>80</v>
      </c>
      <c r="I2268" s="37">
        <v>1.2500000000000001E-2</v>
      </c>
      <c r="J2268" t="str">
        <f t="shared" si="105"/>
        <v>3267-NA-PS</v>
      </c>
      <c r="K2268" s="39">
        <f t="shared" si="106"/>
        <v>79</v>
      </c>
      <c r="L2268" s="3">
        <f t="shared" si="107"/>
        <v>2015</v>
      </c>
    </row>
    <row r="2269" spans="1:12" x14ac:dyDescent="0.25">
      <c r="A2269" s="1" t="s">
        <v>2883</v>
      </c>
      <c r="B2269" s="1" t="s">
        <v>172</v>
      </c>
      <c r="C2269" s="1" t="s">
        <v>173</v>
      </c>
      <c r="D2269" s="1" t="s">
        <v>11</v>
      </c>
      <c r="E2269" s="4">
        <v>42963</v>
      </c>
      <c r="F2269" s="1" t="s">
        <v>34</v>
      </c>
      <c r="G2269" s="1" t="s">
        <v>317</v>
      </c>
      <c r="H2269" s="26">
        <v>50</v>
      </c>
      <c r="I2269" s="37">
        <v>0.02</v>
      </c>
      <c r="J2269" t="str">
        <f t="shared" si="105"/>
        <v>3268-EMEA-DG</v>
      </c>
      <c r="K2269" s="39">
        <f t="shared" si="106"/>
        <v>49</v>
      </c>
      <c r="L2269" s="3">
        <f t="shared" si="107"/>
        <v>2017</v>
      </c>
    </row>
    <row r="2270" spans="1:12" x14ac:dyDescent="0.25">
      <c r="A2270" s="1" t="s">
        <v>2884</v>
      </c>
      <c r="B2270" s="1" t="s">
        <v>101</v>
      </c>
      <c r="C2270" s="1" t="s">
        <v>69</v>
      </c>
      <c r="D2270" s="1" t="s">
        <v>33</v>
      </c>
      <c r="E2270" s="4">
        <v>42146</v>
      </c>
      <c r="F2270" s="1" t="s">
        <v>39</v>
      </c>
      <c r="G2270" s="1" t="s">
        <v>590</v>
      </c>
      <c r="H2270" s="26">
        <v>30</v>
      </c>
      <c r="I2270" s="37">
        <v>6.6699999999999995E-2</v>
      </c>
      <c r="J2270" t="str">
        <f t="shared" si="105"/>
        <v>3269-APAC-PM</v>
      </c>
      <c r="K2270" s="39">
        <f t="shared" si="106"/>
        <v>27.998999999999999</v>
      </c>
      <c r="L2270" s="3">
        <f t="shared" si="107"/>
        <v>2015</v>
      </c>
    </row>
    <row r="2271" spans="1:12" x14ac:dyDescent="0.25">
      <c r="A2271" s="1" t="s">
        <v>2885</v>
      </c>
      <c r="B2271" s="1" t="s">
        <v>168</v>
      </c>
      <c r="C2271" s="1" t="s">
        <v>169</v>
      </c>
      <c r="D2271" s="1" t="s">
        <v>11</v>
      </c>
      <c r="E2271" s="4">
        <v>42318</v>
      </c>
      <c r="F2271" s="1" t="s">
        <v>23</v>
      </c>
      <c r="G2271" s="1" t="s">
        <v>170</v>
      </c>
      <c r="H2271" s="26">
        <v>700</v>
      </c>
      <c r="I2271" s="37">
        <v>0.11</v>
      </c>
      <c r="J2271" t="str">
        <f t="shared" si="105"/>
        <v>3270-EMEA-HB</v>
      </c>
      <c r="K2271" s="39">
        <f t="shared" si="106"/>
        <v>623</v>
      </c>
      <c r="L2271" s="3">
        <f t="shared" si="107"/>
        <v>2015</v>
      </c>
    </row>
    <row r="2272" spans="1:12" x14ac:dyDescent="0.25">
      <c r="A2272" s="1" t="s">
        <v>2886</v>
      </c>
      <c r="B2272" s="1" t="s">
        <v>225</v>
      </c>
      <c r="C2272" s="1" t="s">
        <v>226</v>
      </c>
      <c r="D2272" s="1" t="s">
        <v>22</v>
      </c>
      <c r="E2272" s="4">
        <v>42614</v>
      </c>
      <c r="F2272" s="1" t="s">
        <v>44</v>
      </c>
      <c r="G2272" s="1" t="s">
        <v>619</v>
      </c>
      <c r="H2272" s="26">
        <v>500</v>
      </c>
      <c r="I2272" s="37">
        <v>0.13</v>
      </c>
      <c r="J2272" t="str">
        <f t="shared" si="105"/>
        <v>3271-LATAM-NN</v>
      </c>
      <c r="K2272" s="39">
        <f t="shared" si="106"/>
        <v>435</v>
      </c>
      <c r="L2272" s="3">
        <f t="shared" si="107"/>
        <v>2016</v>
      </c>
    </row>
    <row r="2273" spans="1:12" x14ac:dyDescent="0.25">
      <c r="A2273" s="1" t="s">
        <v>2887</v>
      </c>
      <c r="B2273" s="1" t="s">
        <v>268</v>
      </c>
      <c r="C2273" s="1" t="s">
        <v>269</v>
      </c>
      <c r="D2273" s="1" t="s">
        <v>33</v>
      </c>
      <c r="E2273" s="4">
        <v>41985</v>
      </c>
      <c r="F2273" s="1" t="s">
        <v>23</v>
      </c>
      <c r="G2273" s="1" t="s">
        <v>1825</v>
      </c>
      <c r="H2273" s="26">
        <v>700</v>
      </c>
      <c r="I2273" s="37">
        <v>0.01</v>
      </c>
      <c r="J2273" t="str">
        <f t="shared" si="105"/>
        <v>3272-APAC-AG</v>
      </c>
      <c r="K2273" s="39">
        <f t="shared" si="106"/>
        <v>693</v>
      </c>
      <c r="L2273" s="3">
        <f t="shared" si="107"/>
        <v>2014</v>
      </c>
    </row>
    <row r="2274" spans="1:12" x14ac:dyDescent="0.25">
      <c r="A2274" s="1" t="s">
        <v>2888</v>
      </c>
      <c r="B2274" s="1" t="s">
        <v>129</v>
      </c>
      <c r="C2274" s="1" t="s">
        <v>106</v>
      </c>
      <c r="D2274" s="1" t="s">
        <v>17</v>
      </c>
      <c r="E2274" s="4">
        <v>42830</v>
      </c>
      <c r="F2274" s="1" t="s">
        <v>28</v>
      </c>
      <c r="G2274" s="1" t="s">
        <v>1548</v>
      </c>
      <c r="H2274" s="26">
        <v>150</v>
      </c>
      <c r="I2274" s="37">
        <v>0</v>
      </c>
      <c r="J2274" t="str">
        <f t="shared" si="105"/>
        <v>3273-NA-NW</v>
      </c>
      <c r="K2274" s="39">
        <f t="shared" si="106"/>
        <v>150</v>
      </c>
      <c r="L2274" s="3">
        <f t="shared" si="107"/>
        <v>2017</v>
      </c>
    </row>
    <row r="2275" spans="1:12" x14ac:dyDescent="0.25">
      <c r="A2275" s="1" t="s">
        <v>2889</v>
      </c>
      <c r="B2275" s="1" t="s">
        <v>287</v>
      </c>
      <c r="C2275" s="1" t="s">
        <v>106</v>
      </c>
      <c r="D2275" s="1" t="s">
        <v>17</v>
      </c>
      <c r="E2275" s="4">
        <v>42253</v>
      </c>
      <c r="F2275" s="1" t="s">
        <v>53</v>
      </c>
      <c r="G2275" s="1" t="s">
        <v>1039</v>
      </c>
      <c r="H2275" s="26">
        <v>800</v>
      </c>
      <c r="I2275" s="37">
        <v>0.13</v>
      </c>
      <c r="J2275" t="str">
        <f t="shared" si="105"/>
        <v>3274-NA-JB</v>
      </c>
      <c r="K2275" s="39">
        <f t="shared" si="106"/>
        <v>696</v>
      </c>
      <c r="L2275" s="3">
        <f t="shared" si="107"/>
        <v>2015</v>
      </c>
    </row>
    <row r="2276" spans="1:12" x14ac:dyDescent="0.25">
      <c r="A2276" s="1" t="s">
        <v>2890</v>
      </c>
      <c r="B2276" s="1" t="s">
        <v>185</v>
      </c>
      <c r="C2276" s="1" t="s">
        <v>186</v>
      </c>
      <c r="D2276" s="1" t="s">
        <v>11</v>
      </c>
      <c r="E2276" s="4">
        <v>41755</v>
      </c>
      <c r="F2276" s="1" t="s">
        <v>39</v>
      </c>
      <c r="G2276" s="1" t="s">
        <v>739</v>
      </c>
      <c r="H2276" s="26">
        <v>30</v>
      </c>
      <c r="I2276" s="37">
        <v>0.1333</v>
      </c>
      <c r="J2276" t="str">
        <f t="shared" si="105"/>
        <v>3275-EMEA-EG</v>
      </c>
      <c r="K2276" s="39">
        <f t="shared" si="106"/>
        <v>26.001000000000001</v>
      </c>
      <c r="L2276" s="3">
        <f t="shared" si="107"/>
        <v>2014</v>
      </c>
    </row>
    <row r="2277" spans="1:12" x14ac:dyDescent="0.25">
      <c r="A2277" s="1" t="s">
        <v>2891</v>
      </c>
      <c r="B2277" s="1" t="s">
        <v>42</v>
      </c>
      <c r="C2277" s="1" t="s">
        <v>43</v>
      </c>
      <c r="D2277" s="1" t="s">
        <v>22</v>
      </c>
      <c r="E2277" s="4">
        <v>42550</v>
      </c>
      <c r="F2277" s="1" t="s">
        <v>23</v>
      </c>
      <c r="G2277" s="1" t="s">
        <v>1100</v>
      </c>
      <c r="H2277" s="26">
        <v>700</v>
      </c>
      <c r="I2277" s="37">
        <v>0.11</v>
      </c>
      <c r="J2277" t="str">
        <f t="shared" si="105"/>
        <v>3276-LATAM-MW</v>
      </c>
      <c r="K2277" s="39">
        <f t="shared" si="106"/>
        <v>623</v>
      </c>
      <c r="L2277" s="3">
        <f t="shared" si="107"/>
        <v>2016</v>
      </c>
    </row>
    <row r="2278" spans="1:12" x14ac:dyDescent="0.25">
      <c r="A2278" s="1" t="s">
        <v>2892</v>
      </c>
      <c r="B2278" s="1" t="s">
        <v>239</v>
      </c>
      <c r="C2278" s="1" t="s">
        <v>240</v>
      </c>
      <c r="D2278" s="1" t="s">
        <v>11</v>
      </c>
      <c r="E2278" s="4">
        <v>42478</v>
      </c>
      <c r="F2278" s="1" t="s">
        <v>12</v>
      </c>
      <c r="G2278" s="1" t="s">
        <v>285</v>
      </c>
      <c r="H2278" s="26">
        <v>80</v>
      </c>
      <c r="I2278" s="37">
        <v>7.4999999999999997E-2</v>
      </c>
      <c r="J2278" t="str">
        <f t="shared" si="105"/>
        <v>3277-EMEA-HJ</v>
      </c>
      <c r="K2278" s="39">
        <f t="shared" si="106"/>
        <v>74</v>
      </c>
      <c r="L2278" s="3">
        <f t="shared" si="107"/>
        <v>2016</v>
      </c>
    </row>
    <row r="2279" spans="1:12" x14ac:dyDescent="0.25">
      <c r="A2279" s="1" t="s">
        <v>2893</v>
      </c>
      <c r="B2279" s="1" t="s">
        <v>57</v>
      </c>
      <c r="C2279" s="1" t="s">
        <v>58</v>
      </c>
      <c r="D2279" s="1" t="s">
        <v>11</v>
      </c>
      <c r="E2279" s="4">
        <v>41958</v>
      </c>
      <c r="F2279" s="1" t="s">
        <v>39</v>
      </c>
      <c r="G2279" s="1" t="s">
        <v>1840</v>
      </c>
      <c r="H2279" s="26">
        <v>30</v>
      </c>
      <c r="I2279" s="37">
        <v>0.3</v>
      </c>
      <c r="J2279" t="str">
        <f t="shared" si="105"/>
        <v>3278-EMEA-GC</v>
      </c>
      <c r="K2279" s="39">
        <f t="shared" si="106"/>
        <v>21</v>
      </c>
      <c r="L2279" s="3">
        <f t="shared" si="107"/>
        <v>2014</v>
      </c>
    </row>
    <row r="2280" spans="1:12" x14ac:dyDescent="0.25">
      <c r="A2280" s="1" t="s">
        <v>2894</v>
      </c>
      <c r="B2280" s="1" t="s">
        <v>129</v>
      </c>
      <c r="C2280" s="1" t="s">
        <v>106</v>
      </c>
      <c r="D2280" s="1" t="s">
        <v>17</v>
      </c>
      <c r="E2280" s="4">
        <v>42576</v>
      </c>
      <c r="F2280" s="1" t="s">
        <v>12</v>
      </c>
      <c r="G2280" s="1" t="s">
        <v>472</v>
      </c>
      <c r="H2280" s="26">
        <v>80</v>
      </c>
      <c r="I2280" s="37">
        <v>0.15</v>
      </c>
      <c r="J2280" t="str">
        <f t="shared" si="105"/>
        <v>3279-NA-XS</v>
      </c>
      <c r="K2280" s="39">
        <f t="shared" si="106"/>
        <v>68</v>
      </c>
      <c r="L2280" s="3">
        <f t="shared" si="107"/>
        <v>2016</v>
      </c>
    </row>
    <row r="2281" spans="1:12" x14ac:dyDescent="0.25">
      <c r="A2281" s="1" t="s">
        <v>2895</v>
      </c>
      <c r="B2281" s="1" t="s">
        <v>89</v>
      </c>
      <c r="C2281" s="1" t="s">
        <v>90</v>
      </c>
      <c r="D2281" s="1" t="s">
        <v>33</v>
      </c>
      <c r="E2281" s="4">
        <v>41661</v>
      </c>
      <c r="F2281" s="1" t="s">
        <v>120</v>
      </c>
      <c r="G2281" s="1" t="s">
        <v>1153</v>
      </c>
      <c r="H2281" s="26">
        <v>50</v>
      </c>
      <c r="I2281" s="37">
        <v>0.04</v>
      </c>
      <c r="J2281" t="str">
        <f t="shared" si="105"/>
        <v>3280-APAC-CP</v>
      </c>
      <c r="K2281" s="39">
        <f t="shared" si="106"/>
        <v>48</v>
      </c>
      <c r="L2281" s="3">
        <f t="shared" si="107"/>
        <v>2014</v>
      </c>
    </row>
    <row r="2282" spans="1:12" x14ac:dyDescent="0.25">
      <c r="A2282" s="1" t="s">
        <v>2896</v>
      </c>
      <c r="B2282" s="1" t="s">
        <v>37</v>
      </c>
      <c r="C2282" s="1" t="s">
        <v>38</v>
      </c>
      <c r="D2282" s="1" t="s">
        <v>33</v>
      </c>
      <c r="E2282" s="4">
        <v>42742</v>
      </c>
      <c r="F2282" s="1" t="s">
        <v>39</v>
      </c>
      <c r="G2282" s="1" t="s">
        <v>1302</v>
      </c>
      <c r="H2282" s="26">
        <v>30</v>
      </c>
      <c r="I2282" s="37">
        <v>3.3300000000000003E-2</v>
      </c>
      <c r="J2282" t="str">
        <f t="shared" si="105"/>
        <v>3281-APAC-FJ</v>
      </c>
      <c r="K2282" s="39">
        <f t="shared" si="106"/>
        <v>29.001000000000001</v>
      </c>
      <c r="L2282" s="3">
        <f t="shared" si="107"/>
        <v>2017</v>
      </c>
    </row>
    <row r="2283" spans="1:12" x14ac:dyDescent="0.25">
      <c r="A2283" s="1" t="s">
        <v>2897</v>
      </c>
      <c r="B2283" s="1" t="s">
        <v>97</v>
      </c>
      <c r="C2283" s="1" t="s">
        <v>98</v>
      </c>
      <c r="D2283" s="1" t="s">
        <v>11</v>
      </c>
      <c r="E2283" s="4">
        <v>42450</v>
      </c>
      <c r="F2283" s="1" t="s">
        <v>39</v>
      </c>
      <c r="G2283" s="1" t="s">
        <v>946</v>
      </c>
      <c r="H2283" s="26">
        <v>30</v>
      </c>
      <c r="I2283" s="37">
        <v>3.3300000000000003E-2</v>
      </c>
      <c r="J2283" t="str">
        <f t="shared" si="105"/>
        <v>3282-EMEA-MP</v>
      </c>
      <c r="K2283" s="39">
        <f t="shared" si="106"/>
        <v>29.001000000000001</v>
      </c>
      <c r="L2283" s="3">
        <f t="shared" si="107"/>
        <v>2016</v>
      </c>
    </row>
    <row r="2284" spans="1:12" x14ac:dyDescent="0.25">
      <c r="A2284" s="1" t="s">
        <v>2898</v>
      </c>
      <c r="B2284" s="1" t="s">
        <v>101</v>
      </c>
      <c r="C2284" s="1" t="s">
        <v>69</v>
      </c>
      <c r="D2284" s="1" t="s">
        <v>33</v>
      </c>
      <c r="E2284" s="4">
        <v>42646</v>
      </c>
      <c r="F2284" s="1" t="s">
        <v>59</v>
      </c>
      <c r="G2284" s="1" t="s">
        <v>103</v>
      </c>
      <c r="H2284" s="26">
        <v>1000</v>
      </c>
      <c r="I2284" s="37">
        <v>0.49</v>
      </c>
      <c r="J2284" t="str">
        <f t="shared" si="105"/>
        <v>3283-APAC-DM</v>
      </c>
      <c r="K2284" s="39">
        <f t="shared" si="106"/>
        <v>510</v>
      </c>
      <c r="L2284" s="3">
        <f t="shared" si="107"/>
        <v>2016</v>
      </c>
    </row>
    <row r="2285" spans="1:12" x14ac:dyDescent="0.25">
      <c r="A2285" s="1" t="s">
        <v>2899</v>
      </c>
      <c r="B2285" s="1" t="s">
        <v>62</v>
      </c>
      <c r="C2285" s="1" t="s">
        <v>63</v>
      </c>
      <c r="D2285" s="1" t="s">
        <v>33</v>
      </c>
      <c r="E2285" s="4">
        <v>42721</v>
      </c>
      <c r="F2285" s="1" t="s">
        <v>39</v>
      </c>
      <c r="G2285" s="1" t="s">
        <v>1534</v>
      </c>
      <c r="H2285" s="26">
        <v>30</v>
      </c>
      <c r="I2285" s="37">
        <v>3.3300000000000003E-2</v>
      </c>
      <c r="J2285" t="str">
        <f t="shared" si="105"/>
        <v>3284-APAC-CC</v>
      </c>
      <c r="K2285" s="39">
        <f t="shared" si="106"/>
        <v>29.001000000000001</v>
      </c>
      <c r="L2285" s="3">
        <f t="shared" si="107"/>
        <v>2016</v>
      </c>
    </row>
    <row r="2286" spans="1:12" x14ac:dyDescent="0.25">
      <c r="A2286" s="1" t="s">
        <v>2900</v>
      </c>
      <c r="B2286" s="1" t="s">
        <v>79</v>
      </c>
      <c r="C2286" s="1" t="s">
        <v>80</v>
      </c>
      <c r="D2286" s="1" t="s">
        <v>11</v>
      </c>
      <c r="E2286" s="4">
        <v>41678</v>
      </c>
      <c r="F2286" s="1" t="s">
        <v>59</v>
      </c>
      <c r="G2286" s="1" t="s">
        <v>280</v>
      </c>
      <c r="H2286" s="26">
        <v>1000</v>
      </c>
      <c r="I2286" s="37">
        <v>0.16</v>
      </c>
      <c r="J2286" t="str">
        <f t="shared" si="105"/>
        <v>3285-EMEA-RM</v>
      </c>
      <c r="K2286" s="39">
        <f t="shared" si="106"/>
        <v>840</v>
      </c>
      <c r="L2286" s="3">
        <f t="shared" si="107"/>
        <v>2014</v>
      </c>
    </row>
    <row r="2287" spans="1:12" x14ac:dyDescent="0.25">
      <c r="A2287" s="1" t="s">
        <v>2901</v>
      </c>
      <c r="B2287" s="1" t="s">
        <v>26</v>
      </c>
      <c r="C2287" s="1" t="s">
        <v>27</v>
      </c>
      <c r="D2287" s="1" t="s">
        <v>11</v>
      </c>
      <c r="E2287" s="4">
        <v>42391</v>
      </c>
      <c r="F2287" s="1" t="s">
        <v>113</v>
      </c>
      <c r="G2287" s="1" t="s">
        <v>422</v>
      </c>
      <c r="H2287" s="26">
        <v>250</v>
      </c>
      <c r="I2287" s="37">
        <v>0.1</v>
      </c>
      <c r="J2287" t="str">
        <f t="shared" si="105"/>
        <v>3286-EMEA-DP</v>
      </c>
      <c r="K2287" s="39">
        <f t="shared" si="106"/>
        <v>225</v>
      </c>
      <c r="L2287" s="3">
        <f t="shared" si="107"/>
        <v>2016</v>
      </c>
    </row>
    <row r="2288" spans="1:12" x14ac:dyDescent="0.25">
      <c r="A2288" s="1" t="s">
        <v>2902</v>
      </c>
      <c r="B2288" s="1" t="s">
        <v>225</v>
      </c>
      <c r="C2288" s="1" t="s">
        <v>226</v>
      </c>
      <c r="D2288" s="1" t="s">
        <v>22</v>
      </c>
      <c r="E2288" s="4">
        <v>42637</v>
      </c>
      <c r="F2288" s="1" t="s">
        <v>39</v>
      </c>
      <c r="G2288" s="1" t="s">
        <v>834</v>
      </c>
      <c r="H2288" s="26">
        <v>30</v>
      </c>
      <c r="I2288" s="37">
        <v>0.1333</v>
      </c>
      <c r="J2288" t="str">
        <f t="shared" si="105"/>
        <v>3287-LATAM-IG</v>
      </c>
      <c r="K2288" s="39">
        <f t="shared" si="106"/>
        <v>26.001000000000001</v>
      </c>
      <c r="L2288" s="3">
        <f t="shared" si="107"/>
        <v>2016</v>
      </c>
    </row>
    <row r="2289" spans="1:12" x14ac:dyDescent="0.25">
      <c r="A2289" s="1" t="s">
        <v>2903</v>
      </c>
      <c r="B2289" s="1" t="s">
        <v>172</v>
      </c>
      <c r="C2289" s="1" t="s">
        <v>173</v>
      </c>
      <c r="D2289" s="1" t="s">
        <v>11</v>
      </c>
      <c r="E2289" s="4">
        <v>42336</v>
      </c>
      <c r="F2289" s="1" t="s">
        <v>23</v>
      </c>
      <c r="G2289" s="1" t="s">
        <v>1454</v>
      </c>
      <c r="H2289" s="26">
        <v>700</v>
      </c>
      <c r="I2289" s="37">
        <v>0.23</v>
      </c>
      <c r="J2289" t="str">
        <f t="shared" si="105"/>
        <v>3288-EMEA-AP</v>
      </c>
      <c r="K2289" s="39">
        <f t="shared" si="106"/>
        <v>539</v>
      </c>
      <c r="L2289" s="3">
        <f t="shared" si="107"/>
        <v>2015</v>
      </c>
    </row>
    <row r="2290" spans="1:12" x14ac:dyDescent="0.25">
      <c r="A2290" s="1" t="s">
        <v>2904</v>
      </c>
      <c r="B2290" s="1" t="s">
        <v>26</v>
      </c>
      <c r="C2290" s="1" t="s">
        <v>27</v>
      </c>
      <c r="D2290" s="1" t="s">
        <v>11</v>
      </c>
      <c r="E2290" s="4">
        <v>42453</v>
      </c>
      <c r="F2290" s="1" t="s">
        <v>120</v>
      </c>
      <c r="G2290" s="1" t="s">
        <v>1106</v>
      </c>
      <c r="H2290" s="26">
        <v>50</v>
      </c>
      <c r="I2290" s="37">
        <v>0.02</v>
      </c>
      <c r="J2290" t="str">
        <f t="shared" si="105"/>
        <v>3289-EMEA-AR</v>
      </c>
      <c r="K2290" s="39">
        <f t="shared" si="106"/>
        <v>49</v>
      </c>
      <c r="L2290" s="3">
        <f t="shared" si="107"/>
        <v>2016</v>
      </c>
    </row>
    <row r="2291" spans="1:12" x14ac:dyDescent="0.25">
      <c r="A2291" s="1" t="s">
        <v>2905</v>
      </c>
      <c r="B2291" s="1" t="s">
        <v>112</v>
      </c>
      <c r="C2291" s="1" t="s">
        <v>52</v>
      </c>
      <c r="D2291" s="1" t="s">
        <v>11</v>
      </c>
      <c r="E2291" s="4">
        <v>43325</v>
      </c>
      <c r="F2291" s="1" t="s">
        <v>12</v>
      </c>
      <c r="G2291" s="1" t="s">
        <v>1959</v>
      </c>
      <c r="H2291" s="26">
        <v>80</v>
      </c>
      <c r="I2291" s="37">
        <v>0.125</v>
      </c>
      <c r="J2291" t="str">
        <f t="shared" si="105"/>
        <v>3290-EMEA-JW</v>
      </c>
      <c r="K2291" s="39">
        <f t="shared" si="106"/>
        <v>70</v>
      </c>
      <c r="L2291" s="3">
        <f t="shared" si="107"/>
        <v>2018</v>
      </c>
    </row>
    <row r="2292" spans="1:12" x14ac:dyDescent="0.25">
      <c r="A2292" s="1" t="s">
        <v>2906</v>
      </c>
      <c r="B2292" s="1" t="s">
        <v>287</v>
      </c>
      <c r="C2292" s="1" t="s">
        <v>106</v>
      </c>
      <c r="D2292" s="1" t="s">
        <v>17</v>
      </c>
      <c r="E2292" s="4">
        <v>41807</v>
      </c>
      <c r="F2292" s="1" t="s">
        <v>34</v>
      </c>
      <c r="G2292" s="1" t="s">
        <v>288</v>
      </c>
      <c r="H2292" s="26">
        <v>50</v>
      </c>
      <c r="I2292" s="37">
        <v>0.04</v>
      </c>
      <c r="J2292" t="str">
        <f t="shared" si="105"/>
        <v>3291-NA-HM</v>
      </c>
      <c r="K2292" s="39">
        <f t="shared" si="106"/>
        <v>48</v>
      </c>
      <c r="L2292" s="3">
        <f t="shared" si="107"/>
        <v>2014</v>
      </c>
    </row>
    <row r="2293" spans="1:12" x14ac:dyDescent="0.25">
      <c r="A2293" s="1" t="s">
        <v>2907</v>
      </c>
      <c r="B2293" s="1" t="s">
        <v>2241</v>
      </c>
      <c r="C2293" s="1" t="s">
        <v>106</v>
      </c>
      <c r="D2293" s="1" t="s">
        <v>17</v>
      </c>
      <c r="E2293" s="4">
        <v>43015</v>
      </c>
      <c r="F2293" s="1" t="s">
        <v>53</v>
      </c>
      <c r="G2293" s="1" t="s">
        <v>2440</v>
      </c>
      <c r="H2293" s="26">
        <v>800</v>
      </c>
      <c r="I2293" s="37">
        <v>0.32</v>
      </c>
      <c r="J2293" t="str">
        <f t="shared" si="105"/>
        <v>3292-NA-PC</v>
      </c>
      <c r="K2293" s="39">
        <f t="shared" si="106"/>
        <v>544</v>
      </c>
      <c r="L2293" s="3">
        <f t="shared" si="107"/>
        <v>2017</v>
      </c>
    </row>
    <row r="2294" spans="1:12" x14ac:dyDescent="0.25">
      <c r="A2294" s="1" t="s">
        <v>2908</v>
      </c>
      <c r="B2294" s="1" t="s">
        <v>109</v>
      </c>
      <c r="C2294" s="1" t="s">
        <v>80</v>
      </c>
      <c r="D2294" s="1" t="s">
        <v>11</v>
      </c>
      <c r="E2294" s="4">
        <v>43311</v>
      </c>
      <c r="F2294" s="1" t="s">
        <v>34</v>
      </c>
      <c r="G2294" s="1" t="s">
        <v>824</v>
      </c>
      <c r="H2294" s="26">
        <v>50</v>
      </c>
      <c r="I2294" s="37">
        <v>0.12</v>
      </c>
      <c r="J2294" t="str">
        <f t="shared" si="105"/>
        <v>3293-EMEA-HC</v>
      </c>
      <c r="K2294" s="39">
        <f t="shared" si="106"/>
        <v>44</v>
      </c>
      <c r="L2294" s="3">
        <f t="shared" si="107"/>
        <v>2018</v>
      </c>
    </row>
    <row r="2295" spans="1:12" x14ac:dyDescent="0.25">
      <c r="A2295" s="1" t="s">
        <v>2909</v>
      </c>
      <c r="B2295" s="1" t="s">
        <v>68</v>
      </c>
      <c r="C2295" s="1" t="s">
        <v>69</v>
      </c>
      <c r="D2295" s="1" t="s">
        <v>33</v>
      </c>
      <c r="E2295" s="4">
        <v>42571</v>
      </c>
      <c r="F2295" s="1" t="s">
        <v>53</v>
      </c>
      <c r="G2295" s="1" t="s">
        <v>389</v>
      </c>
      <c r="H2295" s="26">
        <v>800</v>
      </c>
      <c r="I2295" s="37">
        <v>0.19</v>
      </c>
      <c r="J2295" t="str">
        <f t="shared" si="105"/>
        <v>3294-APAC-GP</v>
      </c>
      <c r="K2295" s="39">
        <f t="shared" si="106"/>
        <v>648</v>
      </c>
      <c r="L2295" s="3">
        <f t="shared" si="107"/>
        <v>2016</v>
      </c>
    </row>
    <row r="2296" spans="1:12" x14ac:dyDescent="0.25">
      <c r="A2296" s="1" t="s">
        <v>2910</v>
      </c>
      <c r="B2296" s="1" t="s">
        <v>2168</v>
      </c>
      <c r="C2296" s="1" t="s">
        <v>16</v>
      </c>
      <c r="D2296" s="1" t="s">
        <v>17</v>
      </c>
      <c r="E2296" s="4">
        <v>42863</v>
      </c>
      <c r="F2296" s="1" t="s">
        <v>102</v>
      </c>
      <c r="G2296" s="1" t="s">
        <v>2219</v>
      </c>
      <c r="H2296" s="26">
        <v>70</v>
      </c>
      <c r="I2296" s="37">
        <v>4.2900000000000001E-2</v>
      </c>
      <c r="J2296" t="str">
        <f t="shared" si="105"/>
        <v>3295-NA-MM</v>
      </c>
      <c r="K2296" s="39">
        <f t="shared" si="106"/>
        <v>66.997</v>
      </c>
      <c r="L2296" s="3">
        <f t="shared" si="107"/>
        <v>2017</v>
      </c>
    </row>
    <row r="2297" spans="1:12" x14ac:dyDescent="0.25">
      <c r="A2297" s="1" t="s">
        <v>2911</v>
      </c>
      <c r="B2297" s="1" t="s">
        <v>47</v>
      </c>
      <c r="C2297" s="1" t="s">
        <v>48</v>
      </c>
      <c r="D2297" s="1" t="s">
        <v>22</v>
      </c>
      <c r="E2297" s="4">
        <v>42313</v>
      </c>
      <c r="F2297" s="1" t="s">
        <v>120</v>
      </c>
      <c r="G2297" s="1" t="s">
        <v>727</v>
      </c>
      <c r="H2297" s="26">
        <v>50</v>
      </c>
      <c r="I2297" s="37">
        <v>0.24</v>
      </c>
      <c r="J2297" t="str">
        <f t="shared" si="105"/>
        <v>3296-LATAM-PS</v>
      </c>
      <c r="K2297" s="39">
        <f t="shared" si="106"/>
        <v>38</v>
      </c>
      <c r="L2297" s="3">
        <f t="shared" si="107"/>
        <v>2015</v>
      </c>
    </row>
    <row r="2298" spans="1:12" x14ac:dyDescent="0.25">
      <c r="A2298" s="1" t="s">
        <v>2912</v>
      </c>
      <c r="B2298" s="1" t="s">
        <v>109</v>
      </c>
      <c r="C2298" s="1" t="s">
        <v>80</v>
      </c>
      <c r="D2298" s="1" t="s">
        <v>11</v>
      </c>
      <c r="E2298" s="4">
        <v>43125</v>
      </c>
      <c r="F2298" s="1" t="s">
        <v>59</v>
      </c>
      <c r="G2298" s="1" t="s">
        <v>824</v>
      </c>
      <c r="H2298" s="26">
        <v>1000</v>
      </c>
      <c r="I2298" s="37">
        <v>0.31</v>
      </c>
      <c r="J2298" t="str">
        <f t="shared" si="105"/>
        <v>3297-EMEA-HC</v>
      </c>
      <c r="K2298" s="39">
        <f t="shared" si="106"/>
        <v>690</v>
      </c>
      <c r="L2298" s="3">
        <f t="shared" si="107"/>
        <v>2018</v>
      </c>
    </row>
    <row r="2299" spans="1:12" x14ac:dyDescent="0.25">
      <c r="A2299" s="1" t="s">
        <v>2913</v>
      </c>
      <c r="B2299" s="1" t="s">
        <v>47</v>
      </c>
      <c r="C2299" s="1" t="s">
        <v>48</v>
      </c>
      <c r="D2299" s="1" t="s">
        <v>22</v>
      </c>
      <c r="E2299" s="4">
        <v>43425</v>
      </c>
      <c r="F2299" s="1" t="s">
        <v>39</v>
      </c>
      <c r="G2299" s="1" t="s">
        <v>376</v>
      </c>
      <c r="H2299" s="26">
        <v>30</v>
      </c>
      <c r="I2299" s="37">
        <v>0.1</v>
      </c>
      <c r="J2299" t="str">
        <f t="shared" si="105"/>
        <v>3298-LATAM-SC</v>
      </c>
      <c r="K2299" s="39">
        <f t="shared" si="106"/>
        <v>27</v>
      </c>
      <c r="L2299" s="3">
        <f t="shared" si="107"/>
        <v>2018</v>
      </c>
    </row>
    <row r="2300" spans="1:12" x14ac:dyDescent="0.25">
      <c r="A2300" s="1" t="s">
        <v>2914</v>
      </c>
      <c r="B2300" s="1" t="s">
        <v>172</v>
      </c>
      <c r="C2300" s="1" t="s">
        <v>173</v>
      </c>
      <c r="D2300" s="1" t="s">
        <v>11</v>
      </c>
      <c r="E2300" s="4">
        <v>41771</v>
      </c>
      <c r="F2300" s="1" t="s">
        <v>120</v>
      </c>
      <c r="G2300" s="1" t="s">
        <v>605</v>
      </c>
      <c r="H2300" s="26">
        <v>50</v>
      </c>
      <c r="I2300" s="37">
        <v>0.24</v>
      </c>
      <c r="J2300" t="str">
        <f t="shared" si="105"/>
        <v>3299-EMEA-CH</v>
      </c>
      <c r="K2300" s="39">
        <f t="shared" si="106"/>
        <v>38</v>
      </c>
      <c r="L2300" s="3">
        <f t="shared" si="107"/>
        <v>2014</v>
      </c>
    </row>
    <row r="2301" spans="1:12" x14ac:dyDescent="0.25">
      <c r="A2301" s="1" t="s">
        <v>2915</v>
      </c>
      <c r="B2301" s="1" t="s">
        <v>168</v>
      </c>
      <c r="C2301" s="1" t="s">
        <v>169</v>
      </c>
      <c r="D2301" s="1" t="s">
        <v>11</v>
      </c>
      <c r="E2301" s="4">
        <v>41817</v>
      </c>
      <c r="F2301" s="1" t="s">
        <v>44</v>
      </c>
      <c r="G2301" s="1" t="s">
        <v>438</v>
      </c>
      <c r="H2301" s="26">
        <v>500</v>
      </c>
      <c r="I2301" s="37">
        <v>0.17</v>
      </c>
      <c r="J2301" t="str">
        <f t="shared" si="105"/>
        <v>3300-EMEA-AC</v>
      </c>
      <c r="K2301" s="39">
        <f t="shared" si="106"/>
        <v>415</v>
      </c>
      <c r="L2301" s="3">
        <f t="shared" si="107"/>
        <v>2014</v>
      </c>
    </row>
    <row r="2302" spans="1:12" x14ac:dyDescent="0.25">
      <c r="A2302" s="1" t="s">
        <v>2916</v>
      </c>
      <c r="B2302" s="1" t="s">
        <v>185</v>
      </c>
      <c r="C2302" s="1" t="s">
        <v>186</v>
      </c>
      <c r="D2302" s="1" t="s">
        <v>11</v>
      </c>
      <c r="E2302" s="4">
        <v>41731</v>
      </c>
      <c r="F2302" s="1" t="s">
        <v>34</v>
      </c>
      <c r="G2302" s="1" t="s">
        <v>795</v>
      </c>
      <c r="H2302" s="26">
        <v>50</v>
      </c>
      <c r="I2302" s="37">
        <v>0.14000000000000001</v>
      </c>
      <c r="J2302" t="str">
        <f t="shared" si="105"/>
        <v>3301-EMEA-PN</v>
      </c>
      <c r="K2302" s="39">
        <f t="shared" si="106"/>
        <v>43</v>
      </c>
      <c r="L2302" s="3">
        <f t="shared" si="107"/>
        <v>2014</v>
      </c>
    </row>
    <row r="2303" spans="1:12" x14ac:dyDescent="0.25">
      <c r="A2303" s="1" t="s">
        <v>2917</v>
      </c>
      <c r="B2303" s="1" t="s">
        <v>122</v>
      </c>
      <c r="C2303" s="1" t="s">
        <v>38</v>
      </c>
      <c r="D2303" s="1" t="s">
        <v>33</v>
      </c>
      <c r="E2303" s="4">
        <v>43176</v>
      </c>
      <c r="F2303" s="1" t="s">
        <v>44</v>
      </c>
      <c r="G2303" s="1" t="s">
        <v>861</v>
      </c>
      <c r="H2303" s="26">
        <v>500</v>
      </c>
      <c r="I2303" s="37">
        <v>0.13</v>
      </c>
      <c r="J2303" t="str">
        <f t="shared" si="105"/>
        <v>3302-APAC-DH</v>
      </c>
      <c r="K2303" s="39">
        <f t="shared" si="106"/>
        <v>435</v>
      </c>
      <c r="L2303" s="3">
        <f t="shared" si="107"/>
        <v>2018</v>
      </c>
    </row>
    <row r="2304" spans="1:12" x14ac:dyDescent="0.25">
      <c r="A2304" s="1" t="s">
        <v>2918</v>
      </c>
      <c r="B2304" s="1" t="s">
        <v>51</v>
      </c>
      <c r="C2304" s="1" t="s">
        <v>52</v>
      </c>
      <c r="D2304" s="1" t="s">
        <v>11</v>
      </c>
      <c r="E2304" s="4">
        <v>42138</v>
      </c>
      <c r="F2304" s="1" t="s">
        <v>28</v>
      </c>
      <c r="G2304" s="1" t="s">
        <v>812</v>
      </c>
      <c r="H2304" s="26">
        <v>150</v>
      </c>
      <c r="I2304" s="37">
        <v>6.7000000000000002E-3</v>
      </c>
      <c r="J2304" t="str">
        <f t="shared" si="105"/>
        <v>3303-EMEA-IB</v>
      </c>
      <c r="K2304" s="39">
        <f t="shared" si="106"/>
        <v>148.995</v>
      </c>
      <c r="L2304" s="3">
        <f t="shared" si="107"/>
        <v>2015</v>
      </c>
    </row>
    <row r="2305" spans="1:12" x14ac:dyDescent="0.25">
      <c r="A2305" s="1" t="s">
        <v>2919</v>
      </c>
      <c r="B2305" s="1" t="s">
        <v>68</v>
      </c>
      <c r="C2305" s="1" t="s">
        <v>69</v>
      </c>
      <c r="D2305" s="1" t="s">
        <v>33</v>
      </c>
      <c r="E2305" s="4">
        <v>41735</v>
      </c>
      <c r="F2305" s="1" t="s">
        <v>23</v>
      </c>
      <c r="G2305" s="1" t="s">
        <v>326</v>
      </c>
      <c r="H2305" s="26">
        <v>700</v>
      </c>
      <c r="I2305" s="37">
        <v>0.08</v>
      </c>
      <c r="J2305" t="str">
        <f t="shared" si="105"/>
        <v>3304-APAC-RJ</v>
      </c>
      <c r="K2305" s="39">
        <f t="shared" si="106"/>
        <v>644</v>
      </c>
      <c r="L2305" s="3">
        <f t="shared" si="107"/>
        <v>2014</v>
      </c>
    </row>
    <row r="2306" spans="1:12" x14ac:dyDescent="0.25">
      <c r="A2306" s="1" t="s">
        <v>2920</v>
      </c>
      <c r="B2306" s="1" t="s">
        <v>398</v>
      </c>
      <c r="C2306" s="1" t="s">
        <v>399</v>
      </c>
      <c r="D2306" s="1" t="s">
        <v>11</v>
      </c>
      <c r="E2306" s="4">
        <v>42580</v>
      </c>
      <c r="F2306" s="1" t="s">
        <v>102</v>
      </c>
      <c r="G2306" s="1" t="s">
        <v>1279</v>
      </c>
      <c r="H2306" s="26">
        <v>70</v>
      </c>
      <c r="I2306" s="37">
        <v>4.2900000000000001E-2</v>
      </c>
      <c r="J2306" t="str">
        <f t="shared" si="105"/>
        <v>3305-EMEA-DR</v>
      </c>
      <c r="K2306" s="39">
        <f t="shared" si="106"/>
        <v>66.997</v>
      </c>
      <c r="L2306" s="3">
        <f t="shared" si="107"/>
        <v>2016</v>
      </c>
    </row>
    <row r="2307" spans="1:12" x14ac:dyDescent="0.25">
      <c r="A2307" s="1" t="s">
        <v>2921</v>
      </c>
      <c r="B2307" s="1" t="s">
        <v>2168</v>
      </c>
      <c r="C2307" s="1" t="s">
        <v>16</v>
      </c>
      <c r="D2307" s="1" t="s">
        <v>17</v>
      </c>
      <c r="E2307" s="4">
        <v>41906</v>
      </c>
      <c r="F2307" s="1" t="s">
        <v>113</v>
      </c>
      <c r="G2307" s="1" t="s">
        <v>2922</v>
      </c>
      <c r="H2307" s="26">
        <v>250</v>
      </c>
      <c r="I2307" s="37">
        <v>0.20799999999999999</v>
      </c>
      <c r="J2307" t="str">
        <f t="shared" ref="J2307:J2331" si="108">_xlfn.CONCAT(RIGHT(A2307,4),"-",D2307,"-",LEFT(G2307,1),MID(G2307,FIND(" ",G2307)+1,1))</f>
        <v>3306-NA-FC</v>
      </c>
      <c r="K2307" s="39">
        <f t="shared" ref="K2307:K2331" si="109">H2307-(H2307*I2307)</f>
        <v>198</v>
      </c>
      <c r="L2307" s="3">
        <f t="shared" ref="L2307:L2331" si="110">YEAR(E2307)</f>
        <v>2014</v>
      </c>
    </row>
    <row r="2308" spans="1:12" x14ac:dyDescent="0.25">
      <c r="A2308" s="1" t="s">
        <v>2923</v>
      </c>
      <c r="B2308" s="1" t="s">
        <v>57</v>
      </c>
      <c r="C2308" s="1" t="s">
        <v>58</v>
      </c>
      <c r="D2308" s="1" t="s">
        <v>11</v>
      </c>
      <c r="E2308" s="4">
        <v>41986</v>
      </c>
      <c r="F2308" s="1" t="s">
        <v>39</v>
      </c>
      <c r="G2308" s="1" t="s">
        <v>779</v>
      </c>
      <c r="H2308" s="26">
        <v>30</v>
      </c>
      <c r="I2308" s="37">
        <v>0</v>
      </c>
      <c r="J2308" t="str">
        <f t="shared" si="108"/>
        <v>3307-EMEA-HM</v>
      </c>
      <c r="K2308" s="39">
        <f t="shared" si="109"/>
        <v>30</v>
      </c>
      <c r="L2308" s="3">
        <f t="shared" si="110"/>
        <v>2014</v>
      </c>
    </row>
    <row r="2309" spans="1:12" x14ac:dyDescent="0.25">
      <c r="A2309" s="1" t="s">
        <v>2924</v>
      </c>
      <c r="B2309" s="1" t="s">
        <v>2189</v>
      </c>
      <c r="C2309" s="1" t="s">
        <v>106</v>
      </c>
      <c r="D2309" s="1" t="s">
        <v>17</v>
      </c>
      <c r="E2309" s="4">
        <v>41852</v>
      </c>
      <c r="F2309" s="1" t="s">
        <v>44</v>
      </c>
      <c r="G2309" s="1" t="s">
        <v>2925</v>
      </c>
      <c r="H2309" s="26">
        <v>500</v>
      </c>
      <c r="I2309" s="37">
        <v>0.28000000000000003</v>
      </c>
      <c r="J2309" t="str">
        <f t="shared" si="108"/>
        <v>3308-NA-JG</v>
      </c>
      <c r="K2309" s="39">
        <f t="shared" si="109"/>
        <v>360</v>
      </c>
      <c r="L2309" s="3">
        <f t="shared" si="110"/>
        <v>2014</v>
      </c>
    </row>
    <row r="2310" spans="1:12" x14ac:dyDescent="0.25">
      <c r="A2310" s="1" t="s">
        <v>2926</v>
      </c>
      <c r="B2310" s="1" t="s">
        <v>185</v>
      </c>
      <c r="C2310" s="1" t="s">
        <v>186</v>
      </c>
      <c r="D2310" s="1" t="s">
        <v>11</v>
      </c>
      <c r="E2310" s="4">
        <v>43258</v>
      </c>
      <c r="F2310" s="1" t="s">
        <v>120</v>
      </c>
      <c r="G2310" s="1" t="s">
        <v>187</v>
      </c>
      <c r="H2310" s="26">
        <v>50</v>
      </c>
      <c r="I2310" s="37">
        <v>0.12</v>
      </c>
      <c r="J2310" t="str">
        <f t="shared" si="108"/>
        <v>3309-EMEA-JC</v>
      </c>
      <c r="K2310" s="39">
        <f t="shared" si="109"/>
        <v>44</v>
      </c>
      <c r="L2310" s="3">
        <f t="shared" si="110"/>
        <v>2018</v>
      </c>
    </row>
    <row r="2311" spans="1:12" x14ac:dyDescent="0.25">
      <c r="A2311" s="1" t="s">
        <v>2927</v>
      </c>
      <c r="B2311" s="1" t="s">
        <v>89</v>
      </c>
      <c r="C2311" s="1" t="s">
        <v>90</v>
      </c>
      <c r="D2311" s="1" t="s">
        <v>33</v>
      </c>
      <c r="E2311" s="4">
        <v>43266</v>
      </c>
      <c r="F2311" s="1" t="s">
        <v>53</v>
      </c>
      <c r="G2311" s="1" t="s">
        <v>1341</v>
      </c>
      <c r="H2311" s="26">
        <v>800</v>
      </c>
      <c r="I2311" s="37">
        <v>7.0000000000000007E-2</v>
      </c>
      <c r="J2311" t="str">
        <f t="shared" si="108"/>
        <v>3310-APAC-KW</v>
      </c>
      <c r="K2311" s="39">
        <f t="shared" si="109"/>
        <v>744</v>
      </c>
      <c r="L2311" s="3">
        <f t="shared" si="110"/>
        <v>2018</v>
      </c>
    </row>
    <row r="2312" spans="1:12" x14ac:dyDescent="0.25">
      <c r="A2312" s="1" t="s">
        <v>2928</v>
      </c>
      <c r="B2312" s="1" t="s">
        <v>168</v>
      </c>
      <c r="C2312" s="1" t="s">
        <v>169</v>
      </c>
      <c r="D2312" s="1" t="s">
        <v>11</v>
      </c>
      <c r="E2312" s="4">
        <v>42985</v>
      </c>
      <c r="F2312" s="1" t="s">
        <v>59</v>
      </c>
      <c r="G2312" s="1" t="s">
        <v>1419</v>
      </c>
      <c r="H2312" s="26">
        <v>1000</v>
      </c>
      <c r="I2312" s="37">
        <v>0.19</v>
      </c>
      <c r="J2312" t="str">
        <f t="shared" si="108"/>
        <v>3311-EMEA-DG</v>
      </c>
      <c r="K2312" s="39">
        <f t="shared" si="109"/>
        <v>810</v>
      </c>
      <c r="L2312" s="3">
        <f t="shared" si="110"/>
        <v>2017</v>
      </c>
    </row>
    <row r="2313" spans="1:12" x14ac:dyDescent="0.25">
      <c r="A2313" s="1" t="s">
        <v>2929</v>
      </c>
      <c r="B2313" s="1" t="s">
        <v>2168</v>
      </c>
      <c r="C2313" s="1" t="s">
        <v>16</v>
      </c>
      <c r="D2313" s="1" t="s">
        <v>17</v>
      </c>
      <c r="E2313" s="4">
        <v>42838</v>
      </c>
      <c r="F2313" s="1" t="s">
        <v>39</v>
      </c>
      <c r="G2313" s="1" t="s">
        <v>2236</v>
      </c>
      <c r="H2313" s="26">
        <v>30</v>
      </c>
      <c r="I2313" s="37">
        <v>6.6699999999999995E-2</v>
      </c>
      <c r="J2313" t="str">
        <f t="shared" si="108"/>
        <v>3312-NA-CK</v>
      </c>
      <c r="K2313" s="39">
        <f t="shared" si="109"/>
        <v>27.998999999999999</v>
      </c>
      <c r="L2313" s="3">
        <f t="shared" si="110"/>
        <v>2017</v>
      </c>
    </row>
    <row r="2314" spans="1:12" x14ac:dyDescent="0.25">
      <c r="A2314" s="1" t="s">
        <v>2930</v>
      </c>
      <c r="B2314" s="1" t="s">
        <v>83</v>
      </c>
      <c r="C2314" s="1" t="s">
        <v>84</v>
      </c>
      <c r="D2314" s="1" t="s">
        <v>11</v>
      </c>
      <c r="E2314" s="4">
        <v>42223</v>
      </c>
      <c r="F2314" s="1" t="s">
        <v>12</v>
      </c>
      <c r="G2314" s="1" t="s">
        <v>361</v>
      </c>
      <c r="H2314" s="26">
        <v>80</v>
      </c>
      <c r="I2314" s="37">
        <v>0.125</v>
      </c>
      <c r="J2314" t="str">
        <f t="shared" si="108"/>
        <v>3313-EMEA-ML</v>
      </c>
      <c r="K2314" s="39">
        <f t="shared" si="109"/>
        <v>70</v>
      </c>
      <c r="L2314" s="3">
        <f t="shared" si="110"/>
        <v>2015</v>
      </c>
    </row>
    <row r="2315" spans="1:12" x14ac:dyDescent="0.25">
      <c r="A2315" s="1" t="s">
        <v>2931</v>
      </c>
      <c r="B2315" s="1" t="s">
        <v>105</v>
      </c>
      <c r="C2315" s="1" t="s">
        <v>106</v>
      </c>
      <c r="D2315" s="1" t="s">
        <v>17</v>
      </c>
      <c r="E2315" s="4">
        <v>41720</v>
      </c>
      <c r="F2315" s="1" t="s">
        <v>70</v>
      </c>
      <c r="G2315" s="1" t="s">
        <v>529</v>
      </c>
      <c r="H2315" s="26">
        <v>500</v>
      </c>
      <c r="I2315" s="37">
        <v>0.01</v>
      </c>
      <c r="J2315" t="str">
        <f t="shared" si="108"/>
        <v>3314-NA-ST</v>
      </c>
      <c r="K2315" s="39">
        <f t="shared" si="109"/>
        <v>495</v>
      </c>
      <c r="L2315" s="3">
        <f t="shared" si="110"/>
        <v>2014</v>
      </c>
    </row>
    <row r="2316" spans="1:12" x14ac:dyDescent="0.25">
      <c r="A2316" s="1" t="s">
        <v>2932</v>
      </c>
      <c r="B2316" s="1" t="s">
        <v>268</v>
      </c>
      <c r="C2316" s="1" t="s">
        <v>269</v>
      </c>
      <c r="D2316" s="1" t="s">
        <v>33</v>
      </c>
      <c r="E2316" s="4">
        <v>41945</v>
      </c>
      <c r="F2316" s="1" t="s">
        <v>12</v>
      </c>
      <c r="G2316" s="1" t="s">
        <v>335</v>
      </c>
      <c r="H2316" s="26">
        <v>80</v>
      </c>
      <c r="I2316" s="37">
        <v>8.7499999999999994E-2</v>
      </c>
      <c r="J2316" t="str">
        <f t="shared" si="108"/>
        <v>3315-APAC-IB</v>
      </c>
      <c r="K2316" s="39">
        <f t="shared" si="109"/>
        <v>73</v>
      </c>
      <c r="L2316" s="3">
        <f t="shared" si="110"/>
        <v>2014</v>
      </c>
    </row>
    <row r="2317" spans="1:12" x14ac:dyDescent="0.25">
      <c r="A2317" s="1" t="s">
        <v>2933</v>
      </c>
      <c r="B2317" s="1" t="s">
        <v>152</v>
      </c>
      <c r="C2317" s="1" t="s">
        <v>106</v>
      </c>
      <c r="D2317" s="1" t="s">
        <v>17</v>
      </c>
      <c r="E2317" s="4">
        <v>43144</v>
      </c>
      <c r="F2317" s="1" t="s">
        <v>23</v>
      </c>
      <c r="G2317" s="1" t="s">
        <v>2934</v>
      </c>
      <c r="H2317" s="26">
        <v>700</v>
      </c>
      <c r="I2317" s="37">
        <v>0.14000000000000001</v>
      </c>
      <c r="J2317" t="str">
        <f t="shared" si="108"/>
        <v>3316-NA-AM</v>
      </c>
      <c r="K2317" s="39">
        <f t="shared" si="109"/>
        <v>602</v>
      </c>
      <c r="L2317" s="3">
        <f t="shared" si="110"/>
        <v>2018</v>
      </c>
    </row>
    <row r="2318" spans="1:12" x14ac:dyDescent="0.25">
      <c r="A2318" s="1" t="s">
        <v>2935</v>
      </c>
      <c r="B2318" s="1" t="s">
        <v>168</v>
      </c>
      <c r="C2318" s="1" t="s">
        <v>169</v>
      </c>
      <c r="D2318" s="1" t="s">
        <v>11</v>
      </c>
      <c r="E2318" s="4">
        <v>43241</v>
      </c>
      <c r="F2318" s="1" t="s">
        <v>113</v>
      </c>
      <c r="G2318" s="1" t="s">
        <v>272</v>
      </c>
      <c r="H2318" s="26">
        <v>250</v>
      </c>
      <c r="I2318" s="37">
        <v>0.8</v>
      </c>
      <c r="J2318" t="str">
        <f t="shared" si="108"/>
        <v>3317-EMEA-VB</v>
      </c>
      <c r="K2318" s="39">
        <f t="shared" si="109"/>
        <v>50</v>
      </c>
      <c r="L2318" s="3">
        <f t="shared" si="110"/>
        <v>2018</v>
      </c>
    </row>
    <row r="2319" spans="1:12" x14ac:dyDescent="0.25">
      <c r="A2319" s="1" t="s">
        <v>2936</v>
      </c>
      <c r="B2319" s="1" t="s">
        <v>287</v>
      </c>
      <c r="C2319" s="1" t="s">
        <v>106</v>
      </c>
      <c r="D2319" s="1" t="s">
        <v>17</v>
      </c>
      <c r="E2319" s="4">
        <v>43034</v>
      </c>
      <c r="F2319" s="1" t="s">
        <v>23</v>
      </c>
      <c r="G2319" s="1" t="s">
        <v>1543</v>
      </c>
      <c r="H2319" s="26">
        <v>700</v>
      </c>
      <c r="I2319" s="37">
        <v>0</v>
      </c>
      <c r="J2319" t="str">
        <f t="shared" si="108"/>
        <v>3318-NA-DA</v>
      </c>
      <c r="K2319" s="39">
        <f t="shared" si="109"/>
        <v>700</v>
      </c>
      <c r="L2319" s="3">
        <f t="shared" si="110"/>
        <v>2017</v>
      </c>
    </row>
    <row r="2320" spans="1:12" x14ac:dyDescent="0.25">
      <c r="A2320" s="1" t="s">
        <v>2937</v>
      </c>
      <c r="B2320" s="1" t="s">
        <v>432</v>
      </c>
      <c r="C2320" s="1" t="s">
        <v>433</v>
      </c>
      <c r="D2320" s="1" t="s">
        <v>22</v>
      </c>
      <c r="E2320" s="4">
        <v>42119</v>
      </c>
      <c r="F2320" s="1" t="s">
        <v>12</v>
      </c>
      <c r="G2320" s="1" t="s">
        <v>826</v>
      </c>
      <c r="H2320" s="26">
        <v>80</v>
      </c>
      <c r="I2320" s="37">
        <v>0.27500000000000002</v>
      </c>
      <c r="J2320" t="str">
        <f t="shared" si="108"/>
        <v>3319-LATAM-JE</v>
      </c>
      <c r="K2320" s="39">
        <f t="shared" si="109"/>
        <v>58</v>
      </c>
      <c r="L2320" s="3">
        <f t="shared" si="110"/>
        <v>2015</v>
      </c>
    </row>
    <row r="2321" spans="1:12" x14ac:dyDescent="0.25">
      <c r="A2321" s="1" t="s">
        <v>2938</v>
      </c>
      <c r="B2321" s="1" t="s">
        <v>109</v>
      </c>
      <c r="C2321" s="1" t="s">
        <v>80</v>
      </c>
      <c r="D2321" s="1" t="s">
        <v>11</v>
      </c>
      <c r="E2321" s="4">
        <v>41822</v>
      </c>
      <c r="F2321" s="1" t="s">
        <v>39</v>
      </c>
      <c r="G2321" s="1" t="s">
        <v>608</v>
      </c>
      <c r="H2321" s="26">
        <v>30</v>
      </c>
      <c r="I2321" s="37">
        <v>0.26669999999999999</v>
      </c>
      <c r="J2321" t="str">
        <f t="shared" si="108"/>
        <v>3320-EMEA-NT</v>
      </c>
      <c r="K2321" s="39">
        <f t="shared" si="109"/>
        <v>21.999000000000002</v>
      </c>
      <c r="L2321" s="3">
        <f t="shared" si="110"/>
        <v>2014</v>
      </c>
    </row>
    <row r="2322" spans="1:12" x14ac:dyDescent="0.25">
      <c r="A2322" s="1" t="s">
        <v>2939</v>
      </c>
      <c r="B2322" s="1" t="s">
        <v>125</v>
      </c>
      <c r="C2322" s="1" t="s">
        <v>126</v>
      </c>
      <c r="D2322" s="1" t="s">
        <v>11</v>
      </c>
      <c r="E2322" s="4">
        <v>43088</v>
      </c>
      <c r="F2322" s="1" t="s">
        <v>70</v>
      </c>
      <c r="G2322" s="1" t="s">
        <v>1259</v>
      </c>
      <c r="H2322" s="26">
        <v>500</v>
      </c>
      <c r="I2322" s="37">
        <v>0.01</v>
      </c>
      <c r="J2322" t="str">
        <f t="shared" si="108"/>
        <v>3321-EMEA-DT</v>
      </c>
      <c r="K2322" s="39">
        <f t="shared" si="109"/>
        <v>495</v>
      </c>
      <c r="L2322" s="3">
        <f t="shared" si="110"/>
        <v>2017</v>
      </c>
    </row>
    <row r="2323" spans="1:12" x14ac:dyDescent="0.25">
      <c r="A2323" s="1" t="s">
        <v>2940</v>
      </c>
      <c r="B2323" s="1" t="s">
        <v>51</v>
      </c>
      <c r="C2323" s="1" t="s">
        <v>52</v>
      </c>
      <c r="D2323" s="1" t="s">
        <v>11</v>
      </c>
      <c r="E2323" s="4">
        <v>42132</v>
      </c>
      <c r="F2323" s="1" t="s">
        <v>34</v>
      </c>
      <c r="G2323" s="1" t="s">
        <v>402</v>
      </c>
      <c r="H2323" s="26">
        <v>50</v>
      </c>
      <c r="I2323" s="37">
        <v>0.02</v>
      </c>
      <c r="J2323" t="str">
        <f t="shared" si="108"/>
        <v>3322-EMEA-PD</v>
      </c>
      <c r="K2323" s="39">
        <f t="shared" si="109"/>
        <v>49</v>
      </c>
      <c r="L2323" s="3">
        <f t="shared" si="110"/>
        <v>2015</v>
      </c>
    </row>
    <row r="2324" spans="1:12" x14ac:dyDescent="0.25">
      <c r="A2324" s="1" t="s">
        <v>2941</v>
      </c>
      <c r="B2324" s="1" t="s">
        <v>132</v>
      </c>
      <c r="C2324" s="1" t="s">
        <v>90</v>
      </c>
      <c r="D2324" s="1" t="s">
        <v>33</v>
      </c>
      <c r="E2324" s="4">
        <v>43040</v>
      </c>
      <c r="F2324" s="1" t="s">
        <v>113</v>
      </c>
      <c r="G2324" s="1" t="s">
        <v>372</v>
      </c>
      <c r="H2324" s="26">
        <v>250</v>
      </c>
      <c r="I2324" s="37">
        <v>0.08</v>
      </c>
      <c r="J2324" t="str">
        <f t="shared" si="108"/>
        <v>3323-APAC-TM</v>
      </c>
      <c r="K2324" s="39">
        <f t="shared" si="109"/>
        <v>230</v>
      </c>
      <c r="L2324" s="3">
        <f t="shared" si="110"/>
        <v>2017</v>
      </c>
    </row>
    <row r="2325" spans="1:12" x14ac:dyDescent="0.25">
      <c r="A2325" s="1" t="s">
        <v>2942</v>
      </c>
      <c r="B2325" s="1" t="s">
        <v>125</v>
      </c>
      <c r="C2325" s="1" t="s">
        <v>126</v>
      </c>
      <c r="D2325" s="1" t="s">
        <v>11</v>
      </c>
      <c r="E2325" s="4">
        <v>42862</v>
      </c>
      <c r="F2325" s="1" t="s">
        <v>12</v>
      </c>
      <c r="G2325" s="1" t="s">
        <v>231</v>
      </c>
      <c r="H2325" s="26">
        <v>80</v>
      </c>
      <c r="I2325" s="37">
        <v>8.7499999999999994E-2</v>
      </c>
      <c r="J2325" t="str">
        <f t="shared" si="108"/>
        <v>3324-EMEA-JC</v>
      </c>
      <c r="K2325" s="39">
        <f t="shared" si="109"/>
        <v>73</v>
      </c>
      <c r="L2325" s="3">
        <f t="shared" si="110"/>
        <v>2017</v>
      </c>
    </row>
    <row r="2326" spans="1:12" x14ac:dyDescent="0.25">
      <c r="A2326" s="1" t="s">
        <v>2943</v>
      </c>
      <c r="B2326" s="1" t="s">
        <v>219</v>
      </c>
      <c r="C2326" s="1" t="s">
        <v>38</v>
      </c>
      <c r="D2326" s="1" t="s">
        <v>33</v>
      </c>
      <c r="E2326" s="4">
        <v>43040</v>
      </c>
      <c r="F2326" s="1" t="s">
        <v>44</v>
      </c>
      <c r="G2326" s="1" t="s">
        <v>220</v>
      </c>
      <c r="H2326" s="26">
        <v>500</v>
      </c>
      <c r="I2326" s="37">
        <v>0.05</v>
      </c>
      <c r="J2326" t="str">
        <f t="shared" si="108"/>
        <v>3325-APAC-WC</v>
      </c>
      <c r="K2326" s="39">
        <f t="shared" si="109"/>
        <v>475</v>
      </c>
      <c r="L2326" s="3">
        <f t="shared" si="110"/>
        <v>2017</v>
      </c>
    </row>
    <row r="2327" spans="1:12" x14ac:dyDescent="0.25">
      <c r="A2327" s="1" t="s">
        <v>2944</v>
      </c>
      <c r="B2327" s="1" t="s">
        <v>155</v>
      </c>
      <c r="C2327" s="1" t="s">
        <v>106</v>
      </c>
      <c r="D2327" s="1" t="s">
        <v>17</v>
      </c>
      <c r="E2327" s="4">
        <v>43102</v>
      </c>
      <c r="F2327" s="1" t="s">
        <v>34</v>
      </c>
      <c r="G2327" s="1" t="s">
        <v>1284</v>
      </c>
      <c r="H2327" s="26">
        <v>50</v>
      </c>
      <c r="I2327" s="37">
        <v>0</v>
      </c>
      <c r="J2327" t="str">
        <f t="shared" si="108"/>
        <v>3326-NA-RS</v>
      </c>
      <c r="K2327" s="39">
        <f t="shared" si="109"/>
        <v>50</v>
      </c>
      <c r="L2327" s="3">
        <f t="shared" si="110"/>
        <v>2018</v>
      </c>
    </row>
    <row r="2328" spans="1:12" x14ac:dyDescent="0.25">
      <c r="A2328" s="1" t="s">
        <v>2945</v>
      </c>
      <c r="B2328" s="1" t="s">
        <v>180</v>
      </c>
      <c r="C2328" s="1" t="s">
        <v>106</v>
      </c>
      <c r="D2328" s="1" t="s">
        <v>17</v>
      </c>
      <c r="E2328" s="4">
        <v>42921</v>
      </c>
      <c r="F2328" s="1" t="s">
        <v>113</v>
      </c>
      <c r="G2328" s="1" t="s">
        <v>1041</v>
      </c>
      <c r="H2328" s="26">
        <v>250</v>
      </c>
      <c r="I2328" s="37">
        <v>4.8000000000000001E-2</v>
      </c>
      <c r="J2328" t="str">
        <f t="shared" si="108"/>
        <v>3327-NA-RD</v>
      </c>
      <c r="K2328" s="39">
        <f t="shared" si="109"/>
        <v>238</v>
      </c>
      <c r="L2328" s="3">
        <f t="shared" si="110"/>
        <v>2017</v>
      </c>
    </row>
    <row r="2329" spans="1:12" x14ac:dyDescent="0.25">
      <c r="A2329" s="1" t="s">
        <v>2946</v>
      </c>
      <c r="B2329" s="1" t="s">
        <v>47</v>
      </c>
      <c r="C2329" s="1" t="s">
        <v>48</v>
      </c>
      <c r="D2329" s="1" t="s">
        <v>22</v>
      </c>
      <c r="E2329" s="4">
        <v>41781</v>
      </c>
      <c r="F2329" s="1" t="s">
        <v>12</v>
      </c>
      <c r="G2329" s="1" t="s">
        <v>376</v>
      </c>
      <c r="H2329" s="26">
        <v>80</v>
      </c>
      <c r="I2329" s="37">
        <v>3.7499999999999999E-2</v>
      </c>
      <c r="J2329" t="str">
        <f t="shared" si="108"/>
        <v>3328-LATAM-SC</v>
      </c>
      <c r="K2329" s="39">
        <f t="shared" si="109"/>
        <v>77</v>
      </c>
      <c r="L2329" s="3">
        <f t="shared" si="110"/>
        <v>2014</v>
      </c>
    </row>
    <row r="2330" spans="1:12" x14ac:dyDescent="0.25">
      <c r="A2330" s="1" t="s">
        <v>2947</v>
      </c>
      <c r="B2330" s="1" t="s">
        <v>109</v>
      </c>
      <c r="C2330" s="1" t="s">
        <v>80</v>
      </c>
      <c r="D2330" s="1" t="s">
        <v>11</v>
      </c>
      <c r="E2330" s="4">
        <v>42033</v>
      </c>
      <c r="F2330" s="1" t="s">
        <v>34</v>
      </c>
      <c r="G2330" s="1" t="s">
        <v>1686</v>
      </c>
      <c r="H2330" s="26">
        <v>50</v>
      </c>
      <c r="I2330" s="37">
        <v>0.24</v>
      </c>
      <c r="J2330" t="str">
        <f t="shared" si="108"/>
        <v>3329-EMEA-BS</v>
      </c>
      <c r="K2330" s="39">
        <f t="shared" si="109"/>
        <v>38</v>
      </c>
      <c r="L2330" s="3">
        <f t="shared" si="110"/>
        <v>2015</v>
      </c>
    </row>
    <row r="2331" spans="1:12" x14ac:dyDescent="0.25">
      <c r="A2331" s="1" t="s">
        <v>2948</v>
      </c>
      <c r="B2331" s="1" t="s">
        <v>148</v>
      </c>
      <c r="C2331" s="1" t="s">
        <v>149</v>
      </c>
      <c r="D2331" s="1" t="s">
        <v>11</v>
      </c>
      <c r="E2331" s="4">
        <v>42158</v>
      </c>
      <c r="F2331" s="1" t="s">
        <v>59</v>
      </c>
      <c r="G2331" s="1" t="s">
        <v>769</v>
      </c>
      <c r="H2331" s="26">
        <v>1000</v>
      </c>
      <c r="I2331" s="37">
        <v>0.35</v>
      </c>
      <c r="J2331" t="str">
        <f t="shared" si="108"/>
        <v>3330-EMEA-GR</v>
      </c>
      <c r="K2331" s="39">
        <f t="shared" si="109"/>
        <v>650</v>
      </c>
      <c r="L2331" s="3">
        <f t="shared" si="110"/>
        <v>2015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7" stopIfTrue="1" id="{244B3858-B49C-4CF8-883F-2F09087D4684}">
            <xm:f>J2=Answer!XFD2</xm:f>
            <x14:dxf>
              <fill>
                <patternFill patternType="solid">
                  <fgColor auto="1"/>
                  <bgColor rgb="FF92D050"/>
                </patternFill>
              </fill>
            </x14:dxf>
          </x14:cfRule>
          <x14:cfRule type="expression" priority="8" stopIfTrue="1" id="{C2F33493-5297-4A45-B312-6E4322B2EED3}">
            <xm:f>J2&lt;&gt;Answer!XFD2</xm:f>
            <x14:dxf>
              <fill>
                <patternFill>
                  <bgColor rgb="FFFF0000"/>
                </patternFill>
              </fill>
            </x14:dxf>
          </x14:cfRule>
          <xm:sqref>J2:J2331</xm:sqref>
        </x14:conditionalFormatting>
        <x14:conditionalFormatting xmlns:xm="http://schemas.microsoft.com/office/excel/2006/main">
          <x14:cfRule type="expression" priority="2" stopIfTrue="1" id="{B3F32C1F-9D25-433D-B9BC-EF1FE9FE2D3E}">
            <xm:f>IF(J2=Question!XFD2,"Green","")</xm:f>
            <x14:dxf/>
          </x14:cfRule>
          <xm:sqref>P2:P2331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B3B51-1708-4B7B-90D3-A228BC36C4C8}">
  <sheetPr codeName="Sheet3"/>
  <dimension ref="B1:P511"/>
  <sheetViews>
    <sheetView tabSelected="1" zoomScale="88" zoomScaleNormal="100" workbookViewId="0">
      <selection activeCell="C8" sqref="C8"/>
    </sheetView>
  </sheetViews>
  <sheetFormatPr defaultColWidth="9.5703125" defaultRowHeight="15" x14ac:dyDescent="0.25"/>
  <cols>
    <col min="2" max="2" width="5.85546875" bestFit="1" customWidth="1"/>
    <col min="3" max="6" width="12.5703125" bestFit="1" customWidth="1"/>
    <col min="7" max="7" width="13.7109375" bestFit="1" customWidth="1"/>
    <col min="8" max="8" width="20.7109375" bestFit="1" customWidth="1"/>
    <col min="9" max="9" width="10.7109375" bestFit="1" customWidth="1"/>
    <col min="10" max="10" width="11.28515625" style="6" bestFit="1" customWidth="1"/>
    <col min="11" max="11" width="11.85546875" bestFit="1" customWidth="1"/>
    <col min="13" max="13" width="48.85546875" bestFit="1" customWidth="1"/>
    <col min="14" max="14" width="13.5703125" bestFit="1" customWidth="1"/>
  </cols>
  <sheetData>
    <row r="1" spans="2:16" x14ac:dyDescent="0.25">
      <c r="C1" s="43" t="s">
        <v>2952</v>
      </c>
      <c r="D1" s="43"/>
      <c r="E1" s="43"/>
      <c r="F1" s="43"/>
      <c r="G1" s="44"/>
      <c r="H1" s="15" t="s">
        <v>6</v>
      </c>
      <c r="I1" s="12" t="s">
        <v>2955</v>
      </c>
      <c r="J1" s="16" t="s">
        <v>2951</v>
      </c>
      <c r="K1" s="13" t="s">
        <v>2956</v>
      </c>
      <c r="M1" s="19" t="s">
        <v>2957</v>
      </c>
      <c r="N1" s="19" t="s">
        <v>2958</v>
      </c>
    </row>
    <row r="2" spans="2:16" x14ac:dyDescent="0.25">
      <c r="C2" s="18" t="s">
        <v>11</v>
      </c>
      <c r="D2" s="18" t="s">
        <v>17</v>
      </c>
      <c r="E2" s="18" t="s">
        <v>22</v>
      </c>
      <c r="F2" s="18" t="s">
        <v>33</v>
      </c>
      <c r="G2" s="18" t="s">
        <v>5313</v>
      </c>
      <c r="H2" s="14" t="s">
        <v>1015</v>
      </c>
      <c r="I2" s="14">
        <f>COUNTIF(Data!G2:G2331,Question!$H2)</f>
        <v>9</v>
      </c>
      <c r="J2" s="17">
        <f>SUMIFS(Data!$K$2:$K$2331,Data!$G$2:$G$2331,Question!$H2)</f>
        <v>3350.0010000000002</v>
      </c>
      <c r="K2" s="14" t="str">
        <f>IF(J2&lt;700,"Bad",IF(J2&lt;1900,"Medium","Good"))</f>
        <v>Good</v>
      </c>
      <c r="M2" t="s">
        <v>2961</v>
      </c>
      <c r="N2">
        <f>INDEX(B3:G7,MATCH(MAX(G3:G7),G3:G7,0),1)</f>
        <v>2017</v>
      </c>
      <c r="O2" t="str">
        <f ca="1">_xlfn.FORMULATEXT(N2)</f>
        <v>=INDEX(B3:G7,MATCH(MAX(G3:G7),G3:G7,0),1)</v>
      </c>
    </row>
    <row r="3" spans="2:16" x14ac:dyDescent="0.25">
      <c r="B3" s="20">
        <v>2014</v>
      </c>
      <c r="C3" s="21">
        <f>SUMIFS(Data!$K$2:$K$2331,Data!$L$2:$L$2331,$B3,Data!$D$2:$D$2331,$C$2)</f>
        <v>63528.951000000008</v>
      </c>
      <c r="D3" s="21">
        <f>SUMIFS(Data!$K$2:$K$2331,Data!$L$2:$L$2331,B3,Data!$D$2:$D$2331,$D$2)</f>
        <v>21298.996999999999</v>
      </c>
      <c r="E3" s="21">
        <f>SUMIFS(Data!$K$2:$K$2331,Data!$L$2:$L$2331,B3,Data!$D$2:$D$2331,$E$2)</f>
        <v>17135.985000000004</v>
      </c>
      <c r="F3" s="21">
        <f>SUMIFS(Data!$K$2:$K$2331,Data!$L$2:$L$2331,B3,Data!$D$2:$D$2331,$F$2)</f>
        <v>35726.994000000006</v>
      </c>
      <c r="G3" s="40">
        <f>SUM(C3:F3)</f>
        <v>137690.92700000003</v>
      </c>
      <c r="H3" s="14" t="s">
        <v>276</v>
      </c>
      <c r="I3" s="14">
        <f>COUNTIF(Data!G3:G2332,Question!$H3)</f>
        <v>6</v>
      </c>
      <c r="J3" s="17">
        <f>SUMIFS(Data!$K$2:$K$2331,Data!$G$2:$G$2331,Question!$H3)</f>
        <v>1304</v>
      </c>
      <c r="K3" s="14" t="str">
        <f t="shared" ref="K3:K66" si="0">IF(J3&lt;700,"Bad",IF(J3&lt;1900,"Medium","Good"))</f>
        <v>Medium</v>
      </c>
      <c r="M3" t="s">
        <v>2959</v>
      </c>
      <c r="N3">
        <f>COUNTIF(K2:K511,K2)</f>
        <v>120</v>
      </c>
      <c r="O3" t="str">
        <f t="shared" ref="O3:O7" ca="1" si="1">_xlfn.FORMULATEXT(N3)</f>
        <v>=COUNTIF(K2:K511,K2)</v>
      </c>
    </row>
    <row r="4" spans="2:16" x14ac:dyDescent="0.25">
      <c r="B4" s="20">
        <v>2015</v>
      </c>
      <c r="C4" s="21">
        <f>SUMIFS(Data!$K$2:$K$2331,Data!$L$2:$L$2331,Question!B4,Data!$D$2:$D$2331,$C$2)</f>
        <v>53457.955000000009</v>
      </c>
      <c r="D4" s="21">
        <f>SUMIFS(Data!$K$2:$K$2331,Data!$L$2:$L$2331,B4,Data!$D$2:$D$2331,$D$2)</f>
        <v>20481.981</v>
      </c>
      <c r="E4" s="21">
        <f>SUMIFS(Data!$K$2:$K$2331,Data!$L$2:$L$2331,B4,Data!$D$2:$D$2331,$E$2)</f>
        <v>20742.983</v>
      </c>
      <c r="F4" s="21">
        <f>SUMIFS(Data!$K$2:$K$2331,Data!$L$2:$L$2331,B4,Data!$D$2:$D$2331,$F$2)</f>
        <v>31427.979000000003</v>
      </c>
      <c r="G4" s="40">
        <f t="shared" ref="G4:G7" si="2">SUM(C4:F4)</f>
        <v>126110.89800000003</v>
      </c>
      <c r="H4" s="14" t="s">
        <v>558</v>
      </c>
      <c r="I4" s="14">
        <f>COUNTIF(Data!G4:G2333,Question!$H4)</f>
        <v>2</v>
      </c>
      <c r="J4" s="17">
        <f>SUMIFS(Data!$K$2:$K$2331,Data!$G$2:$G$2331,Question!$H4)</f>
        <v>73.998999999999995</v>
      </c>
      <c r="K4" s="14" t="str">
        <f t="shared" si="0"/>
        <v>Bad</v>
      </c>
      <c r="M4" t="s">
        <v>2960</v>
      </c>
      <c r="N4">
        <f>INDEX(B21:G25,MATCH(MIN(G21:G25),G21:G25,0),1)</f>
        <v>2016</v>
      </c>
      <c r="O4" t="str">
        <f t="shared" ca="1" si="1"/>
        <v>=INDEX(B21:G25,MATCH(MIN(G21:G25),G21:G25,0),1)</v>
      </c>
    </row>
    <row r="5" spans="2:16" x14ac:dyDescent="0.25">
      <c r="B5" s="20">
        <v>2016</v>
      </c>
      <c r="C5" s="21">
        <f>SUMIFS(Data!$K$2:$K$2331,Data!$L$2:$L$2331,Question!B5,Data!$D$2:$D$2331,$C$2)</f>
        <v>51437.944000000003</v>
      </c>
      <c r="D5" s="21">
        <f>SUMIFS(Data!$K$2:$K$2331,Data!$L$2:$L$2331,B5,Data!$D$2:$D$2331,$D$2)</f>
        <v>22670.99</v>
      </c>
      <c r="E5" s="21">
        <f>SUMIFS(Data!$K$2:$K$2331,Data!$L$2:$L$2331,B5,Data!$D$2:$D$2331,$E$2)</f>
        <v>18572.963</v>
      </c>
      <c r="F5" s="21">
        <f>SUMIFS(Data!$K$2:$K$2331,Data!$L$2:$L$2331,B5,Data!$D$2:$D$2331,$F$2)</f>
        <v>34463.983</v>
      </c>
      <c r="G5" s="40">
        <f t="shared" si="2"/>
        <v>127145.88</v>
      </c>
      <c r="H5" s="14" t="s">
        <v>514</v>
      </c>
      <c r="I5" s="14">
        <f>COUNTIF(Data!G5:G2334,Question!$H5)</f>
        <v>4</v>
      </c>
      <c r="J5" s="17">
        <f>SUMIFS(Data!$K$2:$K$2331,Data!$G$2:$G$2331,Question!$H5)</f>
        <v>906</v>
      </c>
      <c r="K5" s="14" t="str">
        <f t="shared" si="0"/>
        <v>Medium</v>
      </c>
      <c r="M5" t="s">
        <v>2962</v>
      </c>
      <c r="N5" t="str">
        <f>INDEX(H2:J511,MATCH(MAX(J2:J511),J2:J511,0),1)</f>
        <v>Francis Godden</v>
      </c>
      <c r="O5" t="str">
        <f t="shared" ca="1" si="1"/>
        <v>=INDEX(H2:J511,MATCH(MAX(J2:J511),J2:J511,0),1)</v>
      </c>
    </row>
    <row r="6" spans="2:16" x14ac:dyDescent="0.25">
      <c r="B6" s="20">
        <v>2017</v>
      </c>
      <c r="C6" s="21">
        <f>SUMIFS(Data!$K$2:$K$2331,Data!$L$2:$L$2331,Question!B6,Data!$D$2:$D$2331,$C$2)</f>
        <v>76334.937000000005</v>
      </c>
      <c r="D6" s="21">
        <f>SUMIFS(Data!$K$2:$K$2331,Data!$L$2:$L$2331,B6,Data!$D$2:$D$2331,$D$2)</f>
        <v>19026.996999999999</v>
      </c>
      <c r="E6" s="21">
        <f>SUMIFS(Data!$K$2:$K$2331,Data!$L$2:$L$2331,B6,Data!$D$2:$D$2331,$E$2)</f>
        <v>22695.993999999999</v>
      </c>
      <c r="F6" s="21">
        <f>SUMIFS(Data!$K$2:$K$2331,Data!$L$2:$L$2331,B6,Data!$D$2:$D$2331,$F$2)</f>
        <v>32115.973000000002</v>
      </c>
      <c r="G6" s="40">
        <f t="shared" si="2"/>
        <v>150173.90100000001</v>
      </c>
      <c r="H6" s="14" t="s">
        <v>237</v>
      </c>
      <c r="I6" s="14">
        <f>COUNTIF(Data!G6:G2335,Question!$H6)</f>
        <v>4</v>
      </c>
      <c r="J6" s="17">
        <f>SUMIFS(Data!$K$2:$K$2331,Data!$G$2:$G$2331,Question!$H6)</f>
        <v>653.99799999999993</v>
      </c>
      <c r="K6" s="14" t="str">
        <f t="shared" si="0"/>
        <v>Bad</v>
      </c>
      <c r="M6" t="s">
        <v>2963</v>
      </c>
      <c r="N6" t="str">
        <f>INDEX(M15:N26,MATCH(MAX(N15:N260),N15:N26,0),1)</f>
        <v>Iron</v>
      </c>
      <c r="O6" t="str">
        <f t="shared" ca="1" si="1"/>
        <v>=INDEX(M15:N26,MATCH(MAX(N15:N260),N15:N26,0),1)</v>
      </c>
    </row>
    <row r="7" spans="2:16" x14ac:dyDescent="0.25">
      <c r="B7" s="20">
        <v>2018</v>
      </c>
      <c r="C7" s="21">
        <f>SUMIFS(Data!$K$2:$K$2331,Data!$L$2:$L$2331,Question!B7,Data!$D$2:$D$2331,$C$2)</f>
        <v>58876.962999999996</v>
      </c>
      <c r="D7" s="21">
        <f>SUMIFS(Data!$K$2:$K$2331,Data!$L$2:$L$2331,B7,Data!$D$2:$D$2331,$D$2)</f>
        <v>23303.971000000001</v>
      </c>
      <c r="E7" s="21">
        <f>SUMIFS(Data!$K$2:$K$2331,Data!$L$2:$L$2331,B7,Data!$D$2:$D$2331,$E$2)</f>
        <v>19340.991000000002</v>
      </c>
      <c r="F7" s="21">
        <f>SUMIFS(Data!$K$2:$K$2331,Data!$L$2:$L$2331,B7,Data!$D$2:$D$2331,$F$2)</f>
        <v>33139.993000000002</v>
      </c>
      <c r="G7" s="40">
        <f t="shared" si="2"/>
        <v>134661.91800000001</v>
      </c>
      <c r="H7" s="14" t="s">
        <v>470</v>
      </c>
      <c r="I7" s="14">
        <f>COUNTIF(Data!G7:G2336,Question!$H7)</f>
        <v>1</v>
      </c>
      <c r="J7" s="17">
        <f>SUMIFS(Data!$K$2:$K$2331,Data!$G$2:$G$2331,Question!$H7)</f>
        <v>370</v>
      </c>
      <c r="K7" s="14" t="str">
        <f t="shared" si="0"/>
        <v>Bad</v>
      </c>
      <c r="M7" t="s">
        <v>5318</v>
      </c>
      <c r="N7">
        <f>MAX(I2:I511)</f>
        <v>13</v>
      </c>
      <c r="O7" t="str">
        <f t="shared" ca="1" si="1"/>
        <v>=MAX(I2:I511)</v>
      </c>
    </row>
    <row r="8" spans="2:16" x14ac:dyDescent="0.25">
      <c r="H8" s="14" t="s">
        <v>1007</v>
      </c>
      <c r="I8" s="14">
        <f>COUNTIF(Data!G8:G2337,Question!$H8)</f>
        <v>3</v>
      </c>
      <c r="J8" s="17">
        <f>SUMIFS(Data!$K$2:$K$2331,Data!$G$2:$G$2331,Question!$H8)</f>
        <v>866.99900000000002</v>
      </c>
      <c r="K8" s="14" t="str">
        <f t="shared" si="0"/>
        <v>Medium</v>
      </c>
    </row>
    <row r="9" spans="2:16" x14ac:dyDescent="0.25">
      <c r="H9" s="14" t="s">
        <v>781</v>
      </c>
      <c r="I9" s="14">
        <f>COUNTIF(Data!G9:G2338,Question!$H9)</f>
        <v>2</v>
      </c>
      <c r="J9" s="17">
        <f>SUMIFS(Data!$K$2:$K$2331,Data!$G$2:$G$2331,Question!$H9)</f>
        <v>318.99900000000002</v>
      </c>
      <c r="K9" s="14" t="str">
        <f t="shared" si="0"/>
        <v>Bad</v>
      </c>
      <c r="M9" t="s">
        <v>5340</v>
      </c>
      <c r="N9" t="s">
        <v>5338</v>
      </c>
      <c r="P9">
        <f>COUNTIF(K2:K41,"Bad")</f>
        <v>14</v>
      </c>
    </row>
    <row r="10" spans="2:16" x14ac:dyDescent="0.25">
      <c r="C10" s="45" t="s">
        <v>2954</v>
      </c>
      <c r="D10" s="45"/>
      <c r="E10" s="45"/>
      <c r="F10" s="45"/>
      <c r="G10" s="45"/>
      <c r="H10" s="14" t="s">
        <v>1629</v>
      </c>
      <c r="I10" s="14">
        <f>COUNTIF(Data!G10:G2339,Question!$H10)</f>
        <v>5</v>
      </c>
      <c r="J10" s="17">
        <f>SUMIFS(Data!$K$2:$K$2331,Data!$G$2:$G$2331,Question!$H10)</f>
        <v>1222.9970000000001</v>
      </c>
      <c r="K10" s="14" t="str">
        <f t="shared" si="0"/>
        <v>Medium</v>
      </c>
      <c r="M10" t="s">
        <v>5336</v>
      </c>
      <c r="N10" t="s">
        <v>5337</v>
      </c>
    </row>
    <row r="11" spans="2:16" x14ac:dyDescent="0.25">
      <c r="C11" s="18" t="s">
        <v>11</v>
      </c>
      <c r="D11" s="18" t="s">
        <v>17</v>
      </c>
      <c r="E11" s="18" t="s">
        <v>22</v>
      </c>
      <c r="F11" s="18" t="s">
        <v>33</v>
      </c>
      <c r="G11" s="18" t="s">
        <v>5343</v>
      </c>
      <c r="H11" s="14" t="s">
        <v>229</v>
      </c>
      <c r="I11" s="14">
        <f>COUNTIF(Data!G11:G2340,Question!$H11)</f>
        <v>4</v>
      </c>
      <c r="J11" s="17">
        <f>SUMIFS(Data!$K$2:$K$2331,Data!$G$2:$G$2331,Question!$H11)</f>
        <v>1381</v>
      </c>
      <c r="K11" s="14" t="str">
        <f t="shared" si="0"/>
        <v>Medium</v>
      </c>
      <c r="M11" t="s">
        <v>5341</v>
      </c>
      <c r="N11" t="s">
        <v>5339</v>
      </c>
      <c r="O11">
        <f>COUNTIF(K2:K511,"Good")</f>
        <v>120</v>
      </c>
    </row>
    <row r="12" spans="2:16" x14ac:dyDescent="0.25">
      <c r="B12" s="20">
        <v>2014</v>
      </c>
      <c r="C12" s="21">
        <f>AVERAGEIFS(Data!$K$2:$K$2331,Data!$L$2:$L$2331,$B12,Data!$D$2:$D$2331,$C$11)</f>
        <v>317.64475500000003</v>
      </c>
      <c r="D12" s="21">
        <f>AVERAGEIFS(Data!$K$2:$K$2331,Data!$L$2:$L$2331,$B12,Data!$D$2:$D$2331,$D$11)</f>
        <v>231.51083695652173</v>
      </c>
      <c r="E12" s="21">
        <f>AVERAGEIFS(Data!$K$2:$K$2331,Data!$L$2:$L$2331,$B12,Data!$D$2:$D$2331,$E$11)</f>
        <v>241.35190140845077</v>
      </c>
      <c r="F12" s="21">
        <f>AVERAGEIFS(Data!$K$2:$K$2331,Data!$L$2:$L$2331,$B12,Data!$D$2:$D$2331,$F$11)</f>
        <v>318.99101785714294</v>
      </c>
      <c r="G12" s="40">
        <f>AVERAGE(C12:F12)</f>
        <v>277.37462780552886</v>
      </c>
      <c r="H12" s="14" t="s">
        <v>291</v>
      </c>
      <c r="I12" s="14">
        <f>COUNTIF(Data!G12:G2341,Question!$H12)</f>
        <v>6</v>
      </c>
      <c r="J12" s="17">
        <f>SUMIFS(Data!$K$2:$K$2331,Data!$G$2:$G$2331,Question!$H12)</f>
        <v>2634.0010000000002</v>
      </c>
      <c r="K12" s="14" t="str">
        <f t="shared" si="0"/>
        <v>Good</v>
      </c>
    </row>
    <row r="13" spans="2:16" x14ac:dyDescent="0.25">
      <c r="B13" s="20">
        <v>2015</v>
      </c>
      <c r="C13" s="21">
        <f>AVERAGEIFS(Data!$K$2:$K$2331,Data!$L$2:$L$2331,$B13,Data!$D$2:$D$2331,$C$11)</f>
        <v>268.63293969849252</v>
      </c>
      <c r="D13" s="21">
        <f>AVERAGEIFS(Data!$K$2:$K$2331,Data!$L$2:$L$2331,$B13,Data!$D$2:$D$2331,$D$11)</f>
        <v>292.59972857142856</v>
      </c>
      <c r="E13" s="21">
        <f>AVERAGEIFS(Data!$K$2:$K$2331,Data!$L$2:$L$2331,$B13,Data!$D$2:$D$2331,$E$11)</f>
        <v>272.93398684210524</v>
      </c>
      <c r="F13" s="21">
        <f>AVERAGEIFS(Data!$K$2:$K$2331,Data!$L$2:$L$2331,$B13,Data!$D$2:$D$2331,$F$11)</f>
        <v>275.68402631578948</v>
      </c>
      <c r="G13" s="40">
        <f t="shared" ref="G13:G16" si="3">AVERAGE(C13:F13)</f>
        <v>277.46267035695394</v>
      </c>
      <c r="H13" s="14" t="s">
        <v>1456</v>
      </c>
      <c r="I13" s="14">
        <f>COUNTIF(Data!G13:G2342,Question!$H13)</f>
        <v>1</v>
      </c>
      <c r="J13" s="17">
        <f>SUMIFS(Data!$K$2:$K$2331,Data!$G$2:$G$2331,Question!$H13)</f>
        <v>245</v>
      </c>
      <c r="K13" s="14" t="str">
        <f t="shared" si="0"/>
        <v>Bad</v>
      </c>
      <c r="M13" t="str">
        <f ca="1">_xlfn.FORMULATEXT(I2)</f>
        <v>=COUNTIF(Data!G2:G2331,Question!$H2)</v>
      </c>
    </row>
    <row r="14" spans="2:16" x14ac:dyDescent="0.25">
      <c r="B14" s="20">
        <v>2016</v>
      </c>
      <c r="C14" s="21">
        <f>AVERAGEIFS(Data!$K$2:$K$2331,Data!$L$2:$L$2331,$B14,Data!$D$2:$D$2331,$C$11)</f>
        <v>288.9772134831461</v>
      </c>
      <c r="D14" s="21">
        <f>AVERAGEIFS(Data!$K$2:$K$2331,Data!$L$2:$L$2331,$B14,Data!$D$2:$D$2331,$D$11)</f>
        <v>302.27986666666669</v>
      </c>
      <c r="E14" s="21">
        <f>AVERAGEIFS(Data!$K$2:$K$2331,Data!$L$2:$L$2331,$B14,Data!$D$2:$D$2331,$E$11)</f>
        <v>250.9859864864865</v>
      </c>
      <c r="F14" s="21">
        <f>AVERAGEIFS(Data!$K$2:$K$2331,Data!$L$2:$L$2331,$B14,Data!$D$2:$D$2331,$F$11)</f>
        <v>304.99099999999999</v>
      </c>
      <c r="G14" s="40">
        <f t="shared" si="3"/>
        <v>286.80851665907483</v>
      </c>
      <c r="H14" s="14" t="s">
        <v>1133</v>
      </c>
      <c r="I14" s="14">
        <f>COUNTIF(Data!G14:G2343,Question!$H14)</f>
        <v>4</v>
      </c>
      <c r="J14" s="17">
        <f>SUMIFS(Data!$K$2:$K$2331,Data!$G$2:$G$2331,Question!$H14)</f>
        <v>2202</v>
      </c>
      <c r="K14" s="14" t="str">
        <f t="shared" si="0"/>
        <v>Good</v>
      </c>
    </row>
    <row r="15" spans="2:16" x14ac:dyDescent="0.25">
      <c r="B15" s="20">
        <v>2017</v>
      </c>
      <c r="C15" s="21">
        <f>AVERAGEIFS(Data!$K$2:$K$2331,Data!$L$2:$L$2331,$B15,Data!$D$2:$D$2331,$C$11)</f>
        <v>310.30462195121953</v>
      </c>
      <c r="D15" s="21">
        <f>AVERAGEIFS(Data!$K$2:$K$2331,Data!$L$2:$L$2331,$B15,Data!$D$2:$D$2331,$D$11)</f>
        <v>275.75357971014489</v>
      </c>
      <c r="E15" s="21">
        <f>AVERAGEIFS(Data!$K$2:$K$2331,Data!$L$2:$L$2331,$B15,Data!$D$2:$D$2331,$E$11)</f>
        <v>333.7646176470588</v>
      </c>
      <c r="F15" s="21">
        <f>AVERAGEIFS(Data!$K$2:$K$2331,Data!$L$2:$L$2331,$B15,Data!$D$2:$D$2331,$F$11)</f>
        <v>294.64195412844037</v>
      </c>
      <c r="G15" s="40">
        <f t="shared" si="3"/>
        <v>303.61619335921591</v>
      </c>
      <c r="H15" s="14" t="s">
        <v>2934</v>
      </c>
      <c r="I15" s="14">
        <f>COUNTIF(Data!G15:G2344,Question!$H15)</f>
        <v>1</v>
      </c>
      <c r="J15" s="17">
        <f>SUMIFS(Data!$K$2:$K$2331,Data!$G$2:$G$2331,Question!$H15)</f>
        <v>602</v>
      </c>
      <c r="K15" s="14" t="str">
        <f t="shared" si="0"/>
        <v>Bad</v>
      </c>
      <c r="M15" s="1" t="s">
        <v>12</v>
      </c>
      <c r="N15">
        <f>COUNTIF(Data!F2:F2331,Question!$M15)</f>
        <v>199</v>
      </c>
    </row>
    <row r="16" spans="2:16" x14ac:dyDescent="0.25">
      <c r="B16" s="20">
        <v>2018</v>
      </c>
      <c r="C16" s="21">
        <f>AVERAGEIFS(Data!$K$2:$K$2331,Data!$L$2:$L$2331,$B16,Data!$D$2:$D$2331,$C$11)</f>
        <v>303.48949999999996</v>
      </c>
      <c r="D16" s="21">
        <f>AVERAGEIFS(Data!$K$2:$K$2331,Data!$L$2:$L$2331,$B16,Data!$D$2:$D$2331,$D$11)</f>
        <v>267.86173563218392</v>
      </c>
      <c r="E16" s="21">
        <f>AVERAGEIFS(Data!$K$2:$K$2331,Data!$L$2:$L$2331,$B16,Data!$D$2:$D$2331,$E$11)</f>
        <v>306.99985714285719</v>
      </c>
      <c r="F16" s="21">
        <f>AVERAGEIFS(Data!$K$2:$K$2331,Data!$L$2:$L$2331,$B16,Data!$D$2:$D$2331,$F$11)</f>
        <v>276.16660833333333</v>
      </c>
      <c r="G16" s="40">
        <f t="shared" si="3"/>
        <v>288.62942527709362</v>
      </c>
      <c r="H16" s="14" t="s">
        <v>516</v>
      </c>
      <c r="I16" s="14">
        <f>COUNTIF(Data!G16:G2345,Question!$H16)</f>
        <v>7</v>
      </c>
      <c r="J16" s="17">
        <f>SUMIFS(Data!$K$2:$K$2331,Data!$G$2:$G$2331,Question!$H16)</f>
        <v>2313.9920000000002</v>
      </c>
      <c r="K16" s="14" t="str">
        <f t="shared" si="0"/>
        <v>Good</v>
      </c>
      <c r="M16" s="1" t="s">
        <v>23</v>
      </c>
      <c r="N16">
        <f>COUNTIF(Data!F3:F2332,Question!$M16)</f>
        <v>193</v>
      </c>
    </row>
    <row r="17" spans="2:14" x14ac:dyDescent="0.25">
      <c r="H17" s="14" t="s">
        <v>898</v>
      </c>
      <c r="I17" s="14">
        <f>COUNTIF(Data!G17:G2346,Question!$H17)</f>
        <v>3</v>
      </c>
      <c r="J17" s="17">
        <f>SUMIFS(Data!$K$2:$K$2331,Data!$G$2:$G$2331,Question!$H17)</f>
        <v>1576</v>
      </c>
      <c r="K17" s="14" t="str">
        <f t="shared" si="0"/>
        <v>Medium</v>
      </c>
      <c r="M17" s="1" t="s">
        <v>28</v>
      </c>
      <c r="N17">
        <f>COUNTIF(Data!F4:F2333,Question!$M17)</f>
        <v>180</v>
      </c>
    </row>
    <row r="18" spans="2:14" x14ac:dyDescent="0.25">
      <c r="H18" s="14" t="s">
        <v>2484</v>
      </c>
      <c r="I18" s="14">
        <f>COUNTIF(Data!G18:G2347,Question!$H18)</f>
        <v>1</v>
      </c>
      <c r="J18" s="17">
        <f>SUMIFS(Data!$K$2:$K$2331,Data!$G$2:$G$2331,Question!$H18)</f>
        <v>77</v>
      </c>
      <c r="K18" s="14" t="str">
        <f t="shared" si="0"/>
        <v>Bad</v>
      </c>
      <c r="M18" s="1" t="s">
        <v>34</v>
      </c>
      <c r="N18">
        <f>COUNTIF(Data!F5:F2334,Question!$M18)</f>
        <v>189</v>
      </c>
    </row>
    <row r="19" spans="2:14" x14ac:dyDescent="0.25">
      <c r="C19" s="46" t="s">
        <v>2953</v>
      </c>
      <c r="D19" s="46"/>
      <c r="E19" s="46"/>
      <c r="F19" s="46"/>
      <c r="G19" s="46"/>
      <c r="H19" s="14" t="s">
        <v>1870</v>
      </c>
      <c r="I19" s="14">
        <f>COUNTIF(Data!G19:G2348,Question!$H19)</f>
        <v>5</v>
      </c>
      <c r="J19" s="17">
        <f>SUMIFS(Data!$K$2:$K$2331,Data!$G$2:$G$2331,Question!$H19)</f>
        <v>2045</v>
      </c>
      <c r="K19" s="14" t="str">
        <f t="shared" si="0"/>
        <v>Good</v>
      </c>
      <c r="M19" s="1" t="s">
        <v>39</v>
      </c>
      <c r="N19">
        <f>COUNTIF(Data!F6:F2335,Question!$M19)</f>
        <v>239</v>
      </c>
    </row>
    <row r="20" spans="2:14" x14ac:dyDescent="0.25">
      <c r="C20" s="18" t="s">
        <v>11</v>
      </c>
      <c r="D20" s="18" t="s">
        <v>17</v>
      </c>
      <c r="E20" s="18" t="s">
        <v>22</v>
      </c>
      <c r="F20" s="18" t="s">
        <v>33</v>
      </c>
      <c r="G20" s="18" t="s">
        <v>5313</v>
      </c>
      <c r="H20" s="14" t="s">
        <v>541</v>
      </c>
      <c r="I20" s="14">
        <f>COUNTIF(Data!G20:G2349,Question!$H20)</f>
        <v>8</v>
      </c>
      <c r="J20" s="17">
        <f>SUMIFS(Data!$K$2:$K$2331,Data!$G$2:$G$2331,Question!$H20)</f>
        <v>1241.001</v>
      </c>
      <c r="K20" s="14" t="str">
        <f t="shared" si="0"/>
        <v>Medium</v>
      </c>
      <c r="M20" s="1" t="s">
        <v>44</v>
      </c>
      <c r="N20">
        <f>COUNTIF(Data!F7:F2336,Question!$M20)</f>
        <v>174</v>
      </c>
    </row>
    <row r="21" spans="2:14" x14ac:dyDescent="0.25">
      <c r="B21" s="20">
        <v>2014</v>
      </c>
      <c r="C21" s="22">
        <f>COUNTIFS(Data!$L$2:$L$2331,Question!B21,Data!$D$2:$D$2331,Question!$C$20)</f>
        <v>200</v>
      </c>
      <c r="D21" s="22">
        <f>COUNTIFS(Data!$L$2:$L$2331,Question!B21,Data!$D$2:$D$2331,$D$20)</f>
        <v>92</v>
      </c>
      <c r="E21" s="22">
        <f>COUNTIFS(Data!$L$2:$L$2331,Question!B21,Data!$D$2:$D$2331,Question!$E$20)</f>
        <v>71</v>
      </c>
      <c r="F21" s="22">
        <f>COUNTIFS(Data!$L$2:$L$2331,Question!B21,Data!$D$2:$D$2331,Question!$F$20)</f>
        <v>112</v>
      </c>
      <c r="G21" s="20">
        <f>SUM(C21:F21)</f>
        <v>475</v>
      </c>
      <c r="H21" s="14" t="s">
        <v>413</v>
      </c>
      <c r="I21" s="14">
        <f>COUNTIF(Data!G21:G2350,Question!$H21)</f>
        <v>7</v>
      </c>
      <c r="J21" s="17">
        <f>SUMIFS(Data!$K$2:$K$2331,Data!$G$2:$G$2331,Question!$H21)</f>
        <v>1793.001</v>
      </c>
      <c r="K21" s="14" t="str">
        <f t="shared" si="0"/>
        <v>Medium</v>
      </c>
      <c r="M21" s="1" t="s">
        <v>53</v>
      </c>
      <c r="N21">
        <f>COUNTIF(Data!F8:F2337,Question!$M21)</f>
        <v>198</v>
      </c>
    </row>
    <row r="22" spans="2:14" x14ac:dyDescent="0.25">
      <c r="B22" s="20">
        <v>2015</v>
      </c>
      <c r="C22" s="22">
        <f>COUNTIFS(Data!$L$2:$L$2331,Question!B22,Data!$D$2:$D$2331,Question!$C$20)</f>
        <v>199</v>
      </c>
      <c r="D22" s="22">
        <f>COUNTIFS(Data!$L$2:$L$2331,Question!B22,Data!$D$2:$D$2331,$D$20)</f>
        <v>70</v>
      </c>
      <c r="E22" s="22">
        <f>COUNTIFS(Data!$L$2:$L$2331,Question!B22,Data!$D$2:$D$2331,Question!$E$20)</f>
        <v>76</v>
      </c>
      <c r="F22" s="22">
        <f>COUNTIFS(Data!$L$2:$L$2331,Question!B22,Data!$D$2:$D$2331,Question!$F$20)</f>
        <v>114</v>
      </c>
      <c r="G22" s="20">
        <f>SUM(C22:F22)</f>
        <v>459</v>
      </c>
      <c r="H22" s="14" t="s">
        <v>1454</v>
      </c>
      <c r="I22" s="14">
        <f>COUNTIF(Data!G22:G2351,Question!$H22)</f>
        <v>6</v>
      </c>
      <c r="J22" s="17">
        <f>SUMIFS(Data!$K$2:$K$2331,Data!$G$2:$G$2331,Question!$H22)</f>
        <v>2383.0010000000002</v>
      </c>
      <c r="K22" s="14" t="str">
        <f t="shared" si="0"/>
        <v>Good</v>
      </c>
      <c r="M22" s="1" t="s">
        <v>59</v>
      </c>
      <c r="N22">
        <f>COUNTIF(Data!F9:F2338,Question!$M22)</f>
        <v>184</v>
      </c>
    </row>
    <row r="23" spans="2:14" x14ac:dyDescent="0.25">
      <c r="B23" s="20">
        <v>2016</v>
      </c>
      <c r="C23" s="22">
        <f>COUNTIFS(Data!$L$2:$L$2331,Question!B23,Data!$D$2:$D$2331,Question!$C$20)</f>
        <v>178</v>
      </c>
      <c r="D23" s="22">
        <f>COUNTIFS(Data!$L$2:$L$2331,Question!B23,Data!$D$2:$D$2331,$D$20)</f>
        <v>75</v>
      </c>
      <c r="E23" s="22">
        <f>COUNTIFS(Data!$L$2:$L$2331,Question!B23,Data!$D$2:$D$2331,Question!$E$20)</f>
        <v>74</v>
      </c>
      <c r="F23" s="22">
        <f>COUNTIFS(Data!$L$2:$L$2331,Question!B23,Data!$D$2:$D$2331,Question!$F$20)</f>
        <v>113</v>
      </c>
      <c r="G23" s="20">
        <f>SUM(C23:F23)</f>
        <v>440</v>
      </c>
      <c r="H23" s="14" t="s">
        <v>174</v>
      </c>
      <c r="I23" s="14">
        <f>COUNTIF(Data!G23:G2352,Question!$H23)</f>
        <v>7</v>
      </c>
      <c r="J23" s="17">
        <f>SUMIFS(Data!$K$2:$K$2331,Data!$G$2:$G$2331,Question!$H23)</f>
        <v>863.99200000000008</v>
      </c>
      <c r="K23" s="14" t="str">
        <f t="shared" si="0"/>
        <v>Medium</v>
      </c>
      <c r="M23" s="1" t="s">
        <v>70</v>
      </c>
      <c r="N23">
        <f>COUNTIF(Data!F10:F2339,Question!$M23)</f>
        <v>194</v>
      </c>
    </row>
    <row r="24" spans="2:14" x14ac:dyDescent="0.25">
      <c r="B24" s="20">
        <v>2017</v>
      </c>
      <c r="C24" s="22">
        <f>COUNTIFS(Data!$L$2:$L$2331,Question!B24,Data!$D$2:$D$2331,Question!$C$20)</f>
        <v>246</v>
      </c>
      <c r="D24" s="22">
        <f>COUNTIFS(Data!$L$2:$L$2331,Question!B24,Data!$D$2:$D$2331,$D$20)</f>
        <v>69</v>
      </c>
      <c r="E24" s="22">
        <f>COUNTIFS(Data!$L$2:$L$2331,Question!B24,Data!$D$2:$D$2331,Question!$E$20)</f>
        <v>68</v>
      </c>
      <c r="F24" s="22">
        <f>COUNTIFS(Data!$L$2:$L$2331,Question!B24,Data!$D$2:$D$2331,Question!$F$20)</f>
        <v>109</v>
      </c>
      <c r="G24" s="20">
        <f>SUM(C24:F24)</f>
        <v>492</v>
      </c>
      <c r="H24" s="14" t="s">
        <v>1127</v>
      </c>
      <c r="I24" s="14">
        <f>COUNTIF(Data!G24:G2353,Question!$H24)</f>
        <v>7</v>
      </c>
      <c r="J24" s="17">
        <f>SUMIFS(Data!$K$2:$K$2331,Data!$G$2:$G$2331,Question!$H24)</f>
        <v>1618.001</v>
      </c>
      <c r="K24" s="14" t="str">
        <f t="shared" si="0"/>
        <v>Medium</v>
      </c>
      <c r="M24" s="1" t="s">
        <v>102</v>
      </c>
      <c r="N24">
        <f>COUNTIF(Data!F11:F2340,Question!$M24)</f>
        <v>188</v>
      </c>
    </row>
    <row r="25" spans="2:14" x14ac:dyDescent="0.25">
      <c r="B25" s="20">
        <v>2018</v>
      </c>
      <c r="C25" s="22">
        <f>COUNTIFS(Data!$L$2:$L$2331,Question!B25,Data!$D$2:$D$2331,Question!$C$20)</f>
        <v>194</v>
      </c>
      <c r="D25" s="22">
        <f>COUNTIFS(Data!$L$2:$L$2331,Question!B25,Data!$D$2:$D$2331,$D$20)</f>
        <v>87</v>
      </c>
      <c r="E25" s="22">
        <f>COUNTIFS(Data!$L$2:$L$2331,Question!B25,Data!$D$2:$D$2331,Question!$E$20)</f>
        <v>63</v>
      </c>
      <c r="F25" s="22">
        <f>COUNTIFS(Data!$L$2:$L$2331,Question!B25,Data!$D$2:$D$2331,Question!$F$20)</f>
        <v>120</v>
      </c>
      <c r="G25" s="20">
        <f>SUM(C25:F25)</f>
        <v>464</v>
      </c>
      <c r="H25" s="14" t="s">
        <v>2467</v>
      </c>
      <c r="I25" s="14">
        <f>COUNTIF(Data!G25:G2354,Question!$H25)</f>
        <v>3</v>
      </c>
      <c r="J25" s="17">
        <f>SUMIFS(Data!$K$2:$K$2331,Data!$G$2:$G$2331,Question!$H25)</f>
        <v>690</v>
      </c>
      <c r="K25" s="14" t="str">
        <f t="shared" si="0"/>
        <v>Bad</v>
      </c>
      <c r="M25" s="1" t="s">
        <v>113</v>
      </c>
      <c r="N25">
        <f>COUNTIF(Data!F12:F2341,Question!$M25)</f>
        <v>196</v>
      </c>
    </row>
    <row r="26" spans="2:14" x14ac:dyDescent="0.25">
      <c r="H26" s="14" t="s">
        <v>1403</v>
      </c>
      <c r="I26" s="14">
        <f>COUNTIF(Data!G26:G2355,Question!$H26)</f>
        <v>1</v>
      </c>
      <c r="J26" s="17">
        <f>SUMIFS(Data!$K$2:$K$2331,Data!$G$2:$G$2331,Question!$H26)</f>
        <v>305</v>
      </c>
      <c r="K26" s="14" t="str">
        <f t="shared" si="0"/>
        <v>Bad</v>
      </c>
      <c r="M26" s="1" t="s">
        <v>120</v>
      </c>
      <c r="N26">
        <f>COUNTIF(Data!F13:F2342,Question!$M26)</f>
        <v>196</v>
      </c>
    </row>
    <row r="27" spans="2:14" x14ac:dyDescent="0.25">
      <c r="H27" s="14" t="s">
        <v>407</v>
      </c>
      <c r="I27" s="14">
        <f>COUNTIF(Data!G27:G2356,Question!$H27)</f>
        <v>6</v>
      </c>
      <c r="J27" s="17">
        <f>SUMIFS(Data!$K$2:$K$2331,Data!$G$2:$G$2331,Question!$H27)</f>
        <v>609.00099999999998</v>
      </c>
      <c r="K27" s="14" t="str">
        <f t="shared" si="0"/>
        <v>Bad</v>
      </c>
    </row>
    <row r="28" spans="2:14" x14ac:dyDescent="0.25">
      <c r="H28" s="14" t="s">
        <v>631</v>
      </c>
      <c r="I28" s="14">
        <f>COUNTIF(Data!G28:G2357,Question!$H28)</f>
        <v>3</v>
      </c>
      <c r="J28" s="17">
        <f>SUMIFS(Data!$K$2:$K$2331,Data!$G$2:$G$2331,Question!$H28)</f>
        <v>727</v>
      </c>
      <c r="K28" s="14" t="str">
        <f t="shared" si="0"/>
        <v>Medium</v>
      </c>
    </row>
    <row r="29" spans="2:14" x14ac:dyDescent="0.25">
      <c r="H29" s="14" t="s">
        <v>235</v>
      </c>
      <c r="I29" s="14">
        <f>COUNTIF(Data!G29:G2358,Question!$H29)</f>
        <v>8</v>
      </c>
      <c r="J29" s="17">
        <f>SUMIFS(Data!$K$2:$K$2331,Data!$G$2:$G$2331,Question!$H29)</f>
        <v>3561</v>
      </c>
      <c r="K29" s="14" t="str">
        <f t="shared" si="0"/>
        <v>Good</v>
      </c>
    </row>
    <row r="30" spans="2:14" x14ac:dyDescent="0.25">
      <c r="H30" s="14" t="s">
        <v>331</v>
      </c>
      <c r="I30" s="14">
        <f>COUNTIF(Data!G30:G2359,Question!$H30)</f>
        <v>3</v>
      </c>
      <c r="J30" s="17">
        <f>SUMIFS(Data!$K$2:$K$2331,Data!$G$2:$G$2331,Question!$H30)</f>
        <v>1218</v>
      </c>
      <c r="K30" s="14" t="str">
        <f t="shared" si="0"/>
        <v>Medium</v>
      </c>
    </row>
    <row r="31" spans="2:14" x14ac:dyDescent="0.25">
      <c r="H31" s="14" t="s">
        <v>438</v>
      </c>
      <c r="I31" s="14">
        <f>COUNTIF(Data!G31:G2360,Question!$H31)</f>
        <v>6</v>
      </c>
      <c r="J31" s="17">
        <f>SUMIFS(Data!$K$2:$K$2331,Data!$G$2:$G$2331,Question!$H31)</f>
        <v>858</v>
      </c>
      <c r="K31" s="14" t="str">
        <f t="shared" si="0"/>
        <v>Medium</v>
      </c>
    </row>
    <row r="32" spans="2:14" x14ac:dyDescent="0.25">
      <c r="H32" s="14" t="s">
        <v>1825</v>
      </c>
      <c r="I32" s="14">
        <f>COUNTIF(Data!G32:G2361,Question!$H32)</f>
        <v>7</v>
      </c>
      <c r="J32" s="17">
        <f>SUMIFS(Data!$K$2:$K$2331,Data!$G$2:$G$2331,Question!$H32)</f>
        <v>2018.998</v>
      </c>
      <c r="K32" s="14" t="str">
        <f t="shared" si="0"/>
        <v>Good</v>
      </c>
    </row>
    <row r="33" spans="8:11" x14ac:dyDescent="0.25">
      <c r="H33" s="14" t="s">
        <v>991</v>
      </c>
      <c r="I33" s="14">
        <f>COUNTIF(Data!G33:G2362,Question!$H33)</f>
        <v>3</v>
      </c>
      <c r="J33" s="17">
        <f>SUMIFS(Data!$K$2:$K$2331,Data!$G$2:$G$2331,Question!$H33)</f>
        <v>597.005</v>
      </c>
      <c r="K33" s="14" t="str">
        <f t="shared" si="0"/>
        <v>Bad</v>
      </c>
    </row>
    <row r="34" spans="8:11" x14ac:dyDescent="0.25">
      <c r="H34" s="14" t="s">
        <v>1106</v>
      </c>
      <c r="I34" s="14">
        <f>COUNTIF(Data!G34:G2363,Question!$H34)</f>
        <v>3</v>
      </c>
      <c r="J34" s="17">
        <f>SUMIFS(Data!$K$2:$K$2331,Data!$G$2:$G$2331,Question!$H34)</f>
        <v>541.99900000000002</v>
      </c>
      <c r="K34" s="14" t="str">
        <f t="shared" si="0"/>
        <v>Bad</v>
      </c>
    </row>
    <row r="35" spans="8:11" x14ac:dyDescent="0.25">
      <c r="H35" s="14" t="s">
        <v>205</v>
      </c>
      <c r="I35" s="14">
        <f>COUNTIF(Data!G35:G2364,Question!$H35)</f>
        <v>4</v>
      </c>
      <c r="J35" s="17">
        <f>SUMIFS(Data!$K$2:$K$2331,Data!$G$2:$G$2331,Question!$H35)</f>
        <v>2707</v>
      </c>
      <c r="K35" s="14" t="str">
        <f t="shared" si="0"/>
        <v>Good</v>
      </c>
    </row>
    <row r="36" spans="8:11" x14ac:dyDescent="0.25">
      <c r="H36" s="14" t="s">
        <v>1401</v>
      </c>
      <c r="I36" s="14">
        <f>COUNTIF(Data!G36:G2365,Question!$H36)</f>
        <v>2</v>
      </c>
      <c r="J36" s="17">
        <f>SUMIFS(Data!$K$2:$K$2331,Data!$G$2:$G$2331,Question!$H36)</f>
        <v>718</v>
      </c>
      <c r="K36" s="14" t="str">
        <f t="shared" si="0"/>
        <v>Medium</v>
      </c>
    </row>
    <row r="37" spans="8:11" x14ac:dyDescent="0.25">
      <c r="H37" s="14" t="s">
        <v>449</v>
      </c>
      <c r="I37" s="14">
        <f>COUNTIF(Data!G37:G2366,Question!$H37)</f>
        <v>3</v>
      </c>
      <c r="J37" s="17">
        <f>SUMIFS(Data!$K$2:$K$2331,Data!$G$2:$G$2331,Question!$H37)</f>
        <v>1182</v>
      </c>
      <c r="K37" s="14" t="str">
        <f t="shared" si="0"/>
        <v>Medium</v>
      </c>
    </row>
    <row r="38" spans="8:11" x14ac:dyDescent="0.25">
      <c r="H38" s="14" t="s">
        <v>1430</v>
      </c>
      <c r="I38" s="14">
        <f>COUNTIF(Data!G38:G2367,Question!$H38)</f>
        <v>3</v>
      </c>
      <c r="J38" s="17">
        <f>SUMIFS(Data!$K$2:$K$2331,Data!$G$2:$G$2331,Question!$H38)</f>
        <v>632.00099999999998</v>
      </c>
      <c r="K38" s="14" t="str">
        <f t="shared" si="0"/>
        <v>Bad</v>
      </c>
    </row>
    <row r="39" spans="8:11" x14ac:dyDescent="0.25">
      <c r="H39" s="14" t="s">
        <v>510</v>
      </c>
      <c r="I39" s="14">
        <f>COUNTIF(Data!G39:G2368,Question!$H39)</f>
        <v>1</v>
      </c>
      <c r="J39" s="17">
        <f>SUMIFS(Data!$K$2:$K$2331,Data!$G$2:$G$2331,Question!$H39)</f>
        <v>78</v>
      </c>
      <c r="K39" s="14" t="str">
        <f t="shared" si="0"/>
        <v>Bad</v>
      </c>
    </row>
    <row r="40" spans="8:11" x14ac:dyDescent="0.25">
      <c r="H40" s="14" t="s">
        <v>304</v>
      </c>
      <c r="I40" s="14">
        <f>COUNTIF(Data!G40:G2369,Question!$H40)</f>
        <v>3</v>
      </c>
      <c r="J40" s="17">
        <f>SUMIFS(Data!$K$2:$K$2331,Data!$G$2:$G$2331,Question!$H40)</f>
        <v>825</v>
      </c>
      <c r="K40" s="14" t="str">
        <f t="shared" si="0"/>
        <v>Medium</v>
      </c>
    </row>
    <row r="41" spans="8:11" x14ac:dyDescent="0.25">
      <c r="H41" s="14" t="s">
        <v>1091</v>
      </c>
      <c r="I41" s="14">
        <f>COUNTIF(Data!G41:G2370,Question!$H41)</f>
        <v>4</v>
      </c>
      <c r="J41" s="17">
        <f>SUMIFS(Data!$K$2:$K$2331,Data!$G$2:$G$2331,Question!$H41)</f>
        <v>1660</v>
      </c>
      <c r="K41" s="14" t="str">
        <f t="shared" si="0"/>
        <v>Medium</v>
      </c>
    </row>
    <row r="42" spans="8:11" x14ac:dyDescent="0.25">
      <c r="H42" s="14" t="s">
        <v>1371</v>
      </c>
      <c r="I42" s="14">
        <f>COUNTIF(Data!G42:G2371,Question!$H42)</f>
        <v>3</v>
      </c>
      <c r="J42" s="17">
        <f>SUMIFS(Data!$K$2:$K$2331,Data!$G$2:$G$2331,Question!$H42)</f>
        <v>1174</v>
      </c>
      <c r="K42" s="14" t="str">
        <f t="shared" si="0"/>
        <v>Medium</v>
      </c>
    </row>
    <row r="43" spans="8:11" x14ac:dyDescent="0.25">
      <c r="H43" s="14" t="s">
        <v>2494</v>
      </c>
      <c r="I43" s="14">
        <f>COUNTIF(Data!G43:G2372,Question!$H43)</f>
        <v>2</v>
      </c>
      <c r="J43" s="17">
        <f>SUMIFS(Data!$K$2:$K$2331,Data!$G$2:$G$2331,Question!$H43)</f>
        <v>115</v>
      </c>
      <c r="K43" s="14" t="str">
        <f t="shared" si="0"/>
        <v>Bad</v>
      </c>
    </row>
    <row r="44" spans="8:11" x14ac:dyDescent="0.25">
      <c r="H44" s="14" t="s">
        <v>522</v>
      </c>
      <c r="I44" s="14">
        <f>COUNTIF(Data!G44:G2373,Question!$H44)</f>
        <v>1</v>
      </c>
      <c r="J44" s="17">
        <f>SUMIFS(Data!$K$2:$K$2331,Data!$G$2:$G$2331,Question!$H44)</f>
        <v>144</v>
      </c>
      <c r="K44" s="14" t="str">
        <f t="shared" si="0"/>
        <v>Bad</v>
      </c>
    </row>
    <row r="45" spans="8:11" x14ac:dyDescent="0.25">
      <c r="H45" s="14" t="s">
        <v>939</v>
      </c>
      <c r="I45" s="14">
        <f>COUNTIF(Data!G45:G2374,Question!$H45)</f>
        <v>6</v>
      </c>
      <c r="J45" s="17">
        <f>SUMIFS(Data!$K$2:$K$2331,Data!$G$2:$G$2331,Question!$H45)</f>
        <v>1422.9960000000001</v>
      </c>
      <c r="K45" s="14" t="str">
        <f t="shared" si="0"/>
        <v>Medium</v>
      </c>
    </row>
    <row r="46" spans="8:11" x14ac:dyDescent="0.25">
      <c r="H46" s="14" t="s">
        <v>1686</v>
      </c>
      <c r="I46" s="14">
        <f>COUNTIF(Data!G46:G2375,Question!$H46)</f>
        <v>6</v>
      </c>
      <c r="J46" s="17">
        <f>SUMIFS(Data!$K$2:$K$2331,Data!$G$2:$G$2331,Question!$H46)</f>
        <v>2563</v>
      </c>
      <c r="K46" s="14" t="str">
        <f t="shared" si="0"/>
        <v>Good</v>
      </c>
    </row>
    <row r="47" spans="8:11" x14ac:dyDescent="0.25">
      <c r="H47" s="14" t="s">
        <v>302</v>
      </c>
      <c r="I47" s="14">
        <f>COUNTIF(Data!G47:G2376,Question!$H47)</f>
        <v>4</v>
      </c>
      <c r="J47" s="17">
        <f>SUMIFS(Data!$K$2:$K$2331,Data!$G$2:$G$2331,Question!$H47)</f>
        <v>662.99900000000002</v>
      </c>
      <c r="K47" s="14" t="str">
        <f t="shared" si="0"/>
        <v>Bad</v>
      </c>
    </row>
    <row r="48" spans="8:11" x14ac:dyDescent="0.25">
      <c r="H48" s="14" t="s">
        <v>329</v>
      </c>
      <c r="I48" s="14">
        <f>COUNTIF(Data!G48:G2377,Question!$H48)</f>
        <v>4</v>
      </c>
      <c r="J48" s="17">
        <f>SUMIFS(Data!$K$2:$K$2331,Data!$G$2:$G$2331,Question!$H48)</f>
        <v>1071.9979999999998</v>
      </c>
      <c r="K48" s="14" t="str">
        <f t="shared" si="0"/>
        <v>Medium</v>
      </c>
    </row>
    <row r="49" spans="8:11" x14ac:dyDescent="0.25">
      <c r="H49" s="14" t="s">
        <v>479</v>
      </c>
      <c r="I49" s="14">
        <f>COUNTIF(Data!G49:G2378,Question!$H49)</f>
        <v>3</v>
      </c>
      <c r="J49" s="17">
        <f>SUMIFS(Data!$K$2:$K$2331,Data!$G$2:$G$2331,Question!$H49)</f>
        <v>475</v>
      </c>
      <c r="K49" s="14" t="str">
        <f t="shared" si="0"/>
        <v>Bad</v>
      </c>
    </row>
    <row r="50" spans="8:11" x14ac:dyDescent="0.25">
      <c r="H50" s="14" t="s">
        <v>1233</v>
      </c>
      <c r="I50" s="14">
        <f>COUNTIF(Data!G50:G2379,Question!$H50)</f>
        <v>2</v>
      </c>
      <c r="J50" s="17">
        <f>SUMIFS(Data!$K$2:$K$2331,Data!$G$2:$G$2331,Question!$H50)</f>
        <v>371</v>
      </c>
      <c r="K50" s="14" t="str">
        <f t="shared" si="0"/>
        <v>Bad</v>
      </c>
    </row>
    <row r="51" spans="8:11" x14ac:dyDescent="0.25">
      <c r="H51" s="14" t="s">
        <v>367</v>
      </c>
      <c r="I51" s="14">
        <f>COUNTIF(Data!G51:G2380,Question!$H51)</f>
        <v>3</v>
      </c>
      <c r="J51" s="17">
        <f>SUMIFS(Data!$K$2:$K$2331,Data!$G$2:$G$2331,Question!$H51)</f>
        <v>568.00099999999998</v>
      </c>
      <c r="K51" s="14" t="str">
        <f t="shared" si="0"/>
        <v>Bad</v>
      </c>
    </row>
    <row r="52" spans="8:11" x14ac:dyDescent="0.25">
      <c r="H52" s="14" t="s">
        <v>847</v>
      </c>
      <c r="I52" s="14">
        <f>COUNTIF(Data!G52:G2381,Question!$H52)</f>
        <v>6</v>
      </c>
      <c r="J52" s="17">
        <f>SUMIFS(Data!$K$2:$K$2331,Data!$G$2:$G$2331,Question!$H52)</f>
        <v>2117.998</v>
      </c>
      <c r="K52" s="14" t="str">
        <f t="shared" si="0"/>
        <v>Good</v>
      </c>
    </row>
    <row r="53" spans="8:11" x14ac:dyDescent="0.25">
      <c r="H53" s="14" t="s">
        <v>633</v>
      </c>
      <c r="I53" s="14">
        <f>COUNTIF(Data!G53:G2382,Question!$H53)</f>
        <v>4</v>
      </c>
      <c r="J53" s="17">
        <f>SUMIFS(Data!$K$2:$K$2331,Data!$G$2:$G$2331,Question!$H53)</f>
        <v>1147</v>
      </c>
      <c r="K53" s="14" t="str">
        <f t="shared" si="0"/>
        <v>Medium</v>
      </c>
    </row>
    <row r="54" spans="8:11" x14ac:dyDescent="0.25">
      <c r="H54" s="14" t="s">
        <v>441</v>
      </c>
      <c r="I54" s="14">
        <f>COUNTIF(Data!G54:G2383,Question!$H54)</f>
        <v>5</v>
      </c>
      <c r="J54" s="17">
        <f>SUMIFS(Data!$K$2:$K$2331,Data!$G$2:$G$2331,Question!$H54)</f>
        <v>1747</v>
      </c>
      <c r="K54" s="14" t="str">
        <f t="shared" si="0"/>
        <v>Medium</v>
      </c>
    </row>
    <row r="55" spans="8:11" x14ac:dyDescent="0.25">
      <c r="H55" s="14" t="s">
        <v>223</v>
      </c>
      <c r="I55" s="14">
        <f>COUNTIF(Data!G55:G2384,Question!$H55)</f>
        <v>7</v>
      </c>
      <c r="J55" s="17">
        <f>SUMIFS(Data!$K$2:$K$2331,Data!$G$2:$G$2331,Question!$H55)</f>
        <v>867.99900000000002</v>
      </c>
      <c r="K55" s="14" t="str">
        <f t="shared" si="0"/>
        <v>Medium</v>
      </c>
    </row>
    <row r="56" spans="8:11" x14ac:dyDescent="0.25">
      <c r="H56" s="14" t="s">
        <v>1398</v>
      </c>
      <c r="I56" s="14">
        <f>COUNTIF(Data!G56:G2385,Question!$H56)</f>
        <v>2</v>
      </c>
      <c r="J56" s="17">
        <f>SUMIFS(Data!$K$2:$K$2331,Data!$G$2:$G$2331,Question!$H56)</f>
        <v>609</v>
      </c>
      <c r="K56" s="14" t="str">
        <f t="shared" si="0"/>
        <v>Bad</v>
      </c>
    </row>
    <row r="57" spans="8:11" x14ac:dyDescent="0.25">
      <c r="H57" s="14" t="s">
        <v>2361</v>
      </c>
      <c r="I57" s="14">
        <f>COUNTIF(Data!G57:G2386,Question!$H57)</f>
        <v>3</v>
      </c>
      <c r="J57" s="17">
        <f>SUMIFS(Data!$K$2:$K$2331,Data!$G$2:$G$2331,Question!$H57)</f>
        <v>1160.9949999999999</v>
      </c>
      <c r="K57" s="14" t="str">
        <f t="shared" si="0"/>
        <v>Medium</v>
      </c>
    </row>
    <row r="58" spans="8:11" x14ac:dyDescent="0.25">
      <c r="H58" s="14" t="s">
        <v>548</v>
      </c>
      <c r="I58" s="14">
        <f>COUNTIF(Data!G58:G2387,Question!$H58)</f>
        <v>10</v>
      </c>
      <c r="J58" s="17">
        <f>SUMIFS(Data!$K$2:$K$2331,Data!$G$2:$G$2331,Question!$H58)</f>
        <v>2547.9830000000002</v>
      </c>
      <c r="K58" s="14" t="str">
        <f t="shared" si="0"/>
        <v>Good</v>
      </c>
    </row>
    <row r="59" spans="8:11" x14ac:dyDescent="0.25">
      <c r="H59" s="14" t="s">
        <v>1245</v>
      </c>
      <c r="I59" s="14">
        <f>COUNTIF(Data!G59:G2388,Question!$H59)</f>
        <v>4</v>
      </c>
      <c r="J59" s="17">
        <f>SUMIFS(Data!$K$2:$K$2331,Data!$G$2:$G$2331,Question!$H59)</f>
        <v>745</v>
      </c>
      <c r="K59" s="14" t="str">
        <f t="shared" si="0"/>
        <v>Medium</v>
      </c>
    </row>
    <row r="60" spans="8:11" x14ac:dyDescent="0.25">
      <c r="H60" s="14" t="s">
        <v>588</v>
      </c>
      <c r="I60" s="14">
        <f>COUNTIF(Data!G60:G2389,Question!$H60)</f>
        <v>1</v>
      </c>
      <c r="J60" s="17">
        <f>SUMIFS(Data!$K$2:$K$2331,Data!$G$2:$G$2331,Question!$H60)</f>
        <v>445</v>
      </c>
      <c r="K60" s="14" t="str">
        <f t="shared" si="0"/>
        <v>Bad</v>
      </c>
    </row>
    <row r="61" spans="8:11" x14ac:dyDescent="0.25">
      <c r="H61" s="14" t="s">
        <v>552</v>
      </c>
      <c r="I61" s="14">
        <f>COUNTIF(Data!G61:G2390,Question!$H61)</f>
        <v>2</v>
      </c>
      <c r="J61" s="17">
        <f>SUMIFS(Data!$K$2:$K$2331,Data!$G$2:$G$2331,Question!$H61)</f>
        <v>724</v>
      </c>
      <c r="K61" s="14" t="str">
        <f t="shared" si="0"/>
        <v>Medium</v>
      </c>
    </row>
    <row r="62" spans="8:11" x14ac:dyDescent="0.25">
      <c r="H62" s="14" t="s">
        <v>567</v>
      </c>
      <c r="I62" s="14">
        <f>COUNTIF(Data!G62:G2391,Question!$H62)</f>
        <v>2</v>
      </c>
      <c r="J62" s="17">
        <f>SUMIFS(Data!$K$2:$K$2331,Data!$G$2:$G$2331,Question!$H62)</f>
        <v>658</v>
      </c>
      <c r="K62" s="14" t="str">
        <f t="shared" si="0"/>
        <v>Bad</v>
      </c>
    </row>
    <row r="63" spans="8:11" x14ac:dyDescent="0.25">
      <c r="H63" s="14" t="s">
        <v>1534</v>
      </c>
      <c r="I63" s="14">
        <f>COUNTIF(Data!G63:G2392,Question!$H63)</f>
        <v>4</v>
      </c>
      <c r="J63" s="17">
        <f>SUMIFS(Data!$K$2:$K$2331,Data!$G$2:$G$2331,Question!$H63)</f>
        <v>394.99599999999998</v>
      </c>
      <c r="K63" s="14" t="str">
        <f t="shared" si="0"/>
        <v>Bad</v>
      </c>
    </row>
    <row r="64" spans="8:11" x14ac:dyDescent="0.25">
      <c r="H64" s="14" t="s">
        <v>562</v>
      </c>
      <c r="I64" s="14">
        <f>COUNTIF(Data!G64:G2393,Question!$H64)</f>
        <v>1</v>
      </c>
      <c r="J64" s="17">
        <f>SUMIFS(Data!$K$2:$K$2331,Data!$G$2:$G$2331,Question!$H64)</f>
        <v>60</v>
      </c>
      <c r="K64" s="14" t="str">
        <f t="shared" si="0"/>
        <v>Bad</v>
      </c>
    </row>
    <row r="65" spans="8:11" x14ac:dyDescent="0.25">
      <c r="H65" s="14" t="s">
        <v>146</v>
      </c>
      <c r="I65" s="14">
        <f>COUNTIF(Data!G65:G2394,Question!$H65)</f>
        <v>4</v>
      </c>
      <c r="J65" s="17">
        <f>SUMIFS(Data!$K$2:$K$2331,Data!$G$2:$G$2331,Question!$H65)</f>
        <v>1067</v>
      </c>
      <c r="K65" s="14" t="str">
        <f t="shared" si="0"/>
        <v>Medium</v>
      </c>
    </row>
    <row r="66" spans="8:11" x14ac:dyDescent="0.25">
      <c r="H66" s="14" t="s">
        <v>1524</v>
      </c>
      <c r="I66" s="14">
        <f>COUNTIF(Data!G66:G2395,Question!$H66)</f>
        <v>3</v>
      </c>
      <c r="J66" s="17">
        <f>SUMIFS(Data!$K$2:$K$2331,Data!$G$2:$G$2331,Question!$H66)</f>
        <v>252</v>
      </c>
      <c r="K66" s="14" t="str">
        <f t="shared" si="0"/>
        <v>Bad</v>
      </c>
    </row>
    <row r="67" spans="8:11" x14ac:dyDescent="0.25">
      <c r="H67" s="14" t="s">
        <v>1150</v>
      </c>
      <c r="I67" s="14">
        <f>COUNTIF(Data!G67:G2396,Question!$H67)</f>
        <v>4</v>
      </c>
      <c r="J67" s="17">
        <f>SUMIFS(Data!$K$2:$K$2331,Data!$G$2:$G$2331,Question!$H67)</f>
        <v>1612</v>
      </c>
      <c r="K67" s="14" t="str">
        <f t="shared" ref="K67:K130" si="4">IF(J67&lt;700,"Bad",IF(J67&lt;1900,"Medium","Good"))</f>
        <v>Medium</v>
      </c>
    </row>
    <row r="68" spans="8:11" x14ac:dyDescent="0.25">
      <c r="H68" s="14" t="s">
        <v>732</v>
      </c>
      <c r="I68" s="14">
        <f>COUNTIF(Data!G68:G2397,Question!$H68)</f>
        <v>3</v>
      </c>
      <c r="J68" s="17">
        <f>SUMIFS(Data!$K$2:$K$2331,Data!$G$2:$G$2331,Question!$H68)</f>
        <v>1915</v>
      </c>
      <c r="K68" s="14" t="str">
        <f t="shared" si="4"/>
        <v>Good</v>
      </c>
    </row>
    <row r="69" spans="8:11" x14ac:dyDescent="0.25">
      <c r="H69" s="14" t="s">
        <v>350</v>
      </c>
      <c r="I69" s="14">
        <f>COUNTIF(Data!G69:G2398,Question!$H69)</f>
        <v>6</v>
      </c>
      <c r="J69" s="17">
        <f>SUMIFS(Data!$K$2:$K$2331,Data!$G$2:$G$2331,Question!$H69)</f>
        <v>1997</v>
      </c>
      <c r="K69" s="14" t="str">
        <f t="shared" si="4"/>
        <v>Good</v>
      </c>
    </row>
    <row r="70" spans="8:11" x14ac:dyDescent="0.25">
      <c r="H70" s="14" t="s">
        <v>571</v>
      </c>
      <c r="I70" s="14">
        <f>COUNTIF(Data!G70:G2399,Question!$H70)</f>
        <v>3</v>
      </c>
      <c r="J70" s="17">
        <f>SUMIFS(Data!$K$2:$K$2331,Data!$G$2:$G$2331,Question!$H70)</f>
        <v>961</v>
      </c>
      <c r="K70" s="14" t="str">
        <f t="shared" si="4"/>
        <v>Medium</v>
      </c>
    </row>
    <row r="71" spans="8:11" x14ac:dyDescent="0.25">
      <c r="H71" s="14" t="s">
        <v>1913</v>
      </c>
      <c r="I71" s="14">
        <f>COUNTIF(Data!G71:G2400,Question!$H71)</f>
        <v>1</v>
      </c>
      <c r="J71" s="17">
        <f>SUMIFS(Data!$K$2:$K$2331,Data!$G$2:$G$2331,Question!$H71)</f>
        <v>500</v>
      </c>
      <c r="K71" s="14" t="str">
        <f t="shared" si="4"/>
        <v>Bad</v>
      </c>
    </row>
    <row r="72" spans="8:11" x14ac:dyDescent="0.25">
      <c r="H72" s="14" t="s">
        <v>199</v>
      </c>
      <c r="I72" s="14">
        <f>COUNTIF(Data!G72:G2401,Question!$H72)</f>
        <v>1</v>
      </c>
      <c r="J72" s="17">
        <f>SUMIFS(Data!$K$2:$K$2331,Data!$G$2:$G$2331,Question!$H72)</f>
        <v>461</v>
      </c>
      <c r="K72" s="14" t="str">
        <f t="shared" si="4"/>
        <v>Bad</v>
      </c>
    </row>
    <row r="73" spans="8:11" x14ac:dyDescent="0.25">
      <c r="H73" s="14" t="s">
        <v>308</v>
      </c>
      <c r="I73" s="14">
        <f>COUNTIF(Data!G73:G2402,Question!$H73)</f>
        <v>8</v>
      </c>
      <c r="J73" s="17">
        <f>SUMIFS(Data!$K$2:$K$2331,Data!$G$2:$G$2331,Question!$H73)</f>
        <v>2087.991</v>
      </c>
      <c r="K73" s="14" t="str">
        <f t="shared" si="4"/>
        <v>Good</v>
      </c>
    </row>
    <row r="74" spans="8:11" x14ac:dyDescent="0.25">
      <c r="H74" s="14" t="s">
        <v>443</v>
      </c>
      <c r="I74" s="14">
        <f>COUNTIF(Data!G74:G2403,Question!$H74)</f>
        <v>8</v>
      </c>
      <c r="J74" s="17">
        <f>SUMIFS(Data!$K$2:$K$2331,Data!$G$2:$G$2331,Question!$H74)</f>
        <v>1363.9949999999999</v>
      </c>
      <c r="K74" s="14" t="str">
        <f t="shared" si="4"/>
        <v>Medium</v>
      </c>
    </row>
    <row r="75" spans="8:11" x14ac:dyDescent="0.25">
      <c r="H75" s="14" t="s">
        <v>210</v>
      </c>
      <c r="I75" s="14">
        <f>COUNTIF(Data!G75:G2404,Question!$H75)</f>
        <v>7</v>
      </c>
      <c r="J75" s="17">
        <f>SUMIFS(Data!$K$2:$K$2331,Data!$G$2:$G$2331,Question!$H75)</f>
        <v>2492</v>
      </c>
      <c r="K75" s="14" t="str">
        <f t="shared" si="4"/>
        <v>Good</v>
      </c>
    </row>
    <row r="76" spans="8:11" x14ac:dyDescent="0.25">
      <c r="H76" s="14" t="s">
        <v>35</v>
      </c>
      <c r="I76" s="14">
        <f>COUNTIF(Data!G76:G2405,Question!$H76)</f>
        <v>4</v>
      </c>
      <c r="J76" s="17">
        <f>SUMIFS(Data!$K$2:$K$2331,Data!$G$2:$G$2331,Question!$H76)</f>
        <v>1825</v>
      </c>
      <c r="K76" s="14" t="str">
        <f t="shared" si="4"/>
        <v>Medium</v>
      </c>
    </row>
    <row r="77" spans="8:11" x14ac:dyDescent="0.25">
      <c r="H77" s="14" t="s">
        <v>2786</v>
      </c>
      <c r="I77" s="14">
        <f>COUNTIF(Data!G77:G2406,Question!$H77)</f>
        <v>1</v>
      </c>
      <c r="J77" s="17">
        <f>SUMIFS(Data!$K$2:$K$2331,Data!$G$2:$G$2331,Question!$H77)</f>
        <v>780</v>
      </c>
      <c r="K77" s="14" t="str">
        <f t="shared" si="4"/>
        <v>Medium</v>
      </c>
    </row>
    <row r="78" spans="8:11" x14ac:dyDescent="0.25">
      <c r="H78" s="14" t="s">
        <v>45</v>
      </c>
      <c r="I78" s="14">
        <f>COUNTIF(Data!G78:G2407,Question!$H78)</f>
        <v>3</v>
      </c>
      <c r="J78" s="17">
        <f>SUMIFS(Data!$K$2:$K$2331,Data!$G$2:$G$2331,Question!$H78)</f>
        <v>1166.999</v>
      </c>
      <c r="K78" s="14" t="str">
        <f t="shared" si="4"/>
        <v>Medium</v>
      </c>
    </row>
    <row r="79" spans="8:11" x14ac:dyDescent="0.25">
      <c r="H79" s="14" t="s">
        <v>2199</v>
      </c>
      <c r="I79" s="14">
        <f>COUNTIF(Data!G79:G2408,Question!$H79)</f>
        <v>5</v>
      </c>
      <c r="J79" s="17">
        <f>SUMIFS(Data!$K$2:$K$2331,Data!$G$2:$G$2331,Question!$H79)</f>
        <v>2355.9989999999998</v>
      </c>
      <c r="K79" s="14" t="str">
        <f t="shared" si="4"/>
        <v>Good</v>
      </c>
    </row>
    <row r="80" spans="8:11" x14ac:dyDescent="0.25">
      <c r="H80" s="14" t="s">
        <v>1031</v>
      </c>
      <c r="I80" s="14">
        <f>COUNTIF(Data!G80:G2409,Question!$H80)</f>
        <v>6</v>
      </c>
      <c r="J80" s="17">
        <f>SUMIFS(Data!$K$2:$K$2331,Data!$G$2:$G$2331,Question!$H80)</f>
        <v>1790.999</v>
      </c>
      <c r="K80" s="14" t="str">
        <f t="shared" si="4"/>
        <v>Medium</v>
      </c>
    </row>
    <row r="81" spans="8:11" x14ac:dyDescent="0.25">
      <c r="H81" s="14" t="s">
        <v>605</v>
      </c>
      <c r="I81" s="14">
        <f>COUNTIF(Data!G81:G2410,Question!$H81)</f>
        <v>8</v>
      </c>
      <c r="J81" s="17">
        <f>SUMIFS(Data!$K$2:$K$2331,Data!$G$2:$G$2331,Question!$H81)</f>
        <v>3858.9949999999999</v>
      </c>
      <c r="K81" s="14" t="str">
        <f t="shared" si="4"/>
        <v>Good</v>
      </c>
    </row>
    <row r="82" spans="8:11" x14ac:dyDescent="0.25">
      <c r="H82" s="14" t="s">
        <v>2236</v>
      </c>
      <c r="I82" s="14">
        <f>COUNTIF(Data!G82:G2411,Question!$H82)</f>
        <v>3</v>
      </c>
      <c r="J82" s="17">
        <f>SUMIFS(Data!$K$2:$K$2331,Data!$G$2:$G$2331,Question!$H82)</f>
        <v>490.99900000000002</v>
      </c>
      <c r="K82" s="14" t="str">
        <f t="shared" si="4"/>
        <v>Bad</v>
      </c>
    </row>
    <row r="83" spans="8:11" x14ac:dyDescent="0.25">
      <c r="H83" s="14" t="s">
        <v>488</v>
      </c>
      <c r="I83" s="14">
        <f>COUNTIF(Data!G83:G2412,Question!$H83)</f>
        <v>9</v>
      </c>
      <c r="J83" s="17">
        <f>SUMIFS(Data!$K$2:$K$2331,Data!$G$2:$G$2331,Question!$H83)</f>
        <v>2187</v>
      </c>
      <c r="K83" s="14" t="str">
        <f t="shared" si="4"/>
        <v>Good</v>
      </c>
    </row>
    <row r="84" spans="8:11" x14ac:dyDescent="0.25">
      <c r="H84" s="14" t="s">
        <v>643</v>
      </c>
      <c r="I84" s="14">
        <f>COUNTIF(Data!G84:G2413,Question!$H84)</f>
        <v>3</v>
      </c>
      <c r="J84" s="17">
        <f>SUMIFS(Data!$K$2:$K$2331,Data!$G$2:$G$2331,Question!$H84)</f>
        <v>673</v>
      </c>
      <c r="K84" s="14" t="str">
        <f t="shared" si="4"/>
        <v>Bad</v>
      </c>
    </row>
    <row r="85" spans="8:11" x14ac:dyDescent="0.25">
      <c r="H85" s="14" t="s">
        <v>178</v>
      </c>
      <c r="I85" s="14">
        <f>COUNTIF(Data!G85:G2414,Question!$H85)</f>
        <v>4</v>
      </c>
      <c r="J85" s="17">
        <f>SUMIFS(Data!$K$2:$K$2331,Data!$G$2:$G$2331,Question!$H85)</f>
        <v>757.995</v>
      </c>
      <c r="K85" s="14" t="str">
        <f t="shared" si="4"/>
        <v>Medium</v>
      </c>
    </row>
    <row r="86" spans="8:11" x14ac:dyDescent="0.25">
      <c r="H86" s="14" t="s">
        <v>260</v>
      </c>
      <c r="I86" s="14">
        <f>COUNTIF(Data!G86:G2415,Question!$H86)</f>
        <v>6</v>
      </c>
      <c r="J86" s="17">
        <f>SUMIFS(Data!$K$2:$K$2331,Data!$G$2:$G$2331,Question!$H86)</f>
        <v>879</v>
      </c>
      <c r="K86" s="14" t="str">
        <f t="shared" si="4"/>
        <v>Medium</v>
      </c>
    </row>
    <row r="87" spans="8:11" x14ac:dyDescent="0.25">
      <c r="H87" s="14" t="s">
        <v>793</v>
      </c>
      <c r="I87" s="14">
        <f>COUNTIF(Data!G87:G2416,Question!$H87)</f>
        <v>7</v>
      </c>
      <c r="J87" s="17">
        <f>SUMIFS(Data!$K$2:$K$2331,Data!$G$2:$G$2331,Question!$H87)</f>
        <v>1924.999</v>
      </c>
      <c r="K87" s="14" t="str">
        <f t="shared" si="4"/>
        <v>Good</v>
      </c>
    </row>
    <row r="88" spans="8:11" x14ac:dyDescent="0.25">
      <c r="H88" s="14" t="s">
        <v>299</v>
      </c>
      <c r="I88" s="14">
        <f>COUNTIF(Data!G88:G2417,Question!$H88)</f>
        <v>3</v>
      </c>
      <c r="J88" s="17">
        <f>SUMIFS(Data!$K$2:$K$2331,Data!$G$2:$G$2331,Question!$H88)</f>
        <v>148</v>
      </c>
      <c r="K88" s="14" t="str">
        <f t="shared" si="4"/>
        <v>Bad</v>
      </c>
    </row>
    <row r="89" spans="8:11" x14ac:dyDescent="0.25">
      <c r="H89" s="14" t="s">
        <v>601</v>
      </c>
      <c r="I89" s="14">
        <f>COUNTIF(Data!G89:G2418,Question!$H89)</f>
        <v>6</v>
      </c>
      <c r="J89" s="17">
        <f>SUMIFS(Data!$K$2:$K$2331,Data!$G$2:$G$2331,Question!$H89)</f>
        <v>905</v>
      </c>
      <c r="K89" s="14" t="str">
        <f t="shared" si="4"/>
        <v>Medium</v>
      </c>
    </row>
    <row r="90" spans="8:11" x14ac:dyDescent="0.25">
      <c r="H90" s="14" t="s">
        <v>153</v>
      </c>
      <c r="I90" s="14">
        <f>COUNTIF(Data!G90:G2419,Question!$H90)</f>
        <v>8</v>
      </c>
      <c r="J90" s="17">
        <f>SUMIFS(Data!$K$2:$K$2331,Data!$G$2:$G$2331,Question!$H90)</f>
        <v>3316.9949999999999</v>
      </c>
      <c r="K90" s="14" t="str">
        <f t="shared" si="4"/>
        <v>Good</v>
      </c>
    </row>
    <row r="91" spans="8:11" x14ac:dyDescent="0.25">
      <c r="H91" s="14" t="s">
        <v>1153</v>
      </c>
      <c r="I91" s="14">
        <f>COUNTIF(Data!G91:G2420,Question!$H91)</f>
        <v>5</v>
      </c>
      <c r="J91" s="17">
        <f>SUMIFS(Data!$K$2:$K$2331,Data!$G$2:$G$2331,Question!$H91)</f>
        <v>801.99599999999998</v>
      </c>
      <c r="K91" s="14" t="str">
        <f t="shared" si="4"/>
        <v>Medium</v>
      </c>
    </row>
    <row r="92" spans="8:11" x14ac:dyDescent="0.25">
      <c r="H92" s="14" t="s">
        <v>324</v>
      </c>
      <c r="I92" s="14">
        <f>COUNTIF(Data!G92:G2421,Question!$H92)</f>
        <v>5</v>
      </c>
      <c r="J92" s="17">
        <f>SUMIFS(Data!$K$2:$K$2331,Data!$G$2:$G$2331,Question!$H92)</f>
        <v>425</v>
      </c>
      <c r="K92" s="14" t="str">
        <f t="shared" si="4"/>
        <v>Bad</v>
      </c>
    </row>
    <row r="93" spans="8:11" x14ac:dyDescent="0.25">
      <c r="H93" s="14" t="s">
        <v>394</v>
      </c>
      <c r="I93" s="14">
        <f>COUNTIF(Data!G93:G2422,Question!$H93)</f>
        <v>3</v>
      </c>
      <c r="J93" s="17">
        <f>SUMIFS(Data!$K$2:$K$2331,Data!$G$2:$G$2331,Question!$H93)</f>
        <v>1730</v>
      </c>
      <c r="K93" s="14" t="str">
        <f t="shared" si="4"/>
        <v>Medium</v>
      </c>
    </row>
    <row r="94" spans="8:11" x14ac:dyDescent="0.25">
      <c r="H94" s="14" t="s">
        <v>258</v>
      </c>
      <c r="I94" s="14">
        <f>COUNTIF(Data!G94:G2423,Question!$H94)</f>
        <v>2</v>
      </c>
      <c r="J94" s="17">
        <f>SUMIFS(Data!$K$2:$K$2331,Data!$G$2:$G$2331,Question!$H94)</f>
        <v>764</v>
      </c>
      <c r="K94" s="14" t="str">
        <f t="shared" si="4"/>
        <v>Medium</v>
      </c>
    </row>
    <row r="95" spans="8:11" x14ac:dyDescent="0.25">
      <c r="H95" s="14" t="s">
        <v>114</v>
      </c>
      <c r="I95" s="14">
        <f>COUNTIF(Data!G95:G2424,Question!$H95)</f>
        <v>0</v>
      </c>
      <c r="J95" s="17">
        <f>SUMIFS(Data!$K$2:$K$2331,Data!$G$2:$G$2331,Question!$H95)</f>
        <v>238</v>
      </c>
      <c r="K95" s="14" t="str">
        <f t="shared" si="4"/>
        <v>Bad</v>
      </c>
    </row>
    <row r="96" spans="8:11" x14ac:dyDescent="0.25">
      <c r="H96" s="14" t="s">
        <v>641</v>
      </c>
      <c r="I96" s="14">
        <f>COUNTIF(Data!G96:G2425,Question!$H96)</f>
        <v>2</v>
      </c>
      <c r="J96" s="17">
        <f>SUMIFS(Data!$K$2:$K$2331,Data!$G$2:$G$2331,Question!$H96)</f>
        <v>960</v>
      </c>
      <c r="K96" s="14" t="str">
        <f t="shared" si="4"/>
        <v>Medium</v>
      </c>
    </row>
    <row r="97" spans="8:11" x14ac:dyDescent="0.25">
      <c r="H97" s="14" t="s">
        <v>1012</v>
      </c>
      <c r="I97" s="14">
        <f>COUNTIF(Data!G97:G2426,Question!$H97)</f>
        <v>5</v>
      </c>
      <c r="J97" s="17">
        <f>SUMIFS(Data!$K$2:$K$2331,Data!$G$2:$G$2331,Question!$H97)</f>
        <v>2515.9989999999998</v>
      </c>
      <c r="K97" s="14" t="str">
        <f t="shared" si="4"/>
        <v>Good</v>
      </c>
    </row>
    <row r="98" spans="8:11" x14ac:dyDescent="0.25">
      <c r="H98" s="14" t="s">
        <v>520</v>
      </c>
      <c r="I98" s="14">
        <f>COUNTIF(Data!G98:G2427,Question!$H98)</f>
        <v>7</v>
      </c>
      <c r="J98" s="17">
        <f>SUMIFS(Data!$K$2:$K$2331,Data!$G$2:$G$2331,Question!$H98)</f>
        <v>2050</v>
      </c>
      <c r="K98" s="14" t="str">
        <f t="shared" si="4"/>
        <v>Good</v>
      </c>
    </row>
    <row r="99" spans="8:11" x14ac:dyDescent="0.25">
      <c r="H99" s="14" t="s">
        <v>60</v>
      </c>
      <c r="I99" s="14">
        <f>COUNTIF(Data!G99:G2428,Question!$H99)</f>
        <v>6</v>
      </c>
      <c r="J99" s="17">
        <f>SUMIFS(Data!$K$2:$K$2331,Data!$G$2:$G$2331,Question!$H99)</f>
        <v>2740</v>
      </c>
      <c r="K99" s="14" t="str">
        <f t="shared" si="4"/>
        <v>Good</v>
      </c>
    </row>
    <row r="100" spans="8:11" x14ac:dyDescent="0.25">
      <c r="H100" s="14" t="s">
        <v>317</v>
      </c>
      <c r="I100" s="14">
        <f>COUNTIF(Data!G100:G2429,Question!$H100)</f>
        <v>5</v>
      </c>
      <c r="J100" s="17">
        <f>SUMIFS(Data!$K$2:$K$2331,Data!$G$2:$G$2331,Question!$H100)</f>
        <v>827.99700000000007</v>
      </c>
      <c r="K100" s="14" t="str">
        <f t="shared" si="4"/>
        <v>Medium</v>
      </c>
    </row>
    <row r="101" spans="8:11" x14ac:dyDescent="0.25">
      <c r="H101" s="14" t="s">
        <v>135</v>
      </c>
      <c r="I101" s="14">
        <f>COUNTIF(Data!G101:G2430,Question!$H101)</f>
        <v>6</v>
      </c>
      <c r="J101" s="17">
        <f>SUMIFS(Data!$K$2:$K$2331,Data!$G$2:$G$2331,Question!$H101)</f>
        <v>3114.9989999999998</v>
      </c>
      <c r="K101" s="14" t="str">
        <f t="shared" si="4"/>
        <v>Good</v>
      </c>
    </row>
    <row r="102" spans="8:11" x14ac:dyDescent="0.25">
      <c r="H102" s="14" t="s">
        <v>1645</v>
      </c>
      <c r="I102" s="14">
        <f>COUNTIF(Data!G102:G2431,Question!$H102)</f>
        <v>6</v>
      </c>
      <c r="J102" s="17">
        <f>SUMIFS(Data!$K$2:$K$2331,Data!$G$2:$G$2331,Question!$H102)</f>
        <v>1566</v>
      </c>
      <c r="K102" s="14" t="str">
        <f t="shared" si="4"/>
        <v>Medium</v>
      </c>
    </row>
    <row r="103" spans="8:11" x14ac:dyDescent="0.25">
      <c r="H103" s="14" t="s">
        <v>1748</v>
      </c>
      <c r="I103" s="14">
        <f>COUNTIF(Data!G103:G2432,Question!$H103)</f>
        <v>3</v>
      </c>
      <c r="J103" s="17">
        <f>SUMIFS(Data!$K$2:$K$2331,Data!$G$2:$G$2331,Question!$H103)</f>
        <v>690.995</v>
      </c>
      <c r="K103" s="14" t="str">
        <f t="shared" si="4"/>
        <v>Bad</v>
      </c>
    </row>
    <row r="104" spans="8:11" x14ac:dyDescent="0.25">
      <c r="H104" s="14" t="s">
        <v>597</v>
      </c>
      <c r="I104" s="14">
        <f>COUNTIF(Data!G104:G2433,Question!$H104)</f>
        <v>8</v>
      </c>
      <c r="J104" s="17">
        <f>SUMIFS(Data!$K$2:$K$2331,Data!$G$2:$G$2331,Question!$H104)</f>
        <v>3570</v>
      </c>
      <c r="K104" s="14" t="str">
        <f t="shared" si="4"/>
        <v>Good</v>
      </c>
    </row>
    <row r="105" spans="8:11" x14ac:dyDescent="0.25">
      <c r="H105" s="14" t="s">
        <v>1275</v>
      </c>
      <c r="I105" s="14">
        <f>COUNTIF(Data!G105:G2434,Question!$H105)</f>
        <v>5</v>
      </c>
      <c r="J105" s="17">
        <f>SUMIFS(Data!$K$2:$K$2331,Data!$G$2:$G$2331,Question!$H105)</f>
        <v>2199.9969999999998</v>
      </c>
      <c r="K105" s="14" t="str">
        <f t="shared" si="4"/>
        <v>Good</v>
      </c>
    </row>
    <row r="106" spans="8:11" x14ac:dyDescent="0.25">
      <c r="H106" s="14" t="s">
        <v>757</v>
      </c>
      <c r="I106" s="14">
        <f>COUNTIF(Data!G106:G2435,Question!$H106)</f>
        <v>6</v>
      </c>
      <c r="J106" s="17">
        <f>SUMIFS(Data!$K$2:$K$2331,Data!$G$2:$G$2331,Question!$H106)</f>
        <v>1810.992</v>
      </c>
      <c r="K106" s="14" t="str">
        <f t="shared" si="4"/>
        <v>Medium</v>
      </c>
    </row>
    <row r="107" spans="8:11" x14ac:dyDescent="0.25">
      <c r="H107" s="14" t="s">
        <v>133</v>
      </c>
      <c r="I107" s="14">
        <f>COUNTIF(Data!G107:G2436,Question!$H107)</f>
        <v>5</v>
      </c>
      <c r="J107" s="17">
        <f>SUMIFS(Data!$K$2:$K$2331,Data!$G$2:$G$2331,Question!$H107)</f>
        <v>2339.0010000000002</v>
      </c>
      <c r="K107" s="14" t="str">
        <f t="shared" si="4"/>
        <v>Good</v>
      </c>
    </row>
    <row r="108" spans="8:11" x14ac:dyDescent="0.25">
      <c r="H108" s="14" t="s">
        <v>1419</v>
      </c>
      <c r="I108" s="14">
        <f>COUNTIF(Data!G108:G2437,Question!$H108)</f>
        <v>3</v>
      </c>
      <c r="J108" s="17">
        <f>SUMIFS(Data!$K$2:$K$2331,Data!$G$2:$G$2331,Question!$H108)</f>
        <v>1119</v>
      </c>
      <c r="K108" s="14" t="str">
        <f t="shared" si="4"/>
        <v>Medium</v>
      </c>
    </row>
    <row r="109" spans="8:11" x14ac:dyDescent="0.25">
      <c r="H109" s="14" t="s">
        <v>818</v>
      </c>
      <c r="I109" s="14">
        <f>COUNTIF(Data!G109:G2438,Question!$H109)</f>
        <v>3</v>
      </c>
      <c r="J109" s="17">
        <f>SUMIFS(Data!$K$2:$K$2331,Data!$G$2:$G$2331,Question!$H109)</f>
        <v>410.995</v>
      </c>
      <c r="K109" s="14" t="str">
        <f t="shared" si="4"/>
        <v>Bad</v>
      </c>
    </row>
    <row r="110" spans="8:11" x14ac:dyDescent="0.25">
      <c r="H110" s="14" t="s">
        <v>1491</v>
      </c>
      <c r="I110" s="14">
        <f>COUNTIF(Data!G110:G2439,Question!$H110)</f>
        <v>4</v>
      </c>
      <c r="J110" s="17">
        <f>SUMIFS(Data!$K$2:$K$2331,Data!$G$2:$G$2331,Question!$H110)</f>
        <v>601</v>
      </c>
      <c r="K110" s="14" t="str">
        <f t="shared" si="4"/>
        <v>Bad</v>
      </c>
    </row>
    <row r="111" spans="8:11" x14ac:dyDescent="0.25">
      <c r="H111" s="14" t="s">
        <v>960</v>
      </c>
      <c r="I111" s="14">
        <f>COUNTIF(Data!G111:G2440,Question!$H111)</f>
        <v>8</v>
      </c>
      <c r="J111" s="17">
        <f>SUMIFS(Data!$K$2:$K$2331,Data!$G$2:$G$2331,Question!$H111)</f>
        <v>3360.0010000000002</v>
      </c>
      <c r="K111" s="14" t="str">
        <f t="shared" si="4"/>
        <v>Good</v>
      </c>
    </row>
    <row r="112" spans="8:11" x14ac:dyDescent="0.25">
      <c r="H112" s="14" t="s">
        <v>422</v>
      </c>
      <c r="I112" s="14">
        <f>COUNTIF(Data!G112:G2441,Question!$H112)</f>
        <v>5</v>
      </c>
      <c r="J112" s="17">
        <f>SUMIFS(Data!$K$2:$K$2331,Data!$G$2:$G$2331,Question!$H112)</f>
        <v>2547</v>
      </c>
      <c r="K112" s="14" t="str">
        <f t="shared" si="4"/>
        <v>Good</v>
      </c>
    </row>
    <row r="113" spans="8:11" x14ac:dyDescent="0.25">
      <c r="H113" s="14" t="s">
        <v>865</v>
      </c>
      <c r="I113" s="14">
        <f>COUNTIF(Data!G113:G2442,Question!$H113)</f>
        <v>4</v>
      </c>
      <c r="J113" s="17">
        <f>SUMIFS(Data!$K$2:$K$2331,Data!$G$2:$G$2331,Question!$H113)</f>
        <v>917.995</v>
      </c>
      <c r="K113" s="14" t="str">
        <f t="shared" si="4"/>
        <v>Medium</v>
      </c>
    </row>
    <row r="114" spans="8:11" x14ac:dyDescent="0.25">
      <c r="H114" s="14" t="s">
        <v>791</v>
      </c>
      <c r="I114" s="14">
        <f>COUNTIF(Data!G114:G2443,Question!$H114)</f>
        <v>8</v>
      </c>
      <c r="J114" s="17">
        <f>SUMIFS(Data!$K$2:$K$2331,Data!$G$2:$G$2331,Question!$H114)</f>
        <v>1109.001</v>
      </c>
      <c r="K114" s="14" t="str">
        <f t="shared" si="4"/>
        <v>Medium</v>
      </c>
    </row>
    <row r="115" spans="8:11" x14ac:dyDescent="0.25">
      <c r="H115" s="14" t="s">
        <v>1279</v>
      </c>
      <c r="I115" s="14">
        <f>COUNTIF(Data!G115:G2444,Question!$H115)</f>
        <v>7</v>
      </c>
      <c r="J115" s="17">
        <f>SUMIFS(Data!$K$2:$K$2331,Data!$G$2:$G$2331,Question!$H115)</f>
        <v>958.99599999999998</v>
      </c>
      <c r="K115" s="14" t="str">
        <f t="shared" si="4"/>
        <v>Medium</v>
      </c>
    </row>
    <row r="116" spans="8:11" x14ac:dyDescent="0.25">
      <c r="H116" s="14" t="s">
        <v>2242</v>
      </c>
      <c r="I116" s="14">
        <f>COUNTIF(Data!G116:G2445,Question!$H116)</f>
        <v>4</v>
      </c>
      <c r="J116" s="17">
        <f>SUMIFS(Data!$K$2:$K$2331,Data!$G$2:$G$2331,Question!$H116)</f>
        <v>1495</v>
      </c>
      <c r="K116" s="14" t="str">
        <f t="shared" si="4"/>
        <v>Medium</v>
      </c>
    </row>
    <row r="117" spans="8:11" x14ac:dyDescent="0.25">
      <c r="H117" s="14" t="s">
        <v>18</v>
      </c>
      <c r="I117" s="14">
        <f>COUNTIF(Data!G117:G2446,Question!$H117)</f>
        <v>5</v>
      </c>
      <c r="J117" s="17">
        <f>SUMIFS(Data!$K$2:$K$2331,Data!$G$2:$G$2331,Question!$H117)</f>
        <v>843</v>
      </c>
      <c r="K117" s="14" t="str">
        <f t="shared" si="4"/>
        <v>Medium</v>
      </c>
    </row>
    <row r="118" spans="8:11" x14ac:dyDescent="0.25">
      <c r="H118" s="14" t="s">
        <v>214</v>
      </c>
      <c r="I118" s="14">
        <f>COUNTIF(Data!G118:G2447,Question!$H118)</f>
        <v>6</v>
      </c>
      <c r="J118" s="17">
        <f>SUMIFS(Data!$K$2:$K$2331,Data!$G$2:$G$2331,Question!$H118)</f>
        <v>2716.998</v>
      </c>
      <c r="K118" s="14" t="str">
        <f t="shared" si="4"/>
        <v>Good</v>
      </c>
    </row>
    <row r="119" spans="8:11" x14ac:dyDescent="0.25">
      <c r="H119" s="14" t="s">
        <v>1259</v>
      </c>
      <c r="I119" s="14">
        <f>COUNTIF(Data!G119:G2448,Question!$H119)</f>
        <v>6</v>
      </c>
      <c r="J119" s="17">
        <f>SUMIFS(Data!$K$2:$K$2331,Data!$G$2:$G$2331,Question!$H119)</f>
        <v>2785</v>
      </c>
      <c r="K119" s="14" t="str">
        <f t="shared" si="4"/>
        <v>Good</v>
      </c>
    </row>
    <row r="120" spans="8:11" x14ac:dyDescent="0.25">
      <c r="H120" s="14" t="s">
        <v>85</v>
      </c>
      <c r="I120" s="14">
        <f>COUNTIF(Data!G120:G2449,Question!$H120)</f>
        <v>6</v>
      </c>
      <c r="J120" s="17">
        <f>SUMIFS(Data!$K$2:$K$2331,Data!$G$2:$G$2331,Question!$H120)</f>
        <v>2344.9949999999999</v>
      </c>
      <c r="K120" s="14" t="str">
        <f t="shared" si="4"/>
        <v>Good</v>
      </c>
    </row>
    <row r="121" spans="8:11" x14ac:dyDescent="0.25">
      <c r="H121" s="14" t="s">
        <v>193</v>
      </c>
      <c r="I121" s="14">
        <f>COUNTIF(Data!G121:G2450,Question!$H121)</f>
        <v>5</v>
      </c>
      <c r="J121" s="17">
        <f>SUMIFS(Data!$K$2:$K$2331,Data!$G$2:$G$2331,Question!$H121)</f>
        <v>1423.9979999999998</v>
      </c>
      <c r="K121" s="14" t="str">
        <f t="shared" si="4"/>
        <v>Medium</v>
      </c>
    </row>
    <row r="122" spans="8:11" x14ac:dyDescent="0.25">
      <c r="H122" s="14" t="s">
        <v>103</v>
      </c>
      <c r="I122" s="14">
        <f>COUNTIF(Data!G122:G2451,Question!$H122)</f>
        <v>9</v>
      </c>
      <c r="J122" s="17">
        <f>SUMIFS(Data!$K$2:$K$2331,Data!$G$2:$G$2331,Question!$H122)</f>
        <v>2092.9929999999999</v>
      </c>
      <c r="K122" s="14" t="str">
        <f t="shared" si="4"/>
        <v>Good</v>
      </c>
    </row>
    <row r="123" spans="8:11" x14ac:dyDescent="0.25">
      <c r="H123" s="14" t="s">
        <v>1466</v>
      </c>
      <c r="I123" s="14">
        <f>COUNTIF(Data!G123:G2452,Question!$H123)</f>
        <v>3</v>
      </c>
      <c r="J123" s="17">
        <f>SUMIFS(Data!$K$2:$K$2331,Data!$G$2:$G$2331,Question!$H123)</f>
        <v>1224</v>
      </c>
      <c r="K123" s="14" t="str">
        <f t="shared" si="4"/>
        <v>Medium</v>
      </c>
    </row>
    <row r="124" spans="8:11" x14ac:dyDescent="0.25">
      <c r="H124" s="14" t="s">
        <v>342</v>
      </c>
      <c r="I124" s="14">
        <f>COUNTIF(Data!G124:G2453,Question!$H124)</f>
        <v>3</v>
      </c>
      <c r="J124" s="17">
        <f>SUMIFS(Data!$K$2:$K$2331,Data!$G$2:$G$2331,Question!$H124)</f>
        <v>1528</v>
      </c>
      <c r="K124" s="14" t="str">
        <f t="shared" si="4"/>
        <v>Medium</v>
      </c>
    </row>
    <row r="125" spans="8:11" x14ac:dyDescent="0.25">
      <c r="H125" s="14" t="s">
        <v>1918</v>
      </c>
      <c r="I125" s="14">
        <f>COUNTIF(Data!G125:G2454,Question!$H125)</f>
        <v>3</v>
      </c>
      <c r="J125" s="17">
        <f>SUMIFS(Data!$K$2:$K$2331,Data!$G$2:$G$2331,Question!$H125)</f>
        <v>2053</v>
      </c>
      <c r="K125" s="14" t="str">
        <f t="shared" si="4"/>
        <v>Good</v>
      </c>
    </row>
    <row r="126" spans="8:11" x14ac:dyDescent="0.25">
      <c r="H126" s="14" t="s">
        <v>1820</v>
      </c>
      <c r="I126" s="14">
        <f>COUNTIF(Data!G126:G2455,Question!$H126)</f>
        <v>1</v>
      </c>
      <c r="J126" s="17">
        <f>SUMIFS(Data!$K$2:$K$2331,Data!$G$2:$G$2331,Question!$H126)</f>
        <v>490</v>
      </c>
      <c r="K126" s="14" t="str">
        <f t="shared" si="4"/>
        <v>Bad</v>
      </c>
    </row>
    <row r="127" spans="8:11" x14ac:dyDescent="0.25">
      <c r="H127" s="14" t="s">
        <v>507</v>
      </c>
      <c r="I127" s="14">
        <f>COUNTIF(Data!G127:G2456,Question!$H127)</f>
        <v>4</v>
      </c>
      <c r="J127" s="17">
        <f>SUMIFS(Data!$K$2:$K$2331,Data!$G$2:$G$2331,Question!$H127)</f>
        <v>697.00099999999998</v>
      </c>
      <c r="K127" s="14" t="str">
        <f t="shared" si="4"/>
        <v>Bad</v>
      </c>
    </row>
    <row r="128" spans="8:11" x14ac:dyDescent="0.25">
      <c r="H128" s="14" t="s">
        <v>1543</v>
      </c>
      <c r="I128" s="14">
        <f>COUNTIF(Data!G128:G2457,Question!$H128)</f>
        <v>2</v>
      </c>
      <c r="J128" s="17">
        <f>SUMIFS(Data!$K$2:$K$2331,Data!$G$2:$G$2331,Question!$H128)</f>
        <v>1365</v>
      </c>
      <c r="K128" s="14" t="str">
        <f t="shared" si="4"/>
        <v>Medium</v>
      </c>
    </row>
    <row r="129" spans="8:11" x14ac:dyDescent="0.25">
      <c r="H129" s="14" t="s">
        <v>352</v>
      </c>
      <c r="I129" s="14">
        <f>COUNTIF(Data!G129:G2458,Question!$H129)</f>
        <v>5</v>
      </c>
      <c r="J129" s="17">
        <f>SUMIFS(Data!$K$2:$K$2331,Data!$G$2:$G$2331,Question!$H129)</f>
        <v>1615.9949999999999</v>
      </c>
      <c r="K129" s="14" t="str">
        <f t="shared" si="4"/>
        <v>Medium</v>
      </c>
    </row>
    <row r="130" spans="8:11" x14ac:dyDescent="0.25">
      <c r="H130" s="14" t="s">
        <v>274</v>
      </c>
      <c r="I130" s="14">
        <f>COUNTIF(Data!G130:G2459,Question!$H130)</f>
        <v>7</v>
      </c>
      <c r="J130" s="17">
        <f>SUMIFS(Data!$K$2:$K$2331,Data!$G$2:$G$2331,Question!$H130)</f>
        <v>4165</v>
      </c>
      <c r="K130" s="14" t="str">
        <f t="shared" si="4"/>
        <v>Good</v>
      </c>
    </row>
    <row r="131" spans="8:11" x14ac:dyDescent="0.25">
      <c r="H131" s="14" t="s">
        <v>1157</v>
      </c>
      <c r="I131" s="14">
        <f>COUNTIF(Data!G131:G2460,Question!$H131)</f>
        <v>6</v>
      </c>
      <c r="J131" s="17">
        <f>SUMIFS(Data!$K$2:$K$2331,Data!$G$2:$G$2331,Question!$H131)</f>
        <v>1860.9949999999999</v>
      </c>
      <c r="K131" s="14" t="str">
        <f t="shared" ref="K131:K194" si="5">IF(J131&lt;700,"Bad",IF(J131&lt;1900,"Medium","Good"))</f>
        <v>Medium</v>
      </c>
    </row>
    <row r="132" spans="8:11" x14ac:dyDescent="0.25">
      <c r="H132" s="14" t="s">
        <v>217</v>
      </c>
      <c r="I132" s="14">
        <f>COUNTIF(Data!G132:G2461,Question!$H132)</f>
        <v>4</v>
      </c>
      <c r="J132" s="17">
        <f>SUMIFS(Data!$K$2:$K$2331,Data!$G$2:$G$2331,Question!$H132)</f>
        <v>1381.9949999999999</v>
      </c>
      <c r="K132" s="14" t="str">
        <f t="shared" si="5"/>
        <v>Medium</v>
      </c>
    </row>
    <row r="133" spans="8:11" x14ac:dyDescent="0.25">
      <c r="H133" s="14" t="s">
        <v>861</v>
      </c>
      <c r="I133" s="14">
        <f>COUNTIF(Data!G133:G2462,Question!$H133)</f>
        <v>9</v>
      </c>
      <c r="J133" s="17">
        <f>SUMIFS(Data!$K$2:$K$2331,Data!$G$2:$G$2331,Question!$H133)</f>
        <v>2393</v>
      </c>
      <c r="K133" s="14" t="str">
        <f t="shared" si="5"/>
        <v>Good</v>
      </c>
    </row>
    <row r="134" spans="8:11" x14ac:dyDescent="0.25">
      <c r="H134" s="14" t="s">
        <v>2332</v>
      </c>
      <c r="I134" s="14">
        <f>COUNTIF(Data!G134:G2463,Question!$H134)</f>
        <v>1</v>
      </c>
      <c r="J134" s="17">
        <f>SUMIFS(Data!$K$2:$K$2331,Data!$G$2:$G$2331,Question!$H134)</f>
        <v>48</v>
      </c>
      <c r="K134" s="14" t="str">
        <f t="shared" si="5"/>
        <v>Bad</v>
      </c>
    </row>
    <row r="135" spans="8:11" x14ac:dyDescent="0.25">
      <c r="H135" s="14" t="s">
        <v>544</v>
      </c>
      <c r="I135" s="14">
        <f>COUNTIF(Data!G135:G2464,Question!$H135)</f>
        <v>7</v>
      </c>
      <c r="J135" s="17">
        <f>SUMIFS(Data!$K$2:$K$2331,Data!$G$2:$G$2331,Question!$H135)</f>
        <v>1684.0030000000002</v>
      </c>
      <c r="K135" s="14" t="str">
        <f t="shared" si="5"/>
        <v>Medium</v>
      </c>
    </row>
    <row r="136" spans="8:11" x14ac:dyDescent="0.25">
      <c r="H136" s="14" t="s">
        <v>1288</v>
      </c>
      <c r="I136" s="14">
        <f>COUNTIF(Data!G136:G2465,Question!$H136)</f>
        <v>3</v>
      </c>
      <c r="J136" s="17">
        <f>SUMIFS(Data!$K$2:$K$2331,Data!$G$2:$G$2331,Question!$H136)</f>
        <v>1269.001</v>
      </c>
      <c r="K136" s="14" t="str">
        <f t="shared" si="5"/>
        <v>Medium</v>
      </c>
    </row>
    <row r="137" spans="8:11" x14ac:dyDescent="0.25">
      <c r="H137" s="14" t="s">
        <v>95</v>
      </c>
      <c r="I137" s="14">
        <f>COUNTIF(Data!G137:G2466,Question!$H137)</f>
        <v>5</v>
      </c>
      <c r="J137" s="17">
        <f>SUMIFS(Data!$K$2:$K$2331,Data!$G$2:$G$2331,Question!$H137)</f>
        <v>3785</v>
      </c>
      <c r="K137" s="14" t="str">
        <f t="shared" si="5"/>
        <v>Good</v>
      </c>
    </row>
    <row r="138" spans="8:11" x14ac:dyDescent="0.25">
      <c r="H138" s="14" t="s">
        <v>2455</v>
      </c>
      <c r="I138" s="14">
        <f>COUNTIF(Data!G138:G2467,Question!$H138)</f>
        <v>3</v>
      </c>
      <c r="J138" s="17">
        <f>SUMIFS(Data!$K$2:$K$2331,Data!$G$2:$G$2331,Question!$H138)</f>
        <v>727.995</v>
      </c>
      <c r="K138" s="14" t="str">
        <f t="shared" si="5"/>
        <v>Medium</v>
      </c>
    </row>
    <row r="139" spans="8:11" x14ac:dyDescent="0.25">
      <c r="H139" s="14" t="s">
        <v>183</v>
      </c>
      <c r="I139" s="14">
        <f>COUNTIF(Data!G139:G2468,Question!$H139)</f>
        <v>2</v>
      </c>
      <c r="J139" s="17">
        <f>SUMIFS(Data!$K$2:$K$2331,Data!$G$2:$G$2331,Question!$H139)</f>
        <v>668.99400000000003</v>
      </c>
      <c r="K139" s="14" t="str">
        <f t="shared" si="5"/>
        <v>Bad</v>
      </c>
    </row>
    <row r="140" spans="8:11" x14ac:dyDescent="0.25">
      <c r="H140" s="14" t="s">
        <v>481</v>
      </c>
      <c r="I140" s="14">
        <f>COUNTIF(Data!G140:G2469,Question!$H140)</f>
        <v>10</v>
      </c>
      <c r="J140" s="17">
        <f>SUMIFS(Data!$K$2:$K$2331,Data!$G$2:$G$2331,Question!$H140)</f>
        <v>2911.9920000000002</v>
      </c>
      <c r="K140" s="14" t="str">
        <f t="shared" si="5"/>
        <v>Good</v>
      </c>
    </row>
    <row r="141" spans="8:11" x14ac:dyDescent="0.25">
      <c r="H141" s="14" t="s">
        <v>735</v>
      </c>
      <c r="I141" s="14">
        <f>COUNTIF(Data!G141:G2470,Question!$H141)</f>
        <v>3</v>
      </c>
      <c r="J141" s="17">
        <f>SUMIFS(Data!$K$2:$K$2331,Data!$G$2:$G$2331,Question!$H141)</f>
        <v>780.00099999999998</v>
      </c>
      <c r="K141" s="14" t="str">
        <f t="shared" si="5"/>
        <v>Medium</v>
      </c>
    </row>
    <row r="142" spans="8:11" x14ac:dyDescent="0.25">
      <c r="H142" s="14" t="s">
        <v>697</v>
      </c>
      <c r="I142" s="14">
        <f>COUNTIF(Data!G142:G2471,Question!$H142)</f>
        <v>5</v>
      </c>
      <c r="J142" s="17">
        <f>SUMIFS(Data!$K$2:$K$2331,Data!$G$2:$G$2331,Question!$H142)</f>
        <v>2874.9969999999998</v>
      </c>
      <c r="K142" s="14" t="str">
        <f t="shared" si="5"/>
        <v>Good</v>
      </c>
    </row>
    <row r="143" spans="8:11" x14ac:dyDescent="0.25">
      <c r="H143" s="14" t="s">
        <v>739</v>
      </c>
      <c r="I143" s="14">
        <f>COUNTIF(Data!G143:G2472,Question!$H143)</f>
        <v>10</v>
      </c>
      <c r="J143" s="17">
        <f>SUMIFS(Data!$K$2:$K$2331,Data!$G$2:$G$2331,Question!$H143)</f>
        <v>1703</v>
      </c>
      <c r="K143" s="14" t="str">
        <f t="shared" si="5"/>
        <v>Medium</v>
      </c>
    </row>
    <row r="144" spans="8:11" x14ac:dyDescent="0.25">
      <c r="H144" s="14" t="s">
        <v>1216</v>
      </c>
      <c r="I144" s="14">
        <f>COUNTIF(Data!G144:G2473,Question!$H144)</f>
        <v>2</v>
      </c>
      <c r="J144" s="17">
        <f>SUMIFS(Data!$K$2:$K$2331,Data!$G$2:$G$2331,Question!$H144)</f>
        <v>687</v>
      </c>
      <c r="K144" s="14" t="str">
        <f t="shared" si="5"/>
        <v>Bad</v>
      </c>
    </row>
    <row r="145" spans="8:11" x14ac:dyDescent="0.25">
      <c r="H145" s="14" t="s">
        <v>629</v>
      </c>
      <c r="I145" s="14">
        <f>COUNTIF(Data!G145:G2474,Question!$H145)</f>
        <v>2</v>
      </c>
      <c r="J145" s="17">
        <f>SUMIFS(Data!$K$2:$K$2331,Data!$G$2:$G$2331,Question!$H145)</f>
        <v>663</v>
      </c>
      <c r="K145" s="14" t="str">
        <f t="shared" si="5"/>
        <v>Bad</v>
      </c>
    </row>
    <row r="146" spans="8:11" x14ac:dyDescent="0.25">
      <c r="H146" s="14" t="s">
        <v>709</v>
      </c>
      <c r="I146" s="14">
        <f>COUNTIF(Data!G146:G2475,Question!$H146)</f>
        <v>4</v>
      </c>
      <c r="J146" s="17">
        <f>SUMIFS(Data!$K$2:$K$2331,Data!$G$2:$G$2331,Question!$H146)</f>
        <v>674</v>
      </c>
      <c r="K146" s="14" t="str">
        <f t="shared" si="5"/>
        <v>Bad</v>
      </c>
    </row>
    <row r="147" spans="8:11" x14ac:dyDescent="0.25">
      <c r="H147" s="14" t="s">
        <v>1302</v>
      </c>
      <c r="I147" s="14">
        <f>COUNTIF(Data!G147:G2476,Question!$H147)</f>
        <v>5</v>
      </c>
      <c r="J147" s="17">
        <f>SUMIFS(Data!$K$2:$K$2331,Data!$G$2:$G$2331,Question!$H147)</f>
        <v>1300.001</v>
      </c>
      <c r="K147" s="14" t="str">
        <f t="shared" si="5"/>
        <v>Medium</v>
      </c>
    </row>
    <row r="148" spans="8:11" x14ac:dyDescent="0.25">
      <c r="H148" s="14" t="s">
        <v>293</v>
      </c>
      <c r="I148" s="14">
        <f>COUNTIF(Data!G148:G2477,Question!$H148)</f>
        <v>1</v>
      </c>
      <c r="J148" s="17">
        <f>SUMIFS(Data!$K$2:$K$2331,Data!$G$2:$G$2331,Question!$H148)</f>
        <v>550</v>
      </c>
      <c r="K148" s="14" t="str">
        <f t="shared" si="5"/>
        <v>Bad</v>
      </c>
    </row>
    <row r="149" spans="8:11" x14ac:dyDescent="0.25">
      <c r="H149" s="14" t="s">
        <v>1230</v>
      </c>
      <c r="I149" s="14">
        <f>COUNTIF(Data!G149:G2478,Question!$H149)</f>
        <v>7</v>
      </c>
      <c r="J149" s="17">
        <f>SUMIFS(Data!$K$2:$K$2331,Data!$G$2:$G$2331,Question!$H149)</f>
        <v>3605</v>
      </c>
      <c r="K149" s="14" t="str">
        <f t="shared" si="5"/>
        <v>Good</v>
      </c>
    </row>
    <row r="150" spans="8:11" x14ac:dyDescent="0.25">
      <c r="H150" s="14" t="s">
        <v>54</v>
      </c>
      <c r="I150" s="14">
        <f>COUNTIF(Data!G150:G2479,Question!$H150)</f>
        <v>8</v>
      </c>
      <c r="J150" s="17">
        <f>SUMIFS(Data!$K$2:$K$2331,Data!$G$2:$G$2331,Question!$H150)</f>
        <v>4647.9949999999999</v>
      </c>
      <c r="K150" s="14" t="str">
        <f t="shared" si="5"/>
        <v>Good</v>
      </c>
    </row>
    <row r="151" spans="8:11" x14ac:dyDescent="0.25">
      <c r="H151" s="14" t="s">
        <v>467</v>
      </c>
      <c r="I151" s="14">
        <f>COUNTIF(Data!G151:G2480,Question!$H151)</f>
        <v>3</v>
      </c>
      <c r="J151" s="17">
        <f>SUMIFS(Data!$K$2:$K$2331,Data!$G$2:$G$2331,Question!$H151)</f>
        <v>1078</v>
      </c>
      <c r="K151" s="14" t="str">
        <f t="shared" si="5"/>
        <v>Medium</v>
      </c>
    </row>
    <row r="152" spans="8:11" x14ac:dyDescent="0.25">
      <c r="H152" s="14" t="s">
        <v>668</v>
      </c>
      <c r="I152" s="14">
        <f>COUNTIF(Data!G152:G2481,Question!$H152)</f>
        <v>5</v>
      </c>
      <c r="J152" s="17">
        <f>SUMIFS(Data!$K$2:$K$2331,Data!$G$2:$G$2331,Question!$H152)</f>
        <v>1976</v>
      </c>
      <c r="K152" s="14" t="str">
        <f t="shared" si="5"/>
        <v>Good</v>
      </c>
    </row>
    <row r="153" spans="8:11" x14ac:dyDescent="0.25">
      <c r="H153" s="14" t="s">
        <v>189</v>
      </c>
      <c r="I153" s="14">
        <f>COUNTIF(Data!G153:G2482,Question!$H153)</f>
        <v>4</v>
      </c>
      <c r="J153" s="17">
        <f>SUMIFS(Data!$K$2:$K$2331,Data!$G$2:$G$2331,Question!$H153)</f>
        <v>1628.001</v>
      </c>
      <c r="K153" s="14" t="str">
        <f t="shared" si="5"/>
        <v>Medium</v>
      </c>
    </row>
    <row r="154" spans="8:11" x14ac:dyDescent="0.25">
      <c r="H154" s="14" t="s">
        <v>2922</v>
      </c>
      <c r="I154" s="14">
        <f>COUNTIF(Data!G154:G2483,Question!$H154)</f>
        <v>1</v>
      </c>
      <c r="J154" s="17">
        <f>SUMIFS(Data!$K$2:$K$2331,Data!$G$2:$G$2331,Question!$H154)</f>
        <v>198</v>
      </c>
      <c r="K154" s="14" t="str">
        <f t="shared" si="5"/>
        <v>Bad</v>
      </c>
    </row>
    <row r="155" spans="8:11" x14ac:dyDescent="0.25">
      <c r="H155" s="14" t="s">
        <v>1165</v>
      </c>
      <c r="I155" s="14">
        <f>COUNTIF(Data!G155:G2484,Question!$H155)</f>
        <v>3</v>
      </c>
      <c r="J155" s="17">
        <f>SUMIFS(Data!$K$2:$K$2331,Data!$G$2:$G$2331,Question!$H155)</f>
        <v>1223</v>
      </c>
      <c r="K155" s="14" t="str">
        <f t="shared" si="5"/>
        <v>Medium</v>
      </c>
    </row>
    <row r="156" spans="8:11" x14ac:dyDescent="0.25">
      <c r="H156" s="14" t="s">
        <v>1787</v>
      </c>
      <c r="I156" s="14">
        <f>COUNTIF(Data!G156:G2485,Question!$H156)</f>
        <v>4</v>
      </c>
      <c r="J156" s="17">
        <f>SUMIFS(Data!$K$2:$K$2331,Data!$G$2:$G$2331,Question!$H156)</f>
        <v>442.99700000000001</v>
      </c>
      <c r="K156" s="14" t="str">
        <f t="shared" si="5"/>
        <v>Bad</v>
      </c>
    </row>
    <row r="157" spans="8:11" x14ac:dyDescent="0.25">
      <c r="H157" s="14" t="s">
        <v>500</v>
      </c>
      <c r="I157" s="14">
        <f>COUNTIF(Data!G157:G2486,Question!$H157)</f>
        <v>5</v>
      </c>
      <c r="J157" s="17">
        <f>SUMIFS(Data!$K$2:$K$2331,Data!$G$2:$G$2331,Question!$H157)</f>
        <v>1015.995</v>
      </c>
      <c r="K157" s="14" t="str">
        <f t="shared" si="5"/>
        <v>Medium</v>
      </c>
    </row>
    <row r="158" spans="8:11" x14ac:dyDescent="0.25">
      <c r="H158" s="14" t="s">
        <v>1098</v>
      </c>
      <c r="I158" s="14">
        <f>COUNTIF(Data!G158:G2487,Question!$H158)</f>
        <v>3</v>
      </c>
      <c r="J158" s="17">
        <f>SUMIFS(Data!$K$2:$K$2331,Data!$G$2:$G$2331,Question!$H158)</f>
        <v>240.999</v>
      </c>
      <c r="K158" s="14" t="str">
        <f t="shared" si="5"/>
        <v>Bad</v>
      </c>
    </row>
    <row r="159" spans="8:11" x14ac:dyDescent="0.25">
      <c r="H159" s="14" t="s">
        <v>577</v>
      </c>
      <c r="I159" s="14">
        <f>COUNTIF(Data!G159:G2488,Question!$H159)</f>
        <v>2</v>
      </c>
      <c r="J159" s="17">
        <f>SUMIFS(Data!$K$2:$K$2331,Data!$G$2:$G$2331,Question!$H159)</f>
        <v>768.995</v>
      </c>
      <c r="K159" s="14" t="str">
        <f t="shared" si="5"/>
        <v>Medium</v>
      </c>
    </row>
    <row r="160" spans="8:11" x14ac:dyDescent="0.25">
      <c r="H160" s="14" t="s">
        <v>24</v>
      </c>
      <c r="I160" s="14">
        <f>COUNTIF(Data!G160:G2489,Question!$H160)</f>
        <v>5</v>
      </c>
      <c r="J160" s="17">
        <f>SUMIFS(Data!$K$2:$K$2331,Data!$G$2:$G$2331,Question!$H160)</f>
        <v>2220</v>
      </c>
      <c r="K160" s="14" t="str">
        <f t="shared" si="5"/>
        <v>Good</v>
      </c>
    </row>
    <row r="161" spans="8:11" x14ac:dyDescent="0.25">
      <c r="H161" s="14" t="s">
        <v>579</v>
      </c>
      <c r="I161" s="14">
        <f>COUNTIF(Data!G161:G2490,Question!$H161)</f>
        <v>4</v>
      </c>
      <c r="J161" s="17">
        <f>SUMIFS(Data!$K$2:$K$2331,Data!$G$2:$G$2331,Question!$H161)</f>
        <v>1110.9959999999999</v>
      </c>
      <c r="K161" s="14" t="str">
        <f t="shared" si="5"/>
        <v>Medium</v>
      </c>
    </row>
    <row r="162" spans="8:11" x14ac:dyDescent="0.25">
      <c r="H162" s="14" t="s">
        <v>40</v>
      </c>
      <c r="I162" s="14">
        <f>COUNTIF(Data!G162:G2491,Question!$H162)</f>
        <v>2</v>
      </c>
      <c r="J162" s="17">
        <f>SUMIFS(Data!$K$2:$K$2331,Data!$G$2:$G$2331,Question!$H162)</f>
        <v>855.00099999999998</v>
      </c>
      <c r="K162" s="14" t="str">
        <f t="shared" si="5"/>
        <v>Medium</v>
      </c>
    </row>
    <row r="163" spans="8:11" x14ac:dyDescent="0.25">
      <c r="H163" s="14" t="s">
        <v>389</v>
      </c>
      <c r="I163" s="14">
        <f>COUNTIF(Data!G163:G2492,Question!$H163)</f>
        <v>3</v>
      </c>
      <c r="J163" s="17">
        <f>SUMIFS(Data!$K$2:$K$2331,Data!$G$2:$G$2331,Question!$H163)</f>
        <v>844</v>
      </c>
      <c r="K163" s="14" t="str">
        <f t="shared" si="5"/>
        <v>Medium</v>
      </c>
    </row>
    <row r="164" spans="8:11" x14ac:dyDescent="0.25">
      <c r="H164" s="14" t="s">
        <v>451</v>
      </c>
      <c r="I164" s="14">
        <f>COUNTIF(Data!G164:G2493,Question!$H164)</f>
        <v>7</v>
      </c>
      <c r="J164" s="17">
        <f>SUMIFS(Data!$K$2:$K$2331,Data!$G$2:$G$2331,Question!$H164)</f>
        <v>1715.9969999999998</v>
      </c>
      <c r="K164" s="14" t="str">
        <f t="shared" si="5"/>
        <v>Medium</v>
      </c>
    </row>
    <row r="165" spans="8:11" x14ac:dyDescent="0.25">
      <c r="H165" s="14" t="s">
        <v>1122</v>
      </c>
      <c r="I165" s="14">
        <f>COUNTIF(Data!G165:G2494,Question!$H165)</f>
        <v>1</v>
      </c>
      <c r="J165" s="17">
        <f>SUMIFS(Data!$K$2:$K$2331,Data!$G$2:$G$2331,Question!$H165)</f>
        <v>29.001000000000001</v>
      </c>
      <c r="K165" s="14" t="str">
        <f t="shared" si="5"/>
        <v>Bad</v>
      </c>
    </row>
    <row r="166" spans="8:11" x14ac:dyDescent="0.25">
      <c r="H166" s="14" t="s">
        <v>1737</v>
      </c>
      <c r="I166" s="14">
        <f>COUNTIF(Data!G166:G2495,Question!$H166)</f>
        <v>2</v>
      </c>
      <c r="J166" s="17">
        <f>SUMIFS(Data!$K$2:$K$2331,Data!$G$2:$G$2331,Question!$H166)</f>
        <v>851</v>
      </c>
      <c r="K166" s="14" t="str">
        <f t="shared" si="5"/>
        <v>Medium</v>
      </c>
    </row>
    <row r="167" spans="8:11" x14ac:dyDescent="0.25">
      <c r="H167" s="14" t="s">
        <v>1020</v>
      </c>
      <c r="I167" s="14">
        <f>COUNTIF(Data!G167:G2496,Question!$H167)</f>
        <v>3</v>
      </c>
      <c r="J167" s="17">
        <f>SUMIFS(Data!$K$2:$K$2331,Data!$G$2:$G$2331,Question!$H167)</f>
        <v>481.00299999999999</v>
      </c>
      <c r="K167" s="14" t="str">
        <f t="shared" si="5"/>
        <v>Bad</v>
      </c>
    </row>
    <row r="168" spans="8:11" x14ac:dyDescent="0.25">
      <c r="H168" s="14" t="s">
        <v>201</v>
      </c>
      <c r="I168" s="14">
        <f>COUNTIF(Data!G168:G2497,Question!$H168)</f>
        <v>3</v>
      </c>
      <c r="J168" s="17">
        <f>SUMIFS(Data!$K$2:$K$2331,Data!$G$2:$G$2331,Question!$H168)</f>
        <v>1581</v>
      </c>
      <c r="K168" s="14" t="str">
        <f t="shared" si="5"/>
        <v>Medium</v>
      </c>
    </row>
    <row r="169" spans="8:11" x14ac:dyDescent="0.25">
      <c r="H169" s="14" t="s">
        <v>49</v>
      </c>
      <c r="I169" s="14">
        <f>COUNTIF(Data!G169:G2498,Question!$H169)</f>
        <v>6</v>
      </c>
      <c r="J169" s="17">
        <f>SUMIFS(Data!$K$2:$K$2331,Data!$G$2:$G$2331,Question!$H169)</f>
        <v>2221.9989999999998</v>
      </c>
      <c r="K169" s="14" t="str">
        <f t="shared" si="5"/>
        <v>Good</v>
      </c>
    </row>
    <row r="170" spans="8:11" x14ac:dyDescent="0.25">
      <c r="H170" s="14" t="s">
        <v>1840</v>
      </c>
      <c r="I170" s="14">
        <f>COUNTIF(Data!G170:G2499,Question!$H170)</f>
        <v>5</v>
      </c>
      <c r="J170" s="17">
        <f>SUMIFS(Data!$K$2:$K$2331,Data!$G$2:$G$2331,Question!$H170)</f>
        <v>1044</v>
      </c>
      <c r="K170" s="14" t="str">
        <f t="shared" si="5"/>
        <v>Medium</v>
      </c>
    </row>
    <row r="171" spans="8:11" x14ac:dyDescent="0.25">
      <c r="H171" s="14" t="s">
        <v>1412</v>
      </c>
      <c r="I171" s="14">
        <f>COUNTIF(Data!G171:G2500,Question!$H171)</f>
        <v>6</v>
      </c>
      <c r="J171" s="17">
        <f>SUMIFS(Data!$K$2:$K$2331,Data!$G$2:$G$2331,Question!$H171)</f>
        <v>2150.9940000000001</v>
      </c>
      <c r="K171" s="14" t="str">
        <f t="shared" si="5"/>
        <v>Good</v>
      </c>
    </row>
    <row r="172" spans="8:11" x14ac:dyDescent="0.25">
      <c r="H172" s="14" t="s">
        <v>1343</v>
      </c>
      <c r="I172" s="14">
        <f>COUNTIF(Data!G172:G2501,Question!$H172)</f>
        <v>2</v>
      </c>
      <c r="J172" s="17">
        <f>SUMIFS(Data!$K$2:$K$2331,Data!$G$2:$G$2331,Question!$H172)</f>
        <v>296</v>
      </c>
      <c r="K172" s="14" t="str">
        <f t="shared" si="5"/>
        <v>Bad</v>
      </c>
    </row>
    <row r="173" spans="8:11" x14ac:dyDescent="0.25">
      <c r="H173" s="14" t="s">
        <v>140</v>
      </c>
      <c r="I173" s="14">
        <f>COUNTIF(Data!G173:G2502,Question!$H173)</f>
        <v>5</v>
      </c>
      <c r="J173" s="17">
        <f>SUMIFS(Data!$K$2:$K$2331,Data!$G$2:$G$2331,Question!$H173)</f>
        <v>1956.001</v>
      </c>
      <c r="K173" s="14" t="str">
        <f t="shared" si="5"/>
        <v>Good</v>
      </c>
    </row>
    <row r="174" spans="8:11" x14ac:dyDescent="0.25">
      <c r="H174" s="14" t="s">
        <v>2774</v>
      </c>
      <c r="I174" s="14">
        <f>COUNTIF(Data!G174:G2503,Question!$H174)</f>
        <v>2</v>
      </c>
      <c r="J174" s="17">
        <f>SUMIFS(Data!$K$2:$K$2331,Data!$G$2:$G$2331,Question!$H174)</f>
        <v>278</v>
      </c>
      <c r="K174" s="14" t="str">
        <f t="shared" si="5"/>
        <v>Bad</v>
      </c>
    </row>
    <row r="175" spans="8:11" x14ac:dyDescent="0.25">
      <c r="H175" s="14" t="s">
        <v>1177</v>
      </c>
      <c r="I175" s="14">
        <f>COUNTIF(Data!G175:G2504,Question!$H175)</f>
        <v>8</v>
      </c>
      <c r="J175" s="17">
        <f>SUMIFS(Data!$K$2:$K$2331,Data!$G$2:$G$2331,Question!$H175)</f>
        <v>1652.001</v>
      </c>
      <c r="K175" s="14" t="str">
        <f t="shared" si="5"/>
        <v>Medium</v>
      </c>
    </row>
    <row r="176" spans="8:11" x14ac:dyDescent="0.25">
      <c r="H176" s="14" t="s">
        <v>123</v>
      </c>
      <c r="I176" s="14">
        <f>COUNTIF(Data!G176:G2505,Question!$H176)</f>
        <v>5</v>
      </c>
      <c r="J176" s="17">
        <f>SUMIFS(Data!$K$2:$K$2331,Data!$G$2:$G$2331,Question!$H176)</f>
        <v>930.00099999999998</v>
      </c>
      <c r="K176" s="14" t="str">
        <f t="shared" si="5"/>
        <v>Medium</v>
      </c>
    </row>
    <row r="177" spans="8:11" x14ac:dyDescent="0.25">
      <c r="H177" s="14" t="s">
        <v>769</v>
      </c>
      <c r="I177" s="14">
        <f>COUNTIF(Data!G177:G2506,Question!$H177)</f>
        <v>7</v>
      </c>
      <c r="J177" s="17">
        <f>SUMIFS(Data!$K$2:$K$2331,Data!$G$2:$G$2331,Question!$H177)</f>
        <v>1945.9899999999998</v>
      </c>
      <c r="K177" s="14" t="str">
        <f t="shared" si="5"/>
        <v>Good</v>
      </c>
    </row>
    <row r="178" spans="8:11" x14ac:dyDescent="0.25">
      <c r="H178" s="14" t="s">
        <v>474</v>
      </c>
      <c r="I178" s="14">
        <f>COUNTIF(Data!G178:G2507,Question!$H178)</f>
        <v>3</v>
      </c>
      <c r="J178" s="17">
        <f>SUMIFS(Data!$K$2:$K$2331,Data!$G$2:$G$2331,Question!$H178)</f>
        <v>131</v>
      </c>
      <c r="K178" s="14" t="str">
        <f t="shared" si="5"/>
        <v>Bad</v>
      </c>
    </row>
    <row r="179" spans="8:11" x14ac:dyDescent="0.25">
      <c r="H179" s="14" t="s">
        <v>681</v>
      </c>
      <c r="I179" s="14">
        <f>COUNTIF(Data!G179:G2508,Question!$H179)</f>
        <v>6</v>
      </c>
      <c r="J179" s="17">
        <f>SUMIFS(Data!$K$2:$K$2331,Data!$G$2:$G$2331,Question!$H179)</f>
        <v>1016.998</v>
      </c>
      <c r="K179" s="14" t="str">
        <f t="shared" si="5"/>
        <v>Medium</v>
      </c>
    </row>
    <row r="180" spans="8:11" x14ac:dyDescent="0.25">
      <c r="H180" s="14" t="s">
        <v>824</v>
      </c>
      <c r="I180" s="14">
        <f>COUNTIF(Data!G180:G2509,Question!$H180)</f>
        <v>7</v>
      </c>
      <c r="J180" s="17">
        <f>SUMIFS(Data!$K$2:$K$2331,Data!$G$2:$G$2331,Question!$H180)</f>
        <v>1167</v>
      </c>
      <c r="K180" s="14" t="str">
        <f t="shared" si="5"/>
        <v>Medium</v>
      </c>
    </row>
    <row r="181" spans="8:11" x14ac:dyDescent="0.25">
      <c r="H181" s="14" t="s">
        <v>815</v>
      </c>
      <c r="I181" s="14">
        <f>COUNTIF(Data!G181:G2510,Question!$H181)</f>
        <v>4</v>
      </c>
      <c r="J181" s="17">
        <f>SUMIFS(Data!$K$2:$K$2331,Data!$G$2:$G$2331,Question!$H181)</f>
        <v>959.00099999999998</v>
      </c>
      <c r="K181" s="14" t="str">
        <f t="shared" si="5"/>
        <v>Medium</v>
      </c>
    </row>
    <row r="182" spans="8:11" x14ac:dyDescent="0.25">
      <c r="H182" s="14" t="s">
        <v>713</v>
      </c>
      <c r="I182" s="14">
        <f>COUNTIF(Data!G182:G2511,Question!$H182)</f>
        <v>10</v>
      </c>
      <c r="J182" s="17">
        <f>SUMIFS(Data!$K$2:$K$2331,Data!$G$2:$G$2331,Question!$H182)</f>
        <v>3339.9969999999998</v>
      </c>
      <c r="K182" s="14" t="str">
        <f t="shared" si="5"/>
        <v>Good</v>
      </c>
    </row>
    <row r="183" spans="8:11" x14ac:dyDescent="0.25">
      <c r="H183" s="14" t="s">
        <v>1183</v>
      </c>
      <c r="I183" s="14">
        <f>COUNTIF(Data!G183:G2512,Question!$H183)</f>
        <v>4</v>
      </c>
      <c r="J183" s="17">
        <f>SUMIFS(Data!$K$2:$K$2331,Data!$G$2:$G$2331,Question!$H183)</f>
        <v>1738</v>
      </c>
      <c r="K183" s="14" t="str">
        <f t="shared" si="5"/>
        <v>Medium</v>
      </c>
    </row>
    <row r="184" spans="8:11" x14ac:dyDescent="0.25">
      <c r="H184" s="14" t="s">
        <v>1435</v>
      </c>
      <c r="I184" s="14">
        <f>COUNTIF(Data!G184:G2513,Question!$H184)</f>
        <v>2</v>
      </c>
      <c r="J184" s="17">
        <f>SUMIFS(Data!$K$2:$K$2331,Data!$G$2:$G$2331,Question!$H184)</f>
        <v>252.999</v>
      </c>
      <c r="K184" s="14" t="str">
        <f t="shared" si="5"/>
        <v>Bad</v>
      </c>
    </row>
    <row r="185" spans="8:11" x14ac:dyDescent="0.25">
      <c r="H185" s="14" t="s">
        <v>288</v>
      </c>
      <c r="I185" s="14">
        <f>COUNTIF(Data!G185:G2514,Question!$H185)</f>
        <v>4</v>
      </c>
      <c r="J185" s="17">
        <f>SUMIFS(Data!$K$2:$K$2331,Data!$G$2:$G$2331,Question!$H185)</f>
        <v>1996</v>
      </c>
      <c r="K185" s="14" t="str">
        <f t="shared" si="5"/>
        <v>Good</v>
      </c>
    </row>
    <row r="186" spans="8:11" x14ac:dyDescent="0.25">
      <c r="H186" s="14" t="s">
        <v>779</v>
      </c>
      <c r="I186" s="14">
        <f>COUNTIF(Data!G186:G2515,Question!$H186)</f>
        <v>5</v>
      </c>
      <c r="J186" s="17">
        <f>SUMIFS(Data!$K$2:$K$2331,Data!$G$2:$G$2331,Question!$H186)</f>
        <v>700.00300000000004</v>
      </c>
      <c r="K186" s="14" t="str">
        <f t="shared" si="5"/>
        <v>Medium</v>
      </c>
    </row>
    <row r="187" spans="8:11" x14ac:dyDescent="0.25">
      <c r="H187" s="14" t="s">
        <v>1823</v>
      </c>
      <c r="I187" s="14">
        <f>COUNTIF(Data!G187:G2516,Question!$H187)</f>
        <v>4</v>
      </c>
      <c r="J187" s="17">
        <f>SUMIFS(Data!$K$2:$K$2331,Data!$G$2:$G$2331,Question!$H187)</f>
        <v>943</v>
      </c>
      <c r="K187" s="14" t="str">
        <f t="shared" si="5"/>
        <v>Medium</v>
      </c>
    </row>
    <row r="188" spans="8:11" x14ac:dyDescent="0.25">
      <c r="H188" s="14" t="s">
        <v>2279</v>
      </c>
      <c r="I188" s="14">
        <f>COUNTIF(Data!G188:G2517,Question!$H188)</f>
        <v>1</v>
      </c>
      <c r="J188" s="17">
        <f>SUMIFS(Data!$K$2:$K$2331,Data!$G$2:$G$2331,Question!$H188)</f>
        <v>68.998999999999995</v>
      </c>
      <c r="K188" s="14" t="str">
        <f t="shared" si="5"/>
        <v>Bad</v>
      </c>
    </row>
    <row r="189" spans="8:11" x14ac:dyDescent="0.25">
      <c r="H189" s="14" t="s">
        <v>2181</v>
      </c>
      <c r="I189" s="14">
        <f>COUNTIF(Data!G189:G2518,Question!$H189)</f>
        <v>1</v>
      </c>
      <c r="J189" s="17">
        <f>SUMIFS(Data!$K$2:$K$2331,Data!$G$2:$G$2331,Question!$H189)</f>
        <v>29.001000000000001</v>
      </c>
      <c r="K189" s="14" t="str">
        <f t="shared" si="5"/>
        <v>Bad</v>
      </c>
    </row>
    <row r="190" spans="8:11" x14ac:dyDescent="0.25">
      <c r="H190" s="14" t="s">
        <v>914</v>
      </c>
      <c r="I190" s="14">
        <f>COUNTIF(Data!G190:G2519,Question!$H190)</f>
        <v>5</v>
      </c>
      <c r="J190" s="17">
        <f>SUMIFS(Data!$K$2:$K$2331,Data!$G$2:$G$2331,Question!$H190)</f>
        <v>1257.001</v>
      </c>
      <c r="K190" s="14" t="str">
        <f t="shared" si="5"/>
        <v>Medium</v>
      </c>
    </row>
    <row r="191" spans="8:11" x14ac:dyDescent="0.25">
      <c r="H191" s="14" t="s">
        <v>170</v>
      </c>
      <c r="I191" s="14">
        <f>COUNTIF(Data!G191:G2520,Question!$H191)</f>
        <v>8</v>
      </c>
      <c r="J191" s="17">
        <f>SUMIFS(Data!$K$2:$K$2331,Data!$G$2:$G$2331,Question!$H191)</f>
        <v>3678.0010000000002</v>
      </c>
      <c r="K191" s="14" t="str">
        <f t="shared" si="5"/>
        <v>Good</v>
      </c>
    </row>
    <row r="192" spans="8:11" x14ac:dyDescent="0.25">
      <c r="H192" s="14" t="s">
        <v>285</v>
      </c>
      <c r="I192" s="14">
        <f>COUNTIF(Data!G192:G2521,Question!$H192)</f>
        <v>8</v>
      </c>
      <c r="J192" s="17">
        <f>SUMIFS(Data!$K$2:$K$2331,Data!$G$2:$G$2331,Question!$H192)</f>
        <v>2025.9960000000001</v>
      </c>
      <c r="K192" s="14" t="str">
        <f t="shared" si="5"/>
        <v>Good</v>
      </c>
    </row>
    <row r="193" spans="8:11" x14ac:dyDescent="0.25">
      <c r="H193" s="14" t="s">
        <v>335</v>
      </c>
      <c r="I193" s="14">
        <f>COUNTIF(Data!G193:G2522,Question!$H193)</f>
        <v>5</v>
      </c>
      <c r="J193" s="17">
        <f>SUMIFS(Data!$K$2:$K$2331,Data!$G$2:$G$2331,Question!$H193)</f>
        <v>476.99700000000001</v>
      </c>
      <c r="K193" s="14" t="str">
        <f t="shared" si="5"/>
        <v>Bad</v>
      </c>
    </row>
    <row r="194" spans="8:11" x14ac:dyDescent="0.25">
      <c r="H194" s="14" t="s">
        <v>812</v>
      </c>
      <c r="I194" s="14">
        <f>COUNTIF(Data!G194:G2523,Question!$H194)</f>
        <v>8</v>
      </c>
      <c r="J194" s="17">
        <f>SUMIFS(Data!$K$2:$K$2331,Data!$G$2:$G$2331,Question!$H194)</f>
        <v>2612.9949999999999</v>
      </c>
      <c r="K194" s="14" t="str">
        <f t="shared" si="5"/>
        <v>Good</v>
      </c>
    </row>
    <row r="195" spans="8:11" x14ac:dyDescent="0.25">
      <c r="H195" s="14" t="s">
        <v>1556</v>
      </c>
      <c r="I195" s="14">
        <f>COUNTIF(Data!G195:G2524,Question!$H195)</f>
        <v>5</v>
      </c>
      <c r="J195" s="17">
        <f>SUMIFS(Data!$K$2:$K$2331,Data!$G$2:$G$2331,Question!$H195)</f>
        <v>1715.9949999999999</v>
      </c>
      <c r="K195" s="14" t="str">
        <f t="shared" ref="K195:K258" si="6">IF(J195&lt;700,"Bad",IF(J195&lt;1900,"Medium","Good"))</f>
        <v>Medium</v>
      </c>
    </row>
    <row r="196" spans="8:11" x14ac:dyDescent="0.25">
      <c r="H196" s="14" t="s">
        <v>923</v>
      </c>
      <c r="I196" s="14">
        <f>COUNTIF(Data!G196:G2525,Question!$H196)</f>
        <v>4</v>
      </c>
      <c r="J196" s="17">
        <f>SUMIFS(Data!$K$2:$K$2331,Data!$G$2:$G$2331,Question!$H196)</f>
        <v>611.00199999999995</v>
      </c>
      <c r="K196" s="14" t="str">
        <f t="shared" si="6"/>
        <v>Bad</v>
      </c>
    </row>
    <row r="197" spans="8:11" x14ac:dyDescent="0.25">
      <c r="H197" s="14" t="s">
        <v>834</v>
      </c>
      <c r="I197" s="14">
        <f>COUNTIF(Data!G197:G2526,Question!$H197)</f>
        <v>6</v>
      </c>
      <c r="J197" s="17">
        <f>SUMIFS(Data!$K$2:$K$2331,Data!$G$2:$G$2331,Question!$H197)</f>
        <v>713.99800000000005</v>
      </c>
      <c r="K197" s="14" t="str">
        <f t="shared" si="6"/>
        <v>Medium</v>
      </c>
    </row>
    <row r="198" spans="8:11" x14ac:dyDescent="0.25">
      <c r="H198" s="14" t="s">
        <v>247</v>
      </c>
      <c r="I198" s="14">
        <f>COUNTIF(Data!G198:G2527,Question!$H198)</f>
        <v>6</v>
      </c>
      <c r="J198" s="17">
        <f>SUMIFS(Data!$K$2:$K$2331,Data!$G$2:$G$2331,Question!$H198)</f>
        <v>1396.998</v>
      </c>
      <c r="K198" s="14" t="str">
        <f t="shared" si="6"/>
        <v>Medium</v>
      </c>
    </row>
    <row r="199" spans="8:11" x14ac:dyDescent="0.25">
      <c r="H199" s="14" t="s">
        <v>1108</v>
      </c>
      <c r="I199" s="14">
        <f>COUNTIF(Data!G199:G2528,Question!$H199)</f>
        <v>3</v>
      </c>
      <c r="J199" s="17">
        <f>SUMIFS(Data!$K$2:$K$2331,Data!$G$2:$G$2331,Question!$H199)</f>
        <v>762</v>
      </c>
      <c r="K199" s="14" t="str">
        <f t="shared" si="6"/>
        <v>Medium</v>
      </c>
    </row>
    <row r="200" spans="8:11" x14ac:dyDescent="0.25">
      <c r="H200" s="14" t="s">
        <v>2327</v>
      </c>
      <c r="I200" s="14">
        <f>COUNTIF(Data!G200:G2529,Question!$H200)</f>
        <v>1</v>
      </c>
      <c r="J200" s="17">
        <f>SUMIFS(Data!$K$2:$K$2331,Data!$G$2:$G$2331,Question!$H200)</f>
        <v>49</v>
      </c>
      <c r="K200" s="14" t="str">
        <f t="shared" si="6"/>
        <v>Bad</v>
      </c>
    </row>
    <row r="201" spans="8:11" x14ac:dyDescent="0.25">
      <c r="H201" s="14" t="s">
        <v>666</v>
      </c>
      <c r="I201" s="14">
        <f>COUNTIF(Data!G201:G2530,Question!$H201)</f>
        <v>3</v>
      </c>
      <c r="J201" s="17">
        <f>SUMIFS(Data!$K$2:$K$2331,Data!$G$2:$G$2331,Question!$H201)</f>
        <v>131.00299999999999</v>
      </c>
      <c r="K201" s="14" t="str">
        <f t="shared" si="6"/>
        <v>Bad</v>
      </c>
    </row>
    <row r="202" spans="8:11" x14ac:dyDescent="0.25">
      <c r="H202" s="14" t="s">
        <v>454</v>
      </c>
      <c r="I202" s="14">
        <f>COUNTIF(Data!G202:G2531,Question!$H202)</f>
        <v>3</v>
      </c>
      <c r="J202" s="17">
        <f>SUMIFS(Data!$K$2:$K$2331,Data!$G$2:$G$2331,Question!$H202)</f>
        <v>215.001</v>
      </c>
      <c r="K202" s="14" t="str">
        <f t="shared" si="6"/>
        <v>Bad</v>
      </c>
    </row>
    <row r="203" spans="8:11" x14ac:dyDescent="0.25">
      <c r="H203" s="14" t="s">
        <v>385</v>
      </c>
      <c r="I203" s="14">
        <f>COUNTIF(Data!G203:G2532,Question!$H203)</f>
        <v>3</v>
      </c>
      <c r="J203" s="17">
        <f>SUMIFS(Data!$K$2:$K$2331,Data!$G$2:$G$2331,Question!$H203)</f>
        <v>1322.999</v>
      </c>
      <c r="K203" s="14" t="str">
        <f t="shared" si="6"/>
        <v>Medium</v>
      </c>
    </row>
    <row r="204" spans="8:11" x14ac:dyDescent="0.25">
      <c r="H204" s="14" t="s">
        <v>231</v>
      </c>
      <c r="I204" s="14">
        <f>COUNTIF(Data!G204:G2533,Question!$H204)</f>
        <v>9</v>
      </c>
      <c r="J204" s="17">
        <f>SUMIFS(Data!$K$2:$K$2331,Data!$G$2:$G$2331,Question!$H204)</f>
        <v>2617.9989999999998</v>
      </c>
      <c r="K204" s="14" t="str">
        <f t="shared" si="6"/>
        <v>Good</v>
      </c>
    </row>
    <row r="205" spans="8:11" x14ac:dyDescent="0.25">
      <c r="H205" s="14" t="s">
        <v>1036</v>
      </c>
      <c r="I205" s="14">
        <f>COUNTIF(Data!G205:G2534,Question!$H205)</f>
        <v>5</v>
      </c>
      <c r="J205" s="17">
        <f>SUMIFS(Data!$K$2:$K$2331,Data!$G$2:$G$2331,Question!$H205)</f>
        <v>2141</v>
      </c>
      <c r="K205" s="14" t="str">
        <f t="shared" si="6"/>
        <v>Good</v>
      </c>
    </row>
    <row r="206" spans="8:11" x14ac:dyDescent="0.25">
      <c r="H206" s="14" t="s">
        <v>319</v>
      </c>
      <c r="I206" s="14">
        <f>COUNTIF(Data!G206:G2535,Question!$H206)</f>
        <v>2</v>
      </c>
      <c r="J206" s="17">
        <f>SUMIFS(Data!$K$2:$K$2331,Data!$G$2:$G$2331,Question!$H206)</f>
        <v>320</v>
      </c>
      <c r="K206" s="14" t="str">
        <f t="shared" si="6"/>
        <v>Bad</v>
      </c>
    </row>
    <row r="207" spans="8:11" x14ac:dyDescent="0.25">
      <c r="H207" s="14" t="s">
        <v>363</v>
      </c>
      <c r="I207" s="14">
        <f>COUNTIF(Data!G207:G2536,Question!$H207)</f>
        <v>3</v>
      </c>
      <c r="J207" s="17">
        <f>SUMIFS(Data!$K$2:$K$2331,Data!$G$2:$G$2331,Question!$H207)</f>
        <v>924.00099999999998</v>
      </c>
      <c r="K207" s="14" t="str">
        <f t="shared" si="6"/>
        <v>Medium</v>
      </c>
    </row>
    <row r="208" spans="8:11" x14ac:dyDescent="0.25">
      <c r="H208" s="14" t="s">
        <v>772</v>
      </c>
      <c r="I208" s="14">
        <f>COUNTIF(Data!G208:G2537,Question!$H208)</f>
        <v>6</v>
      </c>
      <c r="J208" s="17">
        <f>SUMIFS(Data!$K$2:$K$2331,Data!$G$2:$G$2331,Question!$H208)</f>
        <v>2624.9989999999998</v>
      </c>
      <c r="K208" s="14" t="str">
        <f t="shared" si="6"/>
        <v>Good</v>
      </c>
    </row>
    <row r="209" spans="8:11" x14ac:dyDescent="0.25">
      <c r="H209" s="14" t="s">
        <v>2233</v>
      </c>
      <c r="I209" s="14">
        <f>COUNTIF(Data!G209:G2538,Question!$H209)</f>
        <v>3</v>
      </c>
      <c r="J209" s="17">
        <f>SUMIFS(Data!$K$2:$K$2331,Data!$G$2:$G$2331,Question!$H209)</f>
        <v>1046.001</v>
      </c>
      <c r="K209" s="14" t="str">
        <f t="shared" si="6"/>
        <v>Medium</v>
      </c>
    </row>
    <row r="210" spans="8:11" x14ac:dyDescent="0.25">
      <c r="H210" s="14" t="s">
        <v>187</v>
      </c>
      <c r="I210" s="14">
        <f>COUNTIF(Data!G210:G2539,Question!$H210)</f>
        <v>7</v>
      </c>
      <c r="J210" s="17">
        <f>SUMIFS(Data!$K$2:$K$2331,Data!$G$2:$G$2331,Question!$H210)</f>
        <v>2371.9949999999999</v>
      </c>
      <c r="K210" s="14" t="str">
        <f t="shared" si="6"/>
        <v>Good</v>
      </c>
    </row>
    <row r="211" spans="8:11" x14ac:dyDescent="0.25">
      <c r="H211" s="14" t="s">
        <v>894</v>
      </c>
      <c r="I211" s="14">
        <f>COUNTIF(Data!G211:G2540,Question!$H211)</f>
        <v>4</v>
      </c>
      <c r="J211" s="17">
        <f>SUMIFS(Data!$K$2:$K$2331,Data!$G$2:$G$2331,Question!$H211)</f>
        <v>2153</v>
      </c>
      <c r="K211" s="14" t="str">
        <f t="shared" si="6"/>
        <v>Good</v>
      </c>
    </row>
    <row r="212" spans="8:11" x14ac:dyDescent="0.25">
      <c r="H212" s="14" t="s">
        <v>476</v>
      </c>
      <c r="I212" s="14">
        <f>COUNTIF(Data!G212:G2541,Question!$H212)</f>
        <v>3</v>
      </c>
      <c r="J212" s="17">
        <f>SUMIFS(Data!$K$2:$K$2331,Data!$G$2:$G$2331,Question!$H212)</f>
        <v>1015.9970000000001</v>
      </c>
      <c r="K212" s="14" t="str">
        <f t="shared" si="6"/>
        <v>Medium</v>
      </c>
    </row>
    <row r="213" spans="8:11" x14ac:dyDescent="0.25">
      <c r="H213" s="14" t="s">
        <v>1862</v>
      </c>
      <c r="I213" s="14">
        <f>COUNTIF(Data!G213:G2542,Question!$H213)</f>
        <v>3</v>
      </c>
      <c r="J213" s="17">
        <f>SUMIFS(Data!$K$2:$K$2331,Data!$G$2:$G$2331,Question!$H213)</f>
        <v>1423</v>
      </c>
      <c r="K213" s="14" t="str">
        <f t="shared" si="6"/>
        <v>Medium</v>
      </c>
    </row>
    <row r="214" spans="8:11" x14ac:dyDescent="0.25">
      <c r="H214" s="14" t="s">
        <v>645</v>
      </c>
      <c r="I214" s="14">
        <f>COUNTIF(Data!G214:G2543,Question!$H214)</f>
        <v>5</v>
      </c>
      <c r="J214" s="17">
        <f>SUMIFS(Data!$K$2:$K$2331,Data!$G$2:$G$2331,Question!$H214)</f>
        <v>1343</v>
      </c>
      <c r="K214" s="14" t="str">
        <f t="shared" si="6"/>
        <v>Medium</v>
      </c>
    </row>
    <row r="215" spans="8:11" x14ac:dyDescent="0.25">
      <c r="H215" s="14" t="s">
        <v>73</v>
      </c>
      <c r="I215" s="14">
        <f>COUNTIF(Data!G215:G2544,Question!$H215)</f>
        <v>5</v>
      </c>
      <c r="J215" s="17">
        <f>SUMIFS(Data!$K$2:$K$2331,Data!$G$2:$G$2331,Question!$H215)</f>
        <v>2705.9989999999998</v>
      </c>
      <c r="K215" s="14" t="str">
        <f t="shared" si="6"/>
        <v>Good</v>
      </c>
    </row>
    <row r="216" spans="8:11" x14ac:dyDescent="0.25">
      <c r="H216" s="14" t="s">
        <v>181</v>
      </c>
      <c r="I216" s="14">
        <f>COUNTIF(Data!G216:G2545,Question!$H216)</f>
        <v>3</v>
      </c>
      <c r="J216" s="17">
        <f>SUMIFS(Data!$K$2:$K$2331,Data!$G$2:$G$2331,Question!$H216)</f>
        <v>2718</v>
      </c>
      <c r="K216" s="14" t="str">
        <f t="shared" si="6"/>
        <v>Good</v>
      </c>
    </row>
    <row r="217" spans="8:11" x14ac:dyDescent="0.25">
      <c r="H217" s="14" t="s">
        <v>1256</v>
      </c>
      <c r="I217" s="14">
        <f>COUNTIF(Data!G217:G2546,Question!$H217)</f>
        <v>4</v>
      </c>
      <c r="J217" s="17">
        <f>SUMIFS(Data!$K$2:$K$2331,Data!$G$2:$G$2331,Question!$H217)</f>
        <v>1917.9949999999999</v>
      </c>
      <c r="K217" s="14" t="str">
        <f t="shared" si="6"/>
        <v>Good</v>
      </c>
    </row>
    <row r="218" spans="8:11" x14ac:dyDescent="0.25">
      <c r="H218" s="14" t="s">
        <v>195</v>
      </c>
      <c r="I218" s="14">
        <f>COUNTIF(Data!G218:G2547,Question!$H218)</f>
        <v>5</v>
      </c>
      <c r="J218" s="17">
        <f>SUMIFS(Data!$K$2:$K$2331,Data!$G$2:$G$2331,Question!$H218)</f>
        <v>1445</v>
      </c>
      <c r="K218" s="14" t="str">
        <f t="shared" si="6"/>
        <v>Medium</v>
      </c>
    </row>
    <row r="219" spans="8:11" x14ac:dyDescent="0.25">
      <c r="H219" s="14" t="s">
        <v>208</v>
      </c>
      <c r="I219" s="14">
        <f>COUNTIF(Data!G219:G2548,Question!$H219)</f>
        <v>4</v>
      </c>
      <c r="J219" s="17">
        <f>SUMIFS(Data!$K$2:$K$2331,Data!$G$2:$G$2331,Question!$H219)</f>
        <v>723</v>
      </c>
      <c r="K219" s="14" t="str">
        <f t="shared" si="6"/>
        <v>Medium</v>
      </c>
    </row>
    <row r="220" spans="8:11" x14ac:dyDescent="0.25">
      <c r="H220" s="14" t="s">
        <v>251</v>
      </c>
      <c r="I220" s="14">
        <f>COUNTIF(Data!G220:G2549,Question!$H220)</f>
        <v>3</v>
      </c>
      <c r="J220" s="17">
        <f>SUMIFS(Data!$K$2:$K$2331,Data!$G$2:$G$2331,Question!$H220)</f>
        <v>1359.999</v>
      </c>
      <c r="K220" s="14" t="str">
        <f t="shared" si="6"/>
        <v>Medium</v>
      </c>
    </row>
    <row r="221" spans="8:11" x14ac:dyDescent="0.25">
      <c r="H221" s="14" t="s">
        <v>255</v>
      </c>
      <c r="I221" s="14">
        <f>COUNTIF(Data!G221:G2550,Question!$H221)</f>
        <v>3</v>
      </c>
      <c r="J221" s="17">
        <f>SUMIFS(Data!$K$2:$K$2331,Data!$G$2:$G$2331,Question!$H221)</f>
        <v>887</v>
      </c>
      <c r="K221" s="14" t="str">
        <f t="shared" si="6"/>
        <v>Medium</v>
      </c>
    </row>
    <row r="222" spans="8:11" x14ac:dyDescent="0.25">
      <c r="H222" s="14" t="s">
        <v>826</v>
      </c>
      <c r="I222" s="14">
        <f>COUNTIF(Data!G222:G2551,Question!$H222)</f>
        <v>7</v>
      </c>
      <c r="J222" s="17">
        <f>SUMIFS(Data!$K$2:$K$2331,Data!$G$2:$G$2331,Question!$H222)</f>
        <v>2054.9989999999998</v>
      </c>
      <c r="K222" s="14" t="str">
        <f t="shared" si="6"/>
        <v>Good</v>
      </c>
    </row>
    <row r="223" spans="8:11" x14ac:dyDescent="0.25">
      <c r="H223" s="14" t="s">
        <v>1039</v>
      </c>
      <c r="I223" s="14">
        <f>COUNTIF(Data!G223:G2552,Question!$H223)</f>
        <v>2</v>
      </c>
      <c r="J223" s="17">
        <f>SUMIFS(Data!$K$2:$K$2331,Data!$G$2:$G$2331,Question!$H223)</f>
        <v>1191</v>
      </c>
      <c r="K223" s="14" t="str">
        <f t="shared" si="6"/>
        <v>Medium</v>
      </c>
    </row>
    <row r="224" spans="8:11" x14ac:dyDescent="0.25">
      <c r="H224" s="14" t="s">
        <v>904</v>
      </c>
      <c r="I224" s="14">
        <f>COUNTIF(Data!G224:G2553,Question!$H224)</f>
        <v>2</v>
      </c>
      <c r="J224" s="17">
        <f>SUMIFS(Data!$K$2:$K$2331,Data!$G$2:$G$2331,Question!$H224)</f>
        <v>188</v>
      </c>
      <c r="K224" s="14" t="str">
        <f t="shared" si="6"/>
        <v>Bad</v>
      </c>
    </row>
    <row r="225" spans="8:11" x14ac:dyDescent="0.25">
      <c r="H225" s="14" t="s">
        <v>2420</v>
      </c>
      <c r="I225" s="14">
        <f>COUNTIF(Data!G225:G2554,Question!$H225)</f>
        <v>2</v>
      </c>
      <c r="J225" s="17">
        <f>SUMIFS(Data!$K$2:$K$2331,Data!$G$2:$G$2331,Question!$H225)</f>
        <v>553</v>
      </c>
      <c r="K225" s="14" t="str">
        <f t="shared" si="6"/>
        <v>Bad</v>
      </c>
    </row>
    <row r="226" spans="8:11" x14ac:dyDescent="0.25">
      <c r="H226" s="14" t="s">
        <v>1095</v>
      </c>
      <c r="I226" s="14">
        <f>COUNTIF(Data!G226:G2555,Question!$H226)</f>
        <v>3</v>
      </c>
      <c r="J226" s="17">
        <f>SUMIFS(Data!$K$2:$K$2331,Data!$G$2:$G$2331,Question!$H226)</f>
        <v>188.001</v>
      </c>
      <c r="K226" s="14" t="str">
        <f t="shared" si="6"/>
        <v>Bad</v>
      </c>
    </row>
    <row r="227" spans="8:11" x14ac:dyDescent="0.25">
      <c r="H227" s="14" t="s">
        <v>197</v>
      </c>
      <c r="I227" s="14">
        <f>COUNTIF(Data!G227:G2556,Question!$H227)</f>
        <v>4</v>
      </c>
      <c r="J227" s="17">
        <f>SUMIFS(Data!$K$2:$K$2331,Data!$G$2:$G$2331,Question!$H227)</f>
        <v>789.00099999999998</v>
      </c>
      <c r="K227" s="14" t="str">
        <f t="shared" si="6"/>
        <v>Medium</v>
      </c>
    </row>
    <row r="228" spans="8:11" x14ac:dyDescent="0.25">
      <c r="H228" s="14" t="s">
        <v>842</v>
      </c>
      <c r="I228" s="14">
        <f>COUNTIF(Data!G228:G2557,Question!$H228)</f>
        <v>3</v>
      </c>
      <c r="J228" s="17">
        <f>SUMIFS(Data!$K$2:$K$2331,Data!$G$2:$G$2331,Question!$H228)</f>
        <v>1132.9949999999999</v>
      </c>
      <c r="K228" s="14" t="str">
        <f t="shared" si="6"/>
        <v>Medium</v>
      </c>
    </row>
    <row r="229" spans="8:11" x14ac:dyDescent="0.25">
      <c r="H229" s="14" t="s">
        <v>356</v>
      </c>
      <c r="I229" s="14">
        <f>COUNTIF(Data!G229:G2558,Question!$H229)</f>
        <v>4</v>
      </c>
      <c r="J229" s="17">
        <f>SUMIFS(Data!$K$2:$K$2331,Data!$G$2:$G$2331,Question!$H229)</f>
        <v>1435.001</v>
      </c>
      <c r="K229" s="14" t="str">
        <f t="shared" si="6"/>
        <v>Medium</v>
      </c>
    </row>
    <row r="230" spans="8:11" x14ac:dyDescent="0.25">
      <c r="H230" s="14" t="s">
        <v>839</v>
      </c>
      <c r="I230" s="14">
        <f>COUNTIF(Data!G230:G2559,Question!$H230)</f>
        <v>2</v>
      </c>
      <c r="J230" s="17">
        <f>SUMIFS(Data!$K$2:$K$2331,Data!$G$2:$G$2331,Question!$H230)</f>
        <v>136</v>
      </c>
      <c r="K230" s="14" t="str">
        <f t="shared" si="6"/>
        <v>Bad</v>
      </c>
    </row>
    <row r="231" spans="8:11" x14ac:dyDescent="0.25">
      <c r="H231" s="14" t="s">
        <v>1494</v>
      </c>
      <c r="I231" s="14">
        <f>COUNTIF(Data!G231:G2560,Question!$H231)</f>
        <v>2</v>
      </c>
      <c r="J231" s="17">
        <f>SUMIFS(Data!$K$2:$K$2331,Data!$G$2:$G$2331,Question!$H231)</f>
        <v>1103</v>
      </c>
      <c r="K231" s="14" t="str">
        <f t="shared" si="6"/>
        <v>Medium</v>
      </c>
    </row>
    <row r="232" spans="8:11" x14ac:dyDescent="0.25">
      <c r="H232" s="14" t="s">
        <v>1813</v>
      </c>
      <c r="I232" s="14">
        <f>COUNTIF(Data!G232:G2561,Question!$H232)</f>
        <v>3</v>
      </c>
      <c r="J232" s="17">
        <f>SUMIFS(Data!$K$2:$K$2331,Data!$G$2:$G$2331,Question!$H232)</f>
        <v>1243</v>
      </c>
      <c r="K232" s="14" t="str">
        <f t="shared" si="6"/>
        <v>Medium</v>
      </c>
    </row>
    <row r="233" spans="8:11" x14ac:dyDescent="0.25">
      <c r="H233" s="14" t="s">
        <v>2659</v>
      </c>
      <c r="I233" s="14">
        <f>COUNTIF(Data!G233:G2562,Question!$H233)</f>
        <v>2</v>
      </c>
      <c r="J233" s="17">
        <f>SUMIFS(Data!$K$2:$K$2331,Data!$G$2:$G$2331,Question!$H233)</f>
        <v>169.995</v>
      </c>
      <c r="K233" s="14" t="str">
        <f t="shared" si="6"/>
        <v>Bad</v>
      </c>
    </row>
    <row r="234" spans="8:11" x14ac:dyDescent="0.25">
      <c r="H234" s="14" t="s">
        <v>264</v>
      </c>
      <c r="I234" s="14">
        <f>COUNTIF(Data!G234:G2563,Question!$H234)</f>
        <v>5</v>
      </c>
      <c r="J234" s="17">
        <f>SUMIFS(Data!$K$2:$K$2331,Data!$G$2:$G$2331,Question!$H234)</f>
        <v>2489.002</v>
      </c>
      <c r="K234" s="14" t="str">
        <f t="shared" si="6"/>
        <v>Good</v>
      </c>
    </row>
    <row r="235" spans="8:11" x14ac:dyDescent="0.25">
      <c r="H235" s="14" t="s">
        <v>370</v>
      </c>
      <c r="I235" s="14">
        <f>COUNTIF(Data!G235:G2564,Question!$H235)</f>
        <v>5</v>
      </c>
      <c r="J235" s="17">
        <f>SUMIFS(Data!$K$2:$K$2331,Data!$G$2:$G$2331,Question!$H235)</f>
        <v>1853.9899999999998</v>
      </c>
      <c r="K235" s="14" t="str">
        <f t="shared" si="6"/>
        <v>Medium</v>
      </c>
    </row>
    <row r="236" spans="8:11" x14ac:dyDescent="0.25">
      <c r="H236" s="14" t="s">
        <v>569</v>
      </c>
      <c r="I236" s="14">
        <f>COUNTIF(Data!G236:G2565,Question!$H236)</f>
        <v>3</v>
      </c>
      <c r="J236" s="17">
        <f>SUMIFS(Data!$K$2:$K$2331,Data!$G$2:$G$2331,Question!$H236)</f>
        <v>556.00099999999998</v>
      </c>
      <c r="K236" s="14" t="str">
        <f t="shared" si="6"/>
        <v>Bad</v>
      </c>
    </row>
    <row r="237" spans="8:11" x14ac:dyDescent="0.25">
      <c r="H237" s="14" t="s">
        <v>612</v>
      </c>
      <c r="I237" s="14">
        <f>COUNTIF(Data!G237:G2566,Question!$H237)</f>
        <v>3</v>
      </c>
      <c r="J237" s="17">
        <f>SUMIFS(Data!$K$2:$K$2331,Data!$G$2:$G$2331,Question!$H237)</f>
        <v>334.99799999999999</v>
      </c>
      <c r="K237" s="14" t="str">
        <f t="shared" si="6"/>
        <v>Bad</v>
      </c>
    </row>
    <row r="238" spans="8:11" x14ac:dyDescent="0.25">
      <c r="H238" s="14" t="s">
        <v>1148</v>
      </c>
      <c r="I238" s="14">
        <f>COUNTIF(Data!G238:G2567,Question!$H238)</f>
        <v>6</v>
      </c>
      <c r="J238" s="17">
        <f>SUMIFS(Data!$K$2:$K$2331,Data!$G$2:$G$2331,Question!$H238)</f>
        <v>1350.002</v>
      </c>
      <c r="K238" s="14" t="str">
        <f t="shared" si="6"/>
        <v>Medium</v>
      </c>
    </row>
    <row r="239" spans="8:11" x14ac:dyDescent="0.25">
      <c r="H239" s="14" t="s">
        <v>2925</v>
      </c>
      <c r="I239" s="14">
        <f>COUNTIF(Data!G239:G2568,Question!$H239)</f>
        <v>1</v>
      </c>
      <c r="J239" s="17">
        <f>SUMIFS(Data!$K$2:$K$2331,Data!$G$2:$G$2331,Question!$H239)</f>
        <v>360</v>
      </c>
      <c r="K239" s="14" t="str">
        <f t="shared" si="6"/>
        <v>Bad</v>
      </c>
    </row>
    <row r="240" spans="8:11" x14ac:dyDescent="0.25">
      <c r="H240" s="14" t="s">
        <v>918</v>
      </c>
      <c r="I240" s="14">
        <f>COUNTIF(Data!G240:G2569,Question!$H240)</f>
        <v>13</v>
      </c>
      <c r="J240" s="17">
        <f>SUMIFS(Data!$K$2:$K$2331,Data!$G$2:$G$2331,Question!$H240)</f>
        <v>2900.0070000000001</v>
      </c>
      <c r="K240" s="14" t="str">
        <f t="shared" si="6"/>
        <v>Good</v>
      </c>
    </row>
    <row r="241" spans="8:11" x14ac:dyDescent="0.25">
      <c r="H241" s="14" t="s">
        <v>1554</v>
      </c>
      <c r="I241" s="14">
        <f>COUNTIF(Data!G241:G2570,Question!$H241)</f>
        <v>1</v>
      </c>
      <c r="J241" s="17">
        <f>SUMIFS(Data!$K$2:$K$2331,Data!$G$2:$G$2331,Question!$H241)</f>
        <v>48</v>
      </c>
      <c r="K241" s="14" t="str">
        <f t="shared" si="6"/>
        <v>Bad</v>
      </c>
    </row>
    <row r="242" spans="8:11" x14ac:dyDescent="0.25">
      <c r="H242" s="14" t="s">
        <v>64</v>
      </c>
      <c r="I242" s="14">
        <f>COUNTIF(Data!G242:G2571,Question!$H242)</f>
        <v>4</v>
      </c>
      <c r="J242" s="17">
        <f>SUMIFS(Data!$K$2:$K$2331,Data!$G$2:$G$2331,Question!$H242)</f>
        <v>2962.0010000000002</v>
      </c>
      <c r="K242" s="14" t="str">
        <f t="shared" si="6"/>
        <v>Good</v>
      </c>
    </row>
    <row r="243" spans="8:11" x14ac:dyDescent="0.25">
      <c r="H243" s="14" t="s">
        <v>503</v>
      </c>
      <c r="I243" s="14">
        <f>COUNTIF(Data!G243:G2572,Question!$H243)</f>
        <v>4</v>
      </c>
      <c r="J243" s="17">
        <f>SUMIFS(Data!$K$2:$K$2331,Data!$G$2:$G$2331,Question!$H243)</f>
        <v>1408</v>
      </c>
      <c r="K243" s="14" t="str">
        <f t="shared" si="6"/>
        <v>Medium</v>
      </c>
    </row>
    <row r="244" spans="8:11" x14ac:dyDescent="0.25">
      <c r="H244" s="14" t="s">
        <v>1045</v>
      </c>
      <c r="I244" s="14">
        <f>COUNTIF(Data!G244:G2573,Question!$H244)</f>
        <v>4</v>
      </c>
      <c r="J244" s="17">
        <f>SUMIFS(Data!$K$2:$K$2331,Data!$G$2:$G$2331,Question!$H244)</f>
        <v>1844.9949999999999</v>
      </c>
      <c r="K244" s="14" t="str">
        <f t="shared" si="6"/>
        <v>Medium</v>
      </c>
    </row>
    <row r="245" spans="8:11" x14ac:dyDescent="0.25">
      <c r="H245" s="14" t="s">
        <v>1959</v>
      </c>
      <c r="I245" s="14">
        <f>COUNTIF(Data!G245:G2574,Question!$H245)</f>
        <v>2</v>
      </c>
      <c r="J245" s="17">
        <f>SUMIFS(Data!$K$2:$K$2331,Data!$G$2:$G$2331,Question!$H245)</f>
        <v>220</v>
      </c>
      <c r="K245" s="14" t="str">
        <f t="shared" si="6"/>
        <v>Bad</v>
      </c>
    </row>
    <row r="246" spans="8:11" x14ac:dyDescent="0.25">
      <c r="H246" s="14" t="s">
        <v>1715</v>
      </c>
      <c r="I246" s="14">
        <f>COUNTIF(Data!G246:G2575,Question!$H246)</f>
        <v>2</v>
      </c>
      <c r="J246" s="17">
        <f>SUMIFS(Data!$K$2:$K$2331,Data!$G$2:$G$2331,Question!$H246)</f>
        <v>713</v>
      </c>
      <c r="K246" s="14" t="str">
        <f t="shared" si="6"/>
        <v>Medium</v>
      </c>
    </row>
    <row r="247" spans="8:11" x14ac:dyDescent="0.25">
      <c r="H247" s="14" t="s">
        <v>1057</v>
      </c>
      <c r="I247" s="14">
        <f>COUNTIF(Data!G247:G2576,Question!$H247)</f>
        <v>7</v>
      </c>
      <c r="J247" s="17">
        <f>SUMIFS(Data!$K$2:$K$2331,Data!$G$2:$G$2331,Question!$H247)</f>
        <v>1427.9940000000001</v>
      </c>
      <c r="K247" s="14" t="str">
        <f t="shared" si="6"/>
        <v>Medium</v>
      </c>
    </row>
    <row r="248" spans="8:11" x14ac:dyDescent="0.25">
      <c r="H248" s="14" t="s">
        <v>911</v>
      </c>
      <c r="I248" s="14">
        <f>COUNTIF(Data!G248:G2577,Question!$H248)</f>
        <v>6</v>
      </c>
      <c r="J248" s="17">
        <f>SUMIFS(Data!$K$2:$K$2331,Data!$G$2:$G$2331,Question!$H248)</f>
        <v>1854</v>
      </c>
      <c r="K248" s="14" t="str">
        <f t="shared" si="6"/>
        <v>Medium</v>
      </c>
    </row>
    <row r="249" spans="8:11" x14ac:dyDescent="0.25">
      <c r="H249" s="14" t="s">
        <v>786</v>
      </c>
      <c r="I249" s="14">
        <f>COUNTIF(Data!G249:G2578,Question!$H249)</f>
        <v>4</v>
      </c>
      <c r="J249" s="17">
        <f>SUMIFS(Data!$K$2:$K$2331,Data!$G$2:$G$2331,Question!$H249)</f>
        <v>604.00099999999998</v>
      </c>
      <c r="K249" s="14" t="str">
        <f t="shared" si="6"/>
        <v>Bad</v>
      </c>
    </row>
    <row r="250" spans="8:11" x14ac:dyDescent="0.25">
      <c r="H250" s="14" t="s">
        <v>856</v>
      </c>
      <c r="I250" s="14">
        <f>COUNTIF(Data!G250:G2579,Question!$H250)</f>
        <v>6</v>
      </c>
      <c r="J250" s="17">
        <f>SUMIFS(Data!$K$2:$K$2331,Data!$G$2:$G$2331,Question!$H250)</f>
        <v>1691.9969999999998</v>
      </c>
      <c r="K250" s="14" t="str">
        <f t="shared" si="6"/>
        <v>Medium</v>
      </c>
    </row>
    <row r="251" spans="8:11" x14ac:dyDescent="0.25">
      <c r="H251" s="14" t="s">
        <v>460</v>
      </c>
      <c r="I251" s="14">
        <f>COUNTIF(Data!G251:G2580,Question!$H251)</f>
        <v>2</v>
      </c>
      <c r="J251" s="17">
        <f>SUMIFS(Data!$K$2:$K$2331,Data!$G$2:$G$2331,Question!$H251)</f>
        <v>1138.0029999999999</v>
      </c>
      <c r="K251" s="14" t="str">
        <f t="shared" si="6"/>
        <v>Medium</v>
      </c>
    </row>
    <row r="252" spans="8:11" x14ac:dyDescent="0.25">
      <c r="H252" s="14" t="s">
        <v>2840</v>
      </c>
      <c r="I252" s="14">
        <f>COUNTIF(Data!G252:G2581,Question!$H252)</f>
        <v>1</v>
      </c>
      <c r="J252" s="17">
        <f>SUMIFS(Data!$K$2:$K$2331,Data!$G$2:$G$2331,Question!$H252)</f>
        <v>73</v>
      </c>
      <c r="K252" s="14" t="str">
        <f t="shared" si="6"/>
        <v>Bad</v>
      </c>
    </row>
    <row r="253" spans="8:11" x14ac:dyDescent="0.25">
      <c r="H253" s="14" t="s">
        <v>762</v>
      </c>
      <c r="I253" s="14">
        <f>COUNTIF(Data!G253:G2582,Question!$H253)</f>
        <v>7</v>
      </c>
      <c r="J253" s="17">
        <f>SUMIFS(Data!$K$2:$K$2331,Data!$G$2:$G$2331,Question!$H253)</f>
        <v>1258</v>
      </c>
      <c r="K253" s="14" t="str">
        <f t="shared" si="6"/>
        <v>Medium</v>
      </c>
    </row>
    <row r="254" spans="8:11" x14ac:dyDescent="0.25">
      <c r="H254" s="14" t="s">
        <v>1027</v>
      </c>
      <c r="I254" s="14">
        <f>COUNTIF(Data!G254:G2583,Question!$H254)</f>
        <v>5</v>
      </c>
      <c r="J254" s="17">
        <f>SUMIFS(Data!$K$2:$K$2331,Data!$G$2:$G$2331,Question!$H254)</f>
        <v>993.99599999999998</v>
      </c>
      <c r="K254" s="14" t="str">
        <f t="shared" si="6"/>
        <v>Medium</v>
      </c>
    </row>
    <row r="255" spans="8:11" x14ac:dyDescent="0.25">
      <c r="H255" s="14" t="s">
        <v>127</v>
      </c>
      <c r="I255" s="14">
        <f>COUNTIF(Data!G255:G2584,Question!$H255)</f>
        <v>3</v>
      </c>
      <c r="J255" s="17">
        <f>SUMIFS(Data!$K$2:$K$2331,Data!$G$2:$G$2331,Question!$H255)</f>
        <v>1253.001</v>
      </c>
      <c r="K255" s="14" t="str">
        <f t="shared" si="6"/>
        <v>Medium</v>
      </c>
    </row>
    <row r="256" spans="8:11" x14ac:dyDescent="0.25">
      <c r="H256" s="14" t="s">
        <v>1705</v>
      </c>
      <c r="I256" s="14">
        <f>COUNTIF(Data!G256:G2585,Question!$H256)</f>
        <v>3</v>
      </c>
      <c r="J256" s="17">
        <f>SUMIFS(Data!$K$2:$K$2331,Data!$G$2:$G$2331,Question!$H256)</f>
        <v>920</v>
      </c>
      <c r="K256" s="14" t="str">
        <f t="shared" si="6"/>
        <v>Medium</v>
      </c>
    </row>
    <row r="257" spans="8:11" x14ac:dyDescent="0.25">
      <c r="H257" s="14" t="s">
        <v>695</v>
      </c>
      <c r="I257" s="14">
        <f>COUNTIF(Data!G257:G2586,Question!$H257)</f>
        <v>5</v>
      </c>
      <c r="J257" s="17">
        <f>SUMIFS(Data!$K$2:$K$2331,Data!$G$2:$G$2331,Question!$H257)</f>
        <v>1246.001</v>
      </c>
      <c r="K257" s="14" t="str">
        <f t="shared" si="6"/>
        <v>Medium</v>
      </c>
    </row>
    <row r="258" spans="8:11" x14ac:dyDescent="0.25">
      <c r="H258" s="14" t="s">
        <v>1125</v>
      </c>
      <c r="I258" s="14">
        <f>COUNTIF(Data!G258:G2587,Question!$H258)</f>
        <v>5</v>
      </c>
      <c r="J258" s="17">
        <f>SUMIFS(Data!$K$2:$K$2331,Data!$G$2:$G$2331,Question!$H258)</f>
        <v>1362</v>
      </c>
      <c r="K258" s="14" t="str">
        <f t="shared" si="6"/>
        <v>Medium</v>
      </c>
    </row>
    <row r="259" spans="8:11" x14ac:dyDescent="0.25">
      <c r="H259" s="14" t="s">
        <v>315</v>
      </c>
      <c r="I259" s="14">
        <f>COUNTIF(Data!G259:G2588,Question!$H259)</f>
        <v>4</v>
      </c>
      <c r="J259" s="17">
        <f>SUMIFS(Data!$K$2:$K$2331,Data!$G$2:$G$2331,Question!$H259)</f>
        <v>771</v>
      </c>
      <c r="K259" s="14" t="str">
        <f t="shared" ref="K259:K322" si="7">IF(J259&lt;700,"Bad",IF(J259&lt;1900,"Medium","Good"))</f>
        <v>Medium</v>
      </c>
    </row>
    <row r="260" spans="8:11" x14ac:dyDescent="0.25">
      <c r="H260" s="14" t="s">
        <v>700</v>
      </c>
      <c r="I260" s="14">
        <f>COUNTIF(Data!G260:G2589,Question!$H260)</f>
        <v>4</v>
      </c>
      <c r="J260" s="17">
        <f>SUMIFS(Data!$K$2:$K$2331,Data!$G$2:$G$2331,Question!$H260)</f>
        <v>2154.9949999999999</v>
      </c>
      <c r="K260" s="14" t="str">
        <f t="shared" si="7"/>
        <v>Good</v>
      </c>
    </row>
    <row r="261" spans="8:11" x14ac:dyDescent="0.25">
      <c r="H261" s="14" t="s">
        <v>91</v>
      </c>
      <c r="I261" s="14">
        <f>COUNTIF(Data!G261:G2590,Question!$H261)</f>
        <v>3</v>
      </c>
      <c r="J261" s="17">
        <f>SUMIFS(Data!$K$2:$K$2331,Data!$G$2:$G$2331,Question!$H261)</f>
        <v>1388.999</v>
      </c>
      <c r="K261" s="14" t="str">
        <f t="shared" si="7"/>
        <v>Medium</v>
      </c>
    </row>
    <row r="262" spans="8:11" x14ac:dyDescent="0.25">
      <c r="H262" s="14" t="s">
        <v>1332</v>
      </c>
      <c r="I262" s="14">
        <f>COUNTIF(Data!G262:G2591,Question!$H262)</f>
        <v>6</v>
      </c>
      <c r="J262" s="17">
        <f>SUMIFS(Data!$K$2:$K$2331,Data!$G$2:$G$2331,Question!$H262)</f>
        <v>2221.9949999999999</v>
      </c>
      <c r="K262" s="14" t="str">
        <f t="shared" si="7"/>
        <v>Good</v>
      </c>
    </row>
    <row r="263" spans="8:11" x14ac:dyDescent="0.25">
      <c r="H263" s="14" t="s">
        <v>2014</v>
      </c>
      <c r="I263" s="14">
        <f>COUNTIF(Data!G263:G2592,Question!$H263)</f>
        <v>2</v>
      </c>
      <c r="J263" s="17">
        <f>SUMIFS(Data!$K$2:$K$2331,Data!$G$2:$G$2331,Question!$H263)</f>
        <v>241.995</v>
      </c>
      <c r="K263" s="14" t="str">
        <f t="shared" si="7"/>
        <v>Bad</v>
      </c>
    </row>
    <row r="264" spans="8:11" x14ac:dyDescent="0.25">
      <c r="H264" s="14" t="s">
        <v>1022</v>
      </c>
      <c r="I264" s="14">
        <f>COUNTIF(Data!G264:G2593,Question!$H264)</f>
        <v>3</v>
      </c>
      <c r="J264" s="17">
        <f>SUMIFS(Data!$K$2:$K$2331,Data!$G$2:$G$2331,Question!$H264)</f>
        <v>1197</v>
      </c>
      <c r="K264" s="14" t="str">
        <f t="shared" si="7"/>
        <v>Medium</v>
      </c>
    </row>
    <row r="265" spans="8:11" x14ac:dyDescent="0.25">
      <c r="H265" s="14" t="s">
        <v>1068</v>
      </c>
      <c r="I265" s="14">
        <f>COUNTIF(Data!G265:G2594,Question!$H265)</f>
        <v>4</v>
      </c>
      <c r="J265" s="17">
        <f>SUMIFS(Data!$K$2:$K$2331,Data!$G$2:$G$2331,Question!$H265)</f>
        <v>201.99700000000001</v>
      </c>
      <c r="K265" s="14" t="str">
        <f t="shared" si="7"/>
        <v>Bad</v>
      </c>
    </row>
    <row r="266" spans="8:11" x14ac:dyDescent="0.25">
      <c r="H266" s="14" t="s">
        <v>1679</v>
      </c>
      <c r="I266" s="14">
        <f>COUNTIF(Data!G266:G2595,Question!$H266)</f>
        <v>3</v>
      </c>
      <c r="J266" s="17">
        <f>SUMIFS(Data!$K$2:$K$2331,Data!$G$2:$G$2331,Question!$H266)</f>
        <v>109.001</v>
      </c>
      <c r="K266" s="14" t="str">
        <f t="shared" si="7"/>
        <v>Bad</v>
      </c>
    </row>
    <row r="267" spans="8:11" x14ac:dyDescent="0.25">
      <c r="H267" s="14" t="s">
        <v>396</v>
      </c>
      <c r="I267" s="14">
        <f>COUNTIF(Data!G267:G2596,Question!$H267)</f>
        <v>6</v>
      </c>
      <c r="J267" s="17">
        <f>SUMIFS(Data!$K$2:$K$2331,Data!$G$2:$G$2331,Question!$H267)</f>
        <v>2079</v>
      </c>
      <c r="K267" s="14" t="str">
        <f t="shared" si="7"/>
        <v>Good</v>
      </c>
    </row>
    <row r="268" spans="8:11" x14ac:dyDescent="0.25">
      <c r="H268" s="14" t="s">
        <v>920</v>
      </c>
      <c r="I268" s="14">
        <f>COUNTIF(Data!G268:G2597,Question!$H268)</f>
        <v>6</v>
      </c>
      <c r="J268" s="17">
        <f>SUMIFS(Data!$K$2:$K$2331,Data!$G$2:$G$2331,Question!$H268)</f>
        <v>2120</v>
      </c>
      <c r="K268" s="14" t="str">
        <f t="shared" si="7"/>
        <v>Good</v>
      </c>
    </row>
    <row r="269" spans="8:11" x14ac:dyDescent="0.25">
      <c r="H269" s="14" t="s">
        <v>944</v>
      </c>
      <c r="I269" s="14">
        <f>COUNTIF(Data!G269:G2598,Question!$H269)</f>
        <v>8</v>
      </c>
      <c r="J269" s="17">
        <f>SUMIFS(Data!$K$2:$K$2331,Data!$G$2:$G$2331,Question!$H269)</f>
        <v>2195</v>
      </c>
      <c r="K269" s="14" t="str">
        <f t="shared" si="7"/>
        <v>Good</v>
      </c>
    </row>
    <row r="270" spans="8:11" x14ac:dyDescent="0.25">
      <c r="H270" s="14" t="s">
        <v>686</v>
      </c>
      <c r="I270" s="14">
        <f>COUNTIF(Data!G270:G2599,Question!$H270)</f>
        <v>4</v>
      </c>
      <c r="J270" s="17">
        <f>SUMIFS(Data!$K$2:$K$2331,Data!$G$2:$G$2331,Question!$H270)</f>
        <v>1214</v>
      </c>
      <c r="K270" s="14" t="str">
        <f t="shared" si="7"/>
        <v>Medium</v>
      </c>
    </row>
    <row r="271" spans="8:11" x14ac:dyDescent="0.25">
      <c r="H271" s="14" t="s">
        <v>851</v>
      </c>
      <c r="I271" s="14">
        <f>COUNTIF(Data!G271:G2600,Question!$H271)</f>
        <v>3</v>
      </c>
      <c r="J271" s="17">
        <f>SUMIFS(Data!$K$2:$K$2331,Data!$G$2:$G$2331,Question!$H271)</f>
        <v>1457</v>
      </c>
      <c r="K271" s="14" t="str">
        <f t="shared" si="7"/>
        <v>Medium</v>
      </c>
    </row>
    <row r="272" spans="8:11" x14ac:dyDescent="0.25">
      <c r="H272" s="14" t="s">
        <v>1341</v>
      </c>
      <c r="I272" s="14">
        <f>COUNTIF(Data!G272:G2601,Question!$H272)</f>
        <v>2</v>
      </c>
      <c r="J272" s="17">
        <f>SUMIFS(Data!$K$2:$K$2331,Data!$G$2:$G$2331,Question!$H272)</f>
        <v>894</v>
      </c>
      <c r="K272" s="14" t="str">
        <f t="shared" si="7"/>
        <v>Medium</v>
      </c>
    </row>
    <row r="273" spans="8:11" x14ac:dyDescent="0.25">
      <c r="H273" s="14" t="s">
        <v>581</v>
      </c>
      <c r="I273" s="14">
        <f>COUNTIF(Data!G273:G2602,Question!$H273)</f>
        <v>3</v>
      </c>
      <c r="J273" s="17">
        <f>SUMIFS(Data!$K$2:$K$2331,Data!$G$2:$G$2331,Question!$H273)</f>
        <v>870</v>
      </c>
      <c r="K273" s="14" t="str">
        <f t="shared" si="7"/>
        <v>Medium</v>
      </c>
    </row>
    <row r="274" spans="8:11" x14ac:dyDescent="0.25">
      <c r="H274" s="14" t="s">
        <v>107</v>
      </c>
      <c r="I274" s="14">
        <f>COUNTIF(Data!G274:G2603,Question!$H274)</f>
        <v>6</v>
      </c>
      <c r="J274" s="17">
        <f>SUMIFS(Data!$K$2:$K$2331,Data!$G$2:$G$2331,Question!$H274)</f>
        <v>959.00300000000004</v>
      </c>
      <c r="K274" s="14" t="str">
        <f t="shared" si="7"/>
        <v>Medium</v>
      </c>
    </row>
    <row r="275" spans="8:11" x14ac:dyDescent="0.25">
      <c r="H275" s="14" t="s">
        <v>359</v>
      </c>
      <c r="I275" s="14">
        <f>COUNTIF(Data!G275:G2604,Question!$H275)</f>
        <v>3</v>
      </c>
      <c r="J275" s="17">
        <f>SUMIFS(Data!$K$2:$K$2331,Data!$G$2:$G$2331,Question!$H275)</f>
        <v>205</v>
      </c>
      <c r="K275" s="14" t="str">
        <f t="shared" si="7"/>
        <v>Bad</v>
      </c>
    </row>
    <row r="276" spans="8:11" x14ac:dyDescent="0.25">
      <c r="H276" s="14" t="s">
        <v>1827</v>
      </c>
      <c r="I276" s="14">
        <f>COUNTIF(Data!G276:G2605,Question!$H276)</f>
        <v>2</v>
      </c>
      <c r="J276" s="17">
        <f>SUMIFS(Data!$K$2:$K$2331,Data!$G$2:$G$2331,Question!$H276)</f>
        <v>617</v>
      </c>
      <c r="K276" s="14" t="str">
        <f t="shared" si="7"/>
        <v>Bad</v>
      </c>
    </row>
    <row r="277" spans="8:11" x14ac:dyDescent="0.25">
      <c r="H277" s="14" t="s">
        <v>935</v>
      </c>
      <c r="I277" s="14">
        <f>COUNTIF(Data!G277:G2606,Question!$H277)</f>
        <v>3</v>
      </c>
      <c r="J277" s="17">
        <f>SUMIFS(Data!$K$2:$K$2331,Data!$G$2:$G$2331,Question!$H277)</f>
        <v>1123</v>
      </c>
      <c r="K277" s="14" t="str">
        <f t="shared" si="7"/>
        <v>Medium</v>
      </c>
    </row>
    <row r="278" spans="8:11" x14ac:dyDescent="0.25">
      <c r="H278" s="14" t="s">
        <v>1776</v>
      </c>
      <c r="I278" s="14">
        <f>COUNTIF(Data!G278:G2607,Question!$H278)</f>
        <v>5</v>
      </c>
      <c r="J278" s="17">
        <f>SUMIFS(Data!$K$2:$K$2331,Data!$G$2:$G$2331,Question!$H278)</f>
        <v>534.995</v>
      </c>
      <c r="K278" s="14" t="str">
        <f t="shared" si="7"/>
        <v>Bad</v>
      </c>
    </row>
    <row r="279" spans="8:11" x14ac:dyDescent="0.25">
      <c r="H279" s="14" t="s">
        <v>1175</v>
      </c>
      <c r="I279" s="14">
        <f>COUNTIF(Data!G279:G2608,Question!$H279)</f>
        <v>4</v>
      </c>
      <c r="J279" s="17">
        <f>SUMIFS(Data!$K$2:$K$2331,Data!$G$2:$G$2331,Question!$H279)</f>
        <v>1655</v>
      </c>
      <c r="K279" s="14" t="str">
        <f t="shared" si="7"/>
        <v>Medium</v>
      </c>
    </row>
    <row r="280" spans="8:11" x14ac:dyDescent="0.25">
      <c r="H280" s="14" t="s">
        <v>1088</v>
      </c>
      <c r="I280" s="14">
        <f>COUNTIF(Data!G280:G2609,Question!$H280)</f>
        <v>10</v>
      </c>
      <c r="J280" s="17">
        <f>SUMIFS(Data!$K$2:$K$2331,Data!$G$2:$G$2331,Question!$H280)</f>
        <v>2615.9990000000003</v>
      </c>
      <c r="K280" s="14" t="str">
        <f t="shared" si="7"/>
        <v>Good</v>
      </c>
    </row>
    <row r="281" spans="8:11" x14ac:dyDescent="0.25">
      <c r="H281" s="14" t="s">
        <v>411</v>
      </c>
      <c r="I281" s="14">
        <f>COUNTIF(Data!G281:G2610,Question!$H281)</f>
        <v>5</v>
      </c>
      <c r="J281" s="17">
        <f>SUMIFS(Data!$K$2:$K$2331,Data!$G$2:$G$2331,Question!$H281)</f>
        <v>1426.9970000000001</v>
      </c>
      <c r="K281" s="14" t="str">
        <f t="shared" si="7"/>
        <v>Medium</v>
      </c>
    </row>
    <row r="282" spans="8:11" x14ac:dyDescent="0.25">
      <c r="H282" s="14" t="s">
        <v>750</v>
      </c>
      <c r="I282" s="14">
        <f>COUNTIF(Data!G282:G2611,Question!$H282)</f>
        <v>9</v>
      </c>
      <c r="J282" s="17">
        <f>SUMIFS(Data!$K$2:$K$2331,Data!$G$2:$G$2331,Question!$H282)</f>
        <v>2487.9949999999999</v>
      </c>
      <c r="K282" s="14" t="str">
        <f t="shared" si="7"/>
        <v>Good</v>
      </c>
    </row>
    <row r="283" spans="8:11" x14ac:dyDescent="0.25">
      <c r="H283" s="14" t="s">
        <v>312</v>
      </c>
      <c r="I283" s="14">
        <f>COUNTIF(Data!G283:G2612,Question!$H283)</f>
        <v>8</v>
      </c>
      <c r="J283" s="17">
        <f>SUMIFS(Data!$K$2:$K$2331,Data!$G$2:$G$2331,Question!$H283)</f>
        <v>2162.0039999999999</v>
      </c>
      <c r="K283" s="14" t="str">
        <f t="shared" si="7"/>
        <v>Good</v>
      </c>
    </row>
    <row r="284" spans="8:11" x14ac:dyDescent="0.25">
      <c r="H284" s="14" t="s">
        <v>679</v>
      </c>
      <c r="I284" s="14">
        <f>COUNTIF(Data!G284:G2613,Question!$H284)</f>
        <v>4</v>
      </c>
      <c r="J284" s="17">
        <f>SUMIFS(Data!$K$2:$K$2331,Data!$G$2:$G$2331,Question!$H284)</f>
        <v>766.00099999999998</v>
      </c>
      <c r="K284" s="14" t="str">
        <f t="shared" si="7"/>
        <v>Medium</v>
      </c>
    </row>
    <row r="285" spans="8:11" x14ac:dyDescent="0.25">
      <c r="H285" s="14" t="s">
        <v>2219</v>
      </c>
      <c r="I285" s="14">
        <f>COUNTIF(Data!G285:G2614,Question!$H285)</f>
        <v>3</v>
      </c>
      <c r="J285" s="17">
        <f>SUMIFS(Data!$K$2:$K$2331,Data!$G$2:$G$2331,Question!$H285)</f>
        <v>185.99700000000001</v>
      </c>
      <c r="K285" s="14" t="str">
        <f t="shared" si="7"/>
        <v>Bad</v>
      </c>
    </row>
    <row r="286" spans="8:11" x14ac:dyDescent="0.25">
      <c r="H286" s="14" t="s">
        <v>946</v>
      </c>
      <c r="I286" s="14">
        <f>COUNTIF(Data!G286:G2615,Question!$H286)</f>
        <v>8</v>
      </c>
      <c r="J286" s="17">
        <f>SUMIFS(Data!$K$2:$K$2331,Data!$G$2:$G$2331,Question!$H286)</f>
        <v>2304.9960000000001</v>
      </c>
      <c r="K286" s="14" t="str">
        <f t="shared" si="7"/>
        <v>Good</v>
      </c>
    </row>
    <row r="287" spans="8:11" x14ac:dyDescent="0.25">
      <c r="H287" s="14" t="s">
        <v>498</v>
      </c>
      <c r="I287" s="14">
        <f>COUNTIF(Data!G287:G2616,Question!$H287)</f>
        <v>2</v>
      </c>
      <c r="J287" s="17">
        <f>SUMIFS(Data!$K$2:$K$2331,Data!$G$2:$G$2331,Question!$H287)</f>
        <v>515.00099999999998</v>
      </c>
      <c r="K287" s="14" t="str">
        <f t="shared" si="7"/>
        <v>Bad</v>
      </c>
    </row>
    <row r="288" spans="8:11" x14ac:dyDescent="0.25">
      <c r="H288" s="14" t="s">
        <v>1206</v>
      </c>
      <c r="I288" s="14">
        <f>COUNTIF(Data!G288:G2617,Question!$H288)</f>
        <v>2</v>
      </c>
      <c r="J288" s="17">
        <f>SUMIFS(Data!$K$2:$K$2331,Data!$G$2:$G$2331,Question!$H288)</f>
        <v>893</v>
      </c>
      <c r="K288" s="14" t="str">
        <f t="shared" si="7"/>
        <v>Medium</v>
      </c>
    </row>
    <row r="289" spans="8:11" x14ac:dyDescent="0.25">
      <c r="H289" s="14" t="s">
        <v>400</v>
      </c>
      <c r="I289" s="14">
        <f>COUNTIF(Data!G289:G2618,Question!$H289)</f>
        <v>4</v>
      </c>
      <c r="J289" s="17">
        <f>SUMIFS(Data!$K$2:$K$2331,Data!$G$2:$G$2331,Question!$H289)</f>
        <v>1657</v>
      </c>
      <c r="K289" s="14" t="str">
        <f t="shared" si="7"/>
        <v>Medium</v>
      </c>
    </row>
    <row r="290" spans="8:11" x14ac:dyDescent="0.25">
      <c r="H290" s="14" t="s">
        <v>907</v>
      </c>
      <c r="I290" s="14">
        <f>COUNTIF(Data!G290:G2619,Question!$H290)</f>
        <v>6</v>
      </c>
      <c r="J290" s="17">
        <f>SUMIFS(Data!$K$2:$K$2331,Data!$G$2:$G$2331,Question!$H290)</f>
        <v>1904.001</v>
      </c>
      <c r="K290" s="14" t="str">
        <f t="shared" si="7"/>
        <v>Good</v>
      </c>
    </row>
    <row r="291" spans="8:11" x14ac:dyDescent="0.25">
      <c r="H291" s="14" t="s">
        <v>29</v>
      </c>
      <c r="I291" s="14">
        <f>COUNTIF(Data!G291:G2620,Question!$H291)</f>
        <v>2</v>
      </c>
      <c r="J291" s="17">
        <f>SUMIFS(Data!$K$2:$K$2331,Data!$G$2:$G$2331,Question!$H291)</f>
        <v>831.995</v>
      </c>
      <c r="K291" s="14" t="str">
        <f t="shared" si="7"/>
        <v>Medium</v>
      </c>
    </row>
    <row r="292" spans="8:11" x14ac:dyDescent="0.25">
      <c r="H292" s="14" t="s">
        <v>2852</v>
      </c>
      <c r="I292" s="14">
        <f>COUNTIF(Data!G292:G2621,Question!$H292)</f>
        <v>1</v>
      </c>
      <c r="J292" s="17">
        <f>SUMIFS(Data!$K$2:$K$2331,Data!$G$2:$G$2331,Question!$H292)</f>
        <v>75</v>
      </c>
      <c r="K292" s="14" t="str">
        <f t="shared" si="7"/>
        <v>Bad</v>
      </c>
    </row>
    <row r="293" spans="8:11" x14ac:dyDescent="0.25">
      <c r="H293" s="14" t="s">
        <v>1531</v>
      </c>
      <c r="I293" s="14">
        <f>COUNTIF(Data!G293:G2622,Question!$H293)</f>
        <v>1</v>
      </c>
      <c r="J293" s="17">
        <f>SUMIFS(Data!$K$2:$K$2331,Data!$G$2:$G$2331,Question!$H293)</f>
        <v>80</v>
      </c>
      <c r="K293" s="14" t="str">
        <f t="shared" si="7"/>
        <v>Bad</v>
      </c>
    </row>
    <row r="294" spans="8:11" x14ac:dyDescent="0.25">
      <c r="H294" s="14" t="s">
        <v>361</v>
      </c>
      <c r="I294" s="14">
        <f>COUNTIF(Data!G294:G2623,Question!$H294)</f>
        <v>4</v>
      </c>
      <c r="J294" s="17">
        <f>SUMIFS(Data!$K$2:$K$2331,Data!$G$2:$G$2331,Question!$H294)</f>
        <v>690</v>
      </c>
      <c r="K294" s="14" t="str">
        <f t="shared" si="7"/>
        <v>Bad</v>
      </c>
    </row>
    <row r="295" spans="8:11" x14ac:dyDescent="0.25">
      <c r="H295" s="14" t="s">
        <v>1741</v>
      </c>
      <c r="I295" s="14">
        <f>COUNTIF(Data!G295:G2624,Question!$H295)</f>
        <v>3</v>
      </c>
      <c r="J295" s="17">
        <f>SUMIFS(Data!$K$2:$K$2331,Data!$G$2:$G$2331,Question!$H295)</f>
        <v>183.00200000000001</v>
      </c>
      <c r="K295" s="14" t="str">
        <f t="shared" si="7"/>
        <v>Bad</v>
      </c>
    </row>
    <row r="296" spans="8:11" x14ac:dyDescent="0.25">
      <c r="H296" s="14" t="s">
        <v>968</v>
      </c>
      <c r="I296" s="14">
        <f>COUNTIF(Data!G296:G2625,Question!$H296)</f>
        <v>5</v>
      </c>
      <c r="J296" s="17">
        <f>SUMIFS(Data!$K$2:$K$2331,Data!$G$2:$G$2331,Question!$H296)</f>
        <v>976</v>
      </c>
      <c r="K296" s="14" t="str">
        <f t="shared" si="7"/>
        <v>Medium</v>
      </c>
    </row>
    <row r="297" spans="8:11" x14ac:dyDescent="0.25">
      <c r="H297" s="14" t="s">
        <v>707</v>
      </c>
      <c r="I297" s="14">
        <f>COUNTIF(Data!G297:G2626,Question!$H297)</f>
        <v>2</v>
      </c>
      <c r="J297" s="17">
        <f>SUMIFS(Data!$K$2:$K$2331,Data!$G$2:$G$2331,Question!$H297)</f>
        <v>562.99800000000005</v>
      </c>
      <c r="K297" s="14" t="str">
        <f t="shared" si="7"/>
        <v>Bad</v>
      </c>
    </row>
    <row r="298" spans="8:11" x14ac:dyDescent="0.25">
      <c r="H298" s="14" t="s">
        <v>845</v>
      </c>
      <c r="I298" s="14">
        <f>COUNTIF(Data!G298:G2627,Question!$H298)</f>
        <v>7</v>
      </c>
      <c r="J298" s="17">
        <f>SUMIFS(Data!$K$2:$K$2331,Data!$G$2:$G$2331,Question!$H298)</f>
        <v>2350.998</v>
      </c>
      <c r="K298" s="14" t="str">
        <f t="shared" si="7"/>
        <v>Good</v>
      </c>
    </row>
    <row r="299" spans="8:11" x14ac:dyDescent="0.25">
      <c r="H299" s="14" t="s">
        <v>870</v>
      </c>
      <c r="I299" s="14">
        <f>COUNTIF(Data!G299:G2628,Question!$H299)</f>
        <v>5</v>
      </c>
      <c r="J299" s="17">
        <f>SUMIFS(Data!$K$2:$K$2331,Data!$G$2:$G$2331,Question!$H299)</f>
        <v>1469.002</v>
      </c>
      <c r="K299" s="14" t="str">
        <f t="shared" si="7"/>
        <v>Medium</v>
      </c>
    </row>
    <row r="300" spans="8:11" x14ac:dyDescent="0.25">
      <c r="H300" s="14" t="s">
        <v>777</v>
      </c>
      <c r="I300" s="14">
        <f>COUNTIF(Data!G300:G2629,Question!$H300)</f>
        <v>6</v>
      </c>
      <c r="J300" s="17">
        <f>SUMIFS(Data!$K$2:$K$2331,Data!$G$2:$G$2331,Question!$H300)</f>
        <v>3123.9970000000003</v>
      </c>
      <c r="K300" s="14" t="str">
        <f t="shared" si="7"/>
        <v>Good</v>
      </c>
    </row>
    <row r="301" spans="8:11" x14ac:dyDescent="0.25">
      <c r="H301" s="14" t="s">
        <v>1247</v>
      </c>
      <c r="I301" s="14">
        <f>COUNTIF(Data!G301:G2630,Question!$H301)</f>
        <v>5</v>
      </c>
      <c r="J301" s="17">
        <f>SUMIFS(Data!$K$2:$K$2331,Data!$G$2:$G$2331,Question!$H301)</f>
        <v>1616.001</v>
      </c>
      <c r="K301" s="14" t="str">
        <f t="shared" si="7"/>
        <v>Medium</v>
      </c>
    </row>
    <row r="302" spans="8:11" x14ac:dyDescent="0.25">
      <c r="H302" s="14" t="s">
        <v>278</v>
      </c>
      <c r="I302" s="14">
        <f>COUNTIF(Data!G302:G2631,Question!$H302)</f>
        <v>3</v>
      </c>
      <c r="J302" s="17">
        <f>SUMIFS(Data!$K$2:$K$2331,Data!$G$2:$G$2331,Question!$H302)</f>
        <v>3070.9949999999999</v>
      </c>
      <c r="K302" s="14" t="str">
        <f t="shared" si="7"/>
        <v>Good</v>
      </c>
    </row>
    <row r="303" spans="8:11" x14ac:dyDescent="0.25">
      <c r="H303" s="14" t="s">
        <v>979</v>
      </c>
      <c r="I303" s="14">
        <f>COUNTIF(Data!G303:G2632,Question!$H303)</f>
        <v>4</v>
      </c>
      <c r="J303" s="17">
        <f>SUMIFS(Data!$K$2:$K$2331,Data!$G$2:$G$2331,Question!$H303)</f>
        <v>1339.9929999999999</v>
      </c>
      <c r="K303" s="14" t="str">
        <f t="shared" si="7"/>
        <v>Medium</v>
      </c>
    </row>
    <row r="304" spans="8:11" x14ac:dyDescent="0.25">
      <c r="H304" s="14" t="s">
        <v>1406</v>
      </c>
      <c r="I304" s="14">
        <f>COUNTIF(Data!G304:G2633,Question!$H304)</f>
        <v>3</v>
      </c>
      <c r="J304" s="17">
        <f>SUMIFS(Data!$K$2:$K$2331,Data!$G$2:$G$2331,Question!$H304)</f>
        <v>1607</v>
      </c>
      <c r="K304" s="14" t="str">
        <f t="shared" si="7"/>
        <v>Medium</v>
      </c>
    </row>
    <row r="305" spans="8:11" x14ac:dyDescent="0.25">
      <c r="H305" s="14" t="s">
        <v>859</v>
      </c>
      <c r="I305" s="14">
        <f>COUNTIF(Data!G305:G2634,Question!$H305)</f>
        <v>4</v>
      </c>
      <c r="J305" s="17">
        <f>SUMIFS(Data!$K$2:$K$2331,Data!$G$2:$G$2331,Question!$H305)</f>
        <v>1154</v>
      </c>
      <c r="K305" s="14" t="str">
        <f t="shared" si="7"/>
        <v>Medium</v>
      </c>
    </row>
    <row r="306" spans="8:11" x14ac:dyDescent="0.25">
      <c r="H306" s="14" t="s">
        <v>2665</v>
      </c>
      <c r="I306" s="14">
        <f>COUNTIF(Data!G306:G2635,Question!$H306)</f>
        <v>1</v>
      </c>
      <c r="J306" s="17">
        <f>SUMIFS(Data!$K$2:$K$2331,Data!$G$2:$G$2331,Question!$H306)</f>
        <v>45</v>
      </c>
      <c r="K306" s="14" t="str">
        <f t="shared" si="7"/>
        <v>Bad</v>
      </c>
    </row>
    <row r="307" spans="8:11" x14ac:dyDescent="0.25">
      <c r="H307" s="14" t="s">
        <v>13</v>
      </c>
      <c r="I307" s="14">
        <f>COUNTIF(Data!G307:G2636,Question!$H307)</f>
        <v>3</v>
      </c>
      <c r="J307" s="17">
        <f>SUMIFS(Data!$K$2:$K$2331,Data!$G$2:$G$2331,Question!$H307)</f>
        <v>1316</v>
      </c>
      <c r="K307" s="14" t="str">
        <f t="shared" si="7"/>
        <v>Medium</v>
      </c>
    </row>
    <row r="308" spans="8:11" x14ac:dyDescent="0.25">
      <c r="H308" s="14" t="s">
        <v>138</v>
      </c>
      <c r="I308" s="14">
        <f>COUNTIF(Data!G308:G2637,Question!$H308)</f>
        <v>1</v>
      </c>
      <c r="J308" s="17">
        <f>SUMIFS(Data!$K$2:$K$2331,Data!$G$2:$G$2331,Question!$H308)</f>
        <v>106.001</v>
      </c>
      <c r="K308" s="14" t="str">
        <f t="shared" si="7"/>
        <v>Bad</v>
      </c>
    </row>
    <row r="309" spans="8:11" x14ac:dyDescent="0.25">
      <c r="H309" s="14" t="s">
        <v>828</v>
      </c>
      <c r="I309" s="14">
        <f>COUNTIF(Data!G309:G2638,Question!$H309)</f>
        <v>5</v>
      </c>
      <c r="J309" s="17">
        <f>SUMIFS(Data!$K$2:$K$2331,Data!$G$2:$G$2331,Question!$H309)</f>
        <v>1078.9959999999999</v>
      </c>
      <c r="K309" s="14" t="str">
        <f t="shared" si="7"/>
        <v>Medium</v>
      </c>
    </row>
    <row r="310" spans="8:11" x14ac:dyDescent="0.25">
      <c r="H310" s="14" t="s">
        <v>160</v>
      </c>
      <c r="I310" s="14">
        <f>COUNTIF(Data!G310:G2639,Question!$H310)</f>
        <v>5</v>
      </c>
      <c r="J310" s="17">
        <f>SUMIFS(Data!$K$2:$K$2331,Data!$G$2:$G$2331,Question!$H310)</f>
        <v>1289.0029999999999</v>
      </c>
      <c r="K310" s="14" t="str">
        <f t="shared" si="7"/>
        <v>Medium</v>
      </c>
    </row>
    <row r="311" spans="8:11" x14ac:dyDescent="0.25">
      <c r="H311" s="14" t="s">
        <v>2190</v>
      </c>
      <c r="I311" s="14">
        <f>COUNTIF(Data!G311:G2640,Question!$H311)</f>
        <v>4</v>
      </c>
      <c r="J311" s="17">
        <f>SUMIFS(Data!$K$2:$K$2331,Data!$G$2:$G$2331,Question!$H311)</f>
        <v>208.99599999999998</v>
      </c>
      <c r="K311" s="14" t="str">
        <f t="shared" si="7"/>
        <v>Bad</v>
      </c>
    </row>
    <row r="312" spans="8:11" x14ac:dyDescent="0.25">
      <c r="H312" s="14" t="s">
        <v>491</v>
      </c>
      <c r="I312" s="14">
        <f>COUNTIF(Data!G312:G2641,Question!$H312)</f>
        <v>8</v>
      </c>
      <c r="J312" s="17">
        <f>SUMIFS(Data!$K$2:$K$2331,Data!$G$2:$G$2331,Question!$H312)</f>
        <v>972.00399999999991</v>
      </c>
      <c r="K312" s="14" t="str">
        <f t="shared" si="7"/>
        <v>Medium</v>
      </c>
    </row>
    <row r="313" spans="8:11" x14ac:dyDescent="0.25">
      <c r="H313" s="14" t="s">
        <v>760</v>
      </c>
      <c r="I313" s="14">
        <f>COUNTIF(Data!G313:G2642,Question!$H313)</f>
        <v>2</v>
      </c>
      <c r="J313" s="17">
        <f>SUMIFS(Data!$K$2:$K$2331,Data!$G$2:$G$2331,Question!$H313)</f>
        <v>1295</v>
      </c>
      <c r="K313" s="14" t="str">
        <f t="shared" si="7"/>
        <v>Medium</v>
      </c>
    </row>
    <row r="314" spans="8:11" x14ac:dyDescent="0.25">
      <c r="H314" s="14" t="s">
        <v>822</v>
      </c>
      <c r="I314" s="14">
        <f>COUNTIF(Data!G314:G2643,Question!$H314)</f>
        <v>10</v>
      </c>
      <c r="J314" s="17">
        <f>SUMIFS(Data!$K$2:$K$2331,Data!$G$2:$G$2331,Question!$H314)</f>
        <v>3197.9949999999999</v>
      </c>
      <c r="K314" s="14" t="str">
        <f t="shared" si="7"/>
        <v>Good</v>
      </c>
    </row>
    <row r="315" spans="8:11" x14ac:dyDescent="0.25">
      <c r="H315" s="14" t="s">
        <v>1100</v>
      </c>
      <c r="I315" s="14">
        <f>COUNTIF(Data!G315:G2644,Question!$H315)</f>
        <v>6</v>
      </c>
      <c r="J315" s="17">
        <f>SUMIFS(Data!$K$2:$K$2331,Data!$G$2:$G$2331,Question!$H315)</f>
        <v>2323</v>
      </c>
      <c r="K315" s="14" t="str">
        <f t="shared" si="7"/>
        <v>Good</v>
      </c>
    </row>
    <row r="316" spans="8:11" x14ac:dyDescent="0.25">
      <c r="H316" s="14" t="s">
        <v>676</v>
      </c>
      <c r="I316" s="14">
        <f>COUNTIF(Data!G316:G2645,Question!$H316)</f>
        <v>3</v>
      </c>
      <c r="J316" s="17">
        <f>SUMIFS(Data!$K$2:$K$2331,Data!$G$2:$G$2331,Question!$H316)</f>
        <v>136</v>
      </c>
      <c r="K316" s="14" t="str">
        <f t="shared" si="7"/>
        <v>Bad</v>
      </c>
    </row>
    <row r="317" spans="8:11" x14ac:dyDescent="0.25">
      <c r="H317" s="14" t="s">
        <v>243</v>
      </c>
      <c r="I317" s="14">
        <f>COUNTIF(Data!G317:G2646,Question!$H317)</f>
        <v>4</v>
      </c>
      <c r="J317" s="17">
        <f>SUMIFS(Data!$K$2:$K$2331,Data!$G$2:$G$2331,Question!$H317)</f>
        <v>2966.9939999999997</v>
      </c>
      <c r="K317" s="14" t="str">
        <f t="shared" si="7"/>
        <v>Good</v>
      </c>
    </row>
    <row r="318" spans="8:11" x14ac:dyDescent="0.25">
      <c r="H318" s="14" t="s">
        <v>436</v>
      </c>
      <c r="I318" s="14">
        <f>COUNTIF(Data!G318:G2647,Question!$H318)</f>
        <v>4</v>
      </c>
      <c r="J318" s="17">
        <f>SUMIFS(Data!$K$2:$K$2331,Data!$G$2:$G$2331,Question!$H318)</f>
        <v>905.995</v>
      </c>
      <c r="K318" s="14" t="str">
        <f t="shared" si="7"/>
        <v>Medium</v>
      </c>
    </row>
    <row r="319" spans="8:11" x14ac:dyDescent="0.25">
      <c r="H319" s="14" t="s">
        <v>532</v>
      </c>
      <c r="I319" s="14">
        <f>COUNTIF(Data!G319:G2648,Question!$H319)</f>
        <v>1</v>
      </c>
      <c r="J319" s="17">
        <f>SUMIFS(Data!$K$2:$K$2331,Data!$G$2:$G$2331,Question!$H319)</f>
        <v>702</v>
      </c>
      <c r="K319" s="14" t="str">
        <f t="shared" si="7"/>
        <v>Medium</v>
      </c>
    </row>
    <row r="320" spans="8:11" x14ac:dyDescent="0.25">
      <c r="H320" s="14" t="s">
        <v>283</v>
      </c>
      <c r="I320" s="14">
        <f>COUNTIF(Data!G320:G2649,Question!$H320)</f>
        <v>3</v>
      </c>
      <c r="J320" s="17">
        <f>SUMIFS(Data!$K$2:$K$2331,Data!$G$2:$G$2331,Question!$H320)</f>
        <v>1525.9950000000001</v>
      </c>
      <c r="K320" s="14" t="str">
        <f t="shared" si="7"/>
        <v>Medium</v>
      </c>
    </row>
    <row r="321" spans="8:11" x14ac:dyDescent="0.25">
      <c r="H321" s="14" t="s">
        <v>608</v>
      </c>
      <c r="I321" s="14">
        <f>COUNTIF(Data!G321:G2650,Question!$H321)</f>
        <v>5</v>
      </c>
      <c r="J321" s="17">
        <f>SUMIFS(Data!$K$2:$K$2331,Data!$G$2:$G$2331,Question!$H321)</f>
        <v>1821.9939999999999</v>
      </c>
      <c r="K321" s="14" t="str">
        <f t="shared" si="7"/>
        <v>Medium</v>
      </c>
    </row>
    <row r="322" spans="8:11" x14ac:dyDescent="0.25">
      <c r="H322" s="14" t="s">
        <v>1060</v>
      </c>
      <c r="I322" s="14">
        <f>COUNTIF(Data!G322:G2651,Question!$H322)</f>
        <v>6</v>
      </c>
      <c r="J322" s="17">
        <f>SUMIFS(Data!$K$2:$K$2331,Data!$G$2:$G$2331,Question!$H322)</f>
        <v>800.00199999999995</v>
      </c>
      <c r="K322" s="14" t="str">
        <f t="shared" si="7"/>
        <v>Medium</v>
      </c>
    </row>
    <row r="323" spans="8:11" x14ac:dyDescent="0.25">
      <c r="H323" s="14" t="s">
        <v>99</v>
      </c>
      <c r="I323" s="14">
        <f>COUNTIF(Data!G323:G2652,Question!$H323)</f>
        <v>6</v>
      </c>
      <c r="J323" s="17">
        <f>SUMIFS(Data!$K$2:$K$2331,Data!$G$2:$G$2331,Question!$H323)</f>
        <v>1544.9910000000002</v>
      </c>
      <c r="K323" s="14" t="str">
        <f t="shared" ref="K323:K386" si="8">IF(J323&lt;700,"Bad",IF(J323&lt;1900,"Medium","Good"))</f>
        <v>Medium</v>
      </c>
    </row>
    <row r="324" spans="8:11" x14ac:dyDescent="0.25">
      <c r="H324" s="14" t="s">
        <v>419</v>
      </c>
      <c r="I324" s="14">
        <f>COUNTIF(Data!G324:G2653,Question!$H324)</f>
        <v>1</v>
      </c>
      <c r="J324" s="17">
        <f>SUMIFS(Data!$K$2:$K$2331,Data!$G$2:$G$2331,Question!$H324)</f>
        <v>272.00099999999998</v>
      </c>
      <c r="K324" s="14" t="str">
        <f t="shared" si="8"/>
        <v>Bad</v>
      </c>
    </row>
    <row r="325" spans="8:11" x14ac:dyDescent="0.25">
      <c r="H325" s="14" t="s">
        <v>616</v>
      </c>
      <c r="I325" s="14">
        <f>COUNTIF(Data!G325:G2654,Question!$H325)</f>
        <v>3</v>
      </c>
      <c r="J325" s="17">
        <f>SUMIFS(Data!$K$2:$K$2331,Data!$G$2:$G$2331,Question!$H325)</f>
        <v>958</v>
      </c>
      <c r="K325" s="14" t="str">
        <f t="shared" si="8"/>
        <v>Medium</v>
      </c>
    </row>
    <row r="326" spans="8:11" x14ac:dyDescent="0.25">
      <c r="H326" s="14" t="s">
        <v>774</v>
      </c>
      <c r="I326" s="14">
        <f>COUNTIF(Data!G326:G2655,Question!$H326)</f>
        <v>8</v>
      </c>
      <c r="J326" s="17">
        <f>SUMIFS(Data!$K$2:$K$2331,Data!$G$2:$G$2331,Question!$H326)</f>
        <v>1378</v>
      </c>
      <c r="K326" s="14" t="str">
        <f t="shared" si="8"/>
        <v>Medium</v>
      </c>
    </row>
    <row r="327" spans="8:11" x14ac:dyDescent="0.25">
      <c r="H327" s="14" t="s">
        <v>1273</v>
      </c>
      <c r="I327" s="14">
        <f>COUNTIF(Data!G327:G2656,Question!$H327)</f>
        <v>7</v>
      </c>
      <c r="J327" s="17">
        <f>SUMIFS(Data!$K$2:$K$2331,Data!$G$2:$G$2331,Question!$H327)</f>
        <v>1941</v>
      </c>
      <c r="K327" s="14" t="str">
        <f t="shared" si="8"/>
        <v>Good</v>
      </c>
    </row>
    <row r="328" spans="8:11" x14ac:dyDescent="0.25">
      <c r="H328" s="14" t="s">
        <v>380</v>
      </c>
      <c r="I328" s="14">
        <f>COUNTIF(Data!G328:G2657,Question!$H328)</f>
        <v>5</v>
      </c>
      <c r="J328" s="17">
        <f>SUMIFS(Data!$K$2:$K$2331,Data!$G$2:$G$2331,Question!$H328)</f>
        <v>1897.9970000000001</v>
      </c>
      <c r="K328" s="14" t="str">
        <f t="shared" si="8"/>
        <v>Medium</v>
      </c>
    </row>
    <row r="329" spans="8:11" x14ac:dyDescent="0.25">
      <c r="H329" s="14" t="s">
        <v>1190</v>
      </c>
      <c r="I329" s="14">
        <f>COUNTIF(Data!G329:G2658,Question!$H329)</f>
        <v>4</v>
      </c>
      <c r="J329" s="17">
        <f>SUMIFS(Data!$K$2:$K$2331,Data!$G$2:$G$2331,Question!$H329)</f>
        <v>2544</v>
      </c>
      <c r="K329" s="14" t="str">
        <f t="shared" si="8"/>
        <v>Good</v>
      </c>
    </row>
    <row r="330" spans="8:11" x14ac:dyDescent="0.25">
      <c r="H330" s="14" t="s">
        <v>619</v>
      </c>
      <c r="I330" s="14">
        <f>COUNTIF(Data!G330:G2659,Question!$H330)</f>
        <v>5</v>
      </c>
      <c r="J330" s="17">
        <f>SUMIFS(Data!$K$2:$K$2331,Data!$G$2:$G$2331,Question!$H330)</f>
        <v>1808</v>
      </c>
      <c r="K330" s="14" t="str">
        <f t="shared" si="8"/>
        <v>Medium</v>
      </c>
    </row>
    <row r="331" spans="8:11" x14ac:dyDescent="0.25">
      <c r="H331" s="14" t="s">
        <v>1346</v>
      </c>
      <c r="I331" s="14">
        <f>COUNTIF(Data!G331:G2660,Question!$H331)</f>
        <v>1</v>
      </c>
      <c r="J331" s="17">
        <f>SUMIFS(Data!$K$2:$K$2331,Data!$G$2:$G$2331,Question!$H331)</f>
        <v>142.995</v>
      </c>
      <c r="K331" s="14" t="str">
        <f t="shared" si="8"/>
        <v>Bad</v>
      </c>
    </row>
    <row r="332" spans="8:11" x14ac:dyDescent="0.25">
      <c r="H332" s="14" t="s">
        <v>1204</v>
      </c>
      <c r="I332" s="14">
        <f>COUNTIF(Data!G332:G2661,Question!$H332)</f>
        <v>4</v>
      </c>
      <c r="J332" s="17">
        <f>SUMIFS(Data!$K$2:$K$2331,Data!$G$2:$G$2331,Question!$H332)</f>
        <v>1219</v>
      </c>
      <c r="K332" s="14" t="str">
        <f t="shared" si="8"/>
        <v>Medium</v>
      </c>
    </row>
    <row r="333" spans="8:11" x14ac:dyDescent="0.25">
      <c r="H333" s="14" t="s">
        <v>1548</v>
      </c>
      <c r="I333" s="14">
        <f>COUNTIF(Data!G333:G2662,Question!$H333)</f>
        <v>6</v>
      </c>
      <c r="J333" s="17">
        <f>SUMIFS(Data!$K$2:$K$2331,Data!$G$2:$G$2331,Question!$H333)</f>
        <v>1157.001</v>
      </c>
      <c r="K333" s="14" t="str">
        <f t="shared" si="8"/>
        <v>Medium</v>
      </c>
    </row>
    <row r="334" spans="8:11" x14ac:dyDescent="0.25">
      <c r="H334" s="14" t="s">
        <v>1622</v>
      </c>
      <c r="I334" s="14">
        <f>COUNTIF(Data!G334:G2663,Question!$H334)</f>
        <v>2</v>
      </c>
      <c r="J334" s="17">
        <f>SUMIFS(Data!$K$2:$K$2331,Data!$G$2:$G$2331,Question!$H334)</f>
        <v>866.99699999999996</v>
      </c>
      <c r="K334" s="14" t="str">
        <f t="shared" si="8"/>
        <v>Medium</v>
      </c>
    </row>
    <row r="335" spans="8:11" x14ac:dyDescent="0.25">
      <c r="H335" s="14" t="s">
        <v>527</v>
      </c>
      <c r="I335" s="14">
        <f>COUNTIF(Data!G335:G2664,Question!$H335)</f>
        <v>2</v>
      </c>
      <c r="J335" s="17">
        <f>SUMIFS(Data!$K$2:$K$2331,Data!$G$2:$G$2331,Question!$H335)</f>
        <v>1035.9970000000001</v>
      </c>
      <c r="K335" s="14" t="str">
        <f t="shared" si="8"/>
        <v>Medium</v>
      </c>
    </row>
    <row r="336" spans="8:11" x14ac:dyDescent="0.25">
      <c r="H336" s="14" t="s">
        <v>1169</v>
      </c>
      <c r="I336" s="14">
        <f>COUNTIF(Data!G336:G2665,Question!$H336)</f>
        <v>4</v>
      </c>
      <c r="J336" s="17">
        <f>SUMIFS(Data!$K$2:$K$2331,Data!$G$2:$G$2331,Question!$H336)</f>
        <v>845.00099999999998</v>
      </c>
      <c r="K336" s="14" t="str">
        <f t="shared" si="8"/>
        <v>Medium</v>
      </c>
    </row>
    <row r="337" spans="8:11" x14ac:dyDescent="0.25">
      <c r="H337" s="14" t="s">
        <v>1808</v>
      </c>
      <c r="I337" s="14">
        <f>COUNTIF(Data!G337:G2666,Question!$H337)</f>
        <v>2</v>
      </c>
      <c r="J337" s="17">
        <f>SUMIFS(Data!$K$2:$K$2331,Data!$G$2:$G$2331,Question!$H337)</f>
        <v>100.998</v>
      </c>
      <c r="K337" s="14" t="str">
        <f t="shared" si="8"/>
        <v>Bad</v>
      </c>
    </row>
    <row r="338" spans="8:11" x14ac:dyDescent="0.25">
      <c r="H338" s="14" t="s">
        <v>1339</v>
      </c>
      <c r="I338" s="14">
        <f>COUNTIF(Data!G338:G2667,Question!$H338)</f>
        <v>2</v>
      </c>
      <c r="J338" s="17">
        <f>SUMIFS(Data!$K$2:$K$2331,Data!$G$2:$G$2331,Question!$H338)</f>
        <v>953</v>
      </c>
      <c r="K338" s="14" t="str">
        <f t="shared" si="8"/>
        <v>Medium</v>
      </c>
    </row>
    <row r="339" spans="8:11" x14ac:dyDescent="0.25">
      <c r="H339" s="14" t="s">
        <v>1055</v>
      </c>
      <c r="I339" s="14">
        <f>COUNTIF(Data!G339:G2668,Question!$H339)</f>
        <v>5</v>
      </c>
      <c r="J339" s="17">
        <f>SUMIFS(Data!$K$2:$K$2331,Data!$G$2:$G$2331,Question!$H339)</f>
        <v>1793.999</v>
      </c>
      <c r="K339" s="14" t="str">
        <f t="shared" si="8"/>
        <v>Medium</v>
      </c>
    </row>
    <row r="340" spans="8:11" x14ac:dyDescent="0.25">
      <c r="H340" s="14" t="s">
        <v>626</v>
      </c>
      <c r="I340" s="14">
        <f>COUNTIF(Data!G340:G2669,Question!$H340)</f>
        <v>2</v>
      </c>
      <c r="J340" s="17">
        <f>SUMIFS(Data!$K$2:$K$2331,Data!$G$2:$G$2331,Question!$H340)</f>
        <v>268.99799999999999</v>
      </c>
      <c r="K340" s="14" t="str">
        <f t="shared" si="8"/>
        <v>Bad</v>
      </c>
    </row>
    <row r="341" spans="8:11" x14ac:dyDescent="0.25">
      <c r="H341" s="14" t="s">
        <v>590</v>
      </c>
      <c r="I341" s="14">
        <f>COUNTIF(Data!G341:G2670,Question!$H341)</f>
        <v>3</v>
      </c>
      <c r="J341" s="17">
        <f>SUMIFS(Data!$K$2:$K$2331,Data!$G$2:$G$2331,Question!$H341)</f>
        <v>1529.999</v>
      </c>
      <c r="K341" s="14" t="str">
        <f t="shared" si="8"/>
        <v>Medium</v>
      </c>
    </row>
    <row r="342" spans="8:11" x14ac:dyDescent="0.25">
      <c r="H342" s="14" t="s">
        <v>671</v>
      </c>
      <c r="I342" s="14">
        <f>COUNTIF(Data!G342:G2671,Question!$H342)</f>
        <v>3</v>
      </c>
      <c r="J342" s="17">
        <f>SUMIFS(Data!$K$2:$K$2331,Data!$G$2:$G$2331,Question!$H342)</f>
        <v>332</v>
      </c>
      <c r="K342" s="14" t="str">
        <f t="shared" si="8"/>
        <v>Bad</v>
      </c>
    </row>
    <row r="343" spans="8:11" x14ac:dyDescent="0.25">
      <c r="H343" s="14" t="s">
        <v>505</v>
      </c>
      <c r="I343" s="14">
        <f>COUNTIF(Data!G343:G2672,Question!$H343)</f>
        <v>2</v>
      </c>
      <c r="J343" s="17">
        <f>SUMIFS(Data!$K$2:$K$2331,Data!$G$2:$G$2331,Question!$H343)</f>
        <v>1330</v>
      </c>
      <c r="K343" s="14" t="str">
        <f t="shared" si="8"/>
        <v>Medium</v>
      </c>
    </row>
    <row r="344" spans="8:11" x14ac:dyDescent="0.25">
      <c r="H344" s="14" t="s">
        <v>1529</v>
      </c>
      <c r="I344" s="14">
        <f>COUNTIF(Data!G344:G2673,Question!$H344)</f>
        <v>3</v>
      </c>
      <c r="J344" s="17">
        <f>SUMIFS(Data!$K$2:$K$2331,Data!$G$2:$G$2331,Question!$H344)</f>
        <v>1026</v>
      </c>
      <c r="K344" s="14" t="str">
        <f t="shared" si="8"/>
        <v>Medium</v>
      </c>
    </row>
    <row r="345" spans="8:11" x14ac:dyDescent="0.25">
      <c r="H345" s="14" t="s">
        <v>344</v>
      </c>
      <c r="I345" s="14">
        <f>COUNTIF(Data!G345:G2674,Question!$H345)</f>
        <v>4</v>
      </c>
      <c r="J345" s="17">
        <f>SUMIFS(Data!$K$2:$K$2331,Data!$G$2:$G$2331,Question!$H345)</f>
        <v>1877.9949999999999</v>
      </c>
      <c r="K345" s="14" t="str">
        <f t="shared" si="8"/>
        <v>Medium</v>
      </c>
    </row>
    <row r="346" spans="8:11" x14ac:dyDescent="0.25">
      <c r="H346" s="14" t="s">
        <v>803</v>
      </c>
      <c r="I346" s="14">
        <f>COUNTIF(Data!G346:G2675,Question!$H346)</f>
        <v>7</v>
      </c>
      <c r="J346" s="17">
        <f>SUMIFS(Data!$K$2:$K$2331,Data!$G$2:$G$2331,Question!$H346)</f>
        <v>2574.9940000000001</v>
      </c>
      <c r="K346" s="14" t="str">
        <f t="shared" si="8"/>
        <v>Good</v>
      </c>
    </row>
    <row r="347" spans="8:11" x14ac:dyDescent="0.25">
      <c r="H347" s="14" t="s">
        <v>2384</v>
      </c>
      <c r="I347" s="14">
        <f>COUNTIF(Data!G347:G2676,Question!$H347)</f>
        <v>1</v>
      </c>
      <c r="J347" s="17">
        <f>SUMIFS(Data!$K$2:$K$2331,Data!$G$2:$G$2331,Question!$H347)</f>
        <v>658</v>
      </c>
      <c r="K347" s="14" t="str">
        <f t="shared" si="8"/>
        <v>Bad</v>
      </c>
    </row>
    <row r="348" spans="8:11" x14ac:dyDescent="0.25">
      <c r="H348" s="14" t="s">
        <v>1002</v>
      </c>
      <c r="I348" s="14">
        <f>COUNTIF(Data!G348:G2677,Question!$H348)</f>
        <v>4</v>
      </c>
      <c r="J348" s="17">
        <f>SUMIFS(Data!$K$2:$K$2331,Data!$G$2:$G$2331,Question!$H348)</f>
        <v>656.00099999999998</v>
      </c>
      <c r="K348" s="14" t="str">
        <f t="shared" si="8"/>
        <v>Bad</v>
      </c>
    </row>
    <row r="349" spans="8:11" x14ac:dyDescent="0.25">
      <c r="H349" s="14" t="s">
        <v>624</v>
      </c>
      <c r="I349" s="14">
        <f>COUNTIF(Data!G349:G2678,Question!$H349)</f>
        <v>8</v>
      </c>
      <c r="J349" s="17">
        <f>SUMIFS(Data!$K$2:$K$2331,Data!$G$2:$G$2331,Question!$H349)</f>
        <v>3202</v>
      </c>
      <c r="K349" s="14" t="str">
        <f t="shared" si="8"/>
        <v>Good</v>
      </c>
    </row>
    <row r="350" spans="8:11" x14ac:dyDescent="0.25">
      <c r="H350" s="14" t="s">
        <v>383</v>
      </c>
      <c r="I350" s="14">
        <f>COUNTIF(Data!G350:G2679,Question!$H350)</f>
        <v>5</v>
      </c>
      <c r="J350" s="17">
        <f>SUMIFS(Data!$K$2:$K$2331,Data!$G$2:$G$2331,Question!$H350)</f>
        <v>2113</v>
      </c>
      <c r="K350" s="14" t="str">
        <f t="shared" si="8"/>
        <v>Good</v>
      </c>
    </row>
    <row r="351" spans="8:11" x14ac:dyDescent="0.25">
      <c r="H351" s="14" t="s">
        <v>2376</v>
      </c>
      <c r="I351" s="14">
        <f>COUNTIF(Data!G351:G2680,Question!$H351)</f>
        <v>2</v>
      </c>
      <c r="J351" s="17">
        <f>SUMIFS(Data!$K$2:$K$2331,Data!$G$2:$G$2331,Question!$H351)</f>
        <v>720</v>
      </c>
      <c r="K351" s="14" t="str">
        <f t="shared" si="8"/>
        <v>Medium</v>
      </c>
    </row>
    <row r="352" spans="8:11" x14ac:dyDescent="0.25">
      <c r="H352" s="14" t="s">
        <v>1264</v>
      </c>
      <c r="I352" s="14">
        <f>COUNTIF(Data!G352:G2681,Question!$H352)</f>
        <v>4</v>
      </c>
      <c r="J352" s="17">
        <f>SUMIFS(Data!$K$2:$K$2331,Data!$G$2:$G$2331,Question!$H352)</f>
        <v>1341.999</v>
      </c>
      <c r="K352" s="14" t="str">
        <f t="shared" si="8"/>
        <v>Medium</v>
      </c>
    </row>
    <row r="353" spans="8:11" x14ac:dyDescent="0.25">
      <c r="H353" s="14" t="s">
        <v>1320</v>
      </c>
      <c r="I353" s="14">
        <f>COUNTIF(Data!G353:G2682,Question!$H353)</f>
        <v>4</v>
      </c>
      <c r="J353" s="17">
        <f>SUMIFS(Data!$K$2:$K$2331,Data!$G$2:$G$2331,Question!$H353)</f>
        <v>1519.001</v>
      </c>
      <c r="K353" s="14" t="str">
        <f t="shared" si="8"/>
        <v>Medium</v>
      </c>
    </row>
    <row r="354" spans="8:11" x14ac:dyDescent="0.25">
      <c r="H354" s="14" t="s">
        <v>720</v>
      </c>
      <c r="I354" s="14">
        <f>COUNTIF(Data!G354:G2683,Question!$H354)</f>
        <v>5</v>
      </c>
      <c r="J354" s="17">
        <f>SUMIFS(Data!$K$2:$K$2331,Data!$G$2:$G$2331,Question!$H354)</f>
        <v>1574.002</v>
      </c>
      <c r="K354" s="14" t="str">
        <f t="shared" si="8"/>
        <v>Medium</v>
      </c>
    </row>
    <row r="355" spans="8:11" x14ac:dyDescent="0.25">
      <c r="H355" s="14" t="s">
        <v>245</v>
      </c>
      <c r="I355" s="14">
        <f>COUNTIF(Data!G355:G2684,Question!$H355)</f>
        <v>4</v>
      </c>
      <c r="J355" s="17">
        <f>SUMIFS(Data!$K$2:$K$2331,Data!$G$2:$G$2331,Question!$H355)</f>
        <v>2555.0010000000002</v>
      </c>
      <c r="K355" s="14" t="str">
        <f t="shared" si="8"/>
        <v>Good</v>
      </c>
    </row>
    <row r="356" spans="8:11" x14ac:dyDescent="0.25">
      <c r="H356" s="14" t="s">
        <v>727</v>
      </c>
      <c r="I356" s="14">
        <f>COUNTIF(Data!G356:G2685,Question!$H356)</f>
        <v>6</v>
      </c>
      <c r="J356" s="17">
        <f>SUMIFS(Data!$K$2:$K$2331,Data!$G$2:$G$2331,Question!$H356)</f>
        <v>1887</v>
      </c>
      <c r="K356" s="14" t="str">
        <f t="shared" si="8"/>
        <v>Medium</v>
      </c>
    </row>
    <row r="357" spans="8:11" x14ac:dyDescent="0.25">
      <c r="H357" s="14" t="s">
        <v>524</v>
      </c>
      <c r="I357" s="14">
        <f>COUNTIF(Data!G357:G2686,Question!$H357)</f>
        <v>3</v>
      </c>
      <c r="J357" s="17">
        <f>SUMIFS(Data!$K$2:$K$2331,Data!$G$2:$G$2331,Question!$H357)</f>
        <v>2385</v>
      </c>
      <c r="K357" s="14" t="str">
        <f t="shared" si="8"/>
        <v>Good</v>
      </c>
    </row>
    <row r="358" spans="8:11" x14ac:dyDescent="0.25">
      <c r="H358" s="14" t="s">
        <v>916</v>
      </c>
      <c r="I358" s="14">
        <f>COUNTIF(Data!G358:G2687,Question!$H358)</f>
        <v>4</v>
      </c>
      <c r="J358" s="17">
        <f>SUMIFS(Data!$K$2:$K$2331,Data!$G$2:$G$2331,Question!$H358)</f>
        <v>1705</v>
      </c>
      <c r="K358" s="14" t="str">
        <f t="shared" si="8"/>
        <v>Medium</v>
      </c>
    </row>
    <row r="359" spans="8:11" x14ac:dyDescent="0.25">
      <c r="H359" s="14" t="s">
        <v>1940</v>
      </c>
      <c r="I359" s="14">
        <f>COUNTIF(Data!G359:G2688,Question!$H359)</f>
        <v>3</v>
      </c>
      <c r="J359" s="17">
        <f>SUMIFS(Data!$K$2:$K$2331,Data!$G$2:$G$2331,Question!$H359)</f>
        <v>100.999</v>
      </c>
      <c r="K359" s="14" t="str">
        <f t="shared" si="8"/>
        <v>Bad</v>
      </c>
    </row>
    <row r="360" spans="8:11" x14ac:dyDescent="0.25">
      <c r="H360" s="14" t="s">
        <v>2230</v>
      </c>
      <c r="I360" s="14">
        <f>COUNTIF(Data!G360:G2689,Question!$H360)</f>
        <v>1</v>
      </c>
      <c r="J360" s="17">
        <f>SUMIFS(Data!$K$2:$K$2331,Data!$G$2:$G$2331,Question!$H360)</f>
        <v>27</v>
      </c>
      <c r="K360" s="14" t="str">
        <f t="shared" si="8"/>
        <v>Bad</v>
      </c>
    </row>
    <row r="361" spans="8:11" x14ac:dyDescent="0.25">
      <c r="H361" s="14" t="s">
        <v>2136</v>
      </c>
      <c r="I361" s="14">
        <f>COUNTIF(Data!G361:G2690,Question!$H361)</f>
        <v>3</v>
      </c>
      <c r="J361" s="17">
        <f>SUMIFS(Data!$K$2:$K$2331,Data!$G$2:$G$2331,Question!$H361)</f>
        <v>1169</v>
      </c>
      <c r="K361" s="14" t="str">
        <f t="shared" si="8"/>
        <v>Medium</v>
      </c>
    </row>
    <row r="362" spans="8:11" x14ac:dyDescent="0.25">
      <c r="H362" s="14" t="s">
        <v>536</v>
      </c>
      <c r="I362" s="14">
        <f>COUNTIF(Data!G362:G2691,Question!$H362)</f>
        <v>3</v>
      </c>
      <c r="J362" s="17">
        <f>SUMIFS(Data!$K$2:$K$2331,Data!$G$2:$G$2331,Question!$H362)</f>
        <v>1511.999</v>
      </c>
      <c r="K362" s="14" t="str">
        <f t="shared" si="8"/>
        <v>Medium</v>
      </c>
    </row>
    <row r="363" spans="8:11" x14ac:dyDescent="0.25">
      <c r="H363" s="14" t="s">
        <v>805</v>
      </c>
      <c r="I363" s="14">
        <f>COUNTIF(Data!G363:G2692,Question!$H363)</f>
        <v>4</v>
      </c>
      <c r="J363" s="17">
        <f>SUMIFS(Data!$K$2:$K$2331,Data!$G$2:$G$2331,Question!$H363)</f>
        <v>334.99700000000001</v>
      </c>
      <c r="K363" s="14" t="str">
        <f t="shared" si="8"/>
        <v>Bad</v>
      </c>
    </row>
    <row r="364" spans="8:11" x14ac:dyDescent="0.25">
      <c r="H364" s="14" t="s">
        <v>241</v>
      </c>
      <c r="I364" s="14">
        <f>COUNTIF(Data!G364:G2693,Question!$H364)</f>
        <v>4</v>
      </c>
      <c r="J364" s="17">
        <f>SUMIFS(Data!$K$2:$K$2331,Data!$G$2:$G$2331,Question!$H364)</f>
        <v>1378.9969999999998</v>
      </c>
      <c r="K364" s="14" t="str">
        <f t="shared" si="8"/>
        <v>Medium</v>
      </c>
    </row>
    <row r="365" spans="8:11" x14ac:dyDescent="0.25">
      <c r="H365" s="14" t="s">
        <v>795</v>
      </c>
      <c r="I365" s="14">
        <f>COUNTIF(Data!G365:G2694,Question!$H365)</f>
        <v>4</v>
      </c>
      <c r="J365" s="17">
        <f>SUMIFS(Data!$K$2:$K$2331,Data!$G$2:$G$2331,Question!$H365)</f>
        <v>1656.9949999999999</v>
      </c>
      <c r="K365" s="14" t="str">
        <f t="shared" si="8"/>
        <v>Medium</v>
      </c>
    </row>
    <row r="366" spans="8:11" x14ac:dyDescent="0.25">
      <c r="H366" s="14" t="s">
        <v>1349</v>
      </c>
      <c r="I366" s="14">
        <f>COUNTIF(Data!G366:G2695,Question!$H366)</f>
        <v>1</v>
      </c>
      <c r="J366" s="17">
        <f>SUMIFS(Data!$K$2:$K$2331,Data!$G$2:$G$2331,Question!$H366)</f>
        <v>648</v>
      </c>
      <c r="K366" s="14" t="str">
        <f t="shared" si="8"/>
        <v>Bad</v>
      </c>
    </row>
    <row r="367" spans="8:11" x14ac:dyDescent="0.25">
      <c r="H367" s="14" t="s">
        <v>2440</v>
      </c>
      <c r="I367" s="14">
        <f>COUNTIF(Data!G367:G2696,Question!$H367)</f>
        <v>2</v>
      </c>
      <c r="J367" s="17">
        <f>SUMIFS(Data!$K$2:$K$2331,Data!$G$2:$G$2331,Question!$H367)</f>
        <v>594</v>
      </c>
      <c r="K367" s="14" t="str">
        <f t="shared" si="8"/>
        <v>Bad</v>
      </c>
    </row>
    <row r="368" spans="8:11" x14ac:dyDescent="0.25">
      <c r="H368" s="14" t="s">
        <v>1033</v>
      </c>
      <c r="I368" s="14">
        <f>COUNTIF(Data!G368:G2697,Question!$H368)</f>
        <v>4</v>
      </c>
      <c r="J368" s="17">
        <f>SUMIFS(Data!$K$2:$K$2331,Data!$G$2:$G$2331,Question!$H368)</f>
        <v>1285</v>
      </c>
      <c r="K368" s="14" t="str">
        <f t="shared" si="8"/>
        <v>Medium</v>
      </c>
    </row>
    <row r="369" spans="8:11" x14ac:dyDescent="0.25">
      <c r="H369" s="14" t="s">
        <v>484</v>
      </c>
      <c r="I369" s="14">
        <f>COUNTIF(Data!G369:G2698,Question!$H369)</f>
        <v>3</v>
      </c>
      <c r="J369" s="17">
        <f>SUMIFS(Data!$K$2:$K$2331,Data!$G$2:$G$2331,Question!$H369)</f>
        <v>1641</v>
      </c>
      <c r="K369" s="14" t="str">
        <f t="shared" si="8"/>
        <v>Medium</v>
      </c>
    </row>
    <row r="370" spans="8:11" x14ac:dyDescent="0.25">
      <c r="H370" s="14" t="s">
        <v>374</v>
      </c>
      <c r="I370" s="14">
        <f>COUNTIF(Data!G370:G2699,Question!$H370)</f>
        <v>2</v>
      </c>
      <c r="J370" s="17">
        <f>SUMIFS(Data!$K$2:$K$2331,Data!$G$2:$G$2331,Question!$H370)</f>
        <v>2028</v>
      </c>
      <c r="K370" s="14" t="str">
        <f t="shared" si="8"/>
        <v>Good</v>
      </c>
    </row>
    <row r="371" spans="8:11" x14ac:dyDescent="0.25">
      <c r="H371" s="14" t="s">
        <v>937</v>
      </c>
      <c r="I371" s="14">
        <f>COUNTIF(Data!G371:G2700,Question!$H371)</f>
        <v>5</v>
      </c>
      <c r="J371" s="17">
        <f>SUMIFS(Data!$K$2:$K$2331,Data!$G$2:$G$2331,Question!$H371)</f>
        <v>1231.9960000000001</v>
      </c>
      <c r="K371" s="14" t="str">
        <f t="shared" si="8"/>
        <v>Medium</v>
      </c>
    </row>
    <row r="372" spans="8:11" x14ac:dyDescent="0.25">
      <c r="H372" s="14" t="s">
        <v>365</v>
      </c>
      <c r="I372" s="14">
        <f>COUNTIF(Data!G372:G2701,Question!$H372)</f>
        <v>5</v>
      </c>
      <c r="J372" s="17">
        <f>SUMIFS(Data!$K$2:$K$2331,Data!$G$2:$G$2331,Question!$H372)</f>
        <v>1550.9940000000001</v>
      </c>
      <c r="K372" s="14" t="str">
        <f t="shared" si="8"/>
        <v>Medium</v>
      </c>
    </row>
    <row r="373" spans="8:11" x14ac:dyDescent="0.25">
      <c r="H373" s="14" t="s">
        <v>402</v>
      </c>
      <c r="I373" s="14">
        <f>COUNTIF(Data!G373:G2702,Question!$H373)</f>
        <v>7</v>
      </c>
      <c r="J373" s="17">
        <f>SUMIFS(Data!$K$2:$K$2331,Data!$G$2:$G$2331,Question!$H373)</f>
        <v>3355.9969999999998</v>
      </c>
      <c r="K373" s="14" t="str">
        <f t="shared" si="8"/>
        <v>Good</v>
      </c>
    </row>
    <row r="374" spans="8:11" x14ac:dyDescent="0.25">
      <c r="H374" s="14" t="s">
        <v>658</v>
      </c>
      <c r="I374" s="14">
        <f>COUNTIF(Data!G374:G2703,Question!$H374)</f>
        <v>3</v>
      </c>
      <c r="J374" s="17">
        <f>SUMIFS(Data!$K$2:$K$2331,Data!$G$2:$G$2331,Question!$H374)</f>
        <v>1197</v>
      </c>
      <c r="K374" s="14" t="str">
        <f t="shared" si="8"/>
        <v>Medium</v>
      </c>
    </row>
    <row r="375" spans="8:11" x14ac:dyDescent="0.25">
      <c r="H375" s="14" t="s">
        <v>348</v>
      </c>
      <c r="I375" s="14">
        <f>COUNTIF(Data!G375:G2704,Question!$H375)</f>
        <v>3</v>
      </c>
      <c r="J375" s="17">
        <f>SUMIFS(Data!$K$2:$K$2331,Data!$G$2:$G$2331,Question!$H375)</f>
        <v>1465.9949999999999</v>
      </c>
      <c r="K375" s="14" t="str">
        <f t="shared" si="8"/>
        <v>Medium</v>
      </c>
    </row>
    <row r="376" spans="8:11" x14ac:dyDescent="0.25">
      <c r="H376" s="14" t="s">
        <v>1004</v>
      </c>
      <c r="I376" s="14">
        <f>COUNTIF(Data!G376:G2705,Question!$H376)</f>
        <v>7</v>
      </c>
      <c r="J376" s="17">
        <f>SUMIFS(Data!$K$2:$K$2331,Data!$G$2:$G$2331,Question!$H376)</f>
        <v>1449.002</v>
      </c>
      <c r="K376" s="14" t="str">
        <f t="shared" si="8"/>
        <v>Medium</v>
      </c>
    </row>
    <row r="377" spans="8:11" x14ac:dyDescent="0.25">
      <c r="H377" s="14" t="s">
        <v>1237</v>
      </c>
      <c r="I377" s="14">
        <f>COUNTIF(Data!G377:G2706,Question!$H377)</f>
        <v>5</v>
      </c>
      <c r="J377" s="17">
        <f>SUMIFS(Data!$K$2:$K$2331,Data!$G$2:$G$2331,Question!$H377)</f>
        <v>742</v>
      </c>
      <c r="K377" s="14" t="str">
        <f t="shared" si="8"/>
        <v>Medium</v>
      </c>
    </row>
    <row r="378" spans="8:11" x14ac:dyDescent="0.25">
      <c r="H378" s="14" t="s">
        <v>1282</v>
      </c>
      <c r="I378" s="14">
        <f>COUNTIF(Data!G378:G2707,Question!$H378)</f>
        <v>2</v>
      </c>
      <c r="J378" s="17">
        <f>SUMIFS(Data!$K$2:$K$2331,Data!$G$2:$G$2331,Question!$H378)</f>
        <v>122.001</v>
      </c>
      <c r="K378" s="14" t="str">
        <f t="shared" si="8"/>
        <v>Bad</v>
      </c>
    </row>
    <row r="379" spans="8:11" x14ac:dyDescent="0.25">
      <c r="H379" s="14" t="s">
        <v>767</v>
      </c>
      <c r="I379" s="14">
        <f>COUNTIF(Data!G379:G2708,Question!$H379)</f>
        <v>4</v>
      </c>
      <c r="J379" s="17">
        <f>SUMIFS(Data!$K$2:$K$2331,Data!$G$2:$G$2331,Question!$H379)</f>
        <v>803.00099999999998</v>
      </c>
      <c r="K379" s="14" t="str">
        <f t="shared" si="8"/>
        <v>Medium</v>
      </c>
    </row>
    <row r="380" spans="8:11" x14ac:dyDescent="0.25">
      <c r="H380" s="14" t="s">
        <v>691</v>
      </c>
      <c r="I380" s="14">
        <f>COUNTIF(Data!G380:G2709,Question!$H380)</f>
        <v>5</v>
      </c>
      <c r="J380" s="17">
        <f>SUMIFS(Data!$K$2:$K$2331,Data!$G$2:$G$2331,Question!$H380)</f>
        <v>1306.0039999999999</v>
      </c>
      <c r="K380" s="14" t="str">
        <f t="shared" si="8"/>
        <v>Medium</v>
      </c>
    </row>
    <row r="381" spans="8:11" x14ac:dyDescent="0.25">
      <c r="H381" s="14" t="s">
        <v>1473</v>
      </c>
      <c r="I381" s="14">
        <f>COUNTIF(Data!G381:G2710,Question!$H381)</f>
        <v>1</v>
      </c>
      <c r="J381" s="17">
        <f>SUMIFS(Data!$K$2:$K$2331,Data!$G$2:$G$2331,Question!$H381)</f>
        <v>57.000999999999998</v>
      </c>
      <c r="K381" s="14" t="str">
        <f t="shared" si="8"/>
        <v>Bad</v>
      </c>
    </row>
    <row r="382" spans="8:11" x14ac:dyDescent="0.25">
      <c r="H382" s="14" t="s">
        <v>1144</v>
      </c>
      <c r="I382" s="14">
        <f>COUNTIF(Data!G382:G2711,Question!$H382)</f>
        <v>4</v>
      </c>
      <c r="J382" s="17">
        <f>SUMIFS(Data!$K$2:$K$2331,Data!$G$2:$G$2331,Question!$H382)</f>
        <v>725.00099999999998</v>
      </c>
      <c r="K382" s="14" t="str">
        <f t="shared" si="8"/>
        <v>Medium</v>
      </c>
    </row>
    <row r="383" spans="8:11" x14ac:dyDescent="0.25">
      <c r="H383" s="14" t="s">
        <v>564</v>
      </c>
      <c r="I383" s="14">
        <f>COUNTIF(Data!G383:G2712,Question!$H383)</f>
        <v>4</v>
      </c>
      <c r="J383" s="17">
        <f>SUMIFS(Data!$K$2:$K$2331,Data!$G$2:$G$2331,Question!$H383)</f>
        <v>1172.002</v>
      </c>
      <c r="K383" s="14" t="str">
        <f t="shared" si="8"/>
        <v>Medium</v>
      </c>
    </row>
    <row r="384" spans="8:11" x14ac:dyDescent="0.25">
      <c r="H384" s="14" t="s">
        <v>2308</v>
      </c>
      <c r="I384" s="14">
        <f>COUNTIF(Data!G384:G2713,Question!$H384)</f>
        <v>3</v>
      </c>
      <c r="J384" s="17">
        <f>SUMIFS(Data!$K$2:$K$2331,Data!$G$2:$G$2331,Question!$H384)</f>
        <v>544</v>
      </c>
      <c r="K384" s="14" t="str">
        <f t="shared" si="8"/>
        <v>Bad</v>
      </c>
    </row>
    <row r="385" spans="8:11" x14ac:dyDescent="0.25">
      <c r="H385" s="14" t="s">
        <v>434</v>
      </c>
      <c r="I385" s="14">
        <f>COUNTIF(Data!G385:G2714,Question!$H385)</f>
        <v>3</v>
      </c>
      <c r="J385" s="17">
        <f>SUMIFS(Data!$K$2:$K$2331,Data!$G$2:$G$2331,Question!$H385)</f>
        <v>1934.0029999999999</v>
      </c>
      <c r="K385" s="14" t="str">
        <f t="shared" si="8"/>
        <v>Good</v>
      </c>
    </row>
    <row r="386" spans="8:11" x14ac:dyDescent="0.25">
      <c r="H386" s="14" t="s">
        <v>2169</v>
      </c>
      <c r="I386" s="14">
        <f>COUNTIF(Data!G386:G2715,Question!$H386)</f>
        <v>1</v>
      </c>
      <c r="J386" s="17">
        <f>SUMIFS(Data!$K$2:$K$2331,Data!$G$2:$G$2331,Question!$H386)</f>
        <v>632</v>
      </c>
      <c r="K386" s="14" t="str">
        <f t="shared" si="8"/>
        <v>Bad</v>
      </c>
    </row>
    <row r="387" spans="8:11" x14ac:dyDescent="0.25">
      <c r="H387" s="14" t="s">
        <v>798</v>
      </c>
      <c r="I387" s="14">
        <f>COUNTIF(Data!G387:G2716,Question!$H387)</f>
        <v>3</v>
      </c>
      <c r="J387" s="17">
        <f>SUMIFS(Data!$K$2:$K$2331,Data!$G$2:$G$2331,Question!$H387)</f>
        <v>146.001</v>
      </c>
      <c r="K387" s="14" t="str">
        <f t="shared" ref="K387:K450" si="9">IF(J387&lt;700,"Bad",IF(J387&lt;1900,"Medium","Good"))</f>
        <v>Bad</v>
      </c>
    </row>
    <row r="388" spans="8:11" x14ac:dyDescent="0.25">
      <c r="H388" s="14" t="s">
        <v>554</v>
      </c>
      <c r="I388" s="14">
        <f>COUNTIF(Data!G388:G2717,Question!$H388)</f>
        <v>4</v>
      </c>
      <c r="J388" s="17">
        <f>SUMIFS(Data!$K$2:$K$2331,Data!$G$2:$G$2331,Question!$H388)</f>
        <v>985</v>
      </c>
      <c r="K388" s="14" t="str">
        <f t="shared" si="9"/>
        <v>Medium</v>
      </c>
    </row>
    <row r="389" spans="8:11" x14ac:dyDescent="0.25">
      <c r="H389" s="14" t="s">
        <v>66</v>
      </c>
      <c r="I389" s="14">
        <f>COUNTIF(Data!G389:G2718,Question!$H389)</f>
        <v>4</v>
      </c>
      <c r="J389" s="17">
        <f>SUMIFS(Data!$K$2:$K$2331,Data!$G$2:$G$2331,Question!$H389)</f>
        <v>1116.9970000000001</v>
      </c>
      <c r="K389" s="14" t="str">
        <f t="shared" si="9"/>
        <v>Medium</v>
      </c>
    </row>
    <row r="390" spans="8:11" x14ac:dyDescent="0.25">
      <c r="H390" s="14" t="s">
        <v>892</v>
      </c>
      <c r="I390" s="14">
        <f>COUNTIF(Data!G390:G2719,Question!$H390)</f>
        <v>4</v>
      </c>
      <c r="J390" s="17">
        <f>SUMIFS(Data!$K$2:$K$2331,Data!$G$2:$G$2331,Question!$H390)</f>
        <v>406</v>
      </c>
      <c r="K390" s="14" t="str">
        <f t="shared" si="9"/>
        <v>Bad</v>
      </c>
    </row>
    <row r="391" spans="8:11" x14ac:dyDescent="0.25">
      <c r="H391" s="14" t="s">
        <v>2636</v>
      </c>
      <c r="I391" s="14">
        <f>COUNTIF(Data!G391:G2720,Question!$H391)</f>
        <v>1</v>
      </c>
      <c r="J391" s="17">
        <f>SUMIFS(Data!$K$2:$K$2331,Data!$G$2:$G$2331,Question!$H391)</f>
        <v>100.995</v>
      </c>
      <c r="K391" s="14" t="str">
        <f t="shared" si="9"/>
        <v>Bad</v>
      </c>
    </row>
    <row r="392" spans="8:11" x14ac:dyDescent="0.25">
      <c r="H392" s="14" t="s">
        <v>333</v>
      </c>
      <c r="I392" s="14">
        <f>COUNTIF(Data!G392:G2721,Question!$H392)</f>
        <v>1</v>
      </c>
      <c r="J392" s="17">
        <f>SUMIFS(Data!$K$2:$K$2331,Data!$G$2:$G$2331,Question!$H392)</f>
        <v>517.99900000000002</v>
      </c>
      <c r="K392" s="14" t="str">
        <f t="shared" si="9"/>
        <v>Bad</v>
      </c>
    </row>
    <row r="393" spans="8:11" x14ac:dyDescent="0.25">
      <c r="H393" s="14" t="s">
        <v>2106</v>
      </c>
      <c r="I393" s="14">
        <f>COUNTIF(Data!G393:G2722,Question!$H393)</f>
        <v>3</v>
      </c>
      <c r="J393" s="17">
        <f>SUMIFS(Data!$K$2:$K$2331,Data!$G$2:$G$2331,Question!$H393)</f>
        <v>1546</v>
      </c>
      <c r="K393" s="14" t="str">
        <f t="shared" si="9"/>
        <v>Medium</v>
      </c>
    </row>
    <row r="394" spans="8:11" x14ac:dyDescent="0.25">
      <c r="H394" s="14" t="s">
        <v>2334</v>
      </c>
      <c r="I394" s="14">
        <f>COUNTIF(Data!G394:G2723,Question!$H394)</f>
        <v>1</v>
      </c>
      <c r="J394" s="17">
        <f>SUMIFS(Data!$K$2:$K$2331,Data!$G$2:$G$2331,Question!$H394)</f>
        <v>26.001000000000001</v>
      </c>
      <c r="K394" s="14" t="str">
        <f t="shared" si="9"/>
        <v>Bad</v>
      </c>
    </row>
    <row r="395" spans="8:11" x14ac:dyDescent="0.25">
      <c r="H395" s="14" t="s">
        <v>1041</v>
      </c>
      <c r="I395" s="14">
        <f>COUNTIF(Data!G395:G2724,Question!$H395)</f>
        <v>4</v>
      </c>
      <c r="J395" s="17">
        <f>SUMIFS(Data!$K$2:$K$2331,Data!$G$2:$G$2331,Question!$H395)</f>
        <v>1853</v>
      </c>
      <c r="K395" s="14" t="str">
        <f t="shared" si="9"/>
        <v>Medium</v>
      </c>
    </row>
    <row r="396" spans="8:11" x14ac:dyDescent="0.25">
      <c r="H396" s="14" t="s">
        <v>998</v>
      </c>
      <c r="I396" s="14">
        <f>COUNTIF(Data!G396:G2725,Question!$H396)</f>
        <v>8</v>
      </c>
      <c r="J396" s="17">
        <f>SUMIFS(Data!$K$2:$K$2331,Data!$G$2:$G$2331,Question!$H396)</f>
        <v>2534.0029999999997</v>
      </c>
      <c r="K396" s="14" t="str">
        <f t="shared" si="9"/>
        <v>Good</v>
      </c>
    </row>
    <row r="397" spans="8:11" x14ac:dyDescent="0.25">
      <c r="H397" s="14" t="s">
        <v>970</v>
      </c>
      <c r="I397" s="14">
        <f>COUNTIF(Data!G397:G2726,Question!$H397)</f>
        <v>3</v>
      </c>
      <c r="J397" s="17">
        <f>SUMIFS(Data!$K$2:$K$2331,Data!$G$2:$G$2331,Question!$H397)</f>
        <v>1342</v>
      </c>
      <c r="K397" s="14" t="str">
        <f t="shared" si="9"/>
        <v>Medium</v>
      </c>
    </row>
    <row r="398" spans="8:11" x14ac:dyDescent="0.25">
      <c r="H398" s="14" t="s">
        <v>583</v>
      </c>
      <c r="I398" s="14">
        <f>COUNTIF(Data!G398:G2727,Question!$H398)</f>
        <v>5</v>
      </c>
      <c r="J398" s="17">
        <f>SUMIFS(Data!$K$2:$K$2331,Data!$G$2:$G$2331,Question!$H398)</f>
        <v>2415.0010000000002</v>
      </c>
      <c r="K398" s="14" t="str">
        <f t="shared" si="9"/>
        <v>Good</v>
      </c>
    </row>
    <row r="399" spans="8:11" x14ac:dyDescent="0.25">
      <c r="H399" s="14" t="s">
        <v>1582</v>
      </c>
      <c r="I399" s="14">
        <f>COUNTIF(Data!G399:G2728,Question!$H399)</f>
        <v>2</v>
      </c>
      <c r="J399" s="17">
        <f>SUMIFS(Data!$K$2:$K$2331,Data!$G$2:$G$2331,Question!$H399)</f>
        <v>930</v>
      </c>
      <c r="K399" s="14" t="str">
        <f t="shared" si="9"/>
        <v>Medium</v>
      </c>
    </row>
    <row r="400" spans="8:11" x14ac:dyDescent="0.25">
      <c r="H400" s="14" t="s">
        <v>280</v>
      </c>
      <c r="I400" s="14">
        <f>COUNTIF(Data!G400:G2729,Question!$H400)</f>
        <v>5</v>
      </c>
      <c r="J400" s="17">
        <f>SUMIFS(Data!$K$2:$K$2331,Data!$G$2:$G$2331,Question!$H400)</f>
        <v>1659.999</v>
      </c>
      <c r="K400" s="14" t="str">
        <f t="shared" si="9"/>
        <v>Medium</v>
      </c>
    </row>
    <row r="401" spans="8:11" x14ac:dyDescent="0.25">
      <c r="H401" s="14" t="s">
        <v>718</v>
      </c>
      <c r="I401" s="14">
        <f>COUNTIF(Data!G401:G2730,Question!$H401)</f>
        <v>2</v>
      </c>
      <c r="J401" s="17">
        <f>SUMIFS(Data!$K$2:$K$2331,Data!$G$2:$G$2331,Question!$H401)</f>
        <v>668</v>
      </c>
      <c r="K401" s="14" t="str">
        <f t="shared" si="9"/>
        <v>Bad</v>
      </c>
    </row>
    <row r="402" spans="8:11" x14ac:dyDescent="0.25">
      <c r="H402" s="14" t="s">
        <v>614</v>
      </c>
      <c r="I402" s="14">
        <f>COUNTIF(Data!G402:G2731,Question!$H402)</f>
        <v>0</v>
      </c>
      <c r="J402" s="17">
        <f>SUMIFS(Data!$K$2:$K$2331,Data!$G$2:$G$2331,Question!$H402)</f>
        <v>1237.9949999999999</v>
      </c>
      <c r="K402" s="14" t="str">
        <f t="shared" si="9"/>
        <v>Medium</v>
      </c>
    </row>
    <row r="403" spans="8:11" x14ac:dyDescent="0.25">
      <c r="H403" s="14" t="s">
        <v>164</v>
      </c>
      <c r="I403" s="14">
        <f>COUNTIF(Data!G403:G2732,Question!$H403)</f>
        <v>2</v>
      </c>
      <c r="J403" s="17">
        <f>SUMIFS(Data!$K$2:$K$2331,Data!$G$2:$G$2331,Question!$H403)</f>
        <v>1129.9949999999999</v>
      </c>
      <c r="K403" s="14" t="str">
        <f t="shared" si="9"/>
        <v>Medium</v>
      </c>
    </row>
    <row r="404" spans="8:11" x14ac:dyDescent="0.25">
      <c r="H404" s="14" t="s">
        <v>586</v>
      </c>
      <c r="I404" s="14">
        <f>COUNTIF(Data!G404:G2733,Question!$H404)</f>
        <v>3</v>
      </c>
      <c r="J404" s="17">
        <f>SUMIFS(Data!$K$2:$K$2331,Data!$G$2:$G$2331,Question!$H404)</f>
        <v>1551.998</v>
      </c>
      <c r="K404" s="14" t="str">
        <f t="shared" si="9"/>
        <v>Medium</v>
      </c>
    </row>
    <row r="405" spans="8:11" x14ac:dyDescent="0.25">
      <c r="H405" s="14" t="s">
        <v>191</v>
      </c>
      <c r="I405" s="14">
        <f>COUNTIF(Data!G405:G2734,Question!$H405)</f>
        <v>7</v>
      </c>
      <c r="J405" s="17">
        <f>SUMIFS(Data!$K$2:$K$2331,Data!$G$2:$G$2331,Question!$H405)</f>
        <v>3997</v>
      </c>
      <c r="K405" s="14" t="str">
        <f t="shared" si="9"/>
        <v>Good</v>
      </c>
    </row>
    <row r="406" spans="8:11" x14ac:dyDescent="0.25">
      <c r="H406" s="14" t="s">
        <v>1409</v>
      </c>
      <c r="I406" s="14">
        <f>COUNTIF(Data!G406:G2735,Question!$H406)</f>
        <v>5</v>
      </c>
      <c r="J406" s="17">
        <f>SUMIFS(Data!$K$2:$K$2331,Data!$G$2:$G$2331,Question!$H406)</f>
        <v>1795.0040000000001</v>
      </c>
      <c r="K406" s="14" t="str">
        <f t="shared" si="9"/>
        <v>Medium</v>
      </c>
    </row>
    <row r="407" spans="8:11" x14ac:dyDescent="0.25">
      <c r="H407" s="14" t="s">
        <v>2570</v>
      </c>
      <c r="I407" s="14">
        <f>COUNTIF(Data!G407:G2736,Question!$H407)</f>
        <v>1</v>
      </c>
      <c r="J407" s="17">
        <f>SUMIFS(Data!$K$2:$K$2331,Data!$G$2:$G$2331,Question!$H407)</f>
        <v>52.997</v>
      </c>
      <c r="K407" s="14" t="str">
        <f t="shared" si="9"/>
        <v>Bad</v>
      </c>
    </row>
    <row r="408" spans="8:11" x14ac:dyDescent="0.25">
      <c r="H408" s="14" t="s">
        <v>130</v>
      </c>
      <c r="I408" s="14">
        <f>COUNTIF(Data!G408:G2737,Question!$H408)</f>
        <v>6</v>
      </c>
      <c r="J408" s="17">
        <f>SUMIFS(Data!$K$2:$K$2331,Data!$G$2:$G$2331,Question!$H408)</f>
        <v>2686.0000000000005</v>
      </c>
      <c r="K408" s="14" t="str">
        <f t="shared" si="9"/>
        <v>Good</v>
      </c>
    </row>
    <row r="409" spans="8:11" x14ac:dyDescent="0.25">
      <c r="H409" s="14" t="s">
        <v>409</v>
      </c>
      <c r="I409" s="14">
        <f>COUNTIF(Data!G409:G2738,Question!$H409)</f>
        <v>3</v>
      </c>
      <c r="J409" s="17">
        <f>SUMIFS(Data!$K$2:$K$2331,Data!$G$2:$G$2331,Question!$H409)</f>
        <v>2454.9989999999998</v>
      </c>
      <c r="K409" s="14" t="str">
        <f t="shared" si="9"/>
        <v>Good</v>
      </c>
    </row>
    <row r="410" spans="8:11" x14ac:dyDescent="0.25">
      <c r="H410" s="14" t="s">
        <v>1141</v>
      </c>
      <c r="I410" s="14">
        <f>COUNTIF(Data!G410:G2739,Question!$H410)</f>
        <v>3</v>
      </c>
      <c r="J410" s="17">
        <f>SUMIFS(Data!$K$2:$K$2331,Data!$G$2:$G$2331,Question!$H410)</f>
        <v>1208</v>
      </c>
      <c r="K410" s="14" t="str">
        <f t="shared" si="9"/>
        <v>Medium</v>
      </c>
    </row>
    <row r="411" spans="8:11" x14ac:dyDescent="0.25">
      <c r="H411" s="14" t="s">
        <v>789</v>
      </c>
      <c r="I411" s="14">
        <f>COUNTIF(Data!G411:G2740,Question!$H411)</f>
        <v>11</v>
      </c>
      <c r="J411" s="17">
        <f>SUMIFS(Data!$K$2:$K$2331,Data!$G$2:$G$2331,Question!$H411)</f>
        <v>4443</v>
      </c>
      <c r="K411" s="14" t="str">
        <f t="shared" si="9"/>
        <v>Good</v>
      </c>
    </row>
    <row r="412" spans="8:11" x14ac:dyDescent="0.25">
      <c r="H412" s="14" t="s">
        <v>885</v>
      </c>
      <c r="I412" s="14">
        <f>COUNTIF(Data!G412:G2741,Question!$H412)</f>
        <v>2</v>
      </c>
      <c r="J412" s="17">
        <f>SUMIFS(Data!$K$2:$K$2331,Data!$G$2:$G$2331,Question!$H412)</f>
        <v>1053</v>
      </c>
      <c r="K412" s="14" t="str">
        <f t="shared" si="9"/>
        <v>Medium</v>
      </c>
    </row>
    <row r="413" spans="8:11" x14ac:dyDescent="0.25">
      <c r="H413" s="14" t="s">
        <v>266</v>
      </c>
      <c r="I413" s="14">
        <f>COUNTIF(Data!G413:G2742,Question!$H413)</f>
        <v>2</v>
      </c>
      <c r="J413" s="17">
        <f>SUMIFS(Data!$K$2:$K$2331,Data!$G$2:$G$2331,Question!$H413)</f>
        <v>217.999</v>
      </c>
      <c r="K413" s="14" t="str">
        <f t="shared" si="9"/>
        <v>Bad</v>
      </c>
    </row>
    <row r="414" spans="8:11" x14ac:dyDescent="0.25">
      <c r="H414" s="14" t="s">
        <v>306</v>
      </c>
      <c r="I414" s="14">
        <f>COUNTIF(Data!G414:G2743,Question!$H414)</f>
        <v>3</v>
      </c>
      <c r="J414" s="17">
        <f>SUMIFS(Data!$K$2:$K$2331,Data!$G$2:$G$2331,Question!$H414)</f>
        <v>1706.001</v>
      </c>
      <c r="K414" s="14" t="str">
        <f t="shared" si="9"/>
        <v>Medium</v>
      </c>
    </row>
    <row r="415" spans="8:11" x14ac:dyDescent="0.25">
      <c r="H415" s="14" t="s">
        <v>875</v>
      </c>
      <c r="I415" s="14">
        <f>COUNTIF(Data!G415:G2744,Question!$H415)</f>
        <v>2</v>
      </c>
      <c r="J415" s="17">
        <f>SUMIFS(Data!$K$2:$K$2331,Data!$G$2:$G$2331,Question!$H415)</f>
        <v>740</v>
      </c>
      <c r="K415" s="14" t="str">
        <f t="shared" si="9"/>
        <v>Medium</v>
      </c>
    </row>
    <row r="416" spans="8:11" x14ac:dyDescent="0.25">
      <c r="H416" s="14" t="s">
        <v>166</v>
      </c>
      <c r="I416" s="14">
        <f>COUNTIF(Data!G416:G2745,Question!$H416)</f>
        <v>4</v>
      </c>
      <c r="J416" s="17">
        <f>SUMIFS(Data!$K$2:$K$2331,Data!$G$2:$G$2331,Question!$H416)</f>
        <v>1842.001</v>
      </c>
      <c r="K416" s="14" t="str">
        <f t="shared" si="9"/>
        <v>Medium</v>
      </c>
    </row>
    <row r="417" spans="8:11" x14ac:dyDescent="0.25">
      <c r="H417" s="14" t="s">
        <v>1284</v>
      </c>
      <c r="I417" s="14">
        <f>COUNTIF(Data!G417:G2746,Question!$H417)</f>
        <v>8</v>
      </c>
      <c r="J417" s="17">
        <f>SUMIFS(Data!$K$2:$K$2331,Data!$G$2:$G$2331,Question!$H417)</f>
        <v>1491.9949999999999</v>
      </c>
      <c r="K417" s="14" t="str">
        <f t="shared" si="9"/>
        <v>Medium</v>
      </c>
    </row>
    <row r="418" spans="8:11" x14ac:dyDescent="0.25">
      <c r="H418" s="14" t="s">
        <v>1066</v>
      </c>
      <c r="I418" s="14">
        <f>COUNTIF(Data!G418:G2747,Question!$H418)</f>
        <v>5</v>
      </c>
      <c r="J418" s="17">
        <f>SUMIFS(Data!$K$2:$K$2331,Data!$G$2:$G$2331,Question!$H418)</f>
        <v>3270</v>
      </c>
      <c r="K418" s="14" t="str">
        <f t="shared" si="9"/>
        <v>Good</v>
      </c>
    </row>
    <row r="419" spans="8:11" x14ac:dyDescent="0.25">
      <c r="H419" s="14" t="s">
        <v>1155</v>
      </c>
      <c r="I419" s="14">
        <f>COUNTIF(Data!G419:G2748,Question!$H419)</f>
        <v>2</v>
      </c>
      <c r="J419" s="17">
        <f>SUMIFS(Data!$K$2:$K$2331,Data!$G$2:$G$2331,Question!$H419)</f>
        <v>1099</v>
      </c>
      <c r="K419" s="14" t="str">
        <f t="shared" si="9"/>
        <v>Medium</v>
      </c>
    </row>
    <row r="420" spans="8:11" x14ac:dyDescent="0.25">
      <c r="H420" s="14" t="s">
        <v>87</v>
      </c>
      <c r="I420" s="14">
        <f>COUNTIF(Data!G420:G2749,Question!$H420)</f>
        <v>3</v>
      </c>
      <c r="J420" s="17">
        <f>SUMIFS(Data!$K$2:$K$2331,Data!$G$2:$G$2331,Question!$H420)</f>
        <v>1145</v>
      </c>
      <c r="K420" s="14" t="str">
        <f t="shared" si="9"/>
        <v>Medium</v>
      </c>
    </row>
    <row r="421" spans="8:11" x14ac:dyDescent="0.25">
      <c r="H421" s="14" t="s">
        <v>162</v>
      </c>
      <c r="I421" s="14">
        <f>COUNTIF(Data!G421:G2750,Question!$H421)</f>
        <v>1</v>
      </c>
      <c r="J421" s="17">
        <f>SUMIFS(Data!$K$2:$K$2331,Data!$G$2:$G$2331,Question!$H421)</f>
        <v>1185</v>
      </c>
      <c r="K421" s="14" t="str">
        <f t="shared" si="9"/>
        <v>Medium</v>
      </c>
    </row>
    <row r="422" spans="8:11" x14ac:dyDescent="0.25">
      <c r="H422" s="14" t="s">
        <v>538</v>
      </c>
      <c r="I422" s="14">
        <f>COUNTIF(Data!G422:G2751,Question!$H422)</f>
        <v>7</v>
      </c>
      <c r="J422" s="17">
        <f>SUMIFS(Data!$K$2:$K$2331,Data!$G$2:$G$2331,Question!$H422)</f>
        <v>3037.9940000000001</v>
      </c>
      <c r="K422" s="14" t="str">
        <f t="shared" si="9"/>
        <v>Good</v>
      </c>
    </row>
    <row r="423" spans="8:11" x14ac:dyDescent="0.25">
      <c r="H423" s="14" t="s">
        <v>1721</v>
      </c>
      <c r="I423" s="14">
        <f>COUNTIF(Data!G423:G2752,Question!$H423)</f>
        <v>2</v>
      </c>
      <c r="J423" s="17">
        <f>SUMIFS(Data!$K$2:$K$2331,Data!$G$2:$G$2331,Question!$H423)</f>
        <v>651</v>
      </c>
      <c r="K423" s="14" t="str">
        <f t="shared" si="9"/>
        <v>Bad</v>
      </c>
    </row>
    <row r="424" spans="8:11" x14ac:dyDescent="0.25">
      <c r="H424" s="14" t="s">
        <v>1290</v>
      </c>
      <c r="I424" s="14">
        <f>COUNTIF(Data!G424:G2753,Question!$H424)</f>
        <v>4</v>
      </c>
      <c r="J424" s="17">
        <f>SUMIFS(Data!$K$2:$K$2331,Data!$G$2:$G$2331,Question!$H424)</f>
        <v>1709.999</v>
      </c>
      <c r="K424" s="14" t="str">
        <f t="shared" si="9"/>
        <v>Medium</v>
      </c>
    </row>
    <row r="425" spans="8:11" x14ac:dyDescent="0.25">
      <c r="H425" s="14" t="s">
        <v>901</v>
      </c>
      <c r="I425" s="14">
        <f>COUNTIF(Data!G425:G2754,Question!$H425)</f>
        <v>4</v>
      </c>
      <c r="J425" s="17">
        <f>SUMIFS(Data!$K$2:$K$2331,Data!$G$2:$G$2331,Question!$H425)</f>
        <v>1460</v>
      </c>
      <c r="K425" s="14" t="str">
        <f t="shared" si="9"/>
        <v>Medium</v>
      </c>
    </row>
    <row r="426" spans="8:11" x14ac:dyDescent="0.25">
      <c r="H426" s="14" t="s">
        <v>212</v>
      </c>
      <c r="I426" s="14">
        <f>COUNTIF(Data!G426:G2755,Question!$H426)</f>
        <v>1</v>
      </c>
      <c r="J426" s="17">
        <f>SUMIFS(Data!$K$2:$K$2331,Data!$G$2:$G$2331,Question!$H426)</f>
        <v>1486</v>
      </c>
      <c r="K426" s="14" t="str">
        <f t="shared" si="9"/>
        <v>Medium</v>
      </c>
    </row>
    <row r="427" spans="8:11" x14ac:dyDescent="0.25">
      <c r="H427" s="14" t="s">
        <v>594</v>
      </c>
      <c r="I427" s="14">
        <f>COUNTIF(Data!G427:G2756,Question!$H427)</f>
        <v>4</v>
      </c>
      <c r="J427" s="17">
        <f>SUMIFS(Data!$K$2:$K$2331,Data!$G$2:$G$2331,Question!$H427)</f>
        <v>1033.0039999999999</v>
      </c>
      <c r="K427" s="14" t="str">
        <f t="shared" si="9"/>
        <v>Medium</v>
      </c>
    </row>
    <row r="428" spans="8:11" x14ac:dyDescent="0.25">
      <c r="H428" s="14" t="s">
        <v>683</v>
      </c>
      <c r="I428" s="14">
        <f>COUNTIF(Data!G428:G2757,Question!$H428)</f>
        <v>3</v>
      </c>
      <c r="J428" s="17">
        <f>SUMIFS(Data!$K$2:$K$2331,Data!$G$2:$G$2331,Question!$H428)</f>
        <v>854</v>
      </c>
      <c r="K428" s="14" t="str">
        <f t="shared" si="9"/>
        <v>Medium</v>
      </c>
    </row>
    <row r="429" spans="8:11" x14ac:dyDescent="0.25">
      <c r="H429" s="14" t="s">
        <v>534</v>
      </c>
      <c r="I429" s="14">
        <f>COUNTIF(Data!G429:G2758,Question!$H429)</f>
        <v>5</v>
      </c>
      <c r="J429" s="17">
        <f>SUMIFS(Data!$K$2:$K$2331,Data!$G$2:$G$2331,Question!$H429)</f>
        <v>2485.9949999999999</v>
      </c>
      <c r="K429" s="14" t="str">
        <f t="shared" si="9"/>
        <v>Good</v>
      </c>
    </row>
    <row r="430" spans="8:11" x14ac:dyDescent="0.25">
      <c r="H430" s="14" t="s">
        <v>1316</v>
      </c>
      <c r="I430" s="14">
        <f>COUNTIF(Data!G430:G2759,Question!$H430)</f>
        <v>8</v>
      </c>
      <c r="J430" s="17">
        <f>SUMIFS(Data!$K$2:$K$2331,Data!$G$2:$G$2331,Question!$H430)</f>
        <v>2556.0029999999997</v>
      </c>
      <c r="K430" s="14" t="str">
        <f t="shared" si="9"/>
        <v>Good</v>
      </c>
    </row>
    <row r="431" spans="8:11" x14ac:dyDescent="0.25">
      <c r="H431" s="14" t="s">
        <v>693</v>
      </c>
      <c r="I431" s="14">
        <f>COUNTIF(Data!G431:G2760,Question!$H431)</f>
        <v>0</v>
      </c>
      <c r="J431" s="17">
        <f>SUMIFS(Data!$K$2:$K$2331,Data!$G$2:$G$2331,Question!$H431)</f>
        <v>147</v>
      </c>
      <c r="K431" s="14" t="str">
        <f t="shared" si="9"/>
        <v>Bad</v>
      </c>
    </row>
    <row r="432" spans="8:11" x14ac:dyDescent="0.25">
      <c r="H432" s="14" t="s">
        <v>1017</v>
      </c>
      <c r="I432" s="14">
        <f>COUNTIF(Data!G432:G2761,Question!$H432)</f>
        <v>5</v>
      </c>
      <c r="J432" s="17">
        <f>SUMIFS(Data!$K$2:$K$2331,Data!$G$2:$G$2331,Question!$H432)</f>
        <v>932.00099999999998</v>
      </c>
      <c r="K432" s="14" t="str">
        <f t="shared" si="9"/>
        <v>Medium</v>
      </c>
    </row>
    <row r="433" spans="8:11" x14ac:dyDescent="0.25">
      <c r="H433" s="14" t="s">
        <v>392</v>
      </c>
      <c r="I433" s="14">
        <f>COUNTIF(Data!G433:G2762,Question!$H433)</f>
        <v>2</v>
      </c>
      <c r="J433" s="17">
        <f>SUMIFS(Data!$K$2:$K$2331,Data!$G$2:$G$2331,Question!$H433)</f>
        <v>1337.999</v>
      </c>
      <c r="K433" s="14" t="str">
        <f t="shared" si="9"/>
        <v>Medium</v>
      </c>
    </row>
    <row r="434" spans="8:11" x14ac:dyDescent="0.25">
      <c r="H434" s="14" t="s">
        <v>2285</v>
      </c>
      <c r="I434" s="14">
        <f>COUNTIF(Data!G434:G2763,Question!$H434)</f>
        <v>2</v>
      </c>
      <c r="J434" s="17">
        <f>SUMIFS(Data!$K$2:$K$2331,Data!$G$2:$G$2331,Question!$H434)</f>
        <v>626</v>
      </c>
      <c r="K434" s="14" t="str">
        <f t="shared" si="9"/>
        <v>Bad</v>
      </c>
    </row>
    <row r="435" spans="8:11" x14ac:dyDescent="0.25">
      <c r="H435" s="14" t="s">
        <v>854</v>
      </c>
      <c r="I435" s="14">
        <f>COUNTIF(Data!G435:G2764,Question!$H435)</f>
        <v>4</v>
      </c>
      <c r="J435" s="17">
        <f>SUMIFS(Data!$K$2:$K$2331,Data!$G$2:$G$2331,Question!$H435)</f>
        <v>420.99599999999998</v>
      </c>
      <c r="K435" s="14" t="str">
        <f t="shared" si="9"/>
        <v>Bad</v>
      </c>
    </row>
    <row r="436" spans="8:11" x14ac:dyDescent="0.25">
      <c r="H436" s="14" t="s">
        <v>982</v>
      </c>
      <c r="I436" s="14">
        <f>COUNTIF(Data!G436:G2765,Question!$H436)</f>
        <v>2</v>
      </c>
      <c r="J436" s="17">
        <f>SUMIFS(Data!$K$2:$K$2331,Data!$G$2:$G$2331,Question!$H436)</f>
        <v>1356</v>
      </c>
      <c r="K436" s="14" t="str">
        <f t="shared" si="9"/>
        <v>Medium</v>
      </c>
    </row>
    <row r="437" spans="8:11" x14ac:dyDescent="0.25">
      <c r="H437" s="14" t="s">
        <v>326</v>
      </c>
      <c r="I437" s="14">
        <f>COUNTIF(Data!G437:G2766,Question!$H437)</f>
        <v>3</v>
      </c>
      <c r="J437" s="17">
        <f>SUMIFS(Data!$K$2:$K$2331,Data!$G$2:$G$2331,Question!$H437)</f>
        <v>1262.9960000000001</v>
      </c>
      <c r="K437" s="14" t="str">
        <f t="shared" si="9"/>
        <v>Medium</v>
      </c>
    </row>
    <row r="438" spans="8:11" x14ac:dyDescent="0.25">
      <c r="H438" s="14" t="s">
        <v>378</v>
      </c>
      <c r="I438" s="14">
        <f>COUNTIF(Data!G438:G2767,Question!$H438)</f>
        <v>4</v>
      </c>
      <c r="J438" s="17">
        <f>SUMIFS(Data!$K$2:$K$2331,Data!$G$2:$G$2331,Question!$H438)</f>
        <v>1890</v>
      </c>
      <c r="K438" s="14" t="str">
        <f t="shared" si="9"/>
        <v>Medium</v>
      </c>
    </row>
    <row r="439" spans="8:11" x14ac:dyDescent="0.25">
      <c r="H439" s="14" t="s">
        <v>424</v>
      </c>
      <c r="I439" s="14">
        <f>COUNTIF(Data!G439:G2768,Question!$H439)</f>
        <v>3</v>
      </c>
      <c r="J439" s="17">
        <f>SUMIFS(Data!$K$2:$K$2331,Data!$G$2:$G$2331,Question!$H439)</f>
        <v>679.995</v>
      </c>
      <c r="K439" s="14" t="str">
        <f t="shared" si="9"/>
        <v>Bad</v>
      </c>
    </row>
    <row r="440" spans="8:11" x14ac:dyDescent="0.25">
      <c r="H440" s="14" t="s">
        <v>1879</v>
      </c>
      <c r="I440" s="14">
        <f>COUNTIF(Data!G440:G2769,Question!$H440)</f>
        <v>2</v>
      </c>
      <c r="J440" s="17">
        <f>SUMIFS(Data!$K$2:$K$2331,Data!$G$2:$G$2331,Question!$H440)</f>
        <v>133.999</v>
      </c>
      <c r="K440" s="14" t="str">
        <f t="shared" si="9"/>
        <v>Bad</v>
      </c>
    </row>
    <row r="441" spans="8:11" x14ac:dyDescent="0.25">
      <c r="H441" s="14" t="s">
        <v>1476</v>
      </c>
      <c r="I441" s="14">
        <f>COUNTIF(Data!G441:G2770,Question!$H441)</f>
        <v>7</v>
      </c>
      <c r="J441" s="17">
        <f>SUMIFS(Data!$K$2:$K$2331,Data!$G$2:$G$2331,Question!$H441)</f>
        <v>1539.999</v>
      </c>
      <c r="K441" s="14" t="str">
        <f t="shared" si="9"/>
        <v>Medium</v>
      </c>
    </row>
    <row r="442" spans="8:11" x14ac:dyDescent="0.25">
      <c r="H442" s="14" t="s">
        <v>2293</v>
      </c>
      <c r="I442" s="14">
        <f>COUNTIF(Data!G442:G2771,Question!$H442)</f>
        <v>2</v>
      </c>
      <c r="J442" s="17">
        <f>SUMIFS(Data!$K$2:$K$2331,Data!$G$2:$G$2331,Question!$H442)</f>
        <v>840</v>
      </c>
      <c r="K442" s="14" t="str">
        <f t="shared" si="9"/>
        <v>Medium</v>
      </c>
    </row>
    <row r="443" spans="8:11" x14ac:dyDescent="0.25">
      <c r="H443" s="14" t="s">
        <v>723</v>
      </c>
      <c r="I443" s="14">
        <f>COUNTIF(Data!G443:G2772,Question!$H443)</f>
        <v>3</v>
      </c>
      <c r="J443" s="17">
        <f>SUMIFS(Data!$K$2:$K$2331,Data!$G$2:$G$2331,Question!$H443)</f>
        <v>1828</v>
      </c>
      <c r="K443" s="14" t="str">
        <f t="shared" si="9"/>
        <v>Medium</v>
      </c>
    </row>
    <row r="444" spans="8:11" x14ac:dyDescent="0.25">
      <c r="H444" s="14" t="s">
        <v>1500</v>
      </c>
      <c r="I444" s="14">
        <f>COUNTIF(Data!G444:G2773,Question!$H444)</f>
        <v>1</v>
      </c>
      <c r="J444" s="17">
        <f>SUMIFS(Data!$K$2:$K$2331,Data!$G$2:$G$2331,Question!$H444)</f>
        <v>29.001000000000001</v>
      </c>
      <c r="K444" s="14" t="str">
        <f t="shared" si="9"/>
        <v>Bad</v>
      </c>
    </row>
    <row r="445" spans="8:11" x14ac:dyDescent="0.25">
      <c r="H445" s="14" t="s">
        <v>1293</v>
      </c>
      <c r="I445" s="14">
        <f>COUNTIF(Data!G445:G2774,Question!$H445)</f>
        <v>3</v>
      </c>
      <c r="J445" s="17">
        <f>SUMIFS(Data!$K$2:$K$2331,Data!$G$2:$G$2331,Question!$H445)</f>
        <v>1349.001</v>
      </c>
      <c r="K445" s="14" t="str">
        <f t="shared" si="9"/>
        <v>Medium</v>
      </c>
    </row>
    <row r="446" spans="8:11" x14ac:dyDescent="0.25">
      <c r="H446" s="14" t="s">
        <v>1770</v>
      </c>
      <c r="I446" s="14">
        <f>COUNTIF(Data!G446:G2775,Question!$H446)</f>
        <v>2</v>
      </c>
      <c r="J446" s="17">
        <f>SUMIFS(Data!$K$2:$K$2331,Data!$G$2:$G$2331,Question!$H446)</f>
        <v>665</v>
      </c>
      <c r="K446" s="14" t="str">
        <f t="shared" si="9"/>
        <v>Bad</v>
      </c>
    </row>
    <row r="447" spans="8:11" x14ac:dyDescent="0.25">
      <c r="H447" s="14" t="s">
        <v>338</v>
      </c>
      <c r="I447" s="14">
        <f>COUNTIF(Data!G447:G2776,Question!$H447)</f>
        <v>3</v>
      </c>
      <c r="J447" s="17">
        <f>SUMIFS(Data!$K$2:$K$2331,Data!$G$2:$G$2331,Question!$H447)</f>
        <v>1340</v>
      </c>
      <c r="K447" s="14" t="str">
        <f t="shared" si="9"/>
        <v>Medium</v>
      </c>
    </row>
    <row r="448" spans="8:11" x14ac:dyDescent="0.25">
      <c r="H448" s="14" t="s">
        <v>1868</v>
      </c>
      <c r="I448" s="14">
        <f>COUNTIF(Data!G448:G2777,Question!$H448)</f>
        <v>5</v>
      </c>
      <c r="J448" s="17">
        <f>SUMIFS(Data!$K$2:$K$2331,Data!$G$2:$G$2331,Question!$H448)</f>
        <v>3263</v>
      </c>
      <c r="K448" s="14" t="str">
        <f t="shared" si="9"/>
        <v>Good</v>
      </c>
    </row>
    <row r="449" spans="8:11" x14ac:dyDescent="0.25">
      <c r="H449" s="14" t="s">
        <v>2369</v>
      </c>
      <c r="I449" s="14">
        <f>COUNTIF(Data!G449:G2778,Question!$H449)</f>
        <v>1</v>
      </c>
      <c r="J449" s="17">
        <f>SUMIFS(Data!$K$2:$K$2331,Data!$G$2:$G$2331,Question!$H449)</f>
        <v>448</v>
      </c>
      <c r="K449" s="14" t="str">
        <f t="shared" si="9"/>
        <v>Bad</v>
      </c>
    </row>
    <row r="450" spans="8:11" x14ac:dyDescent="0.25">
      <c r="H450" s="14" t="s">
        <v>1511</v>
      </c>
      <c r="I450" s="14">
        <f>COUNTIF(Data!G450:G2779,Question!$H450)</f>
        <v>4</v>
      </c>
      <c r="J450" s="17">
        <f>SUMIFS(Data!$K$2:$K$2331,Data!$G$2:$G$2331,Question!$H450)</f>
        <v>1006.0060000000001</v>
      </c>
      <c r="K450" s="14" t="str">
        <f t="shared" si="9"/>
        <v>Medium</v>
      </c>
    </row>
    <row r="451" spans="8:11" x14ac:dyDescent="0.25">
      <c r="H451" s="14" t="s">
        <v>2565</v>
      </c>
      <c r="I451" s="14">
        <f>COUNTIF(Data!G451:G2780,Question!$H451)</f>
        <v>2</v>
      </c>
      <c r="J451" s="17">
        <f>SUMIFS(Data!$K$2:$K$2331,Data!$G$2:$G$2331,Question!$H451)</f>
        <v>773</v>
      </c>
      <c r="K451" s="14" t="str">
        <f t="shared" ref="K451:K511" si="10">IF(J451&lt;700,"Bad",IF(J451&lt;1900,"Medium","Good"))</f>
        <v>Medium</v>
      </c>
    </row>
    <row r="452" spans="8:11" x14ac:dyDescent="0.25">
      <c r="H452" s="14" t="s">
        <v>956</v>
      </c>
      <c r="I452" s="14">
        <f>COUNTIF(Data!G452:G2781,Question!$H452)</f>
        <v>2</v>
      </c>
      <c r="J452" s="17">
        <f>SUMIFS(Data!$K$2:$K$2331,Data!$G$2:$G$2331,Question!$H452)</f>
        <v>605.995</v>
      </c>
      <c r="K452" s="14" t="str">
        <f t="shared" si="10"/>
        <v>Bad</v>
      </c>
    </row>
    <row r="453" spans="8:11" x14ac:dyDescent="0.25">
      <c r="H453" s="14" t="s">
        <v>249</v>
      </c>
      <c r="I453" s="14">
        <f>COUNTIF(Data!G453:G2782,Question!$H453)</f>
        <v>2</v>
      </c>
      <c r="J453" s="17">
        <f>SUMIFS(Data!$K$2:$K$2331,Data!$G$2:$G$2331,Question!$H453)</f>
        <v>787.99900000000002</v>
      </c>
      <c r="K453" s="14" t="str">
        <f t="shared" si="10"/>
        <v>Medium</v>
      </c>
    </row>
    <row r="454" spans="8:11" x14ac:dyDescent="0.25">
      <c r="H454" s="14" t="s">
        <v>462</v>
      </c>
      <c r="I454" s="14">
        <f>COUNTIF(Data!G454:G2783,Question!$H454)</f>
        <v>4</v>
      </c>
      <c r="J454" s="17">
        <f>SUMIFS(Data!$K$2:$K$2331,Data!$G$2:$G$2331,Question!$H454)</f>
        <v>1480</v>
      </c>
      <c r="K454" s="14" t="str">
        <f t="shared" si="10"/>
        <v>Medium</v>
      </c>
    </row>
    <row r="455" spans="8:11" x14ac:dyDescent="0.25">
      <c r="H455" s="14" t="s">
        <v>868</v>
      </c>
      <c r="I455" s="14">
        <f>COUNTIF(Data!G455:G2784,Question!$H455)</f>
        <v>7</v>
      </c>
      <c r="J455" s="17">
        <f>SUMIFS(Data!$K$2:$K$2331,Data!$G$2:$G$2331,Question!$H455)</f>
        <v>2071.0010000000002</v>
      </c>
      <c r="K455" s="14" t="str">
        <f t="shared" si="10"/>
        <v>Good</v>
      </c>
    </row>
    <row r="456" spans="8:11" x14ac:dyDescent="0.25">
      <c r="H456" s="14" t="s">
        <v>2437</v>
      </c>
      <c r="I456" s="14">
        <f>COUNTIF(Data!G456:G2785,Question!$H456)</f>
        <v>3</v>
      </c>
      <c r="J456" s="17">
        <f>SUMIFS(Data!$K$2:$K$2331,Data!$G$2:$G$2331,Question!$H456)</f>
        <v>1160</v>
      </c>
      <c r="K456" s="14" t="str">
        <f t="shared" si="10"/>
        <v>Medium</v>
      </c>
    </row>
    <row r="457" spans="8:11" x14ac:dyDescent="0.25">
      <c r="H457" s="14" t="s">
        <v>2349</v>
      </c>
      <c r="I457" s="14">
        <f>COUNTIF(Data!G457:G2786,Question!$H457)</f>
        <v>3</v>
      </c>
      <c r="J457" s="17">
        <f>SUMIFS(Data!$K$2:$K$2331,Data!$G$2:$G$2331,Question!$H457)</f>
        <v>1309</v>
      </c>
      <c r="K457" s="14" t="str">
        <f t="shared" si="10"/>
        <v>Medium</v>
      </c>
    </row>
    <row r="458" spans="8:11" x14ac:dyDescent="0.25">
      <c r="H458" s="14" t="s">
        <v>297</v>
      </c>
      <c r="I458" s="14">
        <f>COUNTIF(Data!G458:G2787,Question!$H458)</f>
        <v>2</v>
      </c>
      <c r="J458" s="17">
        <f>SUMIFS(Data!$K$2:$K$2331,Data!$G$2:$G$2331,Question!$H458)</f>
        <v>668.995</v>
      </c>
      <c r="K458" s="14" t="str">
        <f t="shared" si="10"/>
        <v>Bad</v>
      </c>
    </row>
    <row r="459" spans="8:11" x14ac:dyDescent="0.25">
      <c r="H459" s="14" t="s">
        <v>376</v>
      </c>
      <c r="I459" s="14">
        <f>COUNTIF(Data!G459:G2788,Question!$H459)</f>
        <v>8</v>
      </c>
      <c r="J459" s="17">
        <f>SUMIFS(Data!$K$2:$K$2331,Data!$G$2:$G$2331,Question!$H459)</f>
        <v>1158.9970000000001</v>
      </c>
      <c r="K459" s="14" t="str">
        <f t="shared" si="10"/>
        <v>Medium</v>
      </c>
    </row>
    <row r="460" spans="8:11" x14ac:dyDescent="0.25">
      <c r="H460" s="14" t="s">
        <v>156</v>
      </c>
      <c r="I460" s="14">
        <f>COUNTIF(Data!G460:G2789,Question!$H460)</f>
        <v>8</v>
      </c>
      <c r="J460" s="17">
        <f>SUMIFS(Data!$K$2:$K$2331,Data!$G$2:$G$2331,Question!$H460)</f>
        <v>2916</v>
      </c>
      <c r="K460" s="14" t="str">
        <f t="shared" si="10"/>
        <v>Good</v>
      </c>
    </row>
    <row r="461" spans="8:11" x14ac:dyDescent="0.25">
      <c r="H461" s="14" t="s">
        <v>176</v>
      </c>
      <c r="I461" s="14">
        <f>COUNTIF(Data!G461:G2790,Question!$H461)</f>
        <v>1</v>
      </c>
      <c r="J461" s="17">
        <f>SUMIFS(Data!$K$2:$K$2331,Data!$G$2:$G$2331,Question!$H461)</f>
        <v>794</v>
      </c>
      <c r="K461" s="14" t="str">
        <f t="shared" si="10"/>
        <v>Medium</v>
      </c>
    </row>
    <row r="462" spans="8:11" x14ac:dyDescent="0.25">
      <c r="H462" s="14" t="s">
        <v>711</v>
      </c>
      <c r="I462" s="14">
        <f>COUNTIF(Data!G462:G2791,Question!$H462)</f>
        <v>10</v>
      </c>
      <c r="J462" s="17">
        <f>SUMIFS(Data!$K$2:$K$2331,Data!$G$2:$G$2331,Question!$H462)</f>
        <v>1042.999</v>
      </c>
      <c r="K462" s="14" t="str">
        <f t="shared" si="10"/>
        <v>Medium</v>
      </c>
    </row>
    <row r="463" spans="8:11" x14ac:dyDescent="0.25">
      <c r="H463" s="14" t="s">
        <v>883</v>
      </c>
      <c r="I463" s="14">
        <f>COUNTIF(Data!G463:G2792,Question!$H463)</f>
        <v>5</v>
      </c>
      <c r="J463" s="17">
        <f>SUMIFS(Data!$K$2:$K$2331,Data!$G$2:$G$2331,Question!$H463)</f>
        <v>309</v>
      </c>
      <c r="K463" s="14" t="str">
        <f t="shared" si="10"/>
        <v>Bad</v>
      </c>
    </row>
    <row r="464" spans="8:11" x14ac:dyDescent="0.25">
      <c r="H464" s="14" t="s">
        <v>1129</v>
      </c>
      <c r="I464" s="14">
        <f>COUNTIF(Data!G464:G2793,Question!$H464)</f>
        <v>4</v>
      </c>
      <c r="J464" s="17">
        <f>SUMIFS(Data!$K$2:$K$2331,Data!$G$2:$G$2331,Question!$H464)</f>
        <v>1599</v>
      </c>
      <c r="K464" s="14" t="str">
        <f t="shared" si="10"/>
        <v>Medium</v>
      </c>
    </row>
    <row r="465" spans="8:11" x14ac:dyDescent="0.25">
      <c r="H465" s="14" t="s">
        <v>458</v>
      </c>
      <c r="I465" s="14">
        <f>COUNTIF(Data!G465:G2794,Question!$H465)</f>
        <v>5</v>
      </c>
      <c r="J465" s="17">
        <f>SUMIFS(Data!$K$2:$K$2331,Data!$G$2:$G$2331,Question!$H465)</f>
        <v>883.00099999999998</v>
      </c>
      <c r="K465" s="14" t="str">
        <f t="shared" si="10"/>
        <v>Medium</v>
      </c>
    </row>
    <row r="466" spans="8:11" x14ac:dyDescent="0.25">
      <c r="H466" s="14" t="s">
        <v>142</v>
      </c>
      <c r="I466" s="14">
        <f>COUNTIF(Data!G466:G2795,Question!$H466)</f>
        <v>6</v>
      </c>
      <c r="J466" s="17">
        <f>SUMIFS(Data!$K$2:$K$2331,Data!$G$2:$G$2331,Question!$H466)</f>
        <v>2687.9949999999999</v>
      </c>
      <c r="K466" s="14" t="str">
        <f t="shared" si="10"/>
        <v>Good</v>
      </c>
    </row>
    <row r="467" spans="8:11" x14ac:dyDescent="0.25">
      <c r="H467" s="14" t="s">
        <v>415</v>
      </c>
      <c r="I467" s="14">
        <f>COUNTIF(Data!G467:G2796,Question!$H467)</f>
        <v>1</v>
      </c>
      <c r="J467" s="17">
        <f>SUMIFS(Data!$K$2:$K$2331,Data!$G$2:$G$2331,Question!$H467)</f>
        <v>776.995</v>
      </c>
      <c r="K467" s="14" t="str">
        <f t="shared" si="10"/>
        <v>Medium</v>
      </c>
    </row>
    <row r="468" spans="8:11" x14ac:dyDescent="0.25">
      <c r="H468" s="14" t="s">
        <v>150</v>
      </c>
      <c r="I468" s="14">
        <f>COUNTIF(Data!G468:G2797,Question!$H468)</f>
        <v>5</v>
      </c>
      <c r="J468" s="17">
        <f>SUMIFS(Data!$K$2:$K$2331,Data!$G$2:$G$2331,Question!$H468)</f>
        <v>2468.9989999999998</v>
      </c>
      <c r="K468" s="14" t="str">
        <f t="shared" si="10"/>
        <v>Good</v>
      </c>
    </row>
    <row r="469" spans="8:11" x14ac:dyDescent="0.25">
      <c r="H469" s="14" t="s">
        <v>745</v>
      </c>
      <c r="I469" s="14">
        <f>COUNTIF(Data!G469:G2798,Question!$H469)</f>
        <v>1</v>
      </c>
      <c r="J469" s="17">
        <f>SUMIFS(Data!$K$2:$K$2331,Data!$G$2:$G$2331,Question!$H469)</f>
        <v>562</v>
      </c>
      <c r="K469" s="14" t="str">
        <f t="shared" si="10"/>
        <v>Bad</v>
      </c>
    </row>
    <row r="470" spans="8:11" x14ac:dyDescent="0.25">
      <c r="H470" s="14" t="s">
        <v>951</v>
      </c>
      <c r="I470" s="14">
        <f>COUNTIF(Data!G470:G2799,Question!$H470)</f>
        <v>4</v>
      </c>
      <c r="J470" s="17">
        <f>SUMIFS(Data!$K$2:$K$2331,Data!$G$2:$G$2331,Question!$H470)</f>
        <v>816</v>
      </c>
      <c r="K470" s="14" t="str">
        <f t="shared" si="10"/>
        <v>Medium</v>
      </c>
    </row>
    <row r="471" spans="8:11" x14ac:dyDescent="0.25">
      <c r="H471" s="14" t="s">
        <v>2881</v>
      </c>
      <c r="I471" s="14">
        <f>COUNTIF(Data!G471:G2800,Question!$H471)</f>
        <v>1</v>
      </c>
      <c r="J471" s="17">
        <f>SUMIFS(Data!$K$2:$K$2331,Data!$G$2:$G$2331,Question!$H471)</f>
        <v>800</v>
      </c>
      <c r="K471" s="14" t="str">
        <f t="shared" si="10"/>
        <v>Medium</v>
      </c>
    </row>
    <row r="472" spans="8:11" x14ac:dyDescent="0.25">
      <c r="H472" s="14" t="s">
        <v>118</v>
      </c>
      <c r="I472" s="14">
        <f>COUNTIF(Data!G472:G2801,Question!$H472)</f>
        <v>8</v>
      </c>
      <c r="J472" s="17">
        <f>SUMIFS(Data!$K$2:$K$2331,Data!$G$2:$G$2331,Question!$H472)</f>
        <v>1607.0029999999999</v>
      </c>
      <c r="K472" s="14" t="str">
        <f t="shared" si="10"/>
        <v>Medium</v>
      </c>
    </row>
    <row r="473" spans="8:11" x14ac:dyDescent="0.25">
      <c r="H473" s="14" t="s">
        <v>909</v>
      </c>
      <c r="I473" s="14">
        <f>COUNTIF(Data!G473:G2802,Question!$H473)</f>
        <v>8</v>
      </c>
      <c r="J473" s="17">
        <f>SUMIFS(Data!$K$2:$K$2331,Data!$G$2:$G$2331,Question!$H473)</f>
        <v>3973.9979999999996</v>
      </c>
      <c r="K473" s="14" t="str">
        <f t="shared" si="10"/>
        <v>Good</v>
      </c>
    </row>
    <row r="474" spans="8:11" x14ac:dyDescent="0.25">
      <c r="H474" s="14" t="s">
        <v>227</v>
      </c>
      <c r="I474" s="14">
        <f>COUNTIF(Data!G474:G2803,Question!$H474)</f>
        <v>6</v>
      </c>
      <c r="J474" s="17">
        <f>SUMIFS(Data!$K$2:$K$2331,Data!$G$2:$G$2331,Question!$H474)</f>
        <v>3061.99</v>
      </c>
      <c r="K474" s="14" t="str">
        <f t="shared" si="10"/>
        <v>Good</v>
      </c>
    </row>
    <row r="475" spans="8:11" x14ac:dyDescent="0.25">
      <c r="H475" s="14" t="s">
        <v>725</v>
      </c>
      <c r="I475" s="14">
        <f>COUNTIF(Data!G475:G2804,Question!$H475)</f>
        <v>6</v>
      </c>
      <c r="J475" s="17">
        <f>SUMIFS(Data!$K$2:$K$2331,Data!$G$2:$G$2331,Question!$H475)</f>
        <v>2050</v>
      </c>
      <c r="K475" s="14" t="str">
        <f t="shared" si="10"/>
        <v>Good</v>
      </c>
    </row>
    <row r="476" spans="8:11" x14ac:dyDescent="0.25">
      <c r="H476" s="14" t="s">
        <v>495</v>
      </c>
      <c r="I476" s="14">
        <f>COUNTIF(Data!G476:G2805,Question!$H476)</f>
        <v>6</v>
      </c>
      <c r="J476" s="17">
        <f>SUMIFS(Data!$K$2:$K$2331,Data!$G$2:$G$2331,Question!$H476)</f>
        <v>3224.9939999999997</v>
      </c>
      <c r="K476" s="14" t="str">
        <f t="shared" si="10"/>
        <v>Good</v>
      </c>
    </row>
    <row r="477" spans="8:11" x14ac:dyDescent="0.25">
      <c r="H477" s="14" t="s">
        <v>110</v>
      </c>
      <c r="I477" s="14">
        <f>COUNTIF(Data!G477:G2806,Question!$H477)</f>
        <v>4</v>
      </c>
      <c r="J477" s="17">
        <f>SUMIFS(Data!$K$2:$K$2331,Data!$G$2:$G$2331,Question!$H477)</f>
        <v>1329</v>
      </c>
      <c r="K477" s="14" t="str">
        <f t="shared" si="10"/>
        <v>Medium</v>
      </c>
    </row>
    <row r="478" spans="8:11" x14ac:dyDescent="0.25">
      <c r="H478" s="14" t="s">
        <v>77</v>
      </c>
      <c r="I478" s="14">
        <f>COUNTIF(Data!G478:G2807,Question!$H478)</f>
        <v>3</v>
      </c>
      <c r="J478" s="17">
        <f>SUMIFS(Data!$K$2:$K$2331,Data!$G$2:$G$2331,Question!$H478)</f>
        <v>1415.002</v>
      </c>
      <c r="K478" s="14" t="str">
        <f t="shared" si="10"/>
        <v>Medium</v>
      </c>
    </row>
    <row r="479" spans="8:11" x14ac:dyDescent="0.25">
      <c r="H479" s="14" t="s">
        <v>1219</v>
      </c>
      <c r="I479" s="14">
        <f>COUNTIF(Data!G479:G2808,Question!$H479)</f>
        <v>4</v>
      </c>
      <c r="J479" s="17">
        <f>SUMIFS(Data!$K$2:$K$2331,Data!$G$2:$G$2331,Question!$H479)</f>
        <v>1527.001</v>
      </c>
      <c r="K479" s="14" t="str">
        <f t="shared" si="10"/>
        <v>Medium</v>
      </c>
    </row>
    <row r="480" spans="8:11" x14ac:dyDescent="0.25">
      <c r="H480" s="14" t="s">
        <v>1241</v>
      </c>
      <c r="I480" s="14">
        <f>COUNTIF(Data!G480:G2809,Question!$H480)</f>
        <v>3</v>
      </c>
      <c r="J480" s="17">
        <f>SUMIFS(Data!$K$2:$K$2331,Data!$G$2:$G$2331,Question!$H480)</f>
        <v>1467</v>
      </c>
      <c r="K480" s="14" t="str">
        <f t="shared" si="10"/>
        <v>Medium</v>
      </c>
    </row>
    <row r="481" spans="8:11" x14ac:dyDescent="0.25">
      <c r="H481" s="14" t="s">
        <v>546</v>
      </c>
      <c r="I481" s="14">
        <f>COUNTIF(Data!G481:G2810,Question!$H481)</f>
        <v>1</v>
      </c>
      <c r="J481" s="17">
        <f>SUMIFS(Data!$K$2:$K$2331,Data!$G$2:$G$2331,Question!$H481)</f>
        <v>905</v>
      </c>
      <c r="K481" s="14" t="str">
        <f t="shared" si="10"/>
        <v>Medium</v>
      </c>
    </row>
    <row r="482" spans="8:11" x14ac:dyDescent="0.25">
      <c r="H482" s="14" t="s">
        <v>233</v>
      </c>
      <c r="I482" s="14">
        <f>COUNTIF(Data!G482:G2811,Question!$H482)</f>
        <v>3</v>
      </c>
      <c r="J482" s="17">
        <f>SUMIFS(Data!$K$2:$K$2331,Data!$G$2:$G$2331,Question!$H482)</f>
        <v>1324</v>
      </c>
      <c r="K482" s="14" t="str">
        <f t="shared" si="10"/>
        <v>Medium</v>
      </c>
    </row>
    <row r="483" spans="8:11" x14ac:dyDescent="0.25">
      <c r="H483" s="14" t="s">
        <v>529</v>
      </c>
      <c r="I483" s="14">
        <f>COUNTIF(Data!G483:G2812,Question!$H483)</f>
        <v>4</v>
      </c>
      <c r="J483" s="17">
        <f>SUMIFS(Data!$K$2:$K$2331,Data!$G$2:$G$2331,Question!$H483)</f>
        <v>1905.9970000000001</v>
      </c>
      <c r="K483" s="14" t="str">
        <f t="shared" si="10"/>
        <v>Good</v>
      </c>
    </row>
    <row r="484" spans="8:11" x14ac:dyDescent="0.25">
      <c r="H484" s="14" t="s">
        <v>1077</v>
      </c>
      <c r="I484" s="14">
        <f>COUNTIF(Data!G484:G2813,Question!$H484)</f>
        <v>4</v>
      </c>
      <c r="J484" s="17">
        <f>SUMIFS(Data!$K$2:$K$2331,Data!$G$2:$G$2331,Question!$H484)</f>
        <v>2173</v>
      </c>
      <c r="K484" s="14" t="str">
        <f t="shared" si="10"/>
        <v>Good</v>
      </c>
    </row>
    <row r="485" spans="8:11" x14ac:dyDescent="0.25">
      <c r="H485" s="14" t="s">
        <v>1070</v>
      </c>
      <c r="I485" s="14">
        <f>COUNTIF(Data!G485:G2814,Question!$H485)</f>
        <v>2</v>
      </c>
      <c r="J485" s="17">
        <f>SUMIFS(Data!$K$2:$K$2331,Data!$G$2:$G$2331,Question!$H485)</f>
        <v>98.997</v>
      </c>
      <c r="K485" s="14" t="str">
        <f t="shared" si="10"/>
        <v>Bad</v>
      </c>
    </row>
    <row r="486" spans="8:11" x14ac:dyDescent="0.25">
      <c r="H486" s="14" t="s">
        <v>729</v>
      </c>
      <c r="I486" s="14">
        <f>COUNTIF(Data!G486:G2815,Question!$H486)</f>
        <v>3</v>
      </c>
      <c r="J486" s="17">
        <f>SUMIFS(Data!$K$2:$K$2331,Data!$G$2:$G$2331,Question!$H486)</f>
        <v>1054.998</v>
      </c>
      <c r="K486" s="14" t="str">
        <f t="shared" si="10"/>
        <v>Medium</v>
      </c>
    </row>
    <row r="487" spans="8:11" x14ac:dyDescent="0.25">
      <c r="H487" s="14" t="s">
        <v>71</v>
      </c>
      <c r="I487" s="14">
        <f>COUNTIF(Data!G487:G2816,Question!$H487)</f>
        <v>6</v>
      </c>
      <c r="J487" s="17">
        <f>SUMIFS(Data!$K$2:$K$2331,Data!$G$2:$G$2331,Question!$H487)</f>
        <v>2633.002</v>
      </c>
      <c r="K487" s="14" t="str">
        <f t="shared" si="10"/>
        <v>Good</v>
      </c>
    </row>
    <row r="488" spans="8:11" x14ac:dyDescent="0.25">
      <c r="H488" s="14" t="s">
        <v>592</v>
      </c>
      <c r="I488" s="14">
        <f>COUNTIF(Data!G488:G2817,Question!$H488)</f>
        <v>1</v>
      </c>
      <c r="J488" s="17">
        <f>SUMIFS(Data!$K$2:$K$2331,Data!$G$2:$G$2331,Question!$H488)</f>
        <v>970</v>
      </c>
      <c r="K488" s="14" t="str">
        <f t="shared" si="10"/>
        <v>Medium</v>
      </c>
    </row>
    <row r="489" spans="8:11" x14ac:dyDescent="0.25">
      <c r="H489" s="14" t="s">
        <v>81</v>
      </c>
      <c r="I489" s="14">
        <f>COUNTIF(Data!G489:G2818,Question!$H489)</f>
        <v>3</v>
      </c>
      <c r="J489" s="17">
        <f>SUMIFS(Data!$K$2:$K$2331,Data!$G$2:$G$2331,Question!$H489)</f>
        <v>1863.9939999999999</v>
      </c>
      <c r="K489" s="14" t="str">
        <f t="shared" si="10"/>
        <v>Medium</v>
      </c>
    </row>
    <row r="490" spans="8:11" x14ac:dyDescent="0.25">
      <c r="H490" s="14" t="s">
        <v>881</v>
      </c>
      <c r="I490" s="14">
        <f>COUNTIF(Data!G490:G2819,Question!$H490)</f>
        <v>0</v>
      </c>
      <c r="J490" s="17">
        <f>SUMIFS(Data!$K$2:$K$2331,Data!$G$2:$G$2331,Question!$H490)</f>
        <v>485</v>
      </c>
      <c r="K490" s="14" t="str">
        <f t="shared" si="10"/>
        <v>Bad</v>
      </c>
    </row>
    <row r="491" spans="8:11" x14ac:dyDescent="0.25">
      <c r="H491" s="14" t="s">
        <v>2423</v>
      </c>
      <c r="I491" s="14">
        <f>COUNTIF(Data!G491:G2820,Question!$H491)</f>
        <v>4</v>
      </c>
      <c r="J491" s="17">
        <f>SUMIFS(Data!$K$2:$K$2331,Data!$G$2:$G$2331,Question!$H491)</f>
        <v>218.001</v>
      </c>
      <c r="K491" s="14" t="str">
        <f t="shared" si="10"/>
        <v>Bad</v>
      </c>
    </row>
    <row r="492" spans="8:11" x14ac:dyDescent="0.25">
      <c r="H492" s="14" t="s">
        <v>656</v>
      </c>
      <c r="I492" s="14">
        <f>COUNTIF(Data!G492:G2821,Question!$H492)</f>
        <v>3</v>
      </c>
      <c r="J492" s="17">
        <f>SUMIFS(Data!$K$2:$K$2331,Data!$G$2:$G$2331,Question!$H492)</f>
        <v>1019.996</v>
      </c>
      <c r="K492" s="14" t="str">
        <f t="shared" si="10"/>
        <v>Medium</v>
      </c>
    </row>
    <row r="493" spans="8:11" x14ac:dyDescent="0.25">
      <c r="H493" s="14" t="s">
        <v>2186</v>
      </c>
      <c r="I493" s="14">
        <f>COUNTIF(Data!G493:G2822,Question!$H493)</f>
        <v>1</v>
      </c>
      <c r="J493" s="17">
        <f>SUMIFS(Data!$K$2:$K$2331,Data!$G$2:$G$2331,Question!$H493)</f>
        <v>37</v>
      </c>
      <c r="K493" s="14" t="str">
        <f t="shared" si="10"/>
        <v>Bad</v>
      </c>
    </row>
    <row r="494" spans="8:11" x14ac:dyDescent="0.25">
      <c r="H494" s="14" t="s">
        <v>447</v>
      </c>
      <c r="I494" s="14">
        <f>COUNTIF(Data!G494:G2823,Question!$H494)</f>
        <v>0</v>
      </c>
      <c r="J494" s="17">
        <f>SUMIFS(Data!$K$2:$K$2331,Data!$G$2:$G$2331,Question!$H494)</f>
        <v>480</v>
      </c>
      <c r="K494" s="14" t="str">
        <f t="shared" si="10"/>
        <v>Bad</v>
      </c>
    </row>
    <row r="495" spans="8:11" x14ac:dyDescent="0.25">
      <c r="H495" s="14" t="s">
        <v>372</v>
      </c>
      <c r="I495" s="14">
        <f>COUNTIF(Data!G495:G2824,Question!$H495)</f>
        <v>2</v>
      </c>
      <c r="J495" s="17">
        <f>SUMIFS(Data!$K$2:$K$2331,Data!$G$2:$G$2331,Question!$H495)</f>
        <v>1374</v>
      </c>
      <c r="K495" s="14" t="str">
        <f t="shared" si="10"/>
        <v>Medium</v>
      </c>
    </row>
    <row r="496" spans="8:11" x14ac:dyDescent="0.25">
      <c r="H496" s="14" t="s">
        <v>493</v>
      </c>
      <c r="I496" s="14">
        <f>COUNTIF(Data!G496:G2825,Question!$H496)</f>
        <v>3</v>
      </c>
      <c r="J496" s="17">
        <f>SUMIFS(Data!$K$2:$K$2331,Data!$G$2:$G$2331,Question!$H496)</f>
        <v>736</v>
      </c>
      <c r="K496" s="14" t="str">
        <f t="shared" si="10"/>
        <v>Medium</v>
      </c>
    </row>
    <row r="497" spans="8:11" x14ac:dyDescent="0.25">
      <c r="H497" s="14" t="s">
        <v>270</v>
      </c>
      <c r="I497" s="14">
        <f>COUNTIF(Data!G497:G2826,Question!$H497)</f>
        <v>6</v>
      </c>
      <c r="J497" s="17">
        <f>SUMIFS(Data!$K$2:$K$2331,Data!$G$2:$G$2331,Question!$H497)</f>
        <v>2254.998</v>
      </c>
      <c r="K497" s="14" t="str">
        <f t="shared" si="10"/>
        <v>Good</v>
      </c>
    </row>
    <row r="498" spans="8:11" x14ac:dyDescent="0.25">
      <c r="H498" s="14" t="s">
        <v>272</v>
      </c>
      <c r="I498" s="14">
        <f>COUNTIF(Data!G498:G2827,Question!$H498)</f>
        <v>4</v>
      </c>
      <c r="J498" s="17">
        <f>SUMIFS(Data!$K$2:$K$2331,Data!$G$2:$G$2331,Question!$H498)</f>
        <v>855</v>
      </c>
      <c r="K498" s="14" t="str">
        <f t="shared" si="10"/>
        <v>Medium</v>
      </c>
    </row>
    <row r="499" spans="8:11" x14ac:dyDescent="0.25">
      <c r="H499" s="14" t="s">
        <v>807</v>
      </c>
      <c r="I499" s="14">
        <f>COUNTIF(Data!G499:G2828,Question!$H499)</f>
        <v>5</v>
      </c>
      <c r="J499" s="17">
        <f>SUMIFS(Data!$K$2:$K$2331,Data!$G$2:$G$2331,Question!$H499)</f>
        <v>1593.999</v>
      </c>
      <c r="K499" s="14" t="str">
        <f t="shared" si="10"/>
        <v>Medium</v>
      </c>
    </row>
    <row r="500" spans="8:11" x14ac:dyDescent="0.25">
      <c r="H500" s="14" t="s">
        <v>800</v>
      </c>
      <c r="I500" s="14">
        <f>COUNTIF(Data!G500:G2829,Question!$H500)</f>
        <v>3</v>
      </c>
      <c r="J500" s="17">
        <f>SUMIFS(Data!$K$2:$K$2331,Data!$G$2:$G$2331,Question!$H500)</f>
        <v>2320.9989999999998</v>
      </c>
      <c r="K500" s="14" t="str">
        <f t="shared" si="10"/>
        <v>Good</v>
      </c>
    </row>
    <row r="501" spans="8:11" x14ac:dyDescent="0.25">
      <c r="H501" s="14" t="s">
        <v>310</v>
      </c>
      <c r="I501" s="14">
        <f>COUNTIF(Data!G501:G2830,Question!$H501)</f>
        <v>6</v>
      </c>
      <c r="J501" s="17">
        <f>SUMIFS(Data!$K$2:$K$2331,Data!$G$2:$G$2331,Question!$H501)</f>
        <v>2261.9960000000001</v>
      </c>
      <c r="K501" s="14" t="str">
        <f t="shared" si="10"/>
        <v>Good</v>
      </c>
    </row>
    <row r="502" spans="8:11" x14ac:dyDescent="0.25">
      <c r="H502" s="14" t="s">
        <v>1422</v>
      </c>
      <c r="I502" s="14">
        <f>COUNTIF(Data!G502:G2831,Question!$H502)</f>
        <v>3</v>
      </c>
      <c r="J502" s="17">
        <f>SUMIFS(Data!$K$2:$K$2331,Data!$G$2:$G$2331,Question!$H502)</f>
        <v>120.999</v>
      </c>
      <c r="K502" s="14" t="str">
        <f t="shared" si="10"/>
        <v>Bad</v>
      </c>
    </row>
    <row r="503" spans="8:11" x14ac:dyDescent="0.25">
      <c r="H503" s="14" t="s">
        <v>820</v>
      </c>
      <c r="I503" s="14">
        <f>COUNTIF(Data!G503:G2832,Question!$H503)</f>
        <v>3</v>
      </c>
      <c r="J503" s="17">
        <f>SUMIFS(Data!$K$2:$K$2331,Data!$G$2:$G$2331,Question!$H503)</f>
        <v>923</v>
      </c>
      <c r="K503" s="14" t="str">
        <f t="shared" si="10"/>
        <v>Medium</v>
      </c>
    </row>
    <row r="504" spans="8:11" x14ac:dyDescent="0.25">
      <c r="H504" s="14" t="s">
        <v>429</v>
      </c>
      <c r="I504" s="14">
        <f>COUNTIF(Data!G504:G2833,Question!$H504)</f>
        <v>4</v>
      </c>
      <c r="J504" s="17">
        <f>SUMIFS(Data!$K$2:$K$2331,Data!$G$2:$G$2331,Question!$H504)</f>
        <v>1611</v>
      </c>
      <c r="K504" s="14" t="str">
        <f t="shared" si="10"/>
        <v>Medium</v>
      </c>
    </row>
    <row r="505" spans="8:11" x14ac:dyDescent="0.25">
      <c r="H505" s="14" t="s">
        <v>158</v>
      </c>
      <c r="I505" s="14">
        <f>COUNTIF(Data!G505:G2834,Question!$H505)</f>
        <v>8</v>
      </c>
      <c r="J505" s="17">
        <f>SUMIFS(Data!$K$2:$K$2331,Data!$G$2:$G$2331,Question!$H505)</f>
        <v>2900.9989999999998</v>
      </c>
      <c r="K505" s="14" t="str">
        <f t="shared" si="10"/>
        <v>Good</v>
      </c>
    </row>
    <row r="506" spans="8:11" x14ac:dyDescent="0.25">
      <c r="H506" s="14" t="s">
        <v>220</v>
      </c>
      <c r="I506" s="14">
        <f>COUNTIF(Data!G506:G2835,Question!$H506)</f>
        <v>3</v>
      </c>
      <c r="J506" s="17">
        <f>SUMIFS(Data!$K$2:$K$2331,Data!$G$2:$G$2331,Question!$H506)</f>
        <v>1906</v>
      </c>
      <c r="K506" s="14" t="str">
        <f t="shared" si="10"/>
        <v>Good</v>
      </c>
    </row>
    <row r="507" spans="8:11" x14ac:dyDescent="0.25">
      <c r="H507" s="14" t="s">
        <v>573</v>
      </c>
      <c r="I507" s="14">
        <f>COUNTIF(Data!G507:G2836,Question!$H507)</f>
        <v>3</v>
      </c>
      <c r="J507" s="17">
        <f>SUMIFS(Data!$K$2:$K$2331,Data!$G$2:$G$2331,Question!$H507)</f>
        <v>962.00099999999998</v>
      </c>
      <c r="K507" s="14" t="str">
        <f t="shared" si="10"/>
        <v>Medium</v>
      </c>
    </row>
    <row r="508" spans="8:11" x14ac:dyDescent="0.25">
      <c r="H508" s="14" t="s">
        <v>472</v>
      </c>
      <c r="I508" s="14">
        <f>COUNTIF(Data!G508:G2837,Question!$H508)</f>
        <v>4</v>
      </c>
      <c r="J508" s="17">
        <f>SUMIFS(Data!$K$2:$K$2331,Data!$G$2:$G$2331,Question!$H508)</f>
        <v>219.00200000000001</v>
      </c>
      <c r="K508" s="14" t="str">
        <f t="shared" si="10"/>
        <v>Bad</v>
      </c>
    </row>
    <row r="509" spans="8:11" x14ac:dyDescent="0.25">
      <c r="H509" s="14" t="s">
        <v>518</v>
      </c>
      <c r="I509" s="14">
        <f>COUNTIF(Data!G509:G2838,Question!$H509)</f>
        <v>4</v>
      </c>
      <c r="J509" s="17">
        <f>SUMIFS(Data!$K$2:$K$2331,Data!$G$2:$G$2331,Question!$H509)</f>
        <v>998.995</v>
      </c>
      <c r="K509" s="14" t="str">
        <f t="shared" si="10"/>
        <v>Medium</v>
      </c>
    </row>
    <row r="510" spans="8:11" x14ac:dyDescent="0.25">
      <c r="H510" s="14" t="s">
        <v>622</v>
      </c>
      <c r="I510" s="14">
        <f>COUNTIF(Data!G510:G2839,Question!$H510)</f>
        <v>6</v>
      </c>
      <c r="J510" s="17">
        <f>SUMIFS(Data!$K$2:$K$2331,Data!$G$2:$G$2331,Question!$H510)</f>
        <v>2213</v>
      </c>
      <c r="K510" s="14" t="str">
        <f t="shared" si="10"/>
        <v>Good</v>
      </c>
    </row>
    <row r="511" spans="8:11" x14ac:dyDescent="0.25">
      <c r="H511" s="10" t="s">
        <v>346</v>
      </c>
      <c r="I511" s="14">
        <f>COUNTIF(Data!G511:G2840,Question!$H511)</f>
        <v>10</v>
      </c>
      <c r="J511" s="17">
        <f>SUMIFS(Data!$K$2:$K$2331,Data!$G$2:$G$2331,Question!$H511)</f>
        <v>3994.99</v>
      </c>
      <c r="K511" s="14" t="str">
        <f t="shared" si="10"/>
        <v>Good</v>
      </c>
    </row>
  </sheetData>
  <sortState xmlns:xlrd2="http://schemas.microsoft.com/office/spreadsheetml/2017/richdata2" ref="B3:K511">
    <sortCondition ref="H2:H511"/>
  </sortState>
  <mergeCells count="3">
    <mergeCell ref="C1:G1"/>
    <mergeCell ref="C10:G10"/>
    <mergeCell ref="C19:G19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9" stopIfTrue="1" id="{B2D53E23-A825-4BEC-ABEA-3C1FCF166DE3}">
            <xm:f>C21&lt;&gt;Answer!CH21</xm:f>
            <x14:dxf>
              <fill>
                <patternFill>
                  <bgColor rgb="FFFF0000"/>
                </patternFill>
              </fill>
            </x14:dxf>
          </x14:cfRule>
          <x14:cfRule type="expression" priority="10" stopIfTrue="1" id="{E49A4005-D5DC-4FB2-84D1-635644537A7E}">
            <xm:f>C21=Answer!CH21</xm:f>
            <x14:dxf>
              <fill>
                <patternFill>
                  <bgColor rgb="FF92D050"/>
                </patternFill>
              </fill>
            </x14:dxf>
          </x14:cfRule>
          <xm:sqref>C21:F25</xm:sqref>
        </x14:conditionalFormatting>
        <x14:conditionalFormatting xmlns:xm="http://schemas.microsoft.com/office/excel/2006/main">
          <x14:cfRule type="expression" priority="7" stopIfTrue="1" id="{368F5C3C-79D3-4F7D-B47A-59363D843B11}">
            <xm:f>K2=Answer!CP2</xm:f>
            <x14:dxf>
              <fill>
                <patternFill>
                  <bgColor theme="4" tint="0.79998168889431442"/>
                </patternFill>
              </fill>
            </x14:dxf>
          </x14:cfRule>
          <x14:cfRule type="expression" priority="8" stopIfTrue="1" id="{769FF359-1004-4E2F-AD8D-B2423B44169D}">
            <xm:f>K2&lt;&gt;Answer!CP2</xm:f>
            <x14:dxf>
              <fill>
                <patternFill>
                  <bgColor rgb="FFFF0000"/>
                </patternFill>
              </fill>
            </x14:dxf>
          </x14:cfRule>
          <xm:sqref>K2:K511</xm:sqref>
        </x14:conditionalFormatting>
        <x14:conditionalFormatting xmlns:xm="http://schemas.microsoft.com/office/excel/2006/main">
          <x14:cfRule type="expression" priority="5" stopIfTrue="1" id="{C2260954-E969-4EFE-9F2E-E28BB86C0640}">
            <xm:f>C2=Answer!CH2</xm:f>
            <x14:dxf>
              <fill>
                <patternFill>
                  <bgColor rgb="FF92D050"/>
                </patternFill>
              </fill>
            </x14:dxf>
          </x14:cfRule>
          <x14:cfRule type="expression" priority="6" stopIfTrue="1" id="{A5582045-7A08-4058-880F-52B96381A30B}">
            <xm:f>C2&lt;&gt;Answer!CH2</xm:f>
            <x14:dxf>
              <fill>
                <patternFill>
                  <bgColor rgb="FFFF0000"/>
                </patternFill>
              </fill>
            </x14:dxf>
          </x14:cfRule>
          <xm:sqref>N2:N7 C3:F7 C12:F16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A1AF0-A9AD-4FBF-A3C2-D0E44738EA0D}">
  <sheetPr codeName="Sheet4"/>
  <dimension ref="A1:XFD2340"/>
  <sheetViews>
    <sheetView topLeftCell="XEI1" workbookViewId="0">
      <selection activeCell="XFD1" sqref="XFD1:XFD1048576"/>
    </sheetView>
  </sheetViews>
  <sheetFormatPr defaultColWidth="8.85546875" defaultRowHeight="15" x14ac:dyDescent="0.25"/>
  <cols>
    <col min="85" max="85" width="5" hidden="1" customWidth="1"/>
    <col min="86" max="86" width="14.42578125" hidden="1" customWidth="1"/>
    <col min="87" max="89" width="12" hidden="1" customWidth="1"/>
    <col min="90" max="90" width="0" hidden="1" customWidth="1"/>
    <col min="91" max="91" width="18.7109375" hidden="1" customWidth="1"/>
    <col min="92" max="92" width="10.42578125" hidden="1" customWidth="1"/>
    <col min="93" max="93" width="9.7109375" hidden="1" customWidth="1"/>
    <col min="94" max="94" width="11.5703125" hidden="1" customWidth="1"/>
    <col min="95" max="96" width="0" hidden="1" customWidth="1"/>
    <col min="97" max="97" width="13.5703125" hidden="1" customWidth="1"/>
    <col min="98" max="100" width="0" hidden="1" customWidth="1"/>
    <col min="101" max="101" width="5" hidden="1" customWidth="1"/>
    <col min="102" max="102" width="11" hidden="1" customWidth="1"/>
    <col min="103" max="103" width="14.28515625" hidden="1" customWidth="1"/>
    <col min="104" max="104" width="14" hidden="1" customWidth="1"/>
    <col min="105" max="105" width="11.5703125" hidden="1" customWidth="1"/>
    <col min="106" max="106" width="8.7109375" hidden="1" customWidth="1"/>
    <col min="107" max="107" width="0" hidden="1" customWidth="1"/>
    <col min="108" max="108" width="11.5703125" hidden="1" customWidth="1"/>
    <col min="109" max="109" width="5.28515625" hidden="1" customWidth="1"/>
    <col min="110" max="110" width="4.7109375" hidden="1" customWidth="1"/>
    <col min="16384" max="16384" width="15.7109375" hidden="1" customWidth="1"/>
  </cols>
  <sheetData>
    <row r="1" spans="85:110 16384:16384" x14ac:dyDescent="0.25">
      <c r="CH1" t="s">
        <v>2952</v>
      </c>
      <c r="CM1" t="s">
        <v>6</v>
      </c>
      <c r="CN1" t="s">
        <v>2955</v>
      </c>
      <c r="CO1" t="s">
        <v>2951</v>
      </c>
      <c r="CP1" t="s">
        <v>2956</v>
      </c>
      <c r="CW1" t="s">
        <v>5306</v>
      </c>
      <c r="CX1" t="s">
        <v>5307</v>
      </c>
      <c r="CY1" t="s">
        <v>5308</v>
      </c>
      <c r="CZ1" t="s">
        <v>5309</v>
      </c>
      <c r="DA1" t="s">
        <v>5310</v>
      </c>
      <c r="DB1" t="s">
        <v>5311</v>
      </c>
      <c r="DD1" t="s">
        <v>5312</v>
      </c>
      <c r="DF1" s="11" t="s">
        <v>5314</v>
      </c>
      <c r="XFD1" t="s">
        <v>2949</v>
      </c>
    </row>
    <row r="2" spans="85:110 16384:16384" x14ac:dyDescent="0.25">
      <c r="CH2" t="s">
        <v>11</v>
      </c>
      <c r="CI2" t="s">
        <v>17</v>
      </c>
      <c r="CJ2" t="s">
        <v>22</v>
      </c>
      <c r="CK2" t="s">
        <v>33</v>
      </c>
      <c r="CM2" t="s">
        <v>1015</v>
      </c>
      <c r="CN2">
        <v>9</v>
      </c>
      <c r="CO2">
        <v>3350.0010000000002</v>
      </c>
      <c r="CP2" t="s">
        <v>5303</v>
      </c>
      <c r="CS2">
        <v>2017</v>
      </c>
      <c r="CW2" t="str">
        <f>IF(Data!J2=XFD2,"Y","N")</f>
        <v>Y</v>
      </c>
      <c r="CX2" t="str">
        <f>IF(Question!C3=Answer!CH3,"Y","N")</f>
        <v>Y</v>
      </c>
      <c r="CY2" t="str">
        <f>IF(Question!C12=Answer!CH12,"Y","N")</f>
        <v>Y</v>
      </c>
      <c r="CZ2" t="str">
        <f>IF(Question!C21=Answer!CH21,"Y","N")</f>
        <v>Y</v>
      </c>
      <c r="DA2" t="str">
        <f>IF(CP2=Question!K2,"Y","N")</f>
        <v>Y</v>
      </c>
      <c r="DB2">
        <f>IF(CS2=Question!N2,5,0)</f>
        <v>5</v>
      </c>
      <c r="DD2" t="s">
        <v>5306</v>
      </c>
      <c r="DE2">
        <f>COUNTIF(CW2:CW2340,"Y")</f>
        <v>2330</v>
      </c>
      <c r="DF2" s="11">
        <f>DE2/2330*15</f>
        <v>15</v>
      </c>
      <c r="XFD2" t="s">
        <v>2964</v>
      </c>
    </row>
    <row r="3" spans="85:110 16384:16384" x14ac:dyDescent="0.25">
      <c r="CG3">
        <v>2014</v>
      </c>
      <c r="CH3">
        <v>63528.951000000008</v>
      </c>
      <c r="CI3">
        <v>21298.996999999999</v>
      </c>
      <c r="CJ3">
        <v>17135.985000000004</v>
      </c>
      <c r="CK3">
        <v>35726.994000000006</v>
      </c>
      <c r="CM3" t="s">
        <v>276</v>
      </c>
      <c r="CN3">
        <v>6</v>
      </c>
      <c r="CO3">
        <v>1304</v>
      </c>
      <c r="CP3" t="s">
        <v>5304</v>
      </c>
      <c r="CS3">
        <v>120</v>
      </c>
      <c r="CW3" t="str">
        <f>IF(Data!J3=XFD3,"Y","N")</f>
        <v>Y</v>
      </c>
      <c r="CX3" t="str">
        <f>IF(Question!C4=Answer!CH4,"Y","N")</f>
        <v>Y</v>
      </c>
      <c r="CY3" t="str">
        <f>IF(Question!C13=Answer!CH13,"Y","N")</f>
        <v>Y</v>
      </c>
      <c r="CZ3" t="str">
        <f>IF(Question!C22=Answer!CH22,"Y","N")</f>
        <v>Y</v>
      </c>
      <c r="DA3" t="str">
        <f>IF(CP3=Question!K3,"Y","N")</f>
        <v>Y</v>
      </c>
      <c r="DB3">
        <f>IF(CS3=Question!N3,5,0)</f>
        <v>5</v>
      </c>
      <c r="DD3" t="s">
        <v>5316</v>
      </c>
      <c r="DE3">
        <f>COUNTIF(CX2:CX21,"Y")</f>
        <v>20</v>
      </c>
      <c r="DF3" s="11">
        <f>DE3</f>
        <v>20</v>
      </c>
      <c r="XFD3" t="s">
        <v>2965</v>
      </c>
    </row>
    <row r="4" spans="85:110 16384:16384" x14ac:dyDescent="0.25">
      <c r="CG4">
        <v>2015</v>
      </c>
      <c r="CH4">
        <v>53457.955000000009</v>
      </c>
      <c r="CI4">
        <v>20481.981</v>
      </c>
      <c r="CJ4">
        <v>20742.983</v>
      </c>
      <c r="CK4">
        <v>31427.979000000003</v>
      </c>
      <c r="CM4" t="s">
        <v>558</v>
      </c>
      <c r="CN4">
        <v>2</v>
      </c>
      <c r="CO4">
        <v>73.998999999999995</v>
      </c>
      <c r="CP4" t="s">
        <v>5305</v>
      </c>
      <c r="CS4">
        <v>2016</v>
      </c>
      <c r="CW4" t="str">
        <f>IF(Data!J4=XFD4,"Y","N")</f>
        <v>Y</v>
      </c>
      <c r="CX4" t="str">
        <f>IF(Question!C5=Answer!CH5,"Y","N")</f>
        <v>Y</v>
      </c>
      <c r="CY4" t="str">
        <f>IF(Question!C14=Answer!CH14,"Y","N")</f>
        <v>Y</v>
      </c>
      <c r="CZ4" t="str">
        <f>IF(Question!C23=Answer!CH23,"Y","N")</f>
        <v>Y</v>
      </c>
      <c r="DA4" t="str">
        <f>IF(CP4=Question!K4,"Y","N")</f>
        <v>Y</v>
      </c>
      <c r="DB4">
        <f>IF(CS4=Question!N4,5,0)</f>
        <v>5</v>
      </c>
      <c r="DD4" t="s">
        <v>5315</v>
      </c>
      <c r="DE4">
        <f>COUNTIF(CY2:CY21,"Y")</f>
        <v>20</v>
      </c>
      <c r="DF4" s="11">
        <f t="shared" ref="DF4:DF5" si="0">DE4</f>
        <v>20</v>
      </c>
      <c r="XFD4" t="s">
        <v>2966</v>
      </c>
    </row>
    <row r="5" spans="85:110 16384:16384" x14ac:dyDescent="0.25">
      <c r="CG5">
        <v>2016</v>
      </c>
      <c r="CH5">
        <v>51437.944000000003</v>
      </c>
      <c r="CI5">
        <v>22670.99</v>
      </c>
      <c r="CJ5">
        <v>18572.963</v>
      </c>
      <c r="CK5">
        <v>34463.983</v>
      </c>
      <c r="CM5" t="s">
        <v>514</v>
      </c>
      <c r="CN5">
        <v>4</v>
      </c>
      <c r="CO5">
        <v>906</v>
      </c>
      <c r="CP5" t="s">
        <v>5304</v>
      </c>
      <c r="CS5" t="s">
        <v>54</v>
      </c>
      <c r="CW5" t="str">
        <f>IF(Data!J5=XFD5,"Y","N")</f>
        <v>Y</v>
      </c>
      <c r="CX5" t="str">
        <f>IF(Question!C6=Answer!CH6,"Y","N")</f>
        <v>Y</v>
      </c>
      <c r="CY5" t="str">
        <f>IF(Question!C15=Answer!CH15,"Y","N")</f>
        <v>Y</v>
      </c>
      <c r="CZ5" t="str">
        <f>IF(Question!C24=Answer!CH24,"Y","N")</f>
        <v>Y</v>
      </c>
      <c r="DA5" t="str">
        <f>IF(CP5=Question!K5,"Y","N")</f>
        <v>Y</v>
      </c>
      <c r="DB5">
        <f>IF(CS5=Question!N5,5,0)</f>
        <v>5</v>
      </c>
      <c r="DD5" t="s">
        <v>5317</v>
      </c>
      <c r="DE5">
        <f>COUNTIF(CZ2:CZ21,"Y")</f>
        <v>20</v>
      </c>
      <c r="DF5" s="11">
        <f t="shared" si="0"/>
        <v>20</v>
      </c>
      <c r="XFD5" t="s">
        <v>2967</v>
      </c>
    </row>
    <row r="6" spans="85:110 16384:16384" x14ac:dyDescent="0.25">
      <c r="CG6">
        <v>2017</v>
      </c>
      <c r="CH6">
        <v>76334.937000000005</v>
      </c>
      <c r="CI6">
        <v>19026.996999999999</v>
      </c>
      <c r="CJ6">
        <v>22695.993999999999</v>
      </c>
      <c r="CK6">
        <v>32115.973000000002</v>
      </c>
      <c r="CM6" t="s">
        <v>237</v>
      </c>
      <c r="CN6">
        <v>4</v>
      </c>
      <c r="CO6">
        <v>653.99799999999993</v>
      </c>
      <c r="CP6" t="s">
        <v>5305</v>
      </c>
      <c r="CS6" t="s">
        <v>39</v>
      </c>
      <c r="CW6" t="str">
        <f>IF(Data!J6=XFD6,"Y","N")</f>
        <v>Y</v>
      </c>
      <c r="CX6" t="str">
        <f>IF(Question!C7=Answer!CH7,"Y","N")</f>
        <v>Y</v>
      </c>
      <c r="CY6" t="str">
        <f>IF(Question!C16=Answer!CH16,"Y","N")</f>
        <v>Y</v>
      </c>
      <c r="CZ6" t="str">
        <f>IF(Question!C25=Answer!CH25,"Y","N")</f>
        <v>Y</v>
      </c>
      <c r="DA6" t="str">
        <f>IF(CP6=Question!K6,"Y","N")</f>
        <v>Y</v>
      </c>
      <c r="DB6">
        <f>IF(CS6=Question!N6,5,0)</f>
        <v>5</v>
      </c>
      <c r="DD6" t="s">
        <v>5310</v>
      </c>
      <c r="DE6">
        <f>COUNTIF(DA2:DA511,DD1)</f>
        <v>510</v>
      </c>
      <c r="DF6" s="11">
        <f>DE6/510*10</f>
        <v>10</v>
      </c>
      <c r="XFD6" t="s">
        <v>2968</v>
      </c>
    </row>
    <row r="7" spans="85:110 16384:16384" x14ac:dyDescent="0.25">
      <c r="CG7">
        <v>2018</v>
      </c>
      <c r="CH7">
        <v>58876.962999999996</v>
      </c>
      <c r="CI7">
        <v>23303.971000000001</v>
      </c>
      <c r="CJ7">
        <v>19340.991000000002</v>
      </c>
      <c r="CK7">
        <v>33139.993000000002</v>
      </c>
      <c r="CM7" t="s">
        <v>470</v>
      </c>
      <c r="CN7">
        <v>1</v>
      </c>
      <c r="CO7">
        <v>370</v>
      </c>
      <c r="CP7" t="s">
        <v>5305</v>
      </c>
      <c r="CS7">
        <v>13</v>
      </c>
      <c r="CW7" t="str">
        <f>IF(Data!J7=XFD7,"Y","N")</f>
        <v>Y</v>
      </c>
      <c r="CX7" t="str">
        <f>IF(Question!D3=CI3,"Y","N")</f>
        <v>Y</v>
      </c>
      <c r="CY7" t="str">
        <f>IF(Question!D12=Answer!CI12,"Y","N")</f>
        <v>Y</v>
      </c>
      <c r="CZ7" t="str">
        <f>IF(Question!D21=Answer!CI21,"Y","N")</f>
        <v>Y</v>
      </c>
      <c r="DA7" t="str">
        <f>IF(CP7=Question!K7,"Y","N")</f>
        <v>Y</v>
      </c>
      <c r="DB7">
        <f>IF(CS7=Question!N7,5,0)</f>
        <v>5</v>
      </c>
      <c r="DD7" t="s">
        <v>5311</v>
      </c>
      <c r="DE7">
        <f>SUM(DB2:DB7)</f>
        <v>30</v>
      </c>
      <c r="DF7" s="11">
        <f>DE7/2</f>
        <v>15</v>
      </c>
      <c r="XFD7" t="s">
        <v>2969</v>
      </c>
    </row>
    <row r="8" spans="85:110 16384:16384" x14ac:dyDescent="0.25">
      <c r="CM8" t="s">
        <v>1007</v>
      </c>
      <c r="CN8">
        <v>3</v>
      </c>
      <c r="CO8">
        <v>866.99900000000002</v>
      </c>
      <c r="CP8" t="s">
        <v>5304</v>
      </c>
      <c r="CW8" t="str">
        <f>IF(Data!J8=XFD8,"Y","N")</f>
        <v>Y</v>
      </c>
      <c r="CX8" t="str">
        <f>IF(Question!D4=CI4,"Y","N")</f>
        <v>Y</v>
      </c>
      <c r="CY8" t="str">
        <f>IF(Question!D13=Answer!CI13,"Y","N")</f>
        <v>Y</v>
      </c>
      <c r="CZ8" t="str">
        <f>IF(Question!D22=Answer!CI22,"Y","N")</f>
        <v>Y</v>
      </c>
      <c r="DA8" t="str">
        <f>IF(CP8=Question!K8,"Y","N")</f>
        <v>Y</v>
      </c>
      <c r="DE8" t="s">
        <v>5313</v>
      </c>
      <c r="DF8" s="25">
        <f>SUM(DF2:DF7)</f>
        <v>100</v>
      </c>
      <c r="XFD8" t="s">
        <v>2970</v>
      </c>
    </row>
    <row r="9" spans="85:110 16384:16384" x14ac:dyDescent="0.25">
      <c r="CM9" t="s">
        <v>781</v>
      </c>
      <c r="CN9">
        <v>2</v>
      </c>
      <c r="CO9">
        <v>318.99900000000002</v>
      </c>
      <c r="CP9" t="s">
        <v>5305</v>
      </c>
      <c r="CW9" t="str">
        <f>IF(Data!J9=XFD9,"Y","N")</f>
        <v>Y</v>
      </c>
      <c r="CX9" t="str">
        <f>IF(Question!D5=CI5,"Y","N")</f>
        <v>Y</v>
      </c>
      <c r="CY9" t="str">
        <f>IF(Question!D14=Answer!CI14,"Y","N")</f>
        <v>Y</v>
      </c>
      <c r="CZ9" t="str">
        <f>IF(Question!D23=Answer!CI23,"Y","N")</f>
        <v>Y</v>
      </c>
      <c r="DA9" t="str">
        <f>IF(CP9=Question!K9,"Y","N")</f>
        <v>Y</v>
      </c>
      <c r="XFD9" t="s">
        <v>2971</v>
      </c>
    </row>
    <row r="10" spans="85:110 16384:16384" x14ac:dyDescent="0.25">
      <c r="CH10" t="s">
        <v>2954</v>
      </c>
      <c r="CM10" t="s">
        <v>1629</v>
      </c>
      <c r="CN10">
        <v>5</v>
      </c>
      <c r="CO10">
        <v>1222.9970000000001</v>
      </c>
      <c r="CP10" t="s">
        <v>5304</v>
      </c>
      <c r="CW10" t="str">
        <f>IF(Data!J10=XFD10,"Y","N")</f>
        <v>Y</v>
      </c>
      <c r="CX10" t="str">
        <f>IF(Question!D6=CI6,"Y","N")</f>
        <v>Y</v>
      </c>
      <c r="CY10" t="str">
        <f>IF(Question!D15=Answer!CI15,"Y","N")</f>
        <v>Y</v>
      </c>
      <c r="CZ10" t="str">
        <f>IF(Question!D24=Answer!CI24,"Y","N")</f>
        <v>Y</v>
      </c>
      <c r="DA10" t="str">
        <f>IF(CP10=Question!K10,"Y","N")</f>
        <v>Y</v>
      </c>
      <c r="XFD10" t="s">
        <v>2972</v>
      </c>
    </row>
    <row r="11" spans="85:110 16384:16384" x14ac:dyDescent="0.25">
      <c r="CH11" t="s">
        <v>11</v>
      </c>
      <c r="CI11" t="s">
        <v>17</v>
      </c>
      <c r="CJ11" t="s">
        <v>22</v>
      </c>
      <c r="CK11" t="s">
        <v>33</v>
      </c>
      <c r="CM11" t="s">
        <v>229</v>
      </c>
      <c r="CN11">
        <v>4</v>
      </c>
      <c r="CO11">
        <v>1381</v>
      </c>
      <c r="CP11" t="s">
        <v>5304</v>
      </c>
      <c r="CW11" t="str">
        <f>IF(Data!J11=XFD11,"Y","N")</f>
        <v>Y</v>
      </c>
      <c r="CX11" t="str">
        <f>IF(Question!D7=CI7,"Y","N")</f>
        <v>Y</v>
      </c>
      <c r="CY11" t="str">
        <f>IF(Question!D16=Answer!CI16,"Y","N")</f>
        <v>Y</v>
      </c>
      <c r="CZ11" t="str">
        <f>IF(Question!D25=Answer!CI25,"Y","N")</f>
        <v>Y</v>
      </c>
      <c r="DA11" t="str">
        <f>IF(CP11=Question!K11,"Y","N")</f>
        <v>Y</v>
      </c>
      <c r="XFD11" t="s">
        <v>2973</v>
      </c>
    </row>
    <row r="12" spans="85:110 16384:16384" x14ac:dyDescent="0.25">
      <c r="CG12">
        <v>2014</v>
      </c>
      <c r="CH12">
        <v>317.64475500000003</v>
      </c>
      <c r="CI12">
        <v>231.51083695652173</v>
      </c>
      <c r="CJ12">
        <v>241.35190140845077</v>
      </c>
      <c r="CK12">
        <v>318.99101785714294</v>
      </c>
      <c r="CM12" t="s">
        <v>291</v>
      </c>
      <c r="CN12">
        <v>6</v>
      </c>
      <c r="CO12">
        <v>2634.0010000000002</v>
      </c>
      <c r="CP12" t="s">
        <v>5303</v>
      </c>
      <c r="CW12" t="str">
        <f>IF(Data!J12=XFD12,"Y","N")</f>
        <v>Y</v>
      </c>
      <c r="CX12" t="str">
        <f>IF(Question!E3=Answer!CJ3,"Y","N")</f>
        <v>Y</v>
      </c>
      <c r="CY12" t="str">
        <f>IF(Question!E12=Answer!CJ12,"Y","N")</f>
        <v>Y</v>
      </c>
      <c r="CZ12" t="str">
        <f>IF(Question!F12=Answer!CK12,"Y","N")</f>
        <v>Y</v>
      </c>
      <c r="DA12" t="str">
        <f>IF(CP12=Question!K12,"Y","N")</f>
        <v>Y</v>
      </c>
      <c r="XFD12" t="s">
        <v>2974</v>
      </c>
    </row>
    <row r="13" spans="85:110 16384:16384" x14ac:dyDescent="0.25">
      <c r="CG13">
        <v>2015</v>
      </c>
      <c r="CH13">
        <v>268.63293969849252</v>
      </c>
      <c r="CI13">
        <v>292.59972857142856</v>
      </c>
      <c r="CJ13">
        <v>272.93398684210524</v>
      </c>
      <c r="CK13">
        <v>275.68402631578948</v>
      </c>
      <c r="CM13" t="s">
        <v>1456</v>
      </c>
      <c r="CN13">
        <v>1</v>
      </c>
      <c r="CO13">
        <v>245</v>
      </c>
      <c r="CP13" t="s">
        <v>5305</v>
      </c>
      <c r="CW13" t="str">
        <f>IF(Data!J13=XFD13,"Y","N")</f>
        <v>Y</v>
      </c>
      <c r="CX13" t="str">
        <f>IF(Question!E4=Answer!CJ4,"Y","N")</f>
        <v>Y</v>
      </c>
      <c r="CY13" t="str">
        <f>IF(Question!E13=Answer!CJ13,"Y","N")</f>
        <v>Y</v>
      </c>
      <c r="CZ13" t="str">
        <f>IF(Question!F13=Answer!CK13,"Y","N")</f>
        <v>Y</v>
      </c>
      <c r="DA13" t="str">
        <f>IF(CP13=Question!K13,"Y","N")</f>
        <v>Y</v>
      </c>
      <c r="XFD13" t="s">
        <v>2975</v>
      </c>
    </row>
    <row r="14" spans="85:110 16384:16384" x14ac:dyDescent="0.25">
      <c r="CG14">
        <v>2016</v>
      </c>
      <c r="CH14">
        <v>288.9772134831461</v>
      </c>
      <c r="CI14">
        <v>302.27986666666669</v>
      </c>
      <c r="CJ14">
        <v>250.9859864864865</v>
      </c>
      <c r="CK14">
        <v>304.99099999999999</v>
      </c>
      <c r="CM14" t="s">
        <v>1133</v>
      </c>
      <c r="CN14">
        <v>4</v>
      </c>
      <c r="CO14">
        <v>2202</v>
      </c>
      <c r="CP14" t="s">
        <v>5303</v>
      </c>
      <c r="CW14" t="str">
        <f>IF(Data!J14=XFD14,"Y","N")</f>
        <v>Y</v>
      </c>
      <c r="CX14" t="str">
        <f>IF(Question!E5=Answer!CJ5,"Y","N")</f>
        <v>Y</v>
      </c>
      <c r="CY14" t="str">
        <f>IF(Question!E14=Answer!CJ14,"Y","N")</f>
        <v>Y</v>
      </c>
      <c r="CZ14" t="str">
        <f>IF(Question!F14=Answer!CK14,"Y","N")</f>
        <v>Y</v>
      </c>
      <c r="DA14" t="str">
        <f>IF(CP14=Question!K14,"Y","N")</f>
        <v>Y</v>
      </c>
      <c r="XFD14" t="s">
        <v>2976</v>
      </c>
    </row>
    <row r="15" spans="85:110 16384:16384" x14ac:dyDescent="0.25">
      <c r="CG15">
        <v>2017</v>
      </c>
      <c r="CH15">
        <v>310.30462195121953</v>
      </c>
      <c r="CI15">
        <v>275.75357971014489</v>
      </c>
      <c r="CJ15">
        <v>333.7646176470588</v>
      </c>
      <c r="CK15">
        <v>294.64195412844037</v>
      </c>
      <c r="CM15" t="s">
        <v>2934</v>
      </c>
      <c r="CN15">
        <v>1</v>
      </c>
      <c r="CO15">
        <v>602</v>
      </c>
      <c r="CP15" t="s">
        <v>5305</v>
      </c>
      <c r="CW15" t="str">
        <f>IF(Data!J15=XFD15,"Y","N")</f>
        <v>Y</v>
      </c>
      <c r="CX15" t="str">
        <f>IF(Question!E6=Answer!CJ6,"Y","N")</f>
        <v>Y</v>
      </c>
      <c r="CY15" t="str">
        <f>IF(Question!E15=Answer!CJ15,"Y","N")</f>
        <v>Y</v>
      </c>
      <c r="CZ15" t="str">
        <f>IF(Question!F15=Answer!CK15,"Y","N")</f>
        <v>Y</v>
      </c>
      <c r="DA15" t="str">
        <f>IF(CP15=Question!K15,"Y","N")</f>
        <v>Y</v>
      </c>
      <c r="XFD15" t="s">
        <v>2977</v>
      </c>
    </row>
    <row r="16" spans="85:110 16384:16384" x14ac:dyDescent="0.25">
      <c r="CG16">
        <v>2018</v>
      </c>
      <c r="CH16">
        <v>303.48949999999996</v>
      </c>
      <c r="CI16">
        <v>267.86173563218392</v>
      </c>
      <c r="CJ16">
        <v>306.99985714285719</v>
      </c>
      <c r="CK16">
        <v>276.16660833333333</v>
      </c>
      <c r="CM16" t="s">
        <v>516</v>
      </c>
      <c r="CN16">
        <v>7</v>
      </c>
      <c r="CO16">
        <v>2313.9920000000002</v>
      </c>
      <c r="CP16" t="s">
        <v>5303</v>
      </c>
      <c r="CW16" t="str">
        <f>IF(Data!J16=XFD16,"Y","N")</f>
        <v>Y</v>
      </c>
      <c r="CX16" t="str">
        <f>IF(Question!E7=Answer!CJ7,"Y","N")</f>
        <v>Y</v>
      </c>
      <c r="CY16" t="str">
        <f>IF(Question!E16=Answer!CJ16,"Y","N")</f>
        <v>Y</v>
      </c>
      <c r="CZ16" t="str">
        <f>IF(Question!F16=Answer!CK16,"Y","N")</f>
        <v>Y</v>
      </c>
      <c r="DA16" t="str">
        <f>IF(CP16=Question!K16,"Y","N")</f>
        <v>Y</v>
      </c>
      <c r="XFD16" t="s">
        <v>2978</v>
      </c>
    </row>
    <row r="17" spans="85:105 16384:16384" x14ac:dyDescent="0.25">
      <c r="CM17" t="s">
        <v>898</v>
      </c>
      <c r="CN17">
        <v>3</v>
      </c>
      <c r="CO17">
        <v>1576</v>
      </c>
      <c r="CP17" t="s">
        <v>5304</v>
      </c>
      <c r="CW17" t="str">
        <f>IF(Data!J17=XFD17,"Y","N")</f>
        <v>Y</v>
      </c>
      <c r="CX17" t="str">
        <f>IF(Question!F3=Answer!CK3,"Y","N")</f>
        <v>Y</v>
      </c>
      <c r="CY17" t="str">
        <f>IF(Question!F12=Answer!CK12,"Y","N")</f>
        <v>Y</v>
      </c>
      <c r="CZ17" t="str">
        <f>IF(Question!F21=Answer!CK21,"Y","N")</f>
        <v>Y</v>
      </c>
      <c r="DA17" t="str">
        <f>IF(CP17=Question!K17,"Y","N")</f>
        <v>Y</v>
      </c>
      <c r="XFD17" t="s">
        <v>2979</v>
      </c>
    </row>
    <row r="18" spans="85:105 16384:16384" x14ac:dyDescent="0.25">
      <c r="CM18" t="s">
        <v>2484</v>
      </c>
      <c r="CN18">
        <v>1</v>
      </c>
      <c r="CO18">
        <v>77</v>
      </c>
      <c r="CP18" t="s">
        <v>5305</v>
      </c>
      <c r="CW18" t="str">
        <f>IF(Data!J18=XFD18,"Y","N")</f>
        <v>Y</v>
      </c>
      <c r="CX18" s="24" t="str">
        <f>IF(Question!F4=Answer!CK4,"Y","N")</f>
        <v>Y</v>
      </c>
      <c r="CY18" t="str">
        <f>IF(Question!F13=Answer!CK13,"Y","N")</f>
        <v>Y</v>
      </c>
      <c r="CZ18" t="str">
        <f>IF(Question!F22=Answer!CK22,"Y","N")</f>
        <v>Y</v>
      </c>
      <c r="DA18" t="str">
        <f>IF(CP18=Question!K18,"Y","N")</f>
        <v>Y</v>
      </c>
      <c r="XFD18" t="s">
        <v>2980</v>
      </c>
    </row>
    <row r="19" spans="85:105 16384:16384" x14ac:dyDescent="0.25">
      <c r="CH19" t="s">
        <v>2953</v>
      </c>
      <c r="CM19" t="s">
        <v>1870</v>
      </c>
      <c r="CN19">
        <v>5</v>
      </c>
      <c r="CO19">
        <v>2045</v>
      </c>
      <c r="CP19" t="s">
        <v>5303</v>
      </c>
      <c r="CW19" t="str">
        <f>IF(Data!J19=XFD19,"Y","N")</f>
        <v>Y</v>
      </c>
      <c r="CX19" s="24" t="str">
        <f>IF(Question!F5=Answer!CK5,"Y","N")</f>
        <v>Y</v>
      </c>
      <c r="CY19" t="str">
        <f>IF(Question!F14=Answer!CK14,"Y","N")</f>
        <v>Y</v>
      </c>
      <c r="CZ19" t="str">
        <f>IF(Question!F23=Answer!CK23,"Y","N")</f>
        <v>Y</v>
      </c>
      <c r="DA19" t="str">
        <f>IF(CP19=Question!K19,"Y","N")</f>
        <v>Y</v>
      </c>
      <c r="XFD19" t="s">
        <v>2981</v>
      </c>
    </row>
    <row r="20" spans="85:105 16384:16384" x14ac:dyDescent="0.25">
      <c r="CH20" t="s">
        <v>11</v>
      </c>
      <c r="CI20" t="s">
        <v>17</v>
      </c>
      <c r="CJ20" t="s">
        <v>22</v>
      </c>
      <c r="CK20" t="s">
        <v>33</v>
      </c>
      <c r="CM20" t="s">
        <v>541</v>
      </c>
      <c r="CN20">
        <v>8</v>
      </c>
      <c r="CO20">
        <v>1241.001</v>
      </c>
      <c r="CP20" t="s">
        <v>5304</v>
      </c>
      <c r="CW20" t="str">
        <f>IF(Data!J20=XFD20,"Y","N")</f>
        <v>Y</v>
      </c>
      <c r="CX20" s="24" t="str">
        <f>IF(Question!F6=Answer!CK6,"Y","N")</f>
        <v>Y</v>
      </c>
      <c r="CY20" t="str">
        <f>IF(Question!F15=Answer!CK15,"Y","N")</f>
        <v>Y</v>
      </c>
      <c r="CZ20" t="str">
        <f>IF(Question!F24=Answer!CK24,"Y","N")</f>
        <v>Y</v>
      </c>
      <c r="DA20" t="str">
        <f>IF(CP20=Question!K20,"Y","N")</f>
        <v>Y</v>
      </c>
      <c r="XFD20" t="s">
        <v>2982</v>
      </c>
    </row>
    <row r="21" spans="85:105 16384:16384" x14ac:dyDescent="0.25">
      <c r="CG21">
        <v>2014</v>
      </c>
      <c r="CH21">
        <v>200</v>
      </c>
      <c r="CI21">
        <v>92</v>
      </c>
      <c r="CJ21">
        <v>71</v>
      </c>
      <c r="CK21">
        <v>112</v>
      </c>
      <c r="CM21" t="s">
        <v>413</v>
      </c>
      <c r="CN21">
        <v>7</v>
      </c>
      <c r="CO21">
        <v>1793.001</v>
      </c>
      <c r="CP21" t="s">
        <v>5304</v>
      </c>
      <c r="CW21" t="str">
        <f>IF(Data!J21=XFD21,"Y","N")</f>
        <v>Y</v>
      </c>
      <c r="CX21" s="24" t="str">
        <f>IF(Question!F7=Answer!CK7,"Y","N")</f>
        <v>Y</v>
      </c>
      <c r="CY21" t="str">
        <f>IF(Question!F16=Answer!CK16,"Y","N")</f>
        <v>Y</v>
      </c>
      <c r="CZ21" t="str">
        <f>IF(Question!F25=Answer!CK25,"Y","N")</f>
        <v>Y</v>
      </c>
      <c r="DA21" t="str">
        <f>IF(CP21=Question!K21,"Y","N")</f>
        <v>Y</v>
      </c>
      <c r="XFD21" t="s">
        <v>2983</v>
      </c>
    </row>
    <row r="22" spans="85:105 16384:16384" x14ac:dyDescent="0.25">
      <c r="CG22">
        <v>2015</v>
      </c>
      <c r="CH22">
        <v>199</v>
      </c>
      <c r="CI22">
        <v>70</v>
      </c>
      <c r="CJ22">
        <v>76</v>
      </c>
      <c r="CK22">
        <v>114</v>
      </c>
      <c r="CM22" t="s">
        <v>1454</v>
      </c>
      <c r="CN22">
        <v>6</v>
      </c>
      <c r="CO22">
        <v>2383.0010000000002</v>
      </c>
      <c r="CP22" t="s">
        <v>5303</v>
      </c>
      <c r="CW22" t="str">
        <f>IF(Data!J22=XFD22,"Y","N")</f>
        <v>Y</v>
      </c>
      <c r="DA22" t="str">
        <f>IF(CP22=Question!K22,"Y","N")</f>
        <v>Y</v>
      </c>
      <c r="XFD22" t="s">
        <v>2984</v>
      </c>
    </row>
    <row r="23" spans="85:105 16384:16384" x14ac:dyDescent="0.25">
      <c r="CG23">
        <v>2016</v>
      </c>
      <c r="CH23">
        <v>178</v>
      </c>
      <c r="CI23">
        <v>75</v>
      </c>
      <c r="CJ23">
        <v>74</v>
      </c>
      <c r="CK23">
        <v>113</v>
      </c>
      <c r="CM23" t="s">
        <v>174</v>
      </c>
      <c r="CN23">
        <v>7</v>
      </c>
      <c r="CO23">
        <v>863.99200000000008</v>
      </c>
      <c r="CP23" t="s">
        <v>5304</v>
      </c>
      <c r="CW23" t="str">
        <f>IF(Data!J23=XFD23,"Y","N")</f>
        <v>Y</v>
      </c>
      <c r="DA23" t="str">
        <f>IF(CP23=Question!K23,"Y","N")</f>
        <v>Y</v>
      </c>
      <c r="XFD23" t="s">
        <v>2985</v>
      </c>
    </row>
    <row r="24" spans="85:105 16384:16384" x14ac:dyDescent="0.25">
      <c r="CG24">
        <v>2017</v>
      </c>
      <c r="CH24">
        <v>246</v>
      </c>
      <c r="CI24">
        <v>69</v>
      </c>
      <c r="CJ24">
        <v>68</v>
      </c>
      <c r="CK24">
        <v>109</v>
      </c>
      <c r="CM24" t="s">
        <v>1127</v>
      </c>
      <c r="CN24">
        <v>7</v>
      </c>
      <c r="CO24">
        <v>1618.001</v>
      </c>
      <c r="CP24" t="s">
        <v>5304</v>
      </c>
      <c r="CW24" t="str">
        <f>IF(Data!J24=XFD24,"Y","N")</f>
        <v>Y</v>
      </c>
      <c r="DA24" t="str">
        <f>IF(CP24=Question!K24,"Y","N")</f>
        <v>Y</v>
      </c>
      <c r="XFD24" t="s">
        <v>2986</v>
      </c>
    </row>
    <row r="25" spans="85:105 16384:16384" x14ac:dyDescent="0.25">
      <c r="CG25">
        <v>2018</v>
      </c>
      <c r="CH25">
        <v>194</v>
      </c>
      <c r="CI25">
        <v>87</v>
      </c>
      <c r="CJ25">
        <v>63</v>
      </c>
      <c r="CK25">
        <v>120</v>
      </c>
      <c r="CM25" t="s">
        <v>2467</v>
      </c>
      <c r="CN25">
        <v>3</v>
      </c>
      <c r="CO25">
        <v>690</v>
      </c>
      <c r="CP25" t="s">
        <v>5305</v>
      </c>
      <c r="CW25" t="str">
        <f>IF(Data!J25=XFD25,"Y","N")</f>
        <v>Y</v>
      </c>
      <c r="DA25" t="str">
        <f>IF(CP25=Question!K25,"Y","N")</f>
        <v>Y</v>
      </c>
      <c r="XFD25" t="s">
        <v>2987</v>
      </c>
    </row>
    <row r="26" spans="85:105 16384:16384" x14ac:dyDescent="0.25">
      <c r="CM26" t="s">
        <v>1403</v>
      </c>
      <c r="CN26">
        <v>1</v>
      </c>
      <c r="CO26">
        <v>305</v>
      </c>
      <c r="CP26" t="s">
        <v>5305</v>
      </c>
      <c r="CW26" t="str">
        <f>IF(Data!J26=XFD26,"Y","N")</f>
        <v>Y</v>
      </c>
      <c r="DA26" t="str">
        <f>IF(CP26=Question!K26,"Y","N")</f>
        <v>Y</v>
      </c>
      <c r="XFD26" t="s">
        <v>2988</v>
      </c>
    </row>
    <row r="27" spans="85:105 16384:16384" x14ac:dyDescent="0.25">
      <c r="CM27" t="s">
        <v>407</v>
      </c>
      <c r="CN27">
        <v>6</v>
      </c>
      <c r="CO27">
        <v>609.00099999999998</v>
      </c>
      <c r="CP27" t="s">
        <v>5305</v>
      </c>
      <c r="CW27" t="str">
        <f>IF(Data!J27=XFD27,"Y","N")</f>
        <v>Y</v>
      </c>
      <c r="DA27" t="str">
        <f>IF(CP27=Question!K27,"Y","N")</f>
        <v>Y</v>
      </c>
      <c r="XFD27" t="s">
        <v>2989</v>
      </c>
    </row>
    <row r="28" spans="85:105 16384:16384" x14ac:dyDescent="0.25">
      <c r="CM28" t="s">
        <v>631</v>
      </c>
      <c r="CN28">
        <v>3</v>
      </c>
      <c r="CO28">
        <v>727</v>
      </c>
      <c r="CP28" t="s">
        <v>5304</v>
      </c>
      <c r="CW28" t="str">
        <f>IF(Data!J28=XFD28,"Y","N")</f>
        <v>Y</v>
      </c>
      <c r="DA28" t="str">
        <f>IF(CP28=Question!K28,"Y","N")</f>
        <v>Y</v>
      </c>
      <c r="XFD28" t="s">
        <v>2990</v>
      </c>
    </row>
    <row r="29" spans="85:105 16384:16384" x14ac:dyDescent="0.25">
      <c r="CM29" t="s">
        <v>235</v>
      </c>
      <c r="CN29">
        <v>8</v>
      </c>
      <c r="CO29">
        <v>3561</v>
      </c>
      <c r="CP29" t="s">
        <v>5303</v>
      </c>
      <c r="CW29" t="str">
        <f>IF(Data!J29=XFD29,"Y","N")</f>
        <v>Y</v>
      </c>
      <c r="DA29" t="str">
        <f>IF(CP29=Question!K29,"Y","N")</f>
        <v>Y</v>
      </c>
      <c r="XFD29" t="s">
        <v>2991</v>
      </c>
    </row>
    <row r="30" spans="85:105 16384:16384" x14ac:dyDescent="0.25">
      <c r="CM30" t="s">
        <v>331</v>
      </c>
      <c r="CN30">
        <v>3</v>
      </c>
      <c r="CO30">
        <v>1218</v>
      </c>
      <c r="CP30" t="s">
        <v>5304</v>
      </c>
      <c r="CW30" t="str">
        <f>IF(Data!J30=XFD30,"Y","N")</f>
        <v>Y</v>
      </c>
      <c r="DA30" t="str">
        <f>IF(CP30=Question!K30,"Y","N")</f>
        <v>Y</v>
      </c>
      <c r="XFD30" t="s">
        <v>2992</v>
      </c>
    </row>
    <row r="31" spans="85:105 16384:16384" x14ac:dyDescent="0.25">
      <c r="CM31" t="s">
        <v>438</v>
      </c>
      <c r="CN31">
        <v>6</v>
      </c>
      <c r="CO31">
        <v>858</v>
      </c>
      <c r="CP31" t="s">
        <v>5304</v>
      </c>
      <c r="CW31" t="str">
        <f>IF(Data!J31=XFD31,"Y","N")</f>
        <v>Y</v>
      </c>
      <c r="DA31" t="str">
        <f>IF(CP31=Question!K31,"Y","N")</f>
        <v>Y</v>
      </c>
      <c r="XFD31" t="s">
        <v>2993</v>
      </c>
    </row>
    <row r="32" spans="85:105 16384:16384" x14ac:dyDescent="0.25">
      <c r="CM32" t="s">
        <v>1825</v>
      </c>
      <c r="CN32">
        <v>7</v>
      </c>
      <c r="CO32">
        <v>2018.998</v>
      </c>
      <c r="CP32" t="s">
        <v>5303</v>
      </c>
      <c r="CW32" t="str">
        <f>IF(Data!J32=XFD32,"Y","N")</f>
        <v>Y</v>
      </c>
      <c r="DA32" t="str">
        <f>IF(CP32=Question!K32,"Y","N")</f>
        <v>Y</v>
      </c>
      <c r="XFD32" t="s">
        <v>2994</v>
      </c>
    </row>
    <row r="33" spans="91:105 16384:16384" x14ac:dyDescent="0.25">
      <c r="CM33" t="s">
        <v>991</v>
      </c>
      <c r="CN33">
        <v>3</v>
      </c>
      <c r="CO33">
        <v>597.005</v>
      </c>
      <c r="CP33" t="s">
        <v>5305</v>
      </c>
      <c r="CW33" t="str">
        <f>IF(Data!J33=XFD33,"Y","N")</f>
        <v>Y</v>
      </c>
      <c r="DA33" t="str">
        <f>IF(CP33=Question!K33,"Y","N")</f>
        <v>Y</v>
      </c>
      <c r="XFD33" t="s">
        <v>2995</v>
      </c>
    </row>
    <row r="34" spans="91:105 16384:16384" x14ac:dyDescent="0.25">
      <c r="CM34" t="s">
        <v>1106</v>
      </c>
      <c r="CN34">
        <v>3</v>
      </c>
      <c r="CO34">
        <v>541.99900000000002</v>
      </c>
      <c r="CP34" t="s">
        <v>5305</v>
      </c>
      <c r="CW34" t="str">
        <f>IF(Data!J34=XFD34,"Y","N")</f>
        <v>Y</v>
      </c>
      <c r="DA34" t="str">
        <f>IF(CP34=Question!K34,"Y","N")</f>
        <v>Y</v>
      </c>
      <c r="XFD34" t="s">
        <v>2996</v>
      </c>
    </row>
    <row r="35" spans="91:105 16384:16384" x14ac:dyDescent="0.25">
      <c r="CM35" t="s">
        <v>205</v>
      </c>
      <c r="CN35">
        <v>4</v>
      </c>
      <c r="CO35">
        <v>2707</v>
      </c>
      <c r="CP35" t="s">
        <v>5303</v>
      </c>
      <c r="CW35" t="str">
        <f>IF(Data!J35=XFD35,"Y","N")</f>
        <v>Y</v>
      </c>
      <c r="DA35" t="str">
        <f>IF(CP35=Question!K35,"Y","N")</f>
        <v>Y</v>
      </c>
      <c r="XFD35" t="s">
        <v>2997</v>
      </c>
    </row>
    <row r="36" spans="91:105 16384:16384" x14ac:dyDescent="0.25">
      <c r="CM36" t="s">
        <v>1401</v>
      </c>
      <c r="CN36">
        <v>2</v>
      </c>
      <c r="CO36">
        <v>718</v>
      </c>
      <c r="CP36" t="s">
        <v>5304</v>
      </c>
      <c r="CW36" t="str">
        <f>IF(Data!J36=XFD36,"Y","N")</f>
        <v>Y</v>
      </c>
      <c r="DA36" t="str">
        <f>IF(CP36=Question!K36,"Y","N")</f>
        <v>Y</v>
      </c>
      <c r="XFD36" t="s">
        <v>2998</v>
      </c>
    </row>
    <row r="37" spans="91:105 16384:16384" x14ac:dyDescent="0.25">
      <c r="CM37" t="s">
        <v>449</v>
      </c>
      <c r="CN37">
        <v>3</v>
      </c>
      <c r="CO37">
        <v>1182</v>
      </c>
      <c r="CP37" t="s">
        <v>5304</v>
      </c>
      <c r="CW37" t="str">
        <f>IF(Data!J37=XFD37,"Y","N")</f>
        <v>Y</v>
      </c>
      <c r="DA37" t="str">
        <f>IF(CP37=Question!K37,"Y","N")</f>
        <v>Y</v>
      </c>
      <c r="XFD37" t="s">
        <v>2999</v>
      </c>
    </row>
    <row r="38" spans="91:105 16384:16384" x14ac:dyDescent="0.25">
      <c r="CM38" t="s">
        <v>1430</v>
      </c>
      <c r="CN38">
        <v>3</v>
      </c>
      <c r="CO38">
        <v>632.00099999999998</v>
      </c>
      <c r="CP38" t="s">
        <v>5305</v>
      </c>
      <c r="CW38" t="str">
        <f>IF(Data!J38=XFD38,"Y","N")</f>
        <v>Y</v>
      </c>
      <c r="DA38" t="str">
        <f>IF(CP38=Question!K38,"Y","N")</f>
        <v>Y</v>
      </c>
      <c r="XFD38" t="s">
        <v>3000</v>
      </c>
    </row>
    <row r="39" spans="91:105 16384:16384" x14ac:dyDescent="0.25">
      <c r="CM39" t="s">
        <v>510</v>
      </c>
      <c r="CN39">
        <v>1</v>
      </c>
      <c r="CO39">
        <v>78</v>
      </c>
      <c r="CP39" t="s">
        <v>5305</v>
      </c>
      <c r="CW39" t="str">
        <f>IF(Data!J39=XFD39,"Y","N")</f>
        <v>Y</v>
      </c>
      <c r="DA39" t="str">
        <f>IF(CP39=Question!K39,"Y","N")</f>
        <v>Y</v>
      </c>
      <c r="XFD39" t="s">
        <v>3001</v>
      </c>
    </row>
    <row r="40" spans="91:105 16384:16384" x14ac:dyDescent="0.25">
      <c r="CM40" t="s">
        <v>304</v>
      </c>
      <c r="CN40">
        <v>3</v>
      </c>
      <c r="CO40">
        <v>825</v>
      </c>
      <c r="CP40" t="s">
        <v>5304</v>
      </c>
      <c r="CW40" t="str">
        <f>IF(Data!J40=XFD40,"Y","N")</f>
        <v>Y</v>
      </c>
      <c r="DA40" t="str">
        <f>IF(CP40=Question!K40,"Y","N")</f>
        <v>Y</v>
      </c>
      <c r="XFD40" t="s">
        <v>3002</v>
      </c>
    </row>
    <row r="41" spans="91:105 16384:16384" x14ac:dyDescent="0.25">
      <c r="CM41" t="s">
        <v>1091</v>
      </c>
      <c r="CN41">
        <v>4</v>
      </c>
      <c r="CO41">
        <v>1660</v>
      </c>
      <c r="CP41" t="s">
        <v>5304</v>
      </c>
      <c r="CW41" t="str">
        <f>IF(Data!J41=XFD41,"Y","N")</f>
        <v>Y</v>
      </c>
      <c r="DA41" t="str">
        <f>IF(CP41=Question!K41,"Y","N")</f>
        <v>Y</v>
      </c>
      <c r="XFD41" t="s">
        <v>3003</v>
      </c>
    </row>
    <row r="42" spans="91:105 16384:16384" x14ac:dyDescent="0.25">
      <c r="CM42" t="s">
        <v>1371</v>
      </c>
      <c r="CN42">
        <v>3</v>
      </c>
      <c r="CO42">
        <v>1174</v>
      </c>
      <c r="CP42" t="s">
        <v>5304</v>
      </c>
      <c r="CW42" t="str">
        <f>IF(Data!J42=XFD42,"Y","N")</f>
        <v>Y</v>
      </c>
      <c r="DA42" t="str">
        <f>IF(CP42=Question!K42,"Y","N")</f>
        <v>Y</v>
      </c>
      <c r="XFD42" t="s">
        <v>3004</v>
      </c>
    </row>
    <row r="43" spans="91:105 16384:16384" x14ac:dyDescent="0.25">
      <c r="CM43" t="s">
        <v>2494</v>
      </c>
      <c r="CN43">
        <v>2</v>
      </c>
      <c r="CO43">
        <v>115</v>
      </c>
      <c r="CP43" t="s">
        <v>5305</v>
      </c>
      <c r="CW43" t="str">
        <f>IF(Data!J43=XFD43,"Y","N")</f>
        <v>Y</v>
      </c>
      <c r="DA43" t="str">
        <f>IF(CP43=Question!K43,"Y","N")</f>
        <v>Y</v>
      </c>
      <c r="XFD43" t="s">
        <v>3005</v>
      </c>
    </row>
    <row r="44" spans="91:105 16384:16384" x14ac:dyDescent="0.25">
      <c r="CM44" t="s">
        <v>522</v>
      </c>
      <c r="CN44">
        <v>1</v>
      </c>
      <c r="CO44">
        <v>144</v>
      </c>
      <c r="CP44" t="s">
        <v>5305</v>
      </c>
      <c r="CW44" t="str">
        <f>IF(Data!J44=XFD44,"Y","N")</f>
        <v>Y</v>
      </c>
      <c r="DA44" t="str">
        <f>IF(CP44=Question!K44,"Y","N")</f>
        <v>Y</v>
      </c>
      <c r="XFD44" t="s">
        <v>3006</v>
      </c>
    </row>
    <row r="45" spans="91:105 16384:16384" x14ac:dyDescent="0.25">
      <c r="CM45" t="s">
        <v>939</v>
      </c>
      <c r="CN45">
        <v>6</v>
      </c>
      <c r="CO45">
        <v>1422.9960000000001</v>
      </c>
      <c r="CP45" t="s">
        <v>5304</v>
      </c>
      <c r="CW45" t="str">
        <f>IF(Data!J45=XFD45,"Y","N")</f>
        <v>Y</v>
      </c>
      <c r="DA45" t="str">
        <f>IF(CP45=Question!K45,"Y","N")</f>
        <v>Y</v>
      </c>
      <c r="XFD45" t="s">
        <v>3007</v>
      </c>
    </row>
    <row r="46" spans="91:105 16384:16384" x14ac:dyDescent="0.25">
      <c r="CM46" t="s">
        <v>1686</v>
      </c>
      <c r="CN46">
        <v>6</v>
      </c>
      <c r="CO46">
        <v>2563</v>
      </c>
      <c r="CP46" t="s">
        <v>5303</v>
      </c>
      <c r="CW46" t="str">
        <f>IF(Data!J46=XFD46,"Y","N")</f>
        <v>Y</v>
      </c>
      <c r="DA46" t="str">
        <f>IF(CP46=Question!K46,"Y","N")</f>
        <v>Y</v>
      </c>
      <c r="XFD46" t="s">
        <v>3008</v>
      </c>
    </row>
    <row r="47" spans="91:105 16384:16384" x14ac:dyDescent="0.25">
      <c r="CM47" t="s">
        <v>302</v>
      </c>
      <c r="CN47">
        <v>4</v>
      </c>
      <c r="CO47">
        <v>662.99900000000002</v>
      </c>
      <c r="CP47" t="s">
        <v>5305</v>
      </c>
      <c r="CW47" t="str">
        <f>IF(Data!J47=XFD47,"Y","N")</f>
        <v>Y</v>
      </c>
      <c r="DA47" t="str">
        <f>IF(CP47=Question!K47,"Y","N")</f>
        <v>Y</v>
      </c>
      <c r="XFD47" t="s">
        <v>3009</v>
      </c>
    </row>
    <row r="48" spans="91:105 16384:16384" x14ac:dyDescent="0.25">
      <c r="CM48" t="s">
        <v>329</v>
      </c>
      <c r="CN48">
        <v>4</v>
      </c>
      <c r="CO48">
        <v>1071.9979999999998</v>
      </c>
      <c r="CP48" t="s">
        <v>5304</v>
      </c>
      <c r="CW48" t="str">
        <f>IF(Data!J48=XFD48,"Y","N")</f>
        <v>Y</v>
      </c>
      <c r="DA48" t="str">
        <f>IF(CP48=Question!K48,"Y","N")</f>
        <v>Y</v>
      </c>
      <c r="XFD48" t="s">
        <v>3010</v>
      </c>
    </row>
    <row r="49" spans="91:105 16384:16384" x14ac:dyDescent="0.25">
      <c r="CM49" t="s">
        <v>479</v>
      </c>
      <c r="CN49">
        <v>3</v>
      </c>
      <c r="CO49">
        <v>475</v>
      </c>
      <c r="CP49" t="s">
        <v>5305</v>
      </c>
      <c r="CW49" t="str">
        <f>IF(Data!J49=XFD49,"Y","N")</f>
        <v>Y</v>
      </c>
      <c r="DA49" t="str">
        <f>IF(CP49=Question!K49,"Y","N")</f>
        <v>Y</v>
      </c>
      <c r="XFD49" t="s">
        <v>3011</v>
      </c>
    </row>
    <row r="50" spans="91:105 16384:16384" x14ac:dyDescent="0.25">
      <c r="CM50" t="s">
        <v>1233</v>
      </c>
      <c r="CN50">
        <v>2</v>
      </c>
      <c r="CO50">
        <v>371</v>
      </c>
      <c r="CP50" t="s">
        <v>5305</v>
      </c>
      <c r="CW50" t="str">
        <f>IF(Data!J50=XFD50,"Y","N")</f>
        <v>Y</v>
      </c>
      <c r="DA50" t="str">
        <f>IF(CP50=Question!K50,"Y","N")</f>
        <v>Y</v>
      </c>
      <c r="XFD50" t="s">
        <v>3012</v>
      </c>
    </row>
    <row r="51" spans="91:105 16384:16384" x14ac:dyDescent="0.25">
      <c r="CM51" t="s">
        <v>367</v>
      </c>
      <c r="CN51">
        <v>3</v>
      </c>
      <c r="CO51">
        <v>568.00099999999998</v>
      </c>
      <c r="CP51" t="s">
        <v>5305</v>
      </c>
      <c r="CW51" t="str">
        <f>IF(Data!J51=XFD51,"Y","N")</f>
        <v>Y</v>
      </c>
      <c r="DA51" t="str">
        <f>IF(CP51=Question!K51,"Y","N")</f>
        <v>Y</v>
      </c>
      <c r="XFD51" t="s">
        <v>3013</v>
      </c>
    </row>
    <row r="52" spans="91:105 16384:16384" x14ac:dyDescent="0.25">
      <c r="CM52" t="s">
        <v>847</v>
      </c>
      <c r="CN52">
        <v>6</v>
      </c>
      <c r="CO52">
        <v>2117.998</v>
      </c>
      <c r="CP52" t="s">
        <v>5303</v>
      </c>
      <c r="CW52" t="str">
        <f>IF(Data!J52=XFD52,"Y","N")</f>
        <v>Y</v>
      </c>
      <c r="DA52" t="str">
        <f>IF(CP52=Question!K52,"Y","N")</f>
        <v>Y</v>
      </c>
      <c r="XFD52" t="s">
        <v>3014</v>
      </c>
    </row>
    <row r="53" spans="91:105 16384:16384" x14ac:dyDescent="0.25">
      <c r="CM53" t="s">
        <v>633</v>
      </c>
      <c r="CN53">
        <v>4</v>
      </c>
      <c r="CO53">
        <v>1147</v>
      </c>
      <c r="CP53" t="s">
        <v>5304</v>
      </c>
      <c r="CW53" t="str">
        <f>IF(Data!J53=XFD53,"Y","N")</f>
        <v>Y</v>
      </c>
      <c r="DA53" t="str">
        <f>IF(CP53=Question!K53,"Y","N")</f>
        <v>Y</v>
      </c>
      <c r="XFD53" t="s">
        <v>3015</v>
      </c>
    </row>
    <row r="54" spans="91:105 16384:16384" x14ac:dyDescent="0.25">
      <c r="CM54" t="s">
        <v>441</v>
      </c>
      <c r="CN54">
        <v>5</v>
      </c>
      <c r="CO54">
        <v>1747</v>
      </c>
      <c r="CP54" t="s">
        <v>5304</v>
      </c>
      <c r="CW54" t="str">
        <f>IF(Data!J54=XFD54,"Y","N")</f>
        <v>Y</v>
      </c>
      <c r="DA54" t="str">
        <f>IF(CP54=Question!K54,"Y","N")</f>
        <v>Y</v>
      </c>
      <c r="XFD54" t="s">
        <v>3016</v>
      </c>
    </row>
    <row r="55" spans="91:105 16384:16384" x14ac:dyDescent="0.25">
      <c r="CM55" t="s">
        <v>223</v>
      </c>
      <c r="CN55">
        <v>7</v>
      </c>
      <c r="CO55">
        <v>867.99900000000002</v>
      </c>
      <c r="CP55" t="s">
        <v>5304</v>
      </c>
      <c r="CW55" t="str">
        <f>IF(Data!J55=XFD55,"Y","N")</f>
        <v>Y</v>
      </c>
      <c r="DA55" t="str">
        <f>IF(CP55=Question!K55,"Y","N")</f>
        <v>Y</v>
      </c>
      <c r="XFD55" t="s">
        <v>3017</v>
      </c>
    </row>
    <row r="56" spans="91:105 16384:16384" x14ac:dyDescent="0.25">
      <c r="CM56" t="s">
        <v>1398</v>
      </c>
      <c r="CN56">
        <v>2</v>
      </c>
      <c r="CO56">
        <v>609</v>
      </c>
      <c r="CP56" t="s">
        <v>5305</v>
      </c>
      <c r="CW56" t="str">
        <f>IF(Data!J56=XFD56,"Y","N")</f>
        <v>Y</v>
      </c>
      <c r="DA56" t="str">
        <f>IF(CP56=Question!K56,"Y","N")</f>
        <v>Y</v>
      </c>
      <c r="XFD56" t="s">
        <v>3018</v>
      </c>
    </row>
    <row r="57" spans="91:105 16384:16384" x14ac:dyDescent="0.25">
      <c r="CM57" t="s">
        <v>2361</v>
      </c>
      <c r="CN57">
        <v>3</v>
      </c>
      <c r="CO57">
        <v>1160.9949999999999</v>
      </c>
      <c r="CP57" t="s">
        <v>5304</v>
      </c>
      <c r="CW57" t="str">
        <f>IF(Data!J57=XFD57,"Y","N")</f>
        <v>Y</v>
      </c>
      <c r="DA57" t="str">
        <f>IF(CP57=Question!K57,"Y","N")</f>
        <v>Y</v>
      </c>
      <c r="XFD57" t="s">
        <v>3019</v>
      </c>
    </row>
    <row r="58" spans="91:105 16384:16384" x14ac:dyDescent="0.25">
      <c r="CM58" t="s">
        <v>548</v>
      </c>
      <c r="CN58">
        <v>10</v>
      </c>
      <c r="CO58">
        <v>2547.9830000000002</v>
      </c>
      <c r="CP58" t="s">
        <v>5303</v>
      </c>
      <c r="CW58" t="str">
        <f>IF(Data!J58=XFD58,"Y","N")</f>
        <v>Y</v>
      </c>
      <c r="DA58" t="str">
        <f>IF(CP58=Question!K58,"Y","N")</f>
        <v>Y</v>
      </c>
      <c r="XFD58" t="s">
        <v>3020</v>
      </c>
    </row>
    <row r="59" spans="91:105 16384:16384" x14ac:dyDescent="0.25">
      <c r="CM59" t="s">
        <v>1245</v>
      </c>
      <c r="CN59">
        <v>4</v>
      </c>
      <c r="CO59">
        <v>745</v>
      </c>
      <c r="CP59" t="s">
        <v>5304</v>
      </c>
      <c r="CW59" t="str">
        <f>IF(Data!J59=XFD59,"Y","N")</f>
        <v>Y</v>
      </c>
      <c r="DA59" t="str">
        <f>IF(CP59=Question!K59,"Y","N")</f>
        <v>Y</v>
      </c>
      <c r="XFD59" t="s">
        <v>3021</v>
      </c>
    </row>
    <row r="60" spans="91:105 16384:16384" x14ac:dyDescent="0.25">
      <c r="CM60" t="s">
        <v>588</v>
      </c>
      <c r="CN60">
        <v>1</v>
      </c>
      <c r="CO60">
        <v>445</v>
      </c>
      <c r="CP60" t="s">
        <v>5305</v>
      </c>
      <c r="CW60" t="str">
        <f>IF(Data!J60=XFD60,"Y","N")</f>
        <v>Y</v>
      </c>
      <c r="DA60" t="str">
        <f>IF(CP60=Question!K60,"Y","N")</f>
        <v>Y</v>
      </c>
      <c r="XFD60" t="s">
        <v>3022</v>
      </c>
    </row>
    <row r="61" spans="91:105 16384:16384" x14ac:dyDescent="0.25">
      <c r="CM61" t="s">
        <v>552</v>
      </c>
      <c r="CN61">
        <v>2</v>
      </c>
      <c r="CO61">
        <v>724</v>
      </c>
      <c r="CP61" t="s">
        <v>5304</v>
      </c>
      <c r="CW61" t="str">
        <f>IF(Data!J61=XFD61,"Y","N")</f>
        <v>Y</v>
      </c>
      <c r="DA61" t="str">
        <f>IF(CP61=Question!K61,"Y","N")</f>
        <v>Y</v>
      </c>
      <c r="XFD61" t="s">
        <v>3023</v>
      </c>
    </row>
    <row r="62" spans="91:105 16384:16384" x14ac:dyDescent="0.25">
      <c r="CM62" t="s">
        <v>567</v>
      </c>
      <c r="CN62">
        <v>2</v>
      </c>
      <c r="CO62">
        <v>658</v>
      </c>
      <c r="CP62" t="s">
        <v>5305</v>
      </c>
      <c r="CW62" t="str">
        <f>IF(Data!J62=XFD62,"Y","N")</f>
        <v>Y</v>
      </c>
      <c r="DA62" t="str">
        <f>IF(CP62=Question!K62,"Y","N")</f>
        <v>Y</v>
      </c>
      <c r="XFD62" t="s">
        <v>3024</v>
      </c>
    </row>
    <row r="63" spans="91:105 16384:16384" x14ac:dyDescent="0.25">
      <c r="CM63" t="s">
        <v>1534</v>
      </c>
      <c r="CN63">
        <v>4</v>
      </c>
      <c r="CO63">
        <v>394.99599999999998</v>
      </c>
      <c r="CP63" t="s">
        <v>5305</v>
      </c>
      <c r="CW63" t="str">
        <f>IF(Data!J63=XFD63,"Y","N")</f>
        <v>Y</v>
      </c>
      <c r="DA63" t="str">
        <f>IF(CP63=Question!K63,"Y","N")</f>
        <v>Y</v>
      </c>
      <c r="XFD63" t="s">
        <v>3025</v>
      </c>
    </row>
    <row r="64" spans="91:105 16384:16384" x14ac:dyDescent="0.25">
      <c r="CM64" t="s">
        <v>562</v>
      </c>
      <c r="CN64">
        <v>1</v>
      </c>
      <c r="CO64">
        <v>60</v>
      </c>
      <c r="CP64" t="s">
        <v>5305</v>
      </c>
      <c r="CW64" t="str">
        <f>IF(Data!J64=XFD64,"Y","N")</f>
        <v>Y</v>
      </c>
      <c r="DA64" t="str">
        <f>IF(CP64=Question!K64,"Y","N")</f>
        <v>Y</v>
      </c>
      <c r="XFD64" t="s">
        <v>3026</v>
      </c>
    </row>
    <row r="65" spans="91:105 16384:16384" x14ac:dyDescent="0.25">
      <c r="CM65" t="s">
        <v>146</v>
      </c>
      <c r="CN65">
        <v>5</v>
      </c>
      <c r="CO65">
        <v>1067</v>
      </c>
      <c r="CP65" t="s">
        <v>5304</v>
      </c>
      <c r="CW65" t="str">
        <f>IF(Data!J65=XFD65,"Y","N")</f>
        <v>Y</v>
      </c>
      <c r="DA65" t="str">
        <f>IF(CP65=Question!K65,"Y","N")</f>
        <v>Y</v>
      </c>
      <c r="XFD65" t="s">
        <v>3027</v>
      </c>
    </row>
    <row r="66" spans="91:105 16384:16384" x14ac:dyDescent="0.25">
      <c r="CM66" t="s">
        <v>1524</v>
      </c>
      <c r="CN66">
        <v>3</v>
      </c>
      <c r="CO66">
        <v>252</v>
      </c>
      <c r="CP66" t="s">
        <v>5305</v>
      </c>
      <c r="CW66" t="str">
        <f>IF(Data!J66=XFD66,"Y","N")</f>
        <v>Y</v>
      </c>
      <c r="DA66" t="str">
        <f>IF(CP66=Question!K66,"Y","N")</f>
        <v>Y</v>
      </c>
      <c r="XFD66" t="s">
        <v>3028</v>
      </c>
    </row>
    <row r="67" spans="91:105 16384:16384" x14ac:dyDescent="0.25">
      <c r="CM67" t="s">
        <v>1150</v>
      </c>
      <c r="CN67">
        <v>4</v>
      </c>
      <c r="CO67">
        <v>1612</v>
      </c>
      <c r="CP67" t="s">
        <v>5304</v>
      </c>
      <c r="CW67" t="str">
        <f>IF(Data!J67=XFD67,"Y","N")</f>
        <v>Y</v>
      </c>
      <c r="DA67" t="str">
        <f>IF(CP67=Question!K67,"Y","N")</f>
        <v>Y</v>
      </c>
      <c r="XFD67" t="s">
        <v>3029</v>
      </c>
    </row>
    <row r="68" spans="91:105 16384:16384" x14ac:dyDescent="0.25">
      <c r="CM68" t="s">
        <v>732</v>
      </c>
      <c r="CN68">
        <v>3</v>
      </c>
      <c r="CO68">
        <v>1915</v>
      </c>
      <c r="CP68" t="s">
        <v>5303</v>
      </c>
      <c r="CW68" t="str">
        <f>IF(Data!J68=XFD68,"Y","N")</f>
        <v>Y</v>
      </c>
      <c r="DA68" t="str">
        <f>IF(CP68=Question!K68,"Y","N")</f>
        <v>Y</v>
      </c>
      <c r="XFD68" t="s">
        <v>3030</v>
      </c>
    </row>
    <row r="69" spans="91:105 16384:16384" x14ac:dyDescent="0.25">
      <c r="CM69" t="s">
        <v>350</v>
      </c>
      <c r="CN69">
        <v>6</v>
      </c>
      <c r="CO69">
        <v>1997</v>
      </c>
      <c r="CP69" t="s">
        <v>5303</v>
      </c>
      <c r="CW69" t="str">
        <f>IF(Data!J69=XFD69,"Y","N")</f>
        <v>Y</v>
      </c>
      <c r="DA69" t="str">
        <f>IF(CP69=Question!K69,"Y","N")</f>
        <v>Y</v>
      </c>
      <c r="XFD69" t="s">
        <v>3031</v>
      </c>
    </row>
    <row r="70" spans="91:105 16384:16384" x14ac:dyDescent="0.25">
      <c r="CM70" t="s">
        <v>571</v>
      </c>
      <c r="CN70">
        <v>3</v>
      </c>
      <c r="CO70">
        <v>961</v>
      </c>
      <c r="CP70" t="s">
        <v>5304</v>
      </c>
      <c r="CW70" t="str">
        <f>IF(Data!J70=XFD70,"Y","N")</f>
        <v>Y</v>
      </c>
      <c r="DA70" t="str">
        <f>IF(CP70=Question!K70,"Y","N")</f>
        <v>Y</v>
      </c>
      <c r="XFD70" t="s">
        <v>3032</v>
      </c>
    </row>
    <row r="71" spans="91:105 16384:16384" x14ac:dyDescent="0.25">
      <c r="CM71" t="s">
        <v>1913</v>
      </c>
      <c r="CN71">
        <v>1</v>
      </c>
      <c r="CO71">
        <v>500</v>
      </c>
      <c r="CP71" t="s">
        <v>5305</v>
      </c>
      <c r="CW71" t="str">
        <f>IF(Data!J71=XFD71,"Y","N")</f>
        <v>Y</v>
      </c>
      <c r="DA71" t="str">
        <f>IF(CP71=Question!K71,"Y","N")</f>
        <v>Y</v>
      </c>
      <c r="XFD71" t="s">
        <v>3033</v>
      </c>
    </row>
    <row r="72" spans="91:105 16384:16384" x14ac:dyDescent="0.25">
      <c r="CM72" t="s">
        <v>199</v>
      </c>
      <c r="CN72">
        <v>2</v>
      </c>
      <c r="CO72">
        <v>461</v>
      </c>
      <c r="CP72" t="s">
        <v>5305</v>
      </c>
      <c r="CW72" t="str">
        <f>IF(Data!J72=XFD72,"Y","N")</f>
        <v>Y</v>
      </c>
      <c r="DA72" t="str">
        <f>IF(CP72=Question!K72,"Y","N")</f>
        <v>Y</v>
      </c>
      <c r="XFD72" t="s">
        <v>3034</v>
      </c>
    </row>
    <row r="73" spans="91:105 16384:16384" x14ac:dyDescent="0.25">
      <c r="CM73" t="s">
        <v>308</v>
      </c>
      <c r="CN73">
        <v>8</v>
      </c>
      <c r="CO73">
        <v>2087.991</v>
      </c>
      <c r="CP73" t="s">
        <v>5303</v>
      </c>
      <c r="CW73" t="str">
        <f>IF(Data!J73=XFD73,"Y","N")</f>
        <v>Y</v>
      </c>
      <c r="DA73" t="str">
        <f>IF(CP73=Question!K73,"Y","N")</f>
        <v>Y</v>
      </c>
      <c r="XFD73" t="s">
        <v>3035</v>
      </c>
    </row>
    <row r="74" spans="91:105 16384:16384" x14ac:dyDescent="0.25">
      <c r="CM74" t="s">
        <v>443</v>
      </c>
      <c r="CN74">
        <v>8</v>
      </c>
      <c r="CO74">
        <v>1363.9949999999999</v>
      </c>
      <c r="CP74" t="s">
        <v>5304</v>
      </c>
      <c r="CW74" t="str">
        <f>IF(Data!J74=XFD74,"Y","N")</f>
        <v>Y</v>
      </c>
      <c r="DA74" t="str">
        <f>IF(CP74=Question!K74,"Y","N")</f>
        <v>Y</v>
      </c>
      <c r="XFD74" t="s">
        <v>3036</v>
      </c>
    </row>
    <row r="75" spans="91:105 16384:16384" x14ac:dyDescent="0.25">
      <c r="CM75" t="s">
        <v>210</v>
      </c>
      <c r="CN75">
        <v>8</v>
      </c>
      <c r="CO75">
        <v>2492</v>
      </c>
      <c r="CP75" t="s">
        <v>5303</v>
      </c>
      <c r="CW75" t="str">
        <f>IF(Data!J75=XFD75,"Y","N")</f>
        <v>Y</v>
      </c>
      <c r="DA75" t="str">
        <f>IF(CP75=Question!K75,"Y","N")</f>
        <v>Y</v>
      </c>
      <c r="XFD75" t="s">
        <v>3037</v>
      </c>
    </row>
    <row r="76" spans="91:105 16384:16384" x14ac:dyDescent="0.25">
      <c r="CM76" t="s">
        <v>35</v>
      </c>
      <c r="CN76">
        <v>5</v>
      </c>
      <c r="CO76">
        <v>1825</v>
      </c>
      <c r="CP76" t="s">
        <v>5304</v>
      </c>
      <c r="CW76" t="str">
        <f>IF(Data!J76=XFD76,"Y","N")</f>
        <v>Y</v>
      </c>
      <c r="DA76" t="str">
        <f>IF(CP76=Question!K76,"Y","N")</f>
        <v>Y</v>
      </c>
      <c r="XFD76" t="s">
        <v>3038</v>
      </c>
    </row>
    <row r="77" spans="91:105 16384:16384" x14ac:dyDescent="0.25">
      <c r="CM77" t="s">
        <v>2786</v>
      </c>
      <c r="CN77">
        <v>1</v>
      </c>
      <c r="CO77">
        <v>780</v>
      </c>
      <c r="CP77" t="s">
        <v>5304</v>
      </c>
      <c r="CW77" t="str">
        <f>IF(Data!J77=XFD77,"Y","N")</f>
        <v>Y</v>
      </c>
      <c r="DA77" t="str">
        <f>IF(CP77=Question!K77,"Y","N")</f>
        <v>Y</v>
      </c>
      <c r="XFD77" t="s">
        <v>3039</v>
      </c>
    </row>
    <row r="78" spans="91:105 16384:16384" x14ac:dyDescent="0.25">
      <c r="CM78" t="s">
        <v>45</v>
      </c>
      <c r="CN78">
        <v>5</v>
      </c>
      <c r="CO78">
        <v>1166.999</v>
      </c>
      <c r="CP78" t="s">
        <v>5304</v>
      </c>
      <c r="CW78" t="str">
        <f>IF(Data!J78=XFD78,"Y","N")</f>
        <v>Y</v>
      </c>
      <c r="DA78" t="str">
        <f>IF(CP78=Question!K78,"Y","N")</f>
        <v>Y</v>
      </c>
      <c r="XFD78" t="s">
        <v>3040</v>
      </c>
    </row>
    <row r="79" spans="91:105 16384:16384" x14ac:dyDescent="0.25">
      <c r="CM79" t="s">
        <v>2199</v>
      </c>
      <c r="CN79">
        <v>5</v>
      </c>
      <c r="CO79">
        <v>2355.9989999999998</v>
      </c>
      <c r="CP79" t="s">
        <v>5303</v>
      </c>
      <c r="CW79" t="str">
        <f>IF(Data!J79=XFD79,"Y","N")</f>
        <v>Y</v>
      </c>
      <c r="DA79" t="str">
        <f>IF(CP79=Question!K79,"Y","N")</f>
        <v>Y</v>
      </c>
      <c r="XFD79" t="s">
        <v>3041</v>
      </c>
    </row>
    <row r="80" spans="91:105 16384:16384" x14ac:dyDescent="0.25">
      <c r="CM80" t="s">
        <v>1031</v>
      </c>
      <c r="CN80">
        <v>6</v>
      </c>
      <c r="CO80">
        <v>1790.999</v>
      </c>
      <c r="CP80" t="s">
        <v>5304</v>
      </c>
      <c r="CW80" t="str">
        <f>IF(Data!J80=XFD80,"Y","N")</f>
        <v>Y</v>
      </c>
      <c r="DA80" t="str">
        <f>IF(CP80=Question!K80,"Y","N")</f>
        <v>Y</v>
      </c>
      <c r="XFD80" t="s">
        <v>3042</v>
      </c>
    </row>
    <row r="81" spans="91:105 16384:16384" x14ac:dyDescent="0.25">
      <c r="CM81" t="s">
        <v>605</v>
      </c>
      <c r="CN81">
        <v>8</v>
      </c>
      <c r="CO81">
        <v>3858.9949999999999</v>
      </c>
      <c r="CP81" t="s">
        <v>5303</v>
      </c>
      <c r="CW81" t="str">
        <f>IF(Data!J81=XFD81,"Y","N")</f>
        <v>Y</v>
      </c>
      <c r="DA81" t="str">
        <f>IF(CP81=Question!K81,"Y","N")</f>
        <v>Y</v>
      </c>
      <c r="XFD81" t="s">
        <v>3043</v>
      </c>
    </row>
    <row r="82" spans="91:105 16384:16384" x14ac:dyDescent="0.25">
      <c r="CM82" t="s">
        <v>2236</v>
      </c>
      <c r="CN82">
        <v>3</v>
      </c>
      <c r="CO82">
        <v>490.99900000000002</v>
      </c>
      <c r="CP82" t="s">
        <v>5305</v>
      </c>
      <c r="CW82" t="str">
        <f>IF(Data!J82=XFD82,"Y","N")</f>
        <v>Y</v>
      </c>
      <c r="DA82" t="str">
        <f>IF(CP82=Question!K82,"Y","N")</f>
        <v>Y</v>
      </c>
      <c r="XFD82" t="s">
        <v>3044</v>
      </c>
    </row>
    <row r="83" spans="91:105 16384:16384" x14ac:dyDescent="0.25">
      <c r="CM83" t="s">
        <v>488</v>
      </c>
      <c r="CN83">
        <v>9</v>
      </c>
      <c r="CO83">
        <v>2187</v>
      </c>
      <c r="CP83" t="s">
        <v>5303</v>
      </c>
      <c r="CW83" t="str">
        <f>IF(Data!J83=XFD83,"Y","N")</f>
        <v>Y</v>
      </c>
      <c r="DA83" t="str">
        <f>IF(CP83=Question!K83,"Y","N")</f>
        <v>Y</v>
      </c>
      <c r="XFD83" t="s">
        <v>3045</v>
      </c>
    </row>
    <row r="84" spans="91:105 16384:16384" x14ac:dyDescent="0.25">
      <c r="CM84" t="s">
        <v>643</v>
      </c>
      <c r="CN84">
        <v>3</v>
      </c>
      <c r="CO84">
        <v>673</v>
      </c>
      <c r="CP84" t="s">
        <v>5305</v>
      </c>
      <c r="CW84" t="str">
        <f>IF(Data!J84=XFD84,"Y","N")</f>
        <v>Y</v>
      </c>
      <c r="DA84" t="str">
        <f>IF(CP84=Question!K84,"Y","N")</f>
        <v>Y</v>
      </c>
      <c r="XFD84" t="s">
        <v>3046</v>
      </c>
    </row>
    <row r="85" spans="91:105 16384:16384" x14ac:dyDescent="0.25">
      <c r="CM85" t="s">
        <v>178</v>
      </c>
      <c r="CN85">
        <v>5</v>
      </c>
      <c r="CO85">
        <v>757.995</v>
      </c>
      <c r="CP85" t="s">
        <v>5304</v>
      </c>
      <c r="CW85" t="str">
        <f>IF(Data!J85=XFD85,"Y","N")</f>
        <v>Y</v>
      </c>
      <c r="DA85" t="str">
        <f>IF(CP85=Question!K85,"Y","N")</f>
        <v>Y</v>
      </c>
      <c r="XFD85" t="s">
        <v>3047</v>
      </c>
    </row>
    <row r="86" spans="91:105 16384:16384" x14ac:dyDescent="0.25">
      <c r="CM86" t="s">
        <v>260</v>
      </c>
      <c r="CN86">
        <v>6</v>
      </c>
      <c r="CO86">
        <v>879</v>
      </c>
      <c r="CP86" t="s">
        <v>5304</v>
      </c>
      <c r="CW86" t="str">
        <f>IF(Data!J86=XFD86,"Y","N")</f>
        <v>Y</v>
      </c>
      <c r="DA86" t="str">
        <f>IF(CP86=Question!K86,"Y","N")</f>
        <v>Y</v>
      </c>
      <c r="XFD86" t="s">
        <v>3048</v>
      </c>
    </row>
    <row r="87" spans="91:105 16384:16384" x14ac:dyDescent="0.25">
      <c r="CM87" t="s">
        <v>793</v>
      </c>
      <c r="CN87">
        <v>7</v>
      </c>
      <c r="CO87">
        <v>1924.999</v>
      </c>
      <c r="CP87" t="s">
        <v>5303</v>
      </c>
      <c r="CW87" t="str">
        <f>IF(Data!J87=XFD87,"Y","N")</f>
        <v>Y</v>
      </c>
      <c r="DA87" t="str">
        <f>IF(CP87=Question!K87,"Y","N")</f>
        <v>Y</v>
      </c>
      <c r="XFD87" t="s">
        <v>3049</v>
      </c>
    </row>
    <row r="88" spans="91:105 16384:16384" x14ac:dyDescent="0.25">
      <c r="CM88" t="s">
        <v>299</v>
      </c>
      <c r="CN88">
        <v>3</v>
      </c>
      <c r="CO88">
        <v>148</v>
      </c>
      <c r="CP88" t="s">
        <v>5305</v>
      </c>
      <c r="CW88" t="str">
        <f>IF(Data!J88=XFD88,"Y","N")</f>
        <v>Y</v>
      </c>
      <c r="DA88" t="str">
        <f>IF(CP88=Question!K88,"Y","N")</f>
        <v>Y</v>
      </c>
      <c r="XFD88" t="s">
        <v>3050</v>
      </c>
    </row>
    <row r="89" spans="91:105 16384:16384" x14ac:dyDescent="0.25">
      <c r="CM89" t="s">
        <v>601</v>
      </c>
      <c r="CN89">
        <v>6</v>
      </c>
      <c r="CO89">
        <v>905</v>
      </c>
      <c r="CP89" t="s">
        <v>5304</v>
      </c>
      <c r="CW89" t="str">
        <f>IF(Data!J89=XFD89,"Y","N")</f>
        <v>Y</v>
      </c>
      <c r="DA89" t="str">
        <f>IF(CP89=Question!K89,"Y","N")</f>
        <v>Y</v>
      </c>
      <c r="XFD89" t="s">
        <v>3051</v>
      </c>
    </row>
    <row r="90" spans="91:105 16384:16384" x14ac:dyDescent="0.25">
      <c r="CM90" t="s">
        <v>153</v>
      </c>
      <c r="CN90">
        <v>9</v>
      </c>
      <c r="CO90">
        <v>3316.9949999999999</v>
      </c>
      <c r="CP90" t="s">
        <v>5303</v>
      </c>
      <c r="CW90" t="str">
        <f>IF(Data!J90=XFD90,"Y","N")</f>
        <v>Y</v>
      </c>
      <c r="DA90" t="str">
        <f>IF(CP90=Question!K90,"Y","N")</f>
        <v>Y</v>
      </c>
      <c r="XFD90" t="s">
        <v>3052</v>
      </c>
    </row>
    <row r="91" spans="91:105 16384:16384" x14ac:dyDescent="0.25">
      <c r="CM91" t="s">
        <v>1153</v>
      </c>
      <c r="CN91">
        <v>5</v>
      </c>
      <c r="CO91">
        <v>801.99599999999998</v>
      </c>
      <c r="CP91" t="s">
        <v>5304</v>
      </c>
      <c r="CW91" t="str">
        <f>IF(Data!J91=XFD91,"Y","N")</f>
        <v>Y</v>
      </c>
      <c r="DA91" t="str">
        <f>IF(CP91=Question!K91,"Y","N")</f>
        <v>Y</v>
      </c>
      <c r="XFD91" t="s">
        <v>3053</v>
      </c>
    </row>
    <row r="92" spans="91:105 16384:16384" x14ac:dyDescent="0.25">
      <c r="CM92" t="s">
        <v>324</v>
      </c>
      <c r="CN92">
        <v>5</v>
      </c>
      <c r="CO92">
        <v>425</v>
      </c>
      <c r="CP92" t="s">
        <v>5305</v>
      </c>
      <c r="CW92" t="str">
        <f>IF(Data!J92=XFD92,"Y","N")</f>
        <v>Y</v>
      </c>
      <c r="DA92" t="str">
        <f>IF(CP92=Question!K92,"Y","N")</f>
        <v>Y</v>
      </c>
      <c r="XFD92" t="s">
        <v>3054</v>
      </c>
    </row>
    <row r="93" spans="91:105 16384:16384" x14ac:dyDescent="0.25">
      <c r="CM93" t="s">
        <v>394</v>
      </c>
      <c r="CN93">
        <v>3</v>
      </c>
      <c r="CO93">
        <v>1730</v>
      </c>
      <c r="CP93" t="s">
        <v>5304</v>
      </c>
      <c r="CW93" t="str">
        <f>IF(Data!J93=XFD93,"Y","N")</f>
        <v>Y</v>
      </c>
      <c r="DA93" t="str">
        <f>IF(CP93=Question!K93,"Y","N")</f>
        <v>Y</v>
      </c>
      <c r="XFD93" t="s">
        <v>3055</v>
      </c>
    </row>
    <row r="94" spans="91:105 16384:16384" x14ac:dyDescent="0.25">
      <c r="CM94" t="s">
        <v>258</v>
      </c>
      <c r="CN94">
        <v>3</v>
      </c>
      <c r="CO94">
        <v>764</v>
      </c>
      <c r="CP94" t="s">
        <v>5304</v>
      </c>
      <c r="CW94" t="str">
        <f>IF(Data!J94=XFD94,"Y","N")</f>
        <v>Y</v>
      </c>
      <c r="DA94" t="str">
        <f>IF(CP94=Question!K94,"Y","N")</f>
        <v>Y</v>
      </c>
      <c r="XFD94" t="s">
        <v>3056</v>
      </c>
    </row>
    <row r="95" spans="91:105 16384:16384" x14ac:dyDescent="0.25">
      <c r="CM95" t="s">
        <v>114</v>
      </c>
      <c r="CN95">
        <v>1</v>
      </c>
      <c r="CO95">
        <v>238</v>
      </c>
      <c r="CP95" t="s">
        <v>5305</v>
      </c>
      <c r="CW95" t="str">
        <f>IF(Data!J95=XFD95,"Y","N")</f>
        <v>Y</v>
      </c>
      <c r="DA95" t="str">
        <f>IF(CP95=Question!K95,"Y","N")</f>
        <v>Y</v>
      </c>
      <c r="XFD95" t="s">
        <v>3057</v>
      </c>
    </row>
    <row r="96" spans="91:105 16384:16384" x14ac:dyDescent="0.25">
      <c r="CM96" t="s">
        <v>641</v>
      </c>
      <c r="CN96">
        <v>2</v>
      </c>
      <c r="CO96">
        <v>960</v>
      </c>
      <c r="CP96" t="s">
        <v>5304</v>
      </c>
      <c r="CW96" t="str">
        <f>IF(Data!J96=XFD96,"Y","N")</f>
        <v>Y</v>
      </c>
      <c r="DA96" t="str">
        <f>IF(CP96=Question!K96,"Y","N")</f>
        <v>Y</v>
      </c>
      <c r="XFD96" t="s">
        <v>3058</v>
      </c>
    </row>
    <row r="97" spans="91:105 16384:16384" x14ac:dyDescent="0.25">
      <c r="CM97" t="s">
        <v>1012</v>
      </c>
      <c r="CN97">
        <v>5</v>
      </c>
      <c r="CO97">
        <v>2515.9989999999998</v>
      </c>
      <c r="CP97" t="s">
        <v>5303</v>
      </c>
      <c r="CW97" t="str">
        <f>IF(Data!J97=XFD97,"Y","N")</f>
        <v>Y</v>
      </c>
      <c r="DA97" t="str">
        <f>IF(CP97=Question!K97,"Y","N")</f>
        <v>Y</v>
      </c>
      <c r="XFD97" t="s">
        <v>3059</v>
      </c>
    </row>
    <row r="98" spans="91:105 16384:16384" x14ac:dyDescent="0.25">
      <c r="CM98" t="s">
        <v>520</v>
      </c>
      <c r="CN98">
        <v>7</v>
      </c>
      <c r="CO98">
        <v>2050</v>
      </c>
      <c r="CP98" t="s">
        <v>5303</v>
      </c>
      <c r="CW98" t="str">
        <f>IF(Data!J98=XFD98,"Y","N")</f>
        <v>Y</v>
      </c>
      <c r="DA98" t="str">
        <f>IF(CP98=Question!K98,"Y","N")</f>
        <v>Y</v>
      </c>
      <c r="XFD98" t="s">
        <v>3060</v>
      </c>
    </row>
    <row r="99" spans="91:105 16384:16384" x14ac:dyDescent="0.25">
      <c r="CM99" t="s">
        <v>60</v>
      </c>
      <c r="CN99">
        <v>7</v>
      </c>
      <c r="CO99">
        <v>2740</v>
      </c>
      <c r="CP99" t="s">
        <v>5303</v>
      </c>
      <c r="CW99" t="str">
        <f>IF(Data!J99=XFD99,"Y","N")</f>
        <v>Y</v>
      </c>
      <c r="DA99" t="str">
        <f>IF(CP99=Question!K99,"Y","N")</f>
        <v>Y</v>
      </c>
      <c r="XFD99" t="s">
        <v>3061</v>
      </c>
    </row>
    <row r="100" spans="91:105 16384:16384" x14ac:dyDescent="0.25">
      <c r="CM100" t="s">
        <v>317</v>
      </c>
      <c r="CN100">
        <v>5</v>
      </c>
      <c r="CO100">
        <v>827.99700000000007</v>
      </c>
      <c r="CP100" t="s">
        <v>5304</v>
      </c>
      <c r="CW100" t="str">
        <f>IF(Data!J100=XFD100,"Y","N")</f>
        <v>Y</v>
      </c>
      <c r="DA100" t="str">
        <f>IF(CP100=Question!K100,"Y","N")</f>
        <v>Y</v>
      </c>
      <c r="XFD100" t="s">
        <v>3062</v>
      </c>
    </row>
    <row r="101" spans="91:105 16384:16384" x14ac:dyDescent="0.25">
      <c r="CM101" t="s">
        <v>135</v>
      </c>
      <c r="CN101">
        <v>7</v>
      </c>
      <c r="CO101">
        <v>3114.9989999999998</v>
      </c>
      <c r="CP101" t="s">
        <v>5303</v>
      </c>
      <c r="CW101" t="str">
        <f>IF(Data!J101=XFD101,"Y","N")</f>
        <v>Y</v>
      </c>
      <c r="DA101" t="str">
        <f>IF(CP101=Question!K101,"Y","N")</f>
        <v>Y</v>
      </c>
      <c r="XFD101" t="s">
        <v>3063</v>
      </c>
    </row>
    <row r="102" spans="91:105 16384:16384" x14ac:dyDescent="0.25">
      <c r="CM102" t="s">
        <v>1645</v>
      </c>
      <c r="CN102">
        <v>6</v>
      </c>
      <c r="CO102">
        <v>1566</v>
      </c>
      <c r="CP102" t="s">
        <v>5304</v>
      </c>
      <c r="CW102" t="str">
        <f>IF(Data!J102=XFD102,"Y","N")</f>
        <v>Y</v>
      </c>
      <c r="DA102" t="str">
        <f>IF(CP102=Question!K102,"Y","N")</f>
        <v>Y</v>
      </c>
      <c r="XFD102" t="s">
        <v>3064</v>
      </c>
    </row>
    <row r="103" spans="91:105 16384:16384" x14ac:dyDescent="0.25">
      <c r="CM103" t="s">
        <v>1748</v>
      </c>
      <c r="CN103">
        <v>3</v>
      </c>
      <c r="CO103">
        <v>690.995</v>
      </c>
      <c r="CP103" t="s">
        <v>5305</v>
      </c>
      <c r="CW103" t="str">
        <f>IF(Data!J103=XFD103,"Y","N")</f>
        <v>Y</v>
      </c>
      <c r="DA103" t="str">
        <f>IF(CP103=Question!K103,"Y","N")</f>
        <v>Y</v>
      </c>
      <c r="XFD103" t="s">
        <v>3065</v>
      </c>
    </row>
    <row r="104" spans="91:105 16384:16384" x14ac:dyDescent="0.25">
      <c r="CM104" t="s">
        <v>597</v>
      </c>
      <c r="CN104">
        <v>8</v>
      </c>
      <c r="CO104">
        <v>3570</v>
      </c>
      <c r="CP104" t="s">
        <v>5303</v>
      </c>
      <c r="CW104" t="str">
        <f>IF(Data!J104=XFD104,"Y","N")</f>
        <v>Y</v>
      </c>
      <c r="DA104" t="str">
        <f>IF(CP104=Question!K104,"Y","N")</f>
        <v>Y</v>
      </c>
      <c r="XFD104" t="s">
        <v>3066</v>
      </c>
    </row>
    <row r="105" spans="91:105 16384:16384" x14ac:dyDescent="0.25">
      <c r="CM105" t="s">
        <v>1275</v>
      </c>
      <c r="CN105">
        <v>5</v>
      </c>
      <c r="CO105">
        <v>2199.9969999999998</v>
      </c>
      <c r="CP105" t="s">
        <v>5303</v>
      </c>
      <c r="CW105" t="str">
        <f>IF(Data!J105=XFD105,"Y","N")</f>
        <v>Y</v>
      </c>
      <c r="DA105" t="str">
        <f>IF(CP105=Question!K105,"Y","N")</f>
        <v>Y</v>
      </c>
      <c r="XFD105" t="s">
        <v>3067</v>
      </c>
    </row>
    <row r="106" spans="91:105 16384:16384" x14ac:dyDescent="0.25">
      <c r="CM106" t="s">
        <v>757</v>
      </c>
      <c r="CN106">
        <v>6</v>
      </c>
      <c r="CO106">
        <v>1810.992</v>
      </c>
      <c r="CP106" t="s">
        <v>5304</v>
      </c>
      <c r="CW106" t="str">
        <f>IF(Data!J106=XFD106,"Y","N")</f>
        <v>Y</v>
      </c>
      <c r="DA106" t="str">
        <f>IF(CP106=Question!K106,"Y","N")</f>
        <v>Y</v>
      </c>
      <c r="XFD106" t="s">
        <v>3068</v>
      </c>
    </row>
    <row r="107" spans="91:105 16384:16384" x14ac:dyDescent="0.25">
      <c r="CM107" t="s">
        <v>133</v>
      </c>
      <c r="CN107">
        <v>6</v>
      </c>
      <c r="CO107">
        <v>2339.0010000000002</v>
      </c>
      <c r="CP107" t="s">
        <v>5303</v>
      </c>
      <c r="CW107" t="str">
        <f>IF(Data!J107=XFD107,"Y","N")</f>
        <v>Y</v>
      </c>
      <c r="DA107" t="str">
        <f>IF(CP107=Question!K107,"Y","N")</f>
        <v>Y</v>
      </c>
      <c r="XFD107" t="s">
        <v>3069</v>
      </c>
    </row>
    <row r="108" spans="91:105 16384:16384" x14ac:dyDescent="0.25">
      <c r="CM108" t="s">
        <v>1419</v>
      </c>
      <c r="CN108">
        <v>3</v>
      </c>
      <c r="CO108">
        <v>1119</v>
      </c>
      <c r="CP108" t="s">
        <v>5304</v>
      </c>
      <c r="CW108" t="str">
        <f>IF(Data!J108=XFD108,"Y","N")</f>
        <v>Y</v>
      </c>
      <c r="DA108" t="str">
        <f>IF(CP108=Question!K108,"Y","N")</f>
        <v>Y</v>
      </c>
      <c r="XFD108" t="s">
        <v>3070</v>
      </c>
    </row>
    <row r="109" spans="91:105 16384:16384" x14ac:dyDescent="0.25">
      <c r="CM109" t="s">
        <v>818</v>
      </c>
      <c r="CN109">
        <v>3</v>
      </c>
      <c r="CO109">
        <v>410.995</v>
      </c>
      <c r="CP109" t="s">
        <v>5305</v>
      </c>
      <c r="CW109" t="str">
        <f>IF(Data!J109=XFD109,"Y","N")</f>
        <v>Y</v>
      </c>
      <c r="DA109" t="str">
        <f>IF(CP109=Question!K109,"Y","N")</f>
        <v>Y</v>
      </c>
      <c r="XFD109" t="s">
        <v>3071</v>
      </c>
    </row>
    <row r="110" spans="91:105 16384:16384" x14ac:dyDescent="0.25">
      <c r="CM110" t="s">
        <v>1491</v>
      </c>
      <c r="CN110">
        <v>4</v>
      </c>
      <c r="CO110">
        <v>601</v>
      </c>
      <c r="CP110" t="s">
        <v>5305</v>
      </c>
      <c r="CW110" t="str">
        <f>IF(Data!J110=XFD110,"Y","N")</f>
        <v>Y</v>
      </c>
      <c r="DA110" t="str">
        <f>IF(CP110=Question!K110,"Y","N")</f>
        <v>Y</v>
      </c>
      <c r="XFD110" t="s">
        <v>3072</v>
      </c>
    </row>
    <row r="111" spans="91:105 16384:16384" x14ac:dyDescent="0.25">
      <c r="CM111" t="s">
        <v>960</v>
      </c>
      <c r="CN111">
        <v>8</v>
      </c>
      <c r="CO111">
        <v>3360.0010000000002</v>
      </c>
      <c r="CP111" t="s">
        <v>5303</v>
      </c>
      <c r="CW111" t="str">
        <f>IF(Data!J111=XFD111,"Y","N")</f>
        <v>Y</v>
      </c>
      <c r="DA111" t="str">
        <f>IF(CP111=Question!K111,"Y","N")</f>
        <v>Y</v>
      </c>
      <c r="XFD111" t="s">
        <v>3073</v>
      </c>
    </row>
    <row r="112" spans="91:105 16384:16384" x14ac:dyDescent="0.25">
      <c r="CM112" t="s">
        <v>422</v>
      </c>
      <c r="CN112">
        <v>5</v>
      </c>
      <c r="CO112">
        <v>2547</v>
      </c>
      <c r="CP112" t="s">
        <v>5303</v>
      </c>
      <c r="CW112" t="str">
        <f>IF(Data!J112=XFD112,"Y","N")</f>
        <v>Y</v>
      </c>
      <c r="DA112" t="str">
        <f>IF(CP112=Question!K112,"Y","N")</f>
        <v>Y</v>
      </c>
      <c r="XFD112" t="s">
        <v>3074</v>
      </c>
    </row>
    <row r="113" spans="91:105 16384:16384" x14ac:dyDescent="0.25">
      <c r="CM113" t="s">
        <v>865</v>
      </c>
      <c r="CN113">
        <v>4</v>
      </c>
      <c r="CO113">
        <v>917.995</v>
      </c>
      <c r="CP113" t="s">
        <v>5304</v>
      </c>
      <c r="CW113" t="str">
        <f>IF(Data!J113=XFD113,"Y","N")</f>
        <v>Y</v>
      </c>
      <c r="DA113" t="str">
        <f>IF(CP113=Question!K113,"Y","N")</f>
        <v>Y</v>
      </c>
      <c r="XFD113" t="s">
        <v>3075</v>
      </c>
    </row>
    <row r="114" spans="91:105 16384:16384" x14ac:dyDescent="0.25">
      <c r="CM114" t="s">
        <v>791</v>
      </c>
      <c r="CN114">
        <v>8</v>
      </c>
      <c r="CO114">
        <v>1109.001</v>
      </c>
      <c r="CP114" t="s">
        <v>5304</v>
      </c>
      <c r="CW114" t="str">
        <f>IF(Data!J114=XFD114,"Y","N")</f>
        <v>Y</v>
      </c>
      <c r="DA114" t="str">
        <f>IF(CP114=Question!K114,"Y","N")</f>
        <v>Y</v>
      </c>
      <c r="XFD114" t="s">
        <v>3076</v>
      </c>
    </row>
    <row r="115" spans="91:105 16384:16384" x14ac:dyDescent="0.25">
      <c r="CM115" t="s">
        <v>1279</v>
      </c>
      <c r="CN115">
        <v>7</v>
      </c>
      <c r="CO115">
        <v>958.99599999999998</v>
      </c>
      <c r="CP115" t="s">
        <v>5304</v>
      </c>
      <c r="CW115" t="str">
        <f>IF(Data!J115=XFD115,"Y","N")</f>
        <v>Y</v>
      </c>
      <c r="DA115" t="str">
        <f>IF(CP115=Question!K115,"Y","N")</f>
        <v>Y</v>
      </c>
      <c r="XFD115" t="s">
        <v>3077</v>
      </c>
    </row>
    <row r="116" spans="91:105 16384:16384" x14ac:dyDescent="0.25">
      <c r="CM116" t="s">
        <v>2242</v>
      </c>
      <c r="CN116">
        <v>4</v>
      </c>
      <c r="CO116">
        <v>1495</v>
      </c>
      <c r="CP116" t="s">
        <v>5304</v>
      </c>
      <c r="CW116" t="str">
        <f>IF(Data!J116=XFD116,"Y","N")</f>
        <v>Y</v>
      </c>
      <c r="DA116" t="str">
        <f>IF(CP116=Question!K116,"Y","N")</f>
        <v>Y</v>
      </c>
      <c r="XFD116" t="s">
        <v>3078</v>
      </c>
    </row>
    <row r="117" spans="91:105 16384:16384" x14ac:dyDescent="0.25">
      <c r="CM117" t="s">
        <v>18</v>
      </c>
      <c r="CN117">
        <v>7</v>
      </c>
      <c r="CO117">
        <v>843</v>
      </c>
      <c r="CP117" t="s">
        <v>5304</v>
      </c>
      <c r="CW117" t="str">
        <f>IF(Data!J117=XFD117,"Y","N")</f>
        <v>Y</v>
      </c>
      <c r="DA117" t="str">
        <f>IF(CP117=Question!K117,"Y","N")</f>
        <v>Y</v>
      </c>
      <c r="XFD117" t="s">
        <v>3079</v>
      </c>
    </row>
    <row r="118" spans="91:105 16384:16384" x14ac:dyDescent="0.25">
      <c r="CM118" t="s">
        <v>214</v>
      </c>
      <c r="CN118">
        <v>7</v>
      </c>
      <c r="CO118">
        <v>2716.998</v>
      </c>
      <c r="CP118" t="s">
        <v>5303</v>
      </c>
      <c r="CW118" t="str">
        <f>IF(Data!J118=XFD118,"Y","N")</f>
        <v>Y</v>
      </c>
      <c r="DA118" t="str">
        <f>IF(CP118=Question!K118,"Y","N")</f>
        <v>Y</v>
      </c>
      <c r="XFD118" t="s">
        <v>3080</v>
      </c>
    </row>
    <row r="119" spans="91:105 16384:16384" x14ac:dyDescent="0.25">
      <c r="CM119" t="s">
        <v>1259</v>
      </c>
      <c r="CN119">
        <v>6</v>
      </c>
      <c r="CO119">
        <v>2785</v>
      </c>
      <c r="CP119" t="s">
        <v>5303</v>
      </c>
      <c r="CW119" t="str">
        <f>IF(Data!J119=XFD119,"Y","N")</f>
        <v>Y</v>
      </c>
      <c r="DA119" t="str">
        <f>IF(CP119=Question!K119,"Y","N")</f>
        <v>Y</v>
      </c>
      <c r="XFD119" t="s">
        <v>3081</v>
      </c>
    </row>
    <row r="120" spans="91:105 16384:16384" x14ac:dyDescent="0.25">
      <c r="CM120" t="s">
        <v>85</v>
      </c>
      <c r="CN120">
        <v>7</v>
      </c>
      <c r="CO120">
        <v>2344.9949999999999</v>
      </c>
      <c r="CP120" t="s">
        <v>5303</v>
      </c>
      <c r="CW120" t="str">
        <f>IF(Data!J120=XFD120,"Y","N")</f>
        <v>Y</v>
      </c>
      <c r="DA120" t="str">
        <f>IF(CP120=Question!K120,"Y","N")</f>
        <v>Y</v>
      </c>
      <c r="XFD120" t="s">
        <v>3082</v>
      </c>
    </row>
    <row r="121" spans="91:105 16384:16384" x14ac:dyDescent="0.25">
      <c r="CM121" t="s">
        <v>193</v>
      </c>
      <c r="CN121">
        <v>6</v>
      </c>
      <c r="CO121">
        <v>1423.9979999999998</v>
      </c>
      <c r="CP121" t="s">
        <v>5304</v>
      </c>
      <c r="CW121" t="str">
        <f>IF(Data!J121=XFD121,"Y","N")</f>
        <v>Y</v>
      </c>
      <c r="DA121" t="str">
        <f>IF(CP121=Question!K121,"Y","N")</f>
        <v>Y</v>
      </c>
      <c r="XFD121" t="s">
        <v>3083</v>
      </c>
    </row>
    <row r="122" spans="91:105 16384:16384" x14ac:dyDescent="0.25">
      <c r="CM122" t="s">
        <v>103</v>
      </c>
      <c r="CN122">
        <v>10</v>
      </c>
      <c r="CO122">
        <v>2092.9929999999999</v>
      </c>
      <c r="CP122" t="s">
        <v>5303</v>
      </c>
      <c r="CW122" t="str">
        <f>IF(Data!J122=XFD122,"Y","N")</f>
        <v>Y</v>
      </c>
      <c r="DA122" t="str">
        <f>IF(CP122=Question!K122,"Y","N")</f>
        <v>Y</v>
      </c>
      <c r="XFD122" t="s">
        <v>3084</v>
      </c>
    </row>
    <row r="123" spans="91:105 16384:16384" x14ac:dyDescent="0.25">
      <c r="CM123" t="s">
        <v>1466</v>
      </c>
      <c r="CN123">
        <v>3</v>
      </c>
      <c r="CO123">
        <v>1224</v>
      </c>
      <c r="CP123" t="s">
        <v>5304</v>
      </c>
      <c r="CW123" t="str">
        <f>IF(Data!J123=XFD123,"Y","N")</f>
        <v>Y</v>
      </c>
      <c r="DA123" t="str">
        <f>IF(CP123=Question!K123,"Y","N")</f>
        <v>Y</v>
      </c>
      <c r="XFD123" t="s">
        <v>3085</v>
      </c>
    </row>
    <row r="124" spans="91:105 16384:16384" x14ac:dyDescent="0.25">
      <c r="CM124" t="s">
        <v>342</v>
      </c>
      <c r="CN124">
        <v>3</v>
      </c>
      <c r="CO124">
        <v>1528</v>
      </c>
      <c r="CP124" t="s">
        <v>5304</v>
      </c>
      <c r="CW124" t="str">
        <f>IF(Data!J124=XFD124,"Y","N")</f>
        <v>Y</v>
      </c>
      <c r="DA124" t="str">
        <f>IF(CP124=Question!K124,"Y","N")</f>
        <v>Y</v>
      </c>
      <c r="XFD124" t="s">
        <v>3086</v>
      </c>
    </row>
    <row r="125" spans="91:105 16384:16384" x14ac:dyDescent="0.25">
      <c r="CM125" t="s">
        <v>1918</v>
      </c>
      <c r="CN125">
        <v>3</v>
      </c>
      <c r="CO125">
        <v>2053</v>
      </c>
      <c r="CP125" t="s">
        <v>5303</v>
      </c>
      <c r="CW125" t="str">
        <f>IF(Data!J125=XFD125,"Y","N")</f>
        <v>Y</v>
      </c>
      <c r="DA125" t="str">
        <f>IF(CP125=Question!K125,"Y","N")</f>
        <v>Y</v>
      </c>
      <c r="XFD125" t="s">
        <v>3087</v>
      </c>
    </row>
    <row r="126" spans="91:105 16384:16384" x14ac:dyDescent="0.25">
      <c r="CM126" t="s">
        <v>1820</v>
      </c>
      <c r="CN126">
        <v>1</v>
      </c>
      <c r="CO126">
        <v>490</v>
      </c>
      <c r="CP126" t="s">
        <v>5305</v>
      </c>
      <c r="CW126" t="str">
        <f>IF(Data!J126=XFD126,"Y","N")</f>
        <v>Y</v>
      </c>
      <c r="DA126" t="str">
        <f>IF(CP126=Question!K126,"Y","N")</f>
        <v>Y</v>
      </c>
      <c r="XFD126" t="s">
        <v>3088</v>
      </c>
    </row>
    <row r="127" spans="91:105 16384:16384" x14ac:dyDescent="0.25">
      <c r="CM127" t="s">
        <v>507</v>
      </c>
      <c r="CN127">
        <v>4</v>
      </c>
      <c r="CO127">
        <v>697.00099999999998</v>
      </c>
      <c r="CP127" t="s">
        <v>5305</v>
      </c>
      <c r="CW127" t="str">
        <f>IF(Data!J127=XFD127,"Y","N")</f>
        <v>Y</v>
      </c>
      <c r="DA127" t="str">
        <f>IF(CP127=Question!K127,"Y","N")</f>
        <v>Y</v>
      </c>
      <c r="XFD127" t="s">
        <v>3089</v>
      </c>
    </row>
    <row r="128" spans="91:105 16384:16384" x14ac:dyDescent="0.25">
      <c r="CM128" t="s">
        <v>1543</v>
      </c>
      <c r="CN128">
        <v>2</v>
      </c>
      <c r="CO128">
        <v>1365</v>
      </c>
      <c r="CP128" t="s">
        <v>5304</v>
      </c>
      <c r="CW128" t="str">
        <f>IF(Data!J128=XFD128,"Y","N")</f>
        <v>Y</v>
      </c>
      <c r="DA128" t="str">
        <f>IF(CP128=Question!K128,"Y","N")</f>
        <v>Y</v>
      </c>
      <c r="XFD128" t="s">
        <v>3090</v>
      </c>
    </row>
    <row r="129" spans="91:105 16384:16384" x14ac:dyDescent="0.25">
      <c r="CM129" t="s">
        <v>352</v>
      </c>
      <c r="CN129">
        <v>5</v>
      </c>
      <c r="CO129">
        <v>1615.9949999999999</v>
      </c>
      <c r="CP129" t="s">
        <v>5304</v>
      </c>
      <c r="CW129" t="str">
        <f>IF(Data!J129=XFD129,"Y","N")</f>
        <v>Y</v>
      </c>
      <c r="DA129" t="str">
        <f>IF(CP129=Question!K129,"Y","N")</f>
        <v>Y</v>
      </c>
      <c r="XFD129" t="s">
        <v>3091</v>
      </c>
    </row>
    <row r="130" spans="91:105 16384:16384" x14ac:dyDescent="0.25">
      <c r="CM130" t="s">
        <v>274</v>
      </c>
      <c r="CN130">
        <v>8</v>
      </c>
      <c r="CO130">
        <v>4165</v>
      </c>
      <c r="CP130" t="s">
        <v>5303</v>
      </c>
      <c r="CW130" t="str">
        <f>IF(Data!J130=XFD130,"Y","N")</f>
        <v>Y</v>
      </c>
      <c r="DA130" t="str">
        <f>IF(CP130=Question!K130,"Y","N")</f>
        <v>Y</v>
      </c>
      <c r="XFD130" t="s">
        <v>3092</v>
      </c>
    </row>
    <row r="131" spans="91:105 16384:16384" x14ac:dyDescent="0.25">
      <c r="CM131" t="s">
        <v>1157</v>
      </c>
      <c r="CN131">
        <v>6</v>
      </c>
      <c r="CO131">
        <v>1860.9949999999999</v>
      </c>
      <c r="CP131" t="s">
        <v>5304</v>
      </c>
      <c r="CW131" t="str">
        <f>IF(Data!J131=XFD131,"Y","N")</f>
        <v>Y</v>
      </c>
      <c r="DA131" t="str">
        <f>IF(CP131=Question!K131,"Y","N")</f>
        <v>Y</v>
      </c>
      <c r="XFD131" t="s">
        <v>3093</v>
      </c>
    </row>
    <row r="132" spans="91:105 16384:16384" x14ac:dyDescent="0.25">
      <c r="CM132" t="s">
        <v>217</v>
      </c>
      <c r="CN132">
        <v>5</v>
      </c>
      <c r="CO132">
        <v>1381.9949999999999</v>
      </c>
      <c r="CP132" t="s">
        <v>5304</v>
      </c>
      <c r="CW132" t="str">
        <f>IF(Data!J132=XFD132,"Y","N")</f>
        <v>Y</v>
      </c>
      <c r="DA132" t="str">
        <f>IF(CP132=Question!K132,"Y","N")</f>
        <v>Y</v>
      </c>
      <c r="XFD132" t="s">
        <v>3094</v>
      </c>
    </row>
    <row r="133" spans="91:105 16384:16384" x14ac:dyDescent="0.25">
      <c r="CM133" t="s">
        <v>861</v>
      </c>
      <c r="CN133">
        <v>9</v>
      </c>
      <c r="CO133">
        <v>2393</v>
      </c>
      <c r="CP133" t="s">
        <v>5303</v>
      </c>
      <c r="CW133" t="str">
        <f>IF(Data!J133=XFD133,"Y","N")</f>
        <v>Y</v>
      </c>
      <c r="DA133" t="str">
        <f>IF(CP133=Question!K133,"Y","N")</f>
        <v>Y</v>
      </c>
      <c r="XFD133" t="s">
        <v>3095</v>
      </c>
    </row>
    <row r="134" spans="91:105 16384:16384" x14ac:dyDescent="0.25">
      <c r="CM134" t="s">
        <v>2332</v>
      </c>
      <c r="CN134">
        <v>1</v>
      </c>
      <c r="CO134">
        <v>48</v>
      </c>
      <c r="CP134" t="s">
        <v>5305</v>
      </c>
      <c r="CW134" t="str">
        <f>IF(Data!J134=XFD134,"Y","N")</f>
        <v>Y</v>
      </c>
      <c r="DA134" t="str">
        <f>IF(CP134=Question!K134,"Y","N")</f>
        <v>Y</v>
      </c>
      <c r="XFD134" t="s">
        <v>3096</v>
      </c>
    </row>
    <row r="135" spans="91:105 16384:16384" x14ac:dyDescent="0.25">
      <c r="CM135" t="s">
        <v>544</v>
      </c>
      <c r="CN135">
        <v>7</v>
      </c>
      <c r="CO135">
        <v>1684.0030000000002</v>
      </c>
      <c r="CP135" t="s">
        <v>5304</v>
      </c>
      <c r="CW135" t="str">
        <f>IF(Data!J135=XFD135,"Y","N")</f>
        <v>Y</v>
      </c>
      <c r="DA135" t="str">
        <f>IF(CP135=Question!K135,"Y","N")</f>
        <v>Y</v>
      </c>
      <c r="XFD135" t="s">
        <v>3097</v>
      </c>
    </row>
    <row r="136" spans="91:105 16384:16384" x14ac:dyDescent="0.25">
      <c r="CM136" t="s">
        <v>1288</v>
      </c>
      <c r="CN136">
        <v>3</v>
      </c>
      <c r="CO136">
        <v>1269.001</v>
      </c>
      <c r="CP136" t="s">
        <v>5304</v>
      </c>
      <c r="CW136" t="str">
        <f>IF(Data!J136=XFD136,"Y","N")</f>
        <v>Y</v>
      </c>
      <c r="DA136" t="str">
        <f>IF(CP136=Question!K136,"Y","N")</f>
        <v>Y</v>
      </c>
      <c r="XFD136" t="s">
        <v>3098</v>
      </c>
    </row>
    <row r="137" spans="91:105 16384:16384" x14ac:dyDescent="0.25">
      <c r="CM137" t="s">
        <v>95</v>
      </c>
      <c r="CN137">
        <v>7</v>
      </c>
      <c r="CO137">
        <v>3785</v>
      </c>
      <c r="CP137" t="s">
        <v>5303</v>
      </c>
      <c r="CW137" t="str">
        <f>IF(Data!J137=XFD137,"Y","N")</f>
        <v>Y</v>
      </c>
      <c r="DA137" t="str">
        <f>IF(CP137=Question!K137,"Y","N")</f>
        <v>Y</v>
      </c>
      <c r="XFD137" t="s">
        <v>3099</v>
      </c>
    </row>
    <row r="138" spans="91:105 16384:16384" x14ac:dyDescent="0.25">
      <c r="CM138" t="s">
        <v>2455</v>
      </c>
      <c r="CN138">
        <v>3</v>
      </c>
      <c r="CO138">
        <v>727.995</v>
      </c>
      <c r="CP138" t="s">
        <v>5304</v>
      </c>
      <c r="CW138" t="str">
        <f>IF(Data!J138=XFD138,"Y","N")</f>
        <v>Y</v>
      </c>
      <c r="DA138" t="str">
        <f>IF(CP138=Question!K138,"Y","N")</f>
        <v>Y</v>
      </c>
      <c r="XFD138" t="s">
        <v>3100</v>
      </c>
    </row>
    <row r="139" spans="91:105 16384:16384" x14ac:dyDescent="0.25">
      <c r="CM139" t="s">
        <v>183</v>
      </c>
      <c r="CN139">
        <v>3</v>
      </c>
      <c r="CO139">
        <v>668.99400000000003</v>
      </c>
      <c r="CP139" t="s">
        <v>5305</v>
      </c>
      <c r="CW139" t="str">
        <f>IF(Data!J139=XFD139,"Y","N")</f>
        <v>Y</v>
      </c>
      <c r="DA139" t="str">
        <f>IF(CP139=Question!K139,"Y","N")</f>
        <v>Y</v>
      </c>
      <c r="XFD139" t="s">
        <v>3101</v>
      </c>
    </row>
    <row r="140" spans="91:105 16384:16384" x14ac:dyDescent="0.25">
      <c r="CM140" t="s">
        <v>481</v>
      </c>
      <c r="CN140">
        <v>10</v>
      </c>
      <c r="CO140">
        <v>2911.9920000000002</v>
      </c>
      <c r="CP140" t="s">
        <v>5303</v>
      </c>
      <c r="CW140" t="str">
        <f>IF(Data!J140=XFD140,"Y","N")</f>
        <v>Y</v>
      </c>
      <c r="DA140" t="str">
        <f>IF(CP140=Question!K140,"Y","N")</f>
        <v>Y</v>
      </c>
      <c r="XFD140" t="s">
        <v>3102</v>
      </c>
    </row>
    <row r="141" spans="91:105 16384:16384" x14ac:dyDescent="0.25">
      <c r="CM141" t="s">
        <v>735</v>
      </c>
      <c r="CN141">
        <v>3</v>
      </c>
      <c r="CO141">
        <v>780.00099999999998</v>
      </c>
      <c r="CP141" t="s">
        <v>5304</v>
      </c>
      <c r="CW141" t="str">
        <f>IF(Data!J141=XFD141,"Y","N")</f>
        <v>Y</v>
      </c>
      <c r="DA141" t="str">
        <f>IF(CP141=Question!K141,"Y","N")</f>
        <v>Y</v>
      </c>
      <c r="XFD141" t="s">
        <v>3103</v>
      </c>
    </row>
    <row r="142" spans="91:105 16384:16384" x14ac:dyDescent="0.25">
      <c r="CM142" t="s">
        <v>697</v>
      </c>
      <c r="CN142">
        <v>5</v>
      </c>
      <c r="CO142">
        <v>2874.9969999999998</v>
      </c>
      <c r="CP142" t="s">
        <v>5303</v>
      </c>
      <c r="CW142" t="str">
        <f>IF(Data!J142=XFD142,"Y","N")</f>
        <v>Y</v>
      </c>
      <c r="DA142" t="str">
        <f>IF(CP142=Question!K142,"Y","N")</f>
        <v>Y</v>
      </c>
      <c r="XFD142" t="s">
        <v>3104</v>
      </c>
    </row>
    <row r="143" spans="91:105 16384:16384" x14ac:dyDescent="0.25">
      <c r="CM143" t="s">
        <v>739</v>
      </c>
      <c r="CN143">
        <v>10</v>
      </c>
      <c r="CO143">
        <v>1703</v>
      </c>
      <c r="CP143" t="s">
        <v>5304</v>
      </c>
      <c r="CW143" t="str">
        <f>IF(Data!J143=XFD143,"Y","N")</f>
        <v>Y</v>
      </c>
      <c r="DA143" t="str">
        <f>IF(CP143=Question!K143,"Y","N")</f>
        <v>Y</v>
      </c>
      <c r="XFD143" t="s">
        <v>3105</v>
      </c>
    </row>
    <row r="144" spans="91:105 16384:16384" x14ac:dyDescent="0.25">
      <c r="CM144" t="s">
        <v>1216</v>
      </c>
      <c r="CN144">
        <v>2</v>
      </c>
      <c r="CO144">
        <v>687</v>
      </c>
      <c r="CP144" t="s">
        <v>5305</v>
      </c>
      <c r="CW144" t="str">
        <f>IF(Data!J144=XFD144,"Y","N")</f>
        <v>Y</v>
      </c>
      <c r="DA144" t="str">
        <f>IF(CP144=Question!K144,"Y","N")</f>
        <v>Y</v>
      </c>
      <c r="XFD144" t="s">
        <v>3106</v>
      </c>
    </row>
    <row r="145" spans="91:105 16384:16384" x14ac:dyDescent="0.25">
      <c r="CM145" t="s">
        <v>629</v>
      </c>
      <c r="CN145">
        <v>2</v>
      </c>
      <c r="CO145">
        <v>663</v>
      </c>
      <c r="CP145" t="s">
        <v>5305</v>
      </c>
      <c r="CW145" t="str">
        <f>IF(Data!J145=XFD145,"Y","N")</f>
        <v>Y</v>
      </c>
      <c r="DA145" t="str">
        <f>IF(CP145=Question!K145,"Y","N")</f>
        <v>Y</v>
      </c>
      <c r="XFD145" t="s">
        <v>3107</v>
      </c>
    </row>
    <row r="146" spans="91:105 16384:16384" x14ac:dyDescent="0.25">
      <c r="CM146" t="s">
        <v>709</v>
      </c>
      <c r="CN146">
        <v>4</v>
      </c>
      <c r="CO146">
        <v>674</v>
      </c>
      <c r="CP146" t="s">
        <v>5305</v>
      </c>
      <c r="CW146" t="str">
        <f>IF(Data!J146=XFD146,"Y","N")</f>
        <v>Y</v>
      </c>
      <c r="DA146" t="str">
        <f>IF(CP146=Question!K146,"Y","N")</f>
        <v>Y</v>
      </c>
      <c r="XFD146" t="s">
        <v>3108</v>
      </c>
    </row>
    <row r="147" spans="91:105 16384:16384" x14ac:dyDescent="0.25">
      <c r="CM147" t="s">
        <v>1302</v>
      </c>
      <c r="CN147">
        <v>5</v>
      </c>
      <c r="CO147">
        <v>1300.001</v>
      </c>
      <c r="CP147" t="s">
        <v>5304</v>
      </c>
      <c r="CW147" t="str">
        <f>IF(Data!J147=XFD147,"Y","N")</f>
        <v>Y</v>
      </c>
      <c r="DA147" t="str">
        <f>IF(CP147=Question!K147,"Y","N")</f>
        <v>Y</v>
      </c>
      <c r="XFD147" t="s">
        <v>3109</v>
      </c>
    </row>
    <row r="148" spans="91:105 16384:16384" x14ac:dyDescent="0.25">
      <c r="CM148" t="s">
        <v>293</v>
      </c>
      <c r="CN148">
        <v>2</v>
      </c>
      <c r="CO148">
        <v>550</v>
      </c>
      <c r="CP148" t="s">
        <v>5305</v>
      </c>
      <c r="CW148" t="str">
        <f>IF(Data!J148=XFD148,"Y","N")</f>
        <v>Y</v>
      </c>
      <c r="DA148" t="str">
        <f>IF(CP148=Question!K148,"Y","N")</f>
        <v>Y</v>
      </c>
      <c r="XFD148" t="s">
        <v>3110</v>
      </c>
    </row>
    <row r="149" spans="91:105 16384:16384" x14ac:dyDescent="0.25">
      <c r="CM149" t="s">
        <v>1230</v>
      </c>
      <c r="CN149">
        <v>7</v>
      </c>
      <c r="CO149">
        <v>3605</v>
      </c>
      <c r="CP149" t="s">
        <v>5303</v>
      </c>
      <c r="CW149" t="str">
        <f>IF(Data!J149=XFD149,"Y","N")</f>
        <v>Y</v>
      </c>
      <c r="DA149" t="str">
        <f>IF(CP149=Question!K149,"Y","N")</f>
        <v>Y</v>
      </c>
      <c r="XFD149" t="s">
        <v>3111</v>
      </c>
    </row>
    <row r="150" spans="91:105 16384:16384" x14ac:dyDescent="0.25">
      <c r="CM150" t="s">
        <v>54</v>
      </c>
      <c r="CN150">
        <v>9</v>
      </c>
      <c r="CO150">
        <v>4647.9949999999999</v>
      </c>
      <c r="CP150" t="s">
        <v>5303</v>
      </c>
      <c r="CW150" t="str">
        <f>IF(Data!J150=XFD150,"Y","N")</f>
        <v>Y</v>
      </c>
      <c r="DA150" t="str">
        <f>IF(CP150=Question!K150,"Y","N")</f>
        <v>Y</v>
      </c>
      <c r="XFD150" t="s">
        <v>3112</v>
      </c>
    </row>
    <row r="151" spans="91:105 16384:16384" x14ac:dyDescent="0.25">
      <c r="CM151" t="s">
        <v>467</v>
      </c>
      <c r="CN151">
        <v>3</v>
      </c>
      <c r="CO151">
        <v>1078</v>
      </c>
      <c r="CP151" t="s">
        <v>5304</v>
      </c>
      <c r="CW151" t="str">
        <f>IF(Data!J151=XFD151,"Y","N")</f>
        <v>Y</v>
      </c>
      <c r="DA151" t="str">
        <f>IF(CP151=Question!K151,"Y","N")</f>
        <v>Y</v>
      </c>
      <c r="XFD151" t="s">
        <v>3113</v>
      </c>
    </row>
    <row r="152" spans="91:105 16384:16384" x14ac:dyDescent="0.25">
      <c r="CM152" t="s">
        <v>668</v>
      </c>
      <c r="CN152">
        <v>5</v>
      </c>
      <c r="CO152">
        <v>1976</v>
      </c>
      <c r="CP152" t="s">
        <v>5303</v>
      </c>
      <c r="CW152" t="str">
        <f>IF(Data!J152=XFD152,"Y","N")</f>
        <v>Y</v>
      </c>
      <c r="DA152" t="str">
        <f>IF(CP152=Question!K152,"Y","N")</f>
        <v>Y</v>
      </c>
      <c r="XFD152" t="s">
        <v>3114</v>
      </c>
    </row>
    <row r="153" spans="91:105 16384:16384" x14ac:dyDescent="0.25">
      <c r="CM153" t="s">
        <v>189</v>
      </c>
      <c r="CN153">
        <v>5</v>
      </c>
      <c r="CO153">
        <v>1628.001</v>
      </c>
      <c r="CP153" t="s">
        <v>5304</v>
      </c>
      <c r="CW153" t="str">
        <f>IF(Data!J153=XFD153,"Y","N")</f>
        <v>Y</v>
      </c>
      <c r="DA153" t="str">
        <f>IF(CP153=Question!K153,"Y","N")</f>
        <v>Y</v>
      </c>
      <c r="XFD153" t="s">
        <v>3115</v>
      </c>
    </row>
    <row r="154" spans="91:105 16384:16384" x14ac:dyDescent="0.25">
      <c r="CM154" t="s">
        <v>2922</v>
      </c>
      <c r="CN154">
        <v>1</v>
      </c>
      <c r="CO154">
        <v>198</v>
      </c>
      <c r="CP154" t="s">
        <v>5305</v>
      </c>
      <c r="CW154" t="str">
        <f>IF(Data!J154=XFD154,"Y","N")</f>
        <v>Y</v>
      </c>
      <c r="DA154" t="str">
        <f>IF(CP154=Question!K154,"Y","N")</f>
        <v>Y</v>
      </c>
      <c r="XFD154" t="s">
        <v>3116</v>
      </c>
    </row>
    <row r="155" spans="91:105 16384:16384" x14ac:dyDescent="0.25">
      <c r="CM155" t="s">
        <v>1165</v>
      </c>
      <c r="CN155">
        <v>3</v>
      </c>
      <c r="CO155">
        <v>1223</v>
      </c>
      <c r="CP155" t="s">
        <v>5304</v>
      </c>
      <c r="CW155" t="str">
        <f>IF(Data!J155=XFD155,"Y","N")</f>
        <v>Y</v>
      </c>
      <c r="DA155" t="str">
        <f>IF(CP155=Question!K155,"Y","N")</f>
        <v>Y</v>
      </c>
      <c r="XFD155" t="s">
        <v>3117</v>
      </c>
    </row>
    <row r="156" spans="91:105 16384:16384" x14ac:dyDescent="0.25">
      <c r="CM156" t="s">
        <v>1787</v>
      </c>
      <c r="CN156">
        <v>4</v>
      </c>
      <c r="CO156">
        <v>442.99700000000001</v>
      </c>
      <c r="CP156" t="s">
        <v>5305</v>
      </c>
      <c r="CW156" t="str">
        <f>IF(Data!J156=XFD156,"Y","N")</f>
        <v>Y</v>
      </c>
      <c r="DA156" t="str">
        <f>IF(CP156=Question!K156,"Y","N")</f>
        <v>Y</v>
      </c>
      <c r="XFD156" t="s">
        <v>3118</v>
      </c>
    </row>
    <row r="157" spans="91:105 16384:16384" x14ac:dyDescent="0.25">
      <c r="CM157" t="s">
        <v>500</v>
      </c>
      <c r="CN157">
        <v>5</v>
      </c>
      <c r="CO157">
        <v>1015.995</v>
      </c>
      <c r="CP157" t="s">
        <v>5304</v>
      </c>
      <c r="CW157" t="str">
        <f>IF(Data!J157=XFD157,"Y","N")</f>
        <v>Y</v>
      </c>
      <c r="DA157" t="str">
        <f>IF(CP157=Question!K157,"Y","N")</f>
        <v>Y</v>
      </c>
      <c r="XFD157" t="s">
        <v>3119</v>
      </c>
    </row>
    <row r="158" spans="91:105 16384:16384" x14ac:dyDescent="0.25">
      <c r="CM158" t="s">
        <v>1098</v>
      </c>
      <c r="CN158">
        <v>3</v>
      </c>
      <c r="CO158">
        <v>240.999</v>
      </c>
      <c r="CP158" t="s">
        <v>5305</v>
      </c>
      <c r="CW158" t="str">
        <f>IF(Data!J158=XFD158,"Y","N")</f>
        <v>Y</v>
      </c>
      <c r="DA158" t="str">
        <f>IF(CP158=Question!K158,"Y","N")</f>
        <v>Y</v>
      </c>
      <c r="XFD158" t="s">
        <v>3120</v>
      </c>
    </row>
    <row r="159" spans="91:105 16384:16384" x14ac:dyDescent="0.25">
      <c r="CM159" t="s">
        <v>577</v>
      </c>
      <c r="CN159">
        <v>2</v>
      </c>
      <c r="CO159">
        <v>768.995</v>
      </c>
      <c r="CP159" t="s">
        <v>5304</v>
      </c>
      <c r="CW159" t="str">
        <f>IF(Data!J159=XFD159,"Y","N")</f>
        <v>Y</v>
      </c>
      <c r="DA159" t="str">
        <f>IF(CP159=Question!K159,"Y","N")</f>
        <v>Y</v>
      </c>
      <c r="XFD159" t="s">
        <v>3121</v>
      </c>
    </row>
    <row r="160" spans="91:105 16384:16384" x14ac:dyDescent="0.25">
      <c r="CM160" t="s">
        <v>24</v>
      </c>
      <c r="CN160">
        <v>7</v>
      </c>
      <c r="CO160">
        <v>2220</v>
      </c>
      <c r="CP160" t="s">
        <v>5303</v>
      </c>
      <c r="CW160" t="str">
        <f>IF(Data!J160=XFD160,"Y","N")</f>
        <v>Y</v>
      </c>
      <c r="DA160" t="str">
        <f>IF(CP160=Question!K160,"Y","N")</f>
        <v>Y</v>
      </c>
      <c r="XFD160" t="s">
        <v>3122</v>
      </c>
    </row>
    <row r="161" spans="91:105 16384:16384" x14ac:dyDescent="0.25">
      <c r="CM161" t="s">
        <v>579</v>
      </c>
      <c r="CN161">
        <v>4</v>
      </c>
      <c r="CO161">
        <v>1110.9959999999999</v>
      </c>
      <c r="CP161" t="s">
        <v>5304</v>
      </c>
      <c r="CW161" t="str">
        <f>IF(Data!J161=XFD161,"Y","N")</f>
        <v>Y</v>
      </c>
      <c r="DA161" t="str">
        <f>IF(CP161=Question!K161,"Y","N")</f>
        <v>Y</v>
      </c>
      <c r="XFD161" t="s">
        <v>3123</v>
      </c>
    </row>
    <row r="162" spans="91:105 16384:16384" x14ac:dyDescent="0.25">
      <c r="CM162" t="s">
        <v>40</v>
      </c>
      <c r="CN162">
        <v>5</v>
      </c>
      <c r="CO162">
        <v>855.00099999999998</v>
      </c>
      <c r="CP162" t="s">
        <v>5304</v>
      </c>
      <c r="CW162" t="str">
        <f>IF(Data!J162=XFD162,"Y","N")</f>
        <v>Y</v>
      </c>
      <c r="DA162" t="str">
        <f>IF(CP162=Question!K162,"Y","N")</f>
        <v>Y</v>
      </c>
      <c r="XFD162" t="s">
        <v>3124</v>
      </c>
    </row>
    <row r="163" spans="91:105 16384:16384" x14ac:dyDescent="0.25">
      <c r="CM163" t="s">
        <v>389</v>
      </c>
      <c r="CN163">
        <v>4</v>
      </c>
      <c r="CO163">
        <v>844</v>
      </c>
      <c r="CP163" t="s">
        <v>5304</v>
      </c>
      <c r="CW163" t="str">
        <f>IF(Data!J163=XFD163,"Y","N")</f>
        <v>Y</v>
      </c>
      <c r="DA163" t="str">
        <f>IF(CP163=Question!K163,"Y","N")</f>
        <v>Y</v>
      </c>
      <c r="XFD163" t="s">
        <v>3125</v>
      </c>
    </row>
    <row r="164" spans="91:105 16384:16384" x14ac:dyDescent="0.25">
      <c r="CM164" t="s">
        <v>451</v>
      </c>
      <c r="CN164">
        <v>7</v>
      </c>
      <c r="CO164">
        <v>1715.9969999999998</v>
      </c>
      <c r="CP164" t="s">
        <v>5304</v>
      </c>
      <c r="CW164" t="str">
        <f>IF(Data!J164=XFD164,"Y","N")</f>
        <v>Y</v>
      </c>
      <c r="DA164" t="str">
        <f>IF(CP164=Question!K164,"Y","N")</f>
        <v>Y</v>
      </c>
      <c r="XFD164" t="s">
        <v>3126</v>
      </c>
    </row>
    <row r="165" spans="91:105 16384:16384" x14ac:dyDescent="0.25">
      <c r="CM165" t="s">
        <v>1122</v>
      </c>
      <c r="CN165">
        <v>1</v>
      </c>
      <c r="CO165">
        <v>29.001000000000001</v>
      </c>
      <c r="CP165" t="s">
        <v>5305</v>
      </c>
      <c r="CW165" t="str">
        <f>IF(Data!J165=XFD165,"Y","N")</f>
        <v>Y</v>
      </c>
      <c r="DA165" t="str">
        <f>IF(CP165=Question!K165,"Y","N")</f>
        <v>Y</v>
      </c>
      <c r="XFD165" t="s">
        <v>3127</v>
      </c>
    </row>
    <row r="166" spans="91:105 16384:16384" x14ac:dyDescent="0.25">
      <c r="CM166" t="s">
        <v>1737</v>
      </c>
      <c r="CN166">
        <v>2</v>
      </c>
      <c r="CO166">
        <v>851</v>
      </c>
      <c r="CP166" t="s">
        <v>5304</v>
      </c>
      <c r="CW166" t="str">
        <f>IF(Data!J166=XFD166,"Y","N")</f>
        <v>Y</v>
      </c>
      <c r="DA166" t="str">
        <f>IF(CP166=Question!K166,"Y","N")</f>
        <v>Y</v>
      </c>
      <c r="XFD166" t="s">
        <v>3128</v>
      </c>
    </row>
    <row r="167" spans="91:105 16384:16384" x14ac:dyDescent="0.25">
      <c r="CM167" t="s">
        <v>1020</v>
      </c>
      <c r="CN167">
        <v>3</v>
      </c>
      <c r="CO167">
        <v>481.00299999999999</v>
      </c>
      <c r="CP167" t="s">
        <v>5305</v>
      </c>
      <c r="CW167" t="str">
        <f>IF(Data!J167=XFD167,"Y","N")</f>
        <v>Y</v>
      </c>
      <c r="DA167" t="str">
        <f>IF(CP167=Question!K167,"Y","N")</f>
        <v>Y</v>
      </c>
      <c r="XFD167" t="s">
        <v>3129</v>
      </c>
    </row>
    <row r="168" spans="91:105 16384:16384" x14ac:dyDescent="0.25">
      <c r="CM168" t="s">
        <v>201</v>
      </c>
      <c r="CN168">
        <v>5</v>
      </c>
      <c r="CO168">
        <v>1581</v>
      </c>
      <c r="CP168" t="s">
        <v>5304</v>
      </c>
      <c r="CW168" t="str">
        <f>IF(Data!J168=XFD168,"Y","N")</f>
        <v>Y</v>
      </c>
      <c r="DA168" t="str">
        <f>IF(CP168=Question!K168,"Y","N")</f>
        <v>Y</v>
      </c>
      <c r="XFD168" t="s">
        <v>3130</v>
      </c>
    </row>
    <row r="169" spans="91:105 16384:16384" x14ac:dyDescent="0.25">
      <c r="CM169" t="s">
        <v>49</v>
      </c>
      <c r="CN169">
        <v>8</v>
      </c>
      <c r="CO169">
        <v>2221.9989999999998</v>
      </c>
      <c r="CP169" t="s">
        <v>5303</v>
      </c>
      <c r="CW169" t="str">
        <f>IF(Data!J169=XFD169,"Y","N")</f>
        <v>Y</v>
      </c>
      <c r="DA169" t="str">
        <f>IF(CP169=Question!K169,"Y","N")</f>
        <v>Y</v>
      </c>
      <c r="XFD169" t="s">
        <v>3131</v>
      </c>
    </row>
    <row r="170" spans="91:105 16384:16384" x14ac:dyDescent="0.25">
      <c r="CM170" t="s">
        <v>1840</v>
      </c>
      <c r="CN170">
        <v>5</v>
      </c>
      <c r="CO170">
        <v>1044</v>
      </c>
      <c r="CP170" t="s">
        <v>5304</v>
      </c>
      <c r="CW170" t="str">
        <f>IF(Data!J170=XFD170,"Y","N")</f>
        <v>Y</v>
      </c>
      <c r="DA170" t="str">
        <f>IF(CP170=Question!K170,"Y","N")</f>
        <v>Y</v>
      </c>
      <c r="XFD170" t="s">
        <v>3132</v>
      </c>
    </row>
    <row r="171" spans="91:105 16384:16384" x14ac:dyDescent="0.25">
      <c r="CM171" t="s">
        <v>1412</v>
      </c>
      <c r="CN171">
        <v>6</v>
      </c>
      <c r="CO171">
        <v>2150.9940000000001</v>
      </c>
      <c r="CP171" t="s">
        <v>5303</v>
      </c>
      <c r="CW171" t="str">
        <f>IF(Data!J171=XFD171,"Y","N")</f>
        <v>Y</v>
      </c>
      <c r="DA171" t="str">
        <f>IF(CP171=Question!K171,"Y","N")</f>
        <v>Y</v>
      </c>
      <c r="XFD171" t="s">
        <v>3133</v>
      </c>
    </row>
    <row r="172" spans="91:105 16384:16384" x14ac:dyDescent="0.25">
      <c r="CM172" t="s">
        <v>1343</v>
      </c>
      <c r="CN172">
        <v>2</v>
      </c>
      <c r="CO172">
        <v>296</v>
      </c>
      <c r="CP172" t="s">
        <v>5305</v>
      </c>
      <c r="CW172" t="str">
        <f>IF(Data!J172=XFD172,"Y","N")</f>
        <v>Y</v>
      </c>
      <c r="DA172" t="str">
        <f>IF(CP172=Question!K172,"Y","N")</f>
        <v>Y</v>
      </c>
      <c r="XFD172" t="s">
        <v>3134</v>
      </c>
    </row>
    <row r="173" spans="91:105 16384:16384" x14ac:dyDescent="0.25">
      <c r="CM173" t="s">
        <v>140</v>
      </c>
      <c r="CN173">
        <v>6</v>
      </c>
      <c r="CO173">
        <v>1956.001</v>
      </c>
      <c r="CP173" t="s">
        <v>5303</v>
      </c>
      <c r="CW173" t="str">
        <f>IF(Data!J173=XFD173,"Y","N")</f>
        <v>Y</v>
      </c>
      <c r="DA173" t="str">
        <f>IF(CP173=Question!K173,"Y","N")</f>
        <v>Y</v>
      </c>
      <c r="XFD173" t="s">
        <v>3135</v>
      </c>
    </row>
    <row r="174" spans="91:105 16384:16384" x14ac:dyDescent="0.25">
      <c r="CM174" t="s">
        <v>2774</v>
      </c>
      <c r="CN174">
        <v>2</v>
      </c>
      <c r="CO174">
        <v>278</v>
      </c>
      <c r="CP174" t="s">
        <v>5305</v>
      </c>
      <c r="CW174" t="str">
        <f>IF(Data!J174=XFD174,"Y","N")</f>
        <v>Y</v>
      </c>
      <c r="DA174" t="str">
        <f>IF(CP174=Question!K174,"Y","N")</f>
        <v>Y</v>
      </c>
      <c r="XFD174" t="s">
        <v>3136</v>
      </c>
    </row>
    <row r="175" spans="91:105 16384:16384" x14ac:dyDescent="0.25">
      <c r="CM175" t="s">
        <v>1177</v>
      </c>
      <c r="CN175">
        <v>8</v>
      </c>
      <c r="CO175">
        <v>1652.001</v>
      </c>
      <c r="CP175" t="s">
        <v>5304</v>
      </c>
      <c r="CW175" t="str">
        <f>IF(Data!J175=XFD175,"Y","N")</f>
        <v>Y</v>
      </c>
      <c r="DA175" t="str">
        <f>IF(CP175=Question!K175,"Y","N")</f>
        <v>Y</v>
      </c>
      <c r="XFD175" t="s">
        <v>3137</v>
      </c>
    </row>
    <row r="176" spans="91:105 16384:16384" x14ac:dyDescent="0.25">
      <c r="CM176" t="s">
        <v>123</v>
      </c>
      <c r="CN176">
        <v>6</v>
      </c>
      <c r="CO176">
        <v>930.00099999999998</v>
      </c>
      <c r="CP176" t="s">
        <v>5304</v>
      </c>
      <c r="CW176" t="str">
        <f>IF(Data!J176=XFD176,"Y","N")</f>
        <v>Y</v>
      </c>
      <c r="DA176" t="str">
        <f>IF(CP176=Question!K176,"Y","N")</f>
        <v>Y</v>
      </c>
      <c r="XFD176" t="s">
        <v>3138</v>
      </c>
    </row>
    <row r="177" spans="91:105 16384:16384" x14ac:dyDescent="0.25">
      <c r="CM177" t="s">
        <v>769</v>
      </c>
      <c r="CN177">
        <v>7</v>
      </c>
      <c r="CO177">
        <v>1945.9899999999998</v>
      </c>
      <c r="CP177" t="s">
        <v>5303</v>
      </c>
      <c r="CW177" t="str">
        <f>IF(Data!J177=XFD177,"Y","N")</f>
        <v>Y</v>
      </c>
      <c r="DA177" t="str">
        <f>IF(CP177=Question!K177,"Y","N")</f>
        <v>Y</v>
      </c>
      <c r="XFD177" t="s">
        <v>3139</v>
      </c>
    </row>
    <row r="178" spans="91:105 16384:16384" x14ac:dyDescent="0.25">
      <c r="CM178" t="s">
        <v>474</v>
      </c>
      <c r="CN178">
        <v>3</v>
      </c>
      <c r="CO178">
        <v>131</v>
      </c>
      <c r="CP178" t="s">
        <v>5305</v>
      </c>
      <c r="CW178" t="str">
        <f>IF(Data!J178=XFD178,"Y","N")</f>
        <v>Y</v>
      </c>
      <c r="DA178" t="str">
        <f>IF(CP178=Question!K178,"Y","N")</f>
        <v>Y</v>
      </c>
      <c r="XFD178" t="s">
        <v>3140</v>
      </c>
    </row>
    <row r="179" spans="91:105 16384:16384" x14ac:dyDescent="0.25">
      <c r="CM179" t="s">
        <v>681</v>
      </c>
      <c r="CN179">
        <v>6</v>
      </c>
      <c r="CO179">
        <v>1016.998</v>
      </c>
      <c r="CP179" t="s">
        <v>5304</v>
      </c>
      <c r="CW179" t="str">
        <f>IF(Data!J179=XFD179,"Y","N")</f>
        <v>Y</v>
      </c>
      <c r="DA179" t="str">
        <f>IF(CP179=Question!K179,"Y","N")</f>
        <v>Y</v>
      </c>
      <c r="XFD179" t="s">
        <v>3141</v>
      </c>
    </row>
    <row r="180" spans="91:105 16384:16384" x14ac:dyDescent="0.25">
      <c r="CM180" t="s">
        <v>824</v>
      </c>
      <c r="CN180">
        <v>7</v>
      </c>
      <c r="CO180">
        <v>1167</v>
      </c>
      <c r="CP180" t="s">
        <v>5304</v>
      </c>
      <c r="CW180" t="str">
        <f>IF(Data!J180=XFD180,"Y","N")</f>
        <v>Y</v>
      </c>
      <c r="DA180" t="str">
        <f>IF(CP180=Question!K180,"Y","N")</f>
        <v>Y</v>
      </c>
      <c r="XFD180" t="s">
        <v>3142</v>
      </c>
    </row>
    <row r="181" spans="91:105 16384:16384" x14ac:dyDescent="0.25">
      <c r="CM181" t="s">
        <v>815</v>
      </c>
      <c r="CN181">
        <v>4</v>
      </c>
      <c r="CO181">
        <v>959.00099999999998</v>
      </c>
      <c r="CP181" t="s">
        <v>5304</v>
      </c>
      <c r="CW181" t="str">
        <f>IF(Data!J181=XFD181,"Y","N")</f>
        <v>Y</v>
      </c>
      <c r="DA181" t="str">
        <f>IF(CP181=Question!K181,"Y","N")</f>
        <v>Y</v>
      </c>
      <c r="XFD181" t="s">
        <v>3143</v>
      </c>
    </row>
    <row r="182" spans="91:105 16384:16384" x14ac:dyDescent="0.25">
      <c r="CM182" t="s">
        <v>713</v>
      </c>
      <c r="CN182">
        <v>10</v>
      </c>
      <c r="CO182">
        <v>3339.9969999999998</v>
      </c>
      <c r="CP182" t="s">
        <v>5303</v>
      </c>
      <c r="CW182" t="str">
        <f>IF(Data!J182=XFD182,"Y","N")</f>
        <v>Y</v>
      </c>
      <c r="DA182" t="str">
        <f>IF(CP182=Question!K182,"Y","N")</f>
        <v>Y</v>
      </c>
      <c r="XFD182" t="s">
        <v>3144</v>
      </c>
    </row>
    <row r="183" spans="91:105 16384:16384" x14ac:dyDescent="0.25">
      <c r="CM183" t="s">
        <v>1183</v>
      </c>
      <c r="CN183">
        <v>4</v>
      </c>
      <c r="CO183">
        <v>1738</v>
      </c>
      <c r="CP183" t="s">
        <v>5304</v>
      </c>
      <c r="CW183" t="str">
        <f>IF(Data!J183=XFD183,"Y","N")</f>
        <v>Y</v>
      </c>
      <c r="DA183" t="str">
        <f>IF(CP183=Question!K183,"Y","N")</f>
        <v>Y</v>
      </c>
      <c r="XFD183" t="s">
        <v>3145</v>
      </c>
    </row>
    <row r="184" spans="91:105 16384:16384" x14ac:dyDescent="0.25">
      <c r="CM184" t="s">
        <v>1435</v>
      </c>
      <c r="CN184">
        <v>2</v>
      </c>
      <c r="CO184">
        <v>252.999</v>
      </c>
      <c r="CP184" t="s">
        <v>5305</v>
      </c>
      <c r="CW184" t="str">
        <f>IF(Data!J184=XFD184,"Y","N")</f>
        <v>Y</v>
      </c>
      <c r="DA184" t="str">
        <f>IF(CP184=Question!K184,"Y","N")</f>
        <v>Y</v>
      </c>
      <c r="XFD184" t="s">
        <v>3146</v>
      </c>
    </row>
    <row r="185" spans="91:105 16384:16384" x14ac:dyDescent="0.25">
      <c r="CM185" t="s">
        <v>288</v>
      </c>
      <c r="CN185">
        <v>5</v>
      </c>
      <c r="CO185">
        <v>1996</v>
      </c>
      <c r="CP185" t="s">
        <v>5303</v>
      </c>
      <c r="CW185" t="str">
        <f>IF(Data!J185=XFD185,"Y","N")</f>
        <v>Y</v>
      </c>
      <c r="DA185" t="str">
        <f>IF(CP185=Question!K185,"Y","N")</f>
        <v>Y</v>
      </c>
      <c r="XFD185" t="s">
        <v>3147</v>
      </c>
    </row>
    <row r="186" spans="91:105 16384:16384" x14ac:dyDescent="0.25">
      <c r="CM186" t="s">
        <v>779</v>
      </c>
      <c r="CN186">
        <v>5</v>
      </c>
      <c r="CO186">
        <v>700.00300000000004</v>
      </c>
      <c r="CP186" t="s">
        <v>5304</v>
      </c>
      <c r="CW186" t="str">
        <f>IF(Data!J186=XFD186,"Y","N")</f>
        <v>Y</v>
      </c>
      <c r="DA186" t="str">
        <f>IF(CP186=Question!K186,"Y","N")</f>
        <v>Y</v>
      </c>
      <c r="XFD186" t="s">
        <v>3148</v>
      </c>
    </row>
    <row r="187" spans="91:105 16384:16384" x14ac:dyDescent="0.25">
      <c r="CM187" t="s">
        <v>1823</v>
      </c>
      <c r="CN187">
        <v>4</v>
      </c>
      <c r="CO187">
        <v>943</v>
      </c>
      <c r="CP187" t="s">
        <v>5304</v>
      </c>
      <c r="CW187" t="str">
        <f>IF(Data!J187=XFD187,"Y","N")</f>
        <v>Y</v>
      </c>
      <c r="DA187" t="str">
        <f>IF(CP187=Question!K187,"Y","N")</f>
        <v>Y</v>
      </c>
      <c r="XFD187" t="s">
        <v>3149</v>
      </c>
    </row>
    <row r="188" spans="91:105 16384:16384" x14ac:dyDescent="0.25">
      <c r="CM188" t="s">
        <v>2279</v>
      </c>
      <c r="CN188">
        <v>1</v>
      </c>
      <c r="CO188">
        <v>68.998999999999995</v>
      </c>
      <c r="CP188" t="s">
        <v>5305</v>
      </c>
      <c r="CW188" t="str">
        <f>IF(Data!J188=XFD188,"Y","N")</f>
        <v>Y</v>
      </c>
      <c r="DA188" t="str">
        <f>IF(CP188=Question!K188,"Y","N")</f>
        <v>Y</v>
      </c>
      <c r="XFD188" t="s">
        <v>3150</v>
      </c>
    </row>
    <row r="189" spans="91:105 16384:16384" x14ac:dyDescent="0.25">
      <c r="CM189" t="s">
        <v>2181</v>
      </c>
      <c r="CN189">
        <v>1</v>
      </c>
      <c r="CO189">
        <v>29.001000000000001</v>
      </c>
      <c r="CP189" t="s">
        <v>5305</v>
      </c>
      <c r="CW189" t="str">
        <f>IF(Data!J189=XFD189,"Y","N")</f>
        <v>Y</v>
      </c>
      <c r="DA189" t="str">
        <f>IF(CP189=Question!K189,"Y","N")</f>
        <v>Y</v>
      </c>
      <c r="XFD189" t="s">
        <v>3151</v>
      </c>
    </row>
    <row r="190" spans="91:105 16384:16384" x14ac:dyDescent="0.25">
      <c r="CM190" t="s">
        <v>914</v>
      </c>
      <c r="CN190">
        <v>5</v>
      </c>
      <c r="CO190">
        <v>1257.001</v>
      </c>
      <c r="CP190" t="s">
        <v>5304</v>
      </c>
      <c r="CW190" t="str">
        <f>IF(Data!J190=XFD190,"Y","N")</f>
        <v>Y</v>
      </c>
      <c r="DA190" t="str">
        <f>IF(CP190=Question!K190,"Y","N")</f>
        <v>Y</v>
      </c>
      <c r="XFD190" t="s">
        <v>3152</v>
      </c>
    </row>
    <row r="191" spans="91:105 16384:16384" x14ac:dyDescent="0.25">
      <c r="CM191" t="s">
        <v>170</v>
      </c>
      <c r="CN191">
        <v>10</v>
      </c>
      <c r="CO191">
        <v>3678.0010000000002</v>
      </c>
      <c r="CP191" t="s">
        <v>5303</v>
      </c>
      <c r="CW191" t="str">
        <f>IF(Data!J191=XFD191,"Y","N")</f>
        <v>Y</v>
      </c>
      <c r="DA191" t="str">
        <f>IF(CP191=Question!K191,"Y","N")</f>
        <v>Y</v>
      </c>
      <c r="XFD191" t="s">
        <v>3153</v>
      </c>
    </row>
    <row r="192" spans="91:105 16384:16384" x14ac:dyDescent="0.25">
      <c r="CM192" t="s">
        <v>285</v>
      </c>
      <c r="CN192">
        <v>10</v>
      </c>
      <c r="CO192">
        <v>2025.9960000000001</v>
      </c>
      <c r="CP192" t="s">
        <v>5303</v>
      </c>
      <c r="CW192" t="str">
        <f>IF(Data!J192=XFD192,"Y","N")</f>
        <v>Y</v>
      </c>
      <c r="DA192" t="str">
        <f>IF(CP192=Question!K192,"Y","N")</f>
        <v>Y</v>
      </c>
      <c r="XFD192" t="s">
        <v>3154</v>
      </c>
    </row>
    <row r="193" spans="91:105 16384:16384" x14ac:dyDescent="0.25">
      <c r="CM193" t="s">
        <v>335</v>
      </c>
      <c r="CN193">
        <v>6</v>
      </c>
      <c r="CO193">
        <v>476.99700000000001</v>
      </c>
      <c r="CP193" t="s">
        <v>5305</v>
      </c>
      <c r="CW193" t="str">
        <f>IF(Data!J193=XFD193,"Y","N")</f>
        <v>Y</v>
      </c>
      <c r="DA193" t="str">
        <f>IF(CP193=Question!K193,"Y","N")</f>
        <v>Y</v>
      </c>
      <c r="XFD193" t="s">
        <v>3155</v>
      </c>
    </row>
    <row r="194" spans="91:105 16384:16384" x14ac:dyDescent="0.25">
      <c r="CM194" t="s">
        <v>812</v>
      </c>
      <c r="CN194">
        <v>8</v>
      </c>
      <c r="CO194">
        <v>2612.9949999999999</v>
      </c>
      <c r="CP194" t="s">
        <v>5303</v>
      </c>
      <c r="CW194" t="str">
        <f>IF(Data!J194=XFD194,"Y","N")</f>
        <v>Y</v>
      </c>
      <c r="DA194" t="str">
        <f>IF(CP194=Question!K194,"Y","N")</f>
        <v>Y</v>
      </c>
      <c r="XFD194" t="s">
        <v>3156</v>
      </c>
    </row>
    <row r="195" spans="91:105 16384:16384" x14ac:dyDescent="0.25">
      <c r="CM195" t="s">
        <v>1556</v>
      </c>
      <c r="CN195">
        <v>5</v>
      </c>
      <c r="CO195">
        <v>1715.9949999999999</v>
      </c>
      <c r="CP195" t="s">
        <v>5304</v>
      </c>
      <c r="CW195" t="str">
        <f>IF(Data!J195=XFD195,"Y","N")</f>
        <v>Y</v>
      </c>
      <c r="DA195" t="str">
        <f>IF(CP195=Question!K195,"Y","N")</f>
        <v>Y</v>
      </c>
      <c r="XFD195" t="s">
        <v>3157</v>
      </c>
    </row>
    <row r="196" spans="91:105 16384:16384" x14ac:dyDescent="0.25">
      <c r="CM196" t="s">
        <v>923</v>
      </c>
      <c r="CN196">
        <v>4</v>
      </c>
      <c r="CO196">
        <v>611.00199999999995</v>
      </c>
      <c r="CP196" t="s">
        <v>5305</v>
      </c>
      <c r="CW196" t="str">
        <f>IF(Data!J196=XFD196,"Y","N")</f>
        <v>Y</v>
      </c>
      <c r="DA196" t="str">
        <f>IF(CP196=Question!K196,"Y","N")</f>
        <v>Y</v>
      </c>
      <c r="XFD196" t="s">
        <v>3158</v>
      </c>
    </row>
    <row r="197" spans="91:105 16384:16384" x14ac:dyDescent="0.25">
      <c r="CM197" t="s">
        <v>834</v>
      </c>
      <c r="CN197">
        <v>6</v>
      </c>
      <c r="CO197">
        <v>713.99800000000005</v>
      </c>
      <c r="CP197" t="s">
        <v>5304</v>
      </c>
      <c r="CW197" t="str">
        <f>IF(Data!J197=XFD197,"Y","N")</f>
        <v>Y</v>
      </c>
      <c r="DA197" t="str">
        <f>IF(CP197=Question!K197,"Y","N")</f>
        <v>Y</v>
      </c>
      <c r="XFD197" t="s">
        <v>3159</v>
      </c>
    </row>
    <row r="198" spans="91:105 16384:16384" x14ac:dyDescent="0.25">
      <c r="CM198" t="s">
        <v>247</v>
      </c>
      <c r="CN198">
        <v>7</v>
      </c>
      <c r="CO198">
        <v>1396.998</v>
      </c>
      <c r="CP198" t="s">
        <v>5304</v>
      </c>
      <c r="CW198" t="str">
        <f>IF(Data!J198=XFD198,"Y","N")</f>
        <v>Y</v>
      </c>
      <c r="DA198" t="str">
        <f>IF(CP198=Question!K198,"Y","N")</f>
        <v>Y</v>
      </c>
      <c r="XFD198" t="s">
        <v>3160</v>
      </c>
    </row>
    <row r="199" spans="91:105 16384:16384" x14ac:dyDescent="0.25">
      <c r="CM199" t="s">
        <v>1108</v>
      </c>
      <c r="CN199">
        <v>3</v>
      </c>
      <c r="CO199">
        <v>762</v>
      </c>
      <c r="CP199" t="s">
        <v>5304</v>
      </c>
      <c r="CW199" t="str">
        <f>IF(Data!J199=XFD199,"Y","N")</f>
        <v>Y</v>
      </c>
      <c r="DA199" t="str">
        <f>IF(CP199=Question!K199,"Y","N")</f>
        <v>Y</v>
      </c>
      <c r="XFD199" t="s">
        <v>3161</v>
      </c>
    </row>
    <row r="200" spans="91:105 16384:16384" x14ac:dyDescent="0.25">
      <c r="CM200" t="s">
        <v>2327</v>
      </c>
      <c r="CN200">
        <v>1</v>
      </c>
      <c r="CO200">
        <v>49</v>
      </c>
      <c r="CP200" t="s">
        <v>5305</v>
      </c>
      <c r="CW200" t="str">
        <f>IF(Data!J200=XFD200,"Y","N")</f>
        <v>Y</v>
      </c>
      <c r="DA200" t="str">
        <f>IF(CP200=Question!K200,"Y","N")</f>
        <v>Y</v>
      </c>
      <c r="XFD200" t="s">
        <v>3162</v>
      </c>
    </row>
    <row r="201" spans="91:105 16384:16384" x14ac:dyDescent="0.25">
      <c r="CM201" t="s">
        <v>666</v>
      </c>
      <c r="CN201">
        <v>3</v>
      </c>
      <c r="CO201">
        <v>131.00299999999999</v>
      </c>
      <c r="CP201" t="s">
        <v>5305</v>
      </c>
      <c r="CW201" t="str">
        <f>IF(Data!J201=XFD201,"Y","N")</f>
        <v>Y</v>
      </c>
      <c r="DA201" t="str">
        <f>IF(CP201=Question!K201,"Y","N")</f>
        <v>Y</v>
      </c>
      <c r="XFD201" t="s">
        <v>3163</v>
      </c>
    </row>
    <row r="202" spans="91:105 16384:16384" x14ac:dyDescent="0.25">
      <c r="CM202" t="s">
        <v>454</v>
      </c>
      <c r="CN202">
        <v>4</v>
      </c>
      <c r="CO202">
        <v>215.001</v>
      </c>
      <c r="CP202" t="s">
        <v>5305</v>
      </c>
      <c r="CW202" t="str">
        <f>IF(Data!J202=XFD202,"Y","N")</f>
        <v>Y</v>
      </c>
      <c r="DA202" t="str">
        <f>IF(CP202=Question!K202,"Y","N")</f>
        <v>Y</v>
      </c>
      <c r="XFD202" t="s">
        <v>3164</v>
      </c>
    </row>
    <row r="203" spans="91:105 16384:16384" x14ac:dyDescent="0.25">
      <c r="CM203" t="s">
        <v>385</v>
      </c>
      <c r="CN203">
        <v>5</v>
      </c>
      <c r="CO203">
        <v>1322.999</v>
      </c>
      <c r="CP203" t="s">
        <v>5304</v>
      </c>
      <c r="CW203" t="str">
        <f>IF(Data!J203=XFD203,"Y","N")</f>
        <v>Y</v>
      </c>
      <c r="DA203" t="str">
        <f>IF(CP203=Question!K203,"Y","N")</f>
        <v>Y</v>
      </c>
      <c r="XFD203" t="s">
        <v>3165</v>
      </c>
    </row>
    <row r="204" spans="91:105 16384:16384" x14ac:dyDescent="0.25">
      <c r="CM204" t="s">
        <v>231</v>
      </c>
      <c r="CN204">
        <v>10</v>
      </c>
      <c r="CO204">
        <v>2617.9989999999998</v>
      </c>
      <c r="CP204" t="s">
        <v>5303</v>
      </c>
      <c r="CW204" t="str">
        <f>IF(Data!J204=XFD204,"Y","N")</f>
        <v>Y</v>
      </c>
      <c r="DA204" t="str">
        <f>IF(CP204=Question!K204,"Y","N")</f>
        <v>Y</v>
      </c>
      <c r="XFD204" t="s">
        <v>3166</v>
      </c>
    </row>
    <row r="205" spans="91:105 16384:16384" x14ac:dyDescent="0.25">
      <c r="CM205" t="s">
        <v>1036</v>
      </c>
      <c r="CN205">
        <v>5</v>
      </c>
      <c r="CO205">
        <v>2141</v>
      </c>
      <c r="CP205" t="s">
        <v>5303</v>
      </c>
      <c r="CW205" t="str">
        <f>IF(Data!J205=XFD205,"Y","N")</f>
        <v>Y</v>
      </c>
      <c r="DA205" t="str">
        <f>IF(CP205=Question!K205,"Y","N")</f>
        <v>Y</v>
      </c>
      <c r="XFD205" t="s">
        <v>3167</v>
      </c>
    </row>
    <row r="206" spans="91:105 16384:16384" x14ac:dyDescent="0.25">
      <c r="CM206" t="s">
        <v>319</v>
      </c>
      <c r="CN206">
        <v>3</v>
      </c>
      <c r="CO206">
        <v>320</v>
      </c>
      <c r="CP206" t="s">
        <v>5305</v>
      </c>
      <c r="CW206" t="str">
        <f>IF(Data!J206=XFD206,"Y","N")</f>
        <v>Y</v>
      </c>
      <c r="DA206" t="str">
        <f>IF(CP206=Question!K206,"Y","N")</f>
        <v>Y</v>
      </c>
      <c r="XFD206" t="s">
        <v>3168</v>
      </c>
    </row>
    <row r="207" spans="91:105 16384:16384" x14ac:dyDescent="0.25">
      <c r="CM207" t="s">
        <v>363</v>
      </c>
      <c r="CN207">
        <v>4</v>
      </c>
      <c r="CO207">
        <v>924.00099999999998</v>
      </c>
      <c r="CP207" t="s">
        <v>5304</v>
      </c>
      <c r="CW207" t="str">
        <f>IF(Data!J207=XFD207,"Y","N")</f>
        <v>Y</v>
      </c>
      <c r="DA207" t="str">
        <f>IF(CP207=Question!K207,"Y","N")</f>
        <v>Y</v>
      </c>
      <c r="XFD207" t="s">
        <v>3169</v>
      </c>
    </row>
    <row r="208" spans="91:105 16384:16384" x14ac:dyDescent="0.25">
      <c r="CM208" t="s">
        <v>772</v>
      </c>
      <c r="CN208">
        <v>6</v>
      </c>
      <c r="CO208">
        <v>2624.9989999999998</v>
      </c>
      <c r="CP208" t="s">
        <v>5303</v>
      </c>
      <c r="CW208" t="str">
        <f>IF(Data!J208=XFD208,"Y","N")</f>
        <v>Y</v>
      </c>
      <c r="DA208" t="str">
        <f>IF(CP208=Question!K208,"Y","N")</f>
        <v>Y</v>
      </c>
      <c r="XFD208" t="s">
        <v>3170</v>
      </c>
    </row>
    <row r="209" spans="91:105 16384:16384" x14ac:dyDescent="0.25">
      <c r="CM209" t="s">
        <v>2233</v>
      </c>
      <c r="CN209">
        <v>3</v>
      </c>
      <c r="CO209">
        <v>1046.001</v>
      </c>
      <c r="CP209" t="s">
        <v>5304</v>
      </c>
      <c r="CW209" t="str">
        <f>IF(Data!J209=XFD209,"Y","N")</f>
        <v>Y</v>
      </c>
      <c r="DA209" t="str">
        <f>IF(CP209=Question!K209,"Y","N")</f>
        <v>Y</v>
      </c>
      <c r="XFD209" t="s">
        <v>3171</v>
      </c>
    </row>
    <row r="210" spans="91:105 16384:16384" x14ac:dyDescent="0.25">
      <c r="CM210" t="s">
        <v>187</v>
      </c>
      <c r="CN210">
        <v>8</v>
      </c>
      <c r="CO210">
        <v>2371.9949999999999</v>
      </c>
      <c r="CP210" t="s">
        <v>5303</v>
      </c>
      <c r="CW210" t="str">
        <f>IF(Data!J210=XFD210,"Y","N")</f>
        <v>Y</v>
      </c>
      <c r="DA210" t="str">
        <f>IF(CP210=Question!K210,"Y","N")</f>
        <v>Y</v>
      </c>
      <c r="XFD210" t="s">
        <v>3172</v>
      </c>
    </row>
    <row r="211" spans="91:105 16384:16384" x14ac:dyDescent="0.25">
      <c r="CM211" t="s">
        <v>894</v>
      </c>
      <c r="CN211">
        <v>4</v>
      </c>
      <c r="CO211">
        <v>2153</v>
      </c>
      <c r="CP211" t="s">
        <v>5303</v>
      </c>
      <c r="CW211" t="str">
        <f>IF(Data!J211=XFD211,"Y","N")</f>
        <v>Y</v>
      </c>
      <c r="DA211" t="str">
        <f>IF(CP211=Question!K211,"Y","N")</f>
        <v>Y</v>
      </c>
      <c r="XFD211" t="s">
        <v>3173</v>
      </c>
    </row>
    <row r="212" spans="91:105 16384:16384" x14ac:dyDescent="0.25">
      <c r="CM212" t="s">
        <v>476</v>
      </c>
      <c r="CN212">
        <v>4</v>
      </c>
      <c r="CO212">
        <v>1015.9970000000001</v>
      </c>
      <c r="CP212" t="s">
        <v>5304</v>
      </c>
      <c r="CW212" t="str">
        <f>IF(Data!J212=XFD212,"Y","N")</f>
        <v>Y</v>
      </c>
      <c r="DA212" t="str">
        <f>IF(CP212=Question!K212,"Y","N")</f>
        <v>Y</v>
      </c>
      <c r="XFD212" t="s">
        <v>3174</v>
      </c>
    </row>
    <row r="213" spans="91:105 16384:16384" x14ac:dyDescent="0.25">
      <c r="CM213" t="s">
        <v>1862</v>
      </c>
      <c r="CN213">
        <v>3</v>
      </c>
      <c r="CO213">
        <v>1423</v>
      </c>
      <c r="CP213" t="s">
        <v>5304</v>
      </c>
      <c r="CW213" t="str">
        <f>IF(Data!J213=XFD213,"Y","N")</f>
        <v>Y</v>
      </c>
      <c r="DA213" t="str">
        <f>IF(CP213=Question!K213,"Y","N")</f>
        <v>Y</v>
      </c>
      <c r="XFD213" t="s">
        <v>3175</v>
      </c>
    </row>
    <row r="214" spans="91:105 16384:16384" x14ac:dyDescent="0.25">
      <c r="CM214" t="s">
        <v>645</v>
      </c>
      <c r="CN214">
        <v>5</v>
      </c>
      <c r="CO214">
        <v>1343</v>
      </c>
      <c r="CP214" t="s">
        <v>5304</v>
      </c>
      <c r="CW214" t="str">
        <f>IF(Data!J214=XFD214,"Y","N")</f>
        <v>Y</v>
      </c>
      <c r="DA214" t="str">
        <f>IF(CP214=Question!K214,"Y","N")</f>
        <v>Y</v>
      </c>
      <c r="XFD214" t="s">
        <v>3176</v>
      </c>
    </row>
    <row r="215" spans="91:105 16384:16384" x14ac:dyDescent="0.25">
      <c r="CM215" t="s">
        <v>73</v>
      </c>
      <c r="CN215">
        <v>6</v>
      </c>
      <c r="CO215">
        <v>2705.9989999999998</v>
      </c>
      <c r="CP215" t="s">
        <v>5303</v>
      </c>
      <c r="CW215" t="str">
        <f>IF(Data!J215=XFD215,"Y","N")</f>
        <v>Y</v>
      </c>
      <c r="DA215" t="str">
        <f>IF(CP215=Question!K215,"Y","N")</f>
        <v>Y</v>
      </c>
      <c r="XFD215" t="s">
        <v>3177</v>
      </c>
    </row>
    <row r="216" spans="91:105 16384:16384" x14ac:dyDescent="0.25">
      <c r="CM216" t="s">
        <v>181</v>
      </c>
      <c r="CN216">
        <v>5</v>
      </c>
      <c r="CO216">
        <v>2718</v>
      </c>
      <c r="CP216" t="s">
        <v>5303</v>
      </c>
      <c r="CW216" t="str">
        <f>IF(Data!J216=XFD216,"Y","N")</f>
        <v>Y</v>
      </c>
      <c r="DA216" t="str">
        <f>IF(CP216=Question!K216,"Y","N")</f>
        <v>Y</v>
      </c>
      <c r="XFD216" t="s">
        <v>3178</v>
      </c>
    </row>
    <row r="217" spans="91:105 16384:16384" x14ac:dyDescent="0.25">
      <c r="CM217" t="s">
        <v>1256</v>
      </c>
      <c r="CN217">
        <v>4</v>
      </c>
      <c r="CO217">
        <v>1917.9949999999999</v>
      </c>
      <c r="CP217" t="s">
        <v>5303</v>
      </c>
      <c r="CW217" t="str">
        <f>IF(Data!J217=XFD217,"Y","N")</f>
        <v>Y</v>
      </c>
      <c r="DA217" t="str">
        <f>IF(CP217=Question!K217,"Y","N")</f>
        <v>Y</v>
      </c>
      <c r="XFD217" t="s">
        <v>3179</v>
      </c>
    </row>
    <row r="218" spans="91:105 16384:16384" x14ac:dyDescent="0.25">
      <c r="CM218" t="s">
        <v>195</v>
      </c>
      <c r="CN218">
        <v>6</v>
      </c>
      <c r="CO218">
        <v>1445</v>
      </c>
      <c r="CP218" t="s">
        <v>5304</v>
      </c>
      <c r="CW218" t="str">
        <f>IF(Data!J218=XFD218,"Y","N")</f>
        <v>Y</v>
      </c>
      <c r="DA218" t="str">
        <f>IF(CP218=Question!K218,"Y","N")</f>
        <v>Y</v>
      </c>
      <c r="XFD218" t="s">
        <v>3180</v>
      </c>
    </row>
    <row r="219" spans="91:105 16384:16384" x14ac:dyDescent="0.25">
      <c r="CM219" t="s">
        <v>208</v>
      </c>
      <c r="CN219">
        <v>6</v>
      </c>
      <c r="CO219">
        <v>723</v>
      </c>
      <c r="CP219" t="s">
        <v>5304</v>
      </c>
      <c r="CW219" t="str">
        <f>IF(Data!J219=XFD219,"Y","N")</f>
        <v>Y</v>
      </c>
      <c r="DA219" t="str">
        <f>IF(CP219=Question!K219,"Y","N")</f>
        <v>Y</v>
      </c>
      <c r="XFD219" t="s">
        <v>3181</v>
      </c>
    </row>
    <row r="220" spans="91:105 16384:16384" x14ac:dyDescent="0.25">
      <c r="CM220" t="s">
        <v>251</v>
      </c>
      <c r="CN220">
        <v>4</v>
      </c>
      <c r="CO220">
        <v>1359.999</v>
      </c>
      <c r="CP220" t="s">
        <v>5304</v>
      </c>
      <c r="CW220" t="str">
        <f>IF(Data!J220=XFD220,"Y","N")</f>
        <v>Y</v>
      </c>
      <c r="DA220" t="str">
        <f>IF(CP220=Question!K220,"Y","N")</f>
        <v>Y</v>
      </c>
      <c r="XFD220" t="s">
        <v>3182</v>
      </c>
    </row>
    <row r="221" spans="91:105 16384:16384" x14ac:dyDescent="0.25">
      <c r="CM221" t="s">
        <v>255</v>
      </c>
      <c r="CN221">
        <v>4</v>
      </c>
      <c r="CO221">
        <v>887</v>
      </c>
      <c r="CP221" t="s">
        <v>5304</v>
      </c>
      <c r="CW221" t="str">
        <f>IF(Data!J221=XFD221,"Y","N")</f>
        <v>Y</v>
      </c>
      <c r="DA221" t="str">
        <f>IF(CP221=Question!K221,"Y","N")</f>
        <v>Y</v>
      </c>
      <c r="XFD221" t="s">
        <v>3183</v>
      </c>
    </row>
    <row r="222" spans="91:105 16384:16384" x14ac:dyDescent="0.25">
      <c r="CM222" t="s">
        <v>826</v>
      </c>
      <c r="CN222">
        <v>7</v>
      </c>
      <c r="CO222">
        <v>2054.9989999999998</v>
      </c>
      <c r="CP222" t="s">
        <v>5303</v>
      </c>
      <c r="CW222" t="str">
        <f>IF(Data!J222=XFD222,"Y","N")</f>
        <v>Y</v>
      </c>
      <c r="DA222" t="str">
        <f>IF(CP222=Question!K222,"Y","N")</f>
        <v>Y</v>
      </c>
      <c r="XFD222" t="s">
        <v>3184</v>
      </c>
    </row>
    <row r="223" spans="91:105 16384:16384" x14ac:dyDescent="0.25">
      <c r="CM223" t="s">
        <v>1039</v>
      </c>
      <c r="CN223">
        <v>2</v>
      </c>
      <c r="CO223">
        <v>1191</v>
      </c>
      <c r="CP223" t="s">
        <v>5304</v>
      </c>
      <c r="CW223" t="str">
        <f>IF(Data!J223=XFD223,"Y","N")</f>
        <v>Y</v>
      </c>
      <c r="DA223" t="str">
        <f>IF(CP223=Question!K223,"Y","N")</f>
        <v>Y</v>
      </c>
      <c r="XFD223" t="s">
        <v>3185</v>
      </c>
    </row>
    <row r="224" spans="91:105 16384:16384" x14ac:dyDescent="0.25">
      <c r="CM224" t="s">
        <v>904</v>
      </c>
      <c r="CN224">
        <v>2</v>
      </c>
      <c r="CO224">
        <v>188</v>
      </c>
      <c r="CP224" t="s">
        <v>5305</v>
      </c>
      <c r="CW224" t="str">
        <f>IF(Data!J224=XFD224,"Y","N")</f>
        <v>Y</v>
      </c>
      <c r="DA224" t="str">
        <f>IF(CP224=Question!K224,"Y","N")</f>
        <v>Y</v>
      </c>
      <c r="XFD224" t="s">
        <v>3186</v>
      </c>
    </row>
    <row r="225" spans="91:105 16384:16384" x14ac:dyDescent="0.25">
      <c r="CM225" t="s">
        <v>2420</v>
      </c>
      <c r="CN225">
        <v>2</v>
      </c>
      <c r="CO225">
        <v>553</v>
      </c>
      <c r="CP225" t="s">
        <v>5305</v>
      </c>
      <c r="CW225" t="str">
        <f>IF(Data!J225=XFD225,"Y","N")</f>
        <v>Y</v>
      </c>
      <c r="DA225" t="str">
        <f>IF(CP225=Question!K225,"Y","N")</f>
        <v>Y</v>
      </c>
      <c r="XFD225" t="s">
        <v>3187</v>
      </c>
    </row>
    <row r="226" spans="91:105 16384:16384" x14ac:dyDescent="0.25">
      <c r="CM226" t="s">
        <v>1095</v>
      </c>
      <c r="CN226">
        <v>3</v>
      </c>
      <c r="CO226">
        <v>188.001</v>
      </c>
      <c r="CP226" t="s">
        <v>5305</v>
      </c>
      <c r="CW226" t="str">
        <f>IF(Data!J226=XFD226,"Y","N")</f>
        <v>Y</v>
      </c>
      <c r="DA226" t="str">
        <f>IF(CP226=Question!K226,"Y","N")</f>
        <v>Y</v>
      </c>
      <c r="XFD226" t="s">
        <v>3188</v>
      </c>
    </row>
    <row r="227" spans="91:105 16384:16384" x14ac:dyDescent="0.25">
      <c r="CM227" t="s">
        <v>197</v>
      </c>
      <c r="CN227">
        <v>5</v>
      </c>
      <c r="CO227">
        <v>789.00099999999998</v>
      </c>
      <c r="CP227" t="s">
        <v>5304</v>
      </c>
      <c r="CW227" t="str">
        <f>IF(Data!J227=XFD227,"Y","N")</f>
        <v>Y</v>
      </c>
      <c r="DA227" t="str">
        <f>IF(CP227=Question!K227,"Y","N")</f>
        <v>Y</v>
      </c>
      <c r="XFD227" t="s">
        <v>3189</v>
      </c>
    </row>
    <row r="228" spans="91:105 16384:16384" x14ac:dyDescent="0.25">
      <c r="CM228" t="s">
        <v>842</v>
      </c>
      <c r="CN228">
        <v>3</v>
      </c>
      <c r="CO228">
        <v>1132.9949999999999</v>
      </c>
      <c r="CP228" t="s">
        <v>5304</v>
      </c>
      <c r="CW228" t="str">
        <f>IF(Data!J228=XFD228,"Y","N")</f>
        <v>Y</v>
      </c>
      <c r="DA228" t="str">
        <f>IF(CP228=Question!K228,"Y","N")</f>
        <v>Y</v>
      </c>
      <c r="XFD228" t="s">
        <v>3190</v>
      </c>
    </row>
    <row r="229" spans="91:105 16384:16384" x14ac:dyDescent="0.25">
      <c r="CM229" t="s">
        <v>356</v>
      </c>
      <c r="CN229">
        <v>5</v>
      </c>
      <c r="CO229">
        <v>1435.001</v>
      </c>
      <c r="CP229" t="s">
        <v>5304</v>
      </c>
      <c r="CW229" t="str">
        <f>IF(Data!J229=XFD229,"Y","N")</f>
        <v>Y</v>
      </c>
      <c r="DA229" t="str">
        <f>IF(CP229=Question!K229,"Y","N")</f>
        <v>Y</v>
      </c>
      <c r="XFD229" t="s">
        <v>3191</v>
      </c>
    </row>
    <row r="230" spans="91:105 16384:16384" x14ac:dyDescent="0.25">
      <c r="CM230" t="s">
        <v>839</v>
      </c>
      <c r="CN230">
        <v>2</v>
      </c>
      <c r="CO230">
        <v>136</v>
      </c>
      <c r="CP230" t="s">
        <v>5305</v>
      </c>
      <c r="CW230" t="str">
        <f>IF(Data!J230=XFD230,"Y","N")</f>
        <v>Y</v>
      </c>
      <c r="DA230" t="str">
        <f>IF(CP230=Question!K230,"Y","N")</f>
        <v>Y</v>
      </c>
      <c r="XFD230" t="s">
        <v>3192</v>
      </c>
    </row>
    <row r="231" spans="91:105 16384:16384" x14ac:dyDescent="0.25">
      <c r="CM231" t="s">
        <v>1494</v>
      </c>
      <c r="CN231">
        <v>2</v>
      </c>
      <c r="CO231">
        <v>1103</v>
      </c>
      <c r="CP231" t="s">
        <v>5304</v>
      </c>
      <c r="CW231" t="str">
        <f>IF(Data!J231=XFD231,"Y","N")</f>
        <v>Y</v>
      </c>
      <c r="DA231" t="str">
        <f>IF(CP231=Question!K231,"Y","N")</f>
        <v>Y</v>
      </c>
      <c r="XFD231" t="s">
        <v>3193</v>
      </c>
    </row>
    <row r="232" spans="91:105 16384:16384" x14ac:dyDescent="0.25">
      <c r="CM232" t="s">
        <v>1813</v>
      </c>
      <c r="CN232">
        <v>3</v>
      </c>
      <c r="CO232">
        <v>1243</v>
      </c>
      <c r="CP232" t="s">
        <v>5304</v>
      </c>
      <c r="CW232" t="str">
        <f>IF(Data!J232=XFD232,"Y","N")</f>
        <v>Y</v>
      </c>
      <c r="DA232" t="str">
        <f>IF(CP232=Question!K232,"Y","N")</f>
        <v>Y</v>
      </c>
      <c r="XFD232" t="s">
        <v>3194</v>
      </c>
    </row>
    <row r="233" spans="91:105 16384:16384" x14ac:dyDescent="0.25">
      <c r="CM233" t="s">
        <v>2659</v>
      </c>
      <c r="CN233">
        <v>2</v>
      </c>
      <c r="CO233">
        <v>169.995</v>
      </c>
      <c r="CP233" t="s">
        <v>5305</v>
      </c>
      <c r="CW233" t="str">
        <f>IF(Data!J233=XFD233,"Y","N")</f>
        <v>Y</v>
      </c>
      <c r="DA233" t="str">
        <f>IF(CP233=Question!K233,"Y","N")</f>
        <v>Y</v>
      </c>
      <c r="XFD233" t="s">
        <v>3195</v>
      </c>
    </row>
    <row r="234" spans="91:105 16384:16384" x14ac:dyDescent="0.25">
      <c r="CM234" t="s">
        <v>264</v>
      </c>
      <c r="CN234">
        <v>6</v>
      </c>
      <c r="CO234">
        <v>2489.002</v>
      </c>
      <c r="CP234" t="s">
        <v>5303</v>
      </c>
      <c r="CW234" t="str">
        <f>IF(Data!J234=XFD234,"Y","N")</f>
        <v>Y</v>
      </c>
      <c r="DA234" t="str">
        <f>IF(CP234=Question!K234,"Y","N")</f>
        <v>Y</v>
      </c>
      <c r="XFD234" t="s">
        <v>3196</v>
      </c>
    </row>
    <row r="235" spans="91:105 16384:16384" x14ac:dyDescent="0.25">
      <c r="CM235" t="s">
        <v>370</v>
      </c>
      <c r="CN235">
        <v>8</v>
      </c>
      <c r="CO235">
        <v>1853.9899999999998</v>
      </c>
      <c r="CP235" t="s">
        <v>5304</v>
      </c>
      <c r="CW235" t="str">
        <f>IF(Data!J235=XFD235,"Y","N")</f>
        <v>Y</v>
      </c>
      <c r="DA235" t="str">
        <f>IF(CP235=Question!K235,"Y","N")</f>
        <v>Y</v>
      </c>
      <c r="XFD235" t="s">
        <v>3197</v>
      </c>
    </row>
    <row r="236" spans="91:105 16384:16384" x14ac:dyDescent="0.25">
      <c r="CM236" t="s">
        <v>569</v>
      </c>
      <c r="CN236">
        <v>3</v>
      </c>
      <c r="CO236">
        <v>556.00099999999998</v>
      </c>
      <c r="CP236" t="s">
        <v>5305</v>
      </c>
      <c r="CW236" t="str">
        <f>IF(Data!J236=XFD236,"Y","N")</f>
        <v>Y</v>
      </c>
      <c r="DA236" t="str">
        <f>IF(CP236=Question!K236,"Y","N")</f>
        <v>Y</v>
      </c>
      <c r="XFD236" t="s">
        <v>3198</v>
      </c>
    </row>
    <row r="237" spans="91:105 16384:16384" x14ac:dyDescent="0.25">
      <c r="CM237" t="s">
        <v>612</v>
      </c>
      <c r="CN237">
        <v>3</v>
      </c>
      <c r="CO237">
        <v>334.99799999999999</v>
      </c>
      <c r="CP237" t="s">
        <v>5305</v>
      </c>
      <c r="CW237" t="str">
        <f>IF(Data!J237=XFD237,"Y","N")</f>
        <v>Y</v>
      </c>
      <c r="DA237" t="str">
        <f>IF(CP237=Question!K237,"Y","N")</f>
        <v>Y</v>
      </c>
      <c r="XFD237" t="s">
        <v>3199</v>
      </c>
    </row>
    <row r="238" spans="91:105 16384:16384" x14ac:dyDescent="0.25">
      <c r="CM238" t="s">
        <v>1148</v>
      </c>
      <c r="CN238">
        <v>6</v>
      </c>
      <c r="CO238">
        <v>1350.002</v>
      </c>
      <c r="CP238" t="s">
        <v>5304</v>
      </c>
      <c r="CW238" t="str">
        <f>IF(Data!J238=XFD238,"Y","N")</f>
        <v>Y</v>
      </c>
      <c r="DA238" t="str">
        <f>IF(CP238=Question!K238,"Y","N")</f>
        <v>Y</v>
      </c>
      <c r="XFD238" t="s">
        <v>3200</v>
      </c>
    </row>
    <row r="239" spans="91:105 16384:16384" x14ac:dyDescent="0.25">
      <c r="CM239" t="s">
        <v>2925</v>
      </c>
      <c r="CN239">
        <v>1</v>
      </c>
      <c r="CO239">
        <v>360</v>
      </c>
      <c r="CP239" t="s">
        <v>5305</v>
      </c>
      <c r="CW239" t="str">
        <f>IF(Data!J239=XFD239,"Y","N")</f>
        <v>Y</v>
      </c>
      <c r="DA239" t="str">
        <f>IF(CP239=Question!K239,"Y","N")</f>
        <v>Y</v>
      </c>
      <c r="XFD239" t="s">
        <v>3201</v>
      </c>
    </row>
    <row r="240" spans="91:105 16384:16384" x14ac:dyDescent="0.25">
      <c r="CM240" t="s">
        <v>918</v>
      </c>
      <c r="CN240">
        <v>13</v>
      </c>
      <c r="CO240">
        <v>2900.0070000000001</v>
      </c>
      <c r="CP240" t="s">
        <v>5303</v>
      </c>
      <c r="CW240" t="str">
        <f>IF(Data!J240=XFD240,"Y","N")</f>
        <v>Y</v>
      </c>
      <c r="DA240" t="str">
        <f>IF(CP240=Question!K240,"Y","N")</f>
        <v>Y</v>
      </c>
      <c r="XFD240" t="s">
        <v>3202</v>
      </c>
    </row>
    <row r="241" spans="91:105 16384:16384" x14ac:dyDescent="0.25">
      <c r="CM241" t="s">
        <v>1554</v>
      </c>
      <c r="CN241">
        <v>1</v>
      </c>
      <c r="CO241">
        <v>48</v>
      </c>
      <c r="CP241" t="s">
        <v>5305</v>
      </c>
      <c r="CW241" t="str">
        <f>IF(Data!J241=XFD241,"Y","N")</f>
        <v>Y</v>
      </c>
      <c r="DA241" t="str">
        <f>IF(CP241=Question!K241,"Y","N")</f>
        <v>Y</v>
      </c>
      <c r="XFD241" t="s">
        <v>3203</v>
      </c>
    </row>
    <row r="242" spans="91:105 16384:16384" x14ac:dyDescent="0.25">
      <c r="CM242" t="s">
        <v>64</v>
      </c>
      <c r="CN242">
        <v>6</v>
      </c>
      <c r="CO242">
        <v>2962.0010000000002</v>
      </c>
      <c r="CP242" t="s">
        <v>5303</v>
      </c>
      <c r="CW242" t="str">
        <f>IF(Data!J242=XFD242,"Y","N")</f>
        <v>Y</v>
      </c>
      <c r="DA242" t="str">
        <f>IF(CP242=Question!K242,"Y","N")</f>
        <v>Y</v>
      </c>
      <c r="XFD242" t="s">
        <v>3204</v>
      </c>
    </row>
    <row r="243" spans="91:105 16384:16384" x14ac:dyDescent="0.25">
      <c r="CM243" t="s">
        <v>503</v>
      </c>
      <c r="CN243">
        <v>5</v>
      </c>
      <c r="CO243">
        <v>1408</v>
      </c>
      <c r="CP243" t="s">
        <v>5304</v>
      </c>
      <c r="CW243" t="str">
        <f>IF(Data!J243=XFD243,"Y","N")</f>
        <v>Y</v>
      </c>
      <c r="DA243" t="str">
        <f>IF(CP243=Question!K243,"Y","N")</f>
        <v>Y</v>
      </c>
      <c r="XFD243" t="s">
        <v>3205</v>
      </c>
    </row>
    <row r="244" spans="91:105 16384:16384" x14ac:dyDescent="0.25">
      <c r="CM244" t="s">
        <v>1045</v>
      </c>
      <c r="CN244">
        <v>4</v>
      </c>
      <c r="CO244">
        <v>1844.9949999999999</v>
      </c>
      <c r="CP244" t="s">
        <v>5304</v>
      </c>
      <c r="CW244" t="str">
        <f>IF(Data!J244=XFD244,"Y","N")</f>
        <v>Y</v>
      </c>
      <c r="DA244" t="str">
        <f>IF(CP244=Question!K244,"Y","N")</f>
        <v>Y</v>
      </c>
      <c r="XFD244" t="s">
        <v>3206</v>
      </c>
    </row>
    <row r="245" spans="91:105 16384:16384" x14ac:dyDescent="0.25">
      <c r="CM245" t="s">
        <v>1959</v>
      </c>
      <c r="CN245">
        <v>2</v>
      </c>
      <c r="CO245">
        <v>220</v>
      </c>
      <c r="CP245" t="s">
        <v>5305</v>
      </c>
      <c r="CW245" t="str">
        <f>IF(Data!J245=XFD245,"Y","N")</f>
        <v>Y</v>
      </c>
      <c r="DA245" t="str">
        <f>IF(CP245=Question!K245,"Y","N")</f>
        <v>Y</v>
      </c>
      <c r="XFD245" t="s">
        <v>3207</v>
      </c>
    </row>
    <row r="246" spans="91:105 16384:16384" x14ac:dyDescent="0.25">
      <c r="CM246" t="s">
        <v>1715</v>
      </c>
      <c r="CN246">
        <v>2</v>
      </c>
      <c r="CO246">
        <v>713</v>
      </c>
      <c r="CP246" t="s">
        <v>5304</v>
      </c>
      <c r="CW246" t="str">
        <f>IF(Data!J246=XFD246,"Y","N")</f>
        <v>Y</v>
      </c>
      <c r="DA246" t="str">
        <f>IF(CP246=Question!K246,"Y","N")</f>
        <v>Y</v>
      </c>
      <c r="XFD246" t="s">
        <v>3208</v>
      </c>
    </row>
    <row r="247" spans="91:105 16384:16384" x14ac:dyDescent="0.25">
      <c r="CM247" t="s">
        <v>1057</v>
      </c>
      <c r="CN247">
        <v>7</v>
      </c>
      <c r="CO247">
        <v>1427.9940000000001</v>
      </c>
      <c r="CP247" t="s">
        <v>5304</v>
      </c>
      <c r="CW247" t="str">
        <f>IF(Data!J247=XFD247,"Y","N")</f>
        <v>Y</v>
      </c>
      <c r="DA247" t="str">
        <f>IF(CP247=Question!K247,"Y","N")</f>
        <v>Y</v>
      </c>
      <c r="XFD247" t="s">
        <v>3209</v>
      </c>
    </row>
    <row r="248" spans="91:105 16384:16384" x14ac:dyDescent="0.25">
      <c r="CM248" t="s">
        <v>911</v>
      </c>
      <c r="CN248">
        <v>6</v>
      </c>
      <c r="CO248">
        <v>1854</v>
      </c>
      <c r="CP248" t="s">
        <v>5304</v>
      </c>
      <c r="CW248" t="str">
        <f>IF(Data!J248=XFD248,"Y","N")</f>
        <v>Y</v>
      </c>
      <c r="DA248" t="str">
        <f>IF(CP248=Question!K248,"Y","N")</f>
        <v>Y</v>
      </c>
      <c r="XFD248" t="s">
        <v>3210</v>
      </c>
    </row>
    <row r="249" spans="91:105 16384:16384" x14ac:dyDescent="0.25">
      <c r="CM249" t="s">
        <v>786</v>
      </c>
      <c r="CN249">
        <v>4</v>
      </c>
      <c r="CO249">
        <v>604.00099999999998</v>
      </c>
      <c r="CP249" t="s">
        <v>5305</v>
      </c>
      <c r="CW249" t="str">
        <f>IF(Data!J249=XFD249,"Y","N")</f>
        <v>Y</v>
      </c>
      <c r="DA249" t="str">
        <f>IF(CP249=Question!K249,"Y","N")</f>
        <v>Y</v>
      </c>
      <c r="XFD249" t="s">
        <v>3211</v>
      </c>
    </row>
    <row r="250" spans="91:105 16384:16384" x14ac:dyDescent="0.25">
      <c r="CM250" t="s">
        <v>856</v>
      </c>
      <c r="CN250">
        <v>6</v>
      </c>
      <c r="CO250">
        <v>1691.9969999999998</v>
      </c>
      <c r="CP250" t="s">
        <v>5304</v>
      </c>
      <c r="CW250" t="str">
        <f>IF(Data!J250=XFD250,"Y","N")</f>
        <v>Y</v>
      </c>
      <c r="DA250" t="str">
        <f>IF(CP250=Question!K250,"Y","N")</f>
        <v>Y</v>
      </c>
      <c r="XFD250" t="s">
        <v>3212</v>
      </c>
    </row>
    <row r="251" spans="91:105 16384:16384" x14ac:dyDescent="0.25">
      <c r="CM251" t="s">
        <v>460</v>
      </c>
      <c r="CN251">
        <v>5</v>
      </c>
      <c r="CO251">
        <v>1138.0029999999999</v>
      </c>
      <c r="CP251" t="s">
        <v>5304</v>
      </c>
      <c r="CW251" t="str">
        <f>IF(Data!J251=XFD251,"Y","N")</f>
        <v>Y</v>
      </c>
      <c r="DA251" t="str">
        <f>IF(CP251=Question!K251,"Y","N")</f>
        <v>Y</v>
      </c>
      <c r="XFD251" t="s">
        <v>3213</v>
      </c>
    </row>
    <row r="252" spans="91:105 16384:16384" x14ac:dyDescent="0.25">
      <c r="CM252" t="s">
        <v>2840</v>
      </c>
      <c r="CN252">
        <v>1</v>
      </c>
      <c r="CO252">
        <v>73</v>
      </c>
      <c r="CP252" t="s">
        <v>5305</v>
      </c>
      <c r="CW252" t="str">
        <f>IF(Data!J252=XFD252,"Y","N")</f>
        <v>Y</v>
      </c>
      <c r="DA252" t="str">
        <f>IF(CP252=Question!K252,"Y","N")</f>
        <v>Y</v>
      </c>
      <c r="XFD252" t="s">
        <v>3214</v>
      </c>
    </row>
    <row r="253" spans="91:105 16384:16384" x14ac:dyDescent="0.25">
      <c r="CM253" t="s">
        <v>762</v>
      </c>
      <c r="CN253">
        <v>7</v>
      </c>
      <c r="CO253">
        <v>1258</v>
      </c>
      <c r="CP253" t="s">
        <v>5304</v>
      </c>
      <c r="CW253" t="str">
        <f>IF(Data!J253=XFD253,"Y","N")</f>
        <v>Y</v>
      </c>
      <c r="DA253" t="str">
        <f>IF(CP253=Question!K253,"Y","N")</f>
        <v>Y</v>
      </c>
      <c r="XFD253" t="s">
        <v>3215</v>
      </c>
    </row>
    <row r="254" spans="91:105 16384:16384" x14ac:dyDescent="0.25">
      <c r="CM254" t="s">
        <v>1027</v>
      </c>
      <c r="CN254">
        <v>5</v>
      </c>
      <c r="CO254">
        <v>993.99599999999998</v>
      </c>
      <c r="CP254" t="s">
        <v>5304</v>
      </c>
      <c r="CW254" t="str">
        <f>IF(Data!J254=XFD254,"Y","N")</f>
        <v>Y</v>
      </c>
      <c r="DA254" t="str">
        <f>IF(CP254=Question!K254,"Y","N")</f>
        <v>Y</v>
      </c>
      <c r="XFD254" t="s">
        <v>3216</v>
      </c>
    </row>
    <row r="255" spans="91:105 16384:16384" x14ac:dyDescent="0.25">
      <c r="CM255" t="s">
        <v>127</v>
      </c>
      <c r="CN255">
        <v>5</v>
      </c>
      <c r="CO255">
        <v>1253.001</v>
      </c>
      <c r="CP255" t="s">
        <v>5304</v>
      </c>
      <c r="CW255" t="str">
        <f>IF(Data!J255=XFD255,"Y","N")</f>
        <v>Y</v>
      </c>
      <c r="DA255" t="str">
        <f>IF(CP255=Question!K255,"Y","N")</f>
        <v>Y</v>
      </c>
      <c r="XFD255" t="s">
        <v>3217</v>
      </c>
    </row>
    <row r="256" spans="91:105 16384:16384" x14ac:dyDescent="0.25">
      <c r="CM256" t="s">
        <v>1705</v>
      </c>
      <c r="CN256">
        <v>3</v>
      </c>
      <c r="CO256">
        <v>920</v>
      </c>
      <c r="CP256" t="s">
        <v>5304</v>
      </c>
      <c r="CW256" t="str">
        <f>IF(Data!J256=XFD256,"Y","N")</f>
        <v>Y</v>
      </c>
      <c r="DA256" t="str">
        <f>IF(CP256=Question!K256,"Y","N")</f>
        <v>Y</v>
      </c>
      <c r="XFD256" t="s">
        <v>3218</v>
      </c>
    </row>
    <row r="257" spans="91:105 16384:16384" x14ac:dyDescent="0.25">
      <c r="CM257" t="s">
        <v>695</v>
      </c>
      <c r="CN257">
        <v>5</v>
      </c>
      <c r="CO257">
        <v>1246.001</v>
      </c>
      <c r="CP257" t="s">
        <v>5304</v>
      </c>
      <c r="CW257" t="str">
        <f>IF(Data!J257=XFD257,"Y","N")</f>
        <v>Y</v>
      </c>
      <c r="DA257" t="str">
        <f>IF(CP257=Question!K257,"Y","N")</f>
        <v>Y</v>
      </c>
      <c r="XFD257" t="s">
        <v>3219</v>
      </c>
    </row>
    <row r="258" spans="91:105 16384:16384" x14ac:dyDescent="0.25">
      <c r="CM258" t="s">
        <v>1125</v>
      </c>
      <c r="CN258">
        <v>5</v>
      </c>
      <c r="CO258">
        <v>1362</v>
      </c>
      <c r="CP258" t="s">
        <v>5304</v>
      </c>
      <c r="CW258" t="str">
        <f>IF(Data!J258=XFD258,"Y","N")</f>
        <v>Y</v>
      </c>
      <c r="DA258" t="str">
        <f>IF(CP258=Question!K258,"Y","N")</f>
        <v>Y</v>
      </c>
      <c r="XFD258" t="s">
        <v>3220</v>
      </c>
    </row>
    <row r="259" spans="91:105 16384:16384" x14ac:dyDescent="0.25">
      <c r="CM259" t="s">
        <v>315</v>
      </c>
      <c r="CN259">
        <v>5</v>
      </c>
      <c r="CO259">
        <v>771</v>
      </c>
      <c r="CP259" t="s">
        <v>5304</v>
      </c>
      <c r="CW259" t="str">
        <f>IF(Data!J259=XFD259,"Y","N")</f>
        <v>Y</v>
      </c>
      <c r="DA259" t="str">
        <f>IF(CP259=Question!K259,"Y","N")</f>
        <v>Y</v>
      </c>
      <c r="XFD259" t="s">
        <v>3221</v>
      </c>
    </row>
    <row r="260" spans="91:105 16384:16384" x14ac:dyDescent="0.25">
      <c r="CM260" t="s">
        <v>700</v>
      </c>
      <c r="CN260">
        <v>4</v>
      </c>
      <c r="CO260">
        <v>2154.9949999999999</v>
      </c>
      <c r="CP260" t="s">
        <v>5303</v>
      </c>
      <c r="CW260" t="str">
        <f>IF(Data!J260=XFD260,"Y","N")</f>
        <v>Y</v>
      </c>
      <c r="DA260" t="str">
        <f>IF(CP260=Question!K260,"Y","N")</f>
        <v>Y</v>
      </c>
      <c r="XFD260" t="s">
        <v>3222</v>
      </c>
    </row>
    <row r="261" spans="91:105 16384:16384" x14ac:dyDescent="0.25">
      <c r="CM261" t="s">
        <v>91</v>
      </c>
      <c r="CN261">
        <v>4</v>
      </c>
      <c r="CO261">
        <v>1388.999</v>
      </c>
      <c r="CP261" t="s">
        <v>5304</v>
      </c>
      <c r="CW261" t="str">
        <f>IF(Data!J261=XFD261,"Y","N")</f>
        <v>Y</v>
      </c>
      <c r="DA261" t="str">
        <f>IF(CP261=Question!K261,"Y","N")</f>
        <v>Y</v>
      </c>
      <c r="XFD261" t="s">
        <v>3223</v>
      </c>
    </row>
    <row r="262" spans="91:105 16384:16384" x14ac:dyDescent="0.25">
      <c r="CM262" t="s">
        <v>1332</v>
      </c>
      <c r="CN262">
        <v>6</v>
      </c>
      <c r="CO262">
        <v>2221.9949999999999</v>
      </c>
      <c r="CP262" t="s">
        <v>5303</v>
      </c>
      <c r="CW262" t="str">
        <f>IF(Data!J262=XFD262,"Y","N")</f>
        <v>Y</v>
      </c>
      <c r="DA262" t="str">
        <f>IF(CP262=Question!K262,"Y","N")</f>
        <v>Y</v>
      </c>
      <c r="XFD262" t="s">
        <v>3224</v>
      </c>
    </row>
    <row r="263" spans="91:105 16384:16384" x14ac:dyDescent="0.25">
      <c r="CM263" t="s">
        <v>2014</v>
      </c>
      <c r="CN263">
        <v>2</v>
      </c>
      <c r="CO263">
        <v>241.995</v>
      </c>
      <c r="CP263" t="s">
        <v>5305</v>
      </c>
      <c r="CW263" t="str">
        <f>IF(Data!J263=XFD263,"Y","N")</f>
        <v>Y</v>
      </c>
      <c r="DA263" t="str">
        <f>IF(CP263=Question!K263,"Y","N")</f>
        <v>Y</v>
      </c>
      <c r="XFD263" t="s">
        <v>3225</v>
      </c>
    </row>
    <row r="264" spans="91:105 16384:16384" x14ac:dyDescent="0.25">
      <c r="CM264" t="s">
        <v>1022</v>
      </c>
      <c r="CN264">
        <v>3</v>
      </c>
      <c r="CO264">
        <v>1197</v>
      </c>
      <c r="CP264" t="s">
        <v>5304</v>
      </c>
      <c r="CW264" t="str">
        <f>IF(Data!J264=XFD264,"Y","N")</f>
        <v>Y</v>
      </c>
      <c r="DA264" t="str">
        <f>IF(CP264=Question!K264,"Y","N")</f>
        <v>Y</v>
      </c>
      <c r="XFD264" t="s">
        <v>3226</v>
      </c>
    </row>
    <row r="265" spans="91:105 16384:16384" x14ac:dyDescent="0.25">
      <c r="CM265" t="s">
        <v>1068</v>
      </c>
      <c r="CN265">
        <v>4</v>
      </c>
      <c r="CO265">
        <v>201.99700000000001</v>
      </c>
      <c r="CP265" t="s">
        <v>5305</v>
      </c>
      <c r="CW265" t="str">
        <f>IF(Data!J265=XFD265,"Y","N")</f>
        <v>Y</v>
      </c>
      <c r="DA265" t="str">
        <f>IF(CP265=Question!K265,"Y","N")</f>
        <v>Y</v>
      </c>
      <c r="XFD265" t="s">
        <v>3227</v>
      </c>
    </row>
    <row r="266" spans="91:105 16384:16384" x14ac:dyDescent="0.25">
      <c r="CM266" t="s">
        <v>1679</v>
      </c>
      <c r="CN266">
        <v>3</v>
      </c>
      <c r="CO266">
        <v>109.001</v>
      </c>
      <c r="CP266" t="s">
        <v>5305</v>
      </c>
      <c r="CW266" t="str">
        <f>IF(Data!J266=XFD266,"Y","N")</f>
        <v>Y</v>
      </c>
      <c r="DA266" t="str">
        <f>IF(CP266=Question!K266,"Y","N")</f>
        <v>Y</v>
      </c>
      <c r="XFD266" t="s">
        <v>3228</v>
      </c>
    </row>
    <row r="267" spans="91:105 16384:16384" x14ac:dyDescent="0.25">
      <c r="CM267" t="s">
        <v>396</v>
      </c>
      <c r="CN267">
        <v>7</v>
      </c>
      <c r="CO267">
        <v>2079</v>
      </c>
      <c r="CP267" t="s">
        <v>5303</v>
      </c>
      <c r="CW267" t="str">
        <f>IF(Data!J267=XFD267,"Y","N")</f>
        <v>Y</v>
      </c>
      <c r="DA267" t="str">
        <f>IF(CP267=Question!K267,"Y","N")</f>
        <v>Y</v>
      </c>
      <c r="XFD267" t="s">
        <v>3229</v>
      </c>
    </row>
    <row r="268" spans="91:105 16384:16384" x14ac:dyDescent="0.25">
      <c r="CM268" t="s">
        <v>920</v>
      </c>
      <c r="CN268">
        <v>6</v>
      </c>
      <c r="CO268">
        <v>2120</v>
      </c>
      <c r="CP268" t="s">
        <v>5303</v>
      </c>
      <c r="CW268" t="str">
        <f>IF(Data!J268=XFD268,"Y","N")</f>
        <v>Y</v>
      </c>
      <c r="DA268" t="str">
        <f>IF(CP268=Question!K268,"Y","N")</f>
        <v>Y</v>
      </c>
      <c r="XFD268" t="s">
        <v>3230</v>
      </c>
    </row>
    <row r="269" spans="91:105 16384:16384" x14ac:dyDescent="0.25">
      <c r="CM269" t="s">
        <v>944</v>
      </c>
      <c r="CN269">
        <v>8</v>
      </c>
      <c r="CO269">
        <v>2195</v>
      </c>
      <c r="CP269" t="s">
        <v>5303</v>
      </c>
      <c r="CW269" t="str">
        <f>IF(Data!J269=XFD269,"Y","N")</f>
        <v>Y</v>
      </c>
      <c r="DA269" t="str">
        <f>IF(CP269=Question!K269,"Y","N")</f>
        <v>Y</v>
      </c>
      <c r="XFD269" t="s">
        <v>3231</v>
      </c>
    </row>
    <row r="270" spans="91:105 16384:16384" x14ac:dyDescent="0.25">
      <c r="CM270" t="s">
        <v>686</v>
      </c>
      <c r="CN270">
        <v>4</v>
      </c>
      <c r="CO270">
        <v>1214</v>
      </c>
      <c r="CP270" t="s">
        <v>5304</v>
      </c>
      <c r="CW270" t="str">
        <f>IF(Data!J270=XFD270,"Y","N")</f>
        <v>Y</v>
      </c>
      <c r="DA270" t="str">
        <f>IF(CP270=Question!K270,"Y","N")</f>
        <v>Y</v>
      </c>
      <c r="XFD270" t="s">
        <v>3232</v>
      </c>
    </row>
    <row r="271" spans="91:105 16384:16384" x14ac:dyDescent="0.25">
      <c r="CM271" t="s">
        <v>851</v>
      </c>
      <c r="CN271">
        <v>3</v>
      </c>
      <c r="CO271">
        <v>1457</v>
      </c>
      <c r="CP271" t="s">
        <v>5304</v>
      </c>
      <c r="CW271" t="str">
        <f>IF(Data!J271=XFD271,"Y","N")</f>
        <v>Y</v>
      </c>
      <c r="DA271" t="str">
        <f>IF(CP271=Question!K271,"Y","N")</f>
        <v>Y</v>
      </c>
      <c r="XFD271" t="s">
        <v>3233</v>
      </c>
    </row>
    <row r="272" spans="91:105 16384:16384" x14ac:dyDescent="0.25">
      <c r="CM272" t="s">
        <v>1341</v>
      </c>
      <c r="CN272">
        <v>2</v>
      </c>
      <c r="CO272">
        <v>894</v>
      </c>
      <c r="CP272" t="s">
        <v>5304</v>
      </c>
      <c r="CW272" t="str">
        <f>IF(Data!J272=XFD272,"Y","N")</f>
        <v>Y</v>
      </c>
      <c r="DA272" t="str">
        <f>IF(CP272=Question!K272,"Y","N")</f>
        <v>Y</v>
      </c>
      <c r="XFD272" t="s">
        <v>3234</v>
      </c>
    </row>
    <row r="273" spans="91:105 16384:16384" x14ac:dyDescent="0.25">
      <c r="CM273" t="s">
        <v>581</v>
      </c>
      <c r="CN273">
        <v>3</v>
      </c>
      <c r="CO273">
        <v>870</v>
      </c>
      <c r="CP273" t="s">
        <v>5304</v>
      </c>
      <c r="CW273" t="str">
        <f>IF(Data!J273=XFD273,"Y","N")</f>
        <v>Y</v>
      </c>
      <c r="DA273" t="str">
        <f>IF(CP273=Question!K273,"Y","N")</f>
        <v>Y</v>
      </c>
      <c r="XFD273" t="s">
        <v>3235</v>
      </c>
    </row>
    <row r="274" spans="91:105 16384:16384" x14ac:dyDescent="0.25">
      <c r="CM274" t="s">
        <v>107</v>
      </c>
      <c r="CN274">
        <v>8</v>
      </c>
      <c r="CO274">
        <v>959.00300000000004</v>
      </c>
      <c r="CP274" t="s">
        <v>5304</v>
      </c>
      <c r="CW274" t="str">
        <f>IF(Data!J274=XFD274,"Y","N")</f>
        <v>Y</v>
      </c>
      <c r="DA274" t="str">
        <f>IF(CP274=Question!K274,"Y","N")</f>
        <v>Y</v>
      </c>
      <c r="XFD274" t="s">
        <v>3236</v>
      </c>
    </row>
    <row r="275" spans="91:105 16384:16384" x14ac:dyDescent="0.25">
      <c r="CM275" t="s">
        <v>359</v>
      </c>
      <c r="CN275">
        <v>5</v>
      </c>
      <c r="CO275">
        <v>205</v>
      </c>
      <c r="CP275" t="s">
        <v>5305</v>
      </c>
      <c r="CW275" t="str">
        <f>IF(Data!J275=XFD275,"Y","N")</f>
        <v>Y</v>
      </c>
      <c r="DA275" t="str">
        <f>IF(CP275=Question!K275,"Y","N")</f>
        <v>Y</v>
      </c>
      <c r="XFD275" t="s">
        <v>3237</v>
      </c>
    </row>
    <row r="276" spans="91:105 16384:16384" x14ac:dyDescent="0.25">
      <c r="CM276" t="s">
        <v>1827</v>
      </c>
      <c r="CN276">
        <v>2</v>
      </c>
      <c r="CO276">
        <v>617</v>
      </c>
      <c r="CP276" t="s">
        <v>5305</v>
      </c>
      <c r="CW276" t="str">
        <f>IF(Data!J276=XFD276,"Y","N")</f>
        <v>Y</v>
      </c>
      <c r="DA276" t="str">
        <f>IF(CP276=Question!K276,"Y","N")</f>
        <v>Y</v>
      </c>
      <c r="XFD276" t="s">
        <v>3238</v>
      </c>
    </row>
    <row r="277" spans="91:105 16384:16384" x14ac:dyDescent="0.25">
      <c r="CM277" t="s">
        <v>935</v>
      </c>
      <c r="CN277">
        <v>3</v>
      </c>
      <c r="CO277">
        <v>1123</v>
      </c>
      <c r="CP277" t="s">
        <v>5304</v>
      </c>
      <c r="CW277" t="str">
        <f>IF(Data!J277=XFD277,"Y","N")</f>
        <v>Y</v>
      </c>
      <c r="DA277" t="str">
        <f>IF(CP277=Question!K277,"Y","N")</f>
        <v>Y</v>
      </c>
      <c r="XFD277" t="s">
        <v>3239</v>
      </c>
    </row>
    <row r="278" spans="91:105 16384:16384" x14ac:dyDescent="0.25">
      <c r="CM278" t="s">
        <v>1776</v>
      </c>
      <c r="CN278">
        <v>5</v>
      </c>
      <c r="CO278">
        <v>534.995</v>
      </c>
      <c r="CP278" t="s">
        <v>5305</v>
      </c>
      <c r="CW278" t="str">
        <f>IF(Data!J278=XFD278,"Y","N")</f>
        <v>Y</v>
      </c>
      <c r="DA278" t="str">
        <f>IF(CP278=Question!K278,"Y","N")</f>
        <v>Y</v>
      </c>
      <c r="XFD278" t="s">
        <v>3240</v>
      </c>
    </row>
    <row r="279" spans="91:105 16384:16384" x14ac:dyDescent="0.25">
      <c r="CM279" t="s">
        <v>1175</v>
      </c>
      <c r="CN279">
        <v>4</v>
      </c>
      <c r="CO279">
        <v>1655</v>
      </c>
      <c r="CP279" t="s">
        <v>5304</v>
      </c>
      <c r="CW279" t="str">
        <f>IF(Data!J279=XFD279,"Y","N")</f>
        <v>Y</v>
      </c>
      <c r="DA279" t="str">
        <f>IF(CP279=Question!K279,"Y","N")</f>
        <v>Y</v>
      </c>
      <c r="XFD279" t="s">
        <v>3241</v>
      </c>
    </row>
    <row r="280" spans="91:105 16384:16384" x14ac:dyDescent="0.25">
      <c r="CM280" t="s">
        <v>1088</v>
      </c>
      <c r="CN280">
        <v>10</v>
      </c>
      <c r="CO280">
        <v>2615.9990000000003</v>
      </c>
      <c r="CP280" t="s">
        <v>5303</v>
      </c>
      <c r="CW280" t="str">
        <f>IF(Data!J280=XFD280,"Y","N")</f>
        <v>Y</v>
      </c>
      <c r="DA280" t="str">
        <f>IF(CP280=Question!K280,"Y","N")</f>
        <v>Y</v>
      </c>
      <c r="XFD280" t="s">
        <v>3242</v>
      </c>
    </row>
    <row r="281" spans="91:105 16384:16384" x14ac:dyDescent="0.25">
      <c r="CM281" t="s">
        <v>411</v>
      </c>
      <c r="CN281">
        <v>6</v>
      </c>
      <c r="CO281">
        <v>1426.9970000000001</v>
      </c>
      <c r="CP281" t="s">
        <v>5304</v>
      </c>
      <c r="CW281" t="str">
        <f>IF(Data!J281=XFD281,"Y","N")</f>
        <v>Y</v>
      </c>
      <c r="DA281" t="str">
        <f>IF(CP281=Question!K281,"Y","N")</f>
        <v>Y</v>
      </c>
      <c r="XFD281" t="s">
        <v>3243</v>
      </c>
    </row>
    <row r="282" spans="91:105 16384:16384" x14ac:dyDescent="0.25">
      <c r="CM282" t="s">
        <v>750</v>
      </c>
      <c r="CN282">
        <v>9</v>
      </c>
      <c r="CO282">
        <v>2487.9949999999999</v>
      </c>
      <c r="CP282" t="s">
        <v>5303</v>
      </c>
      <c r="CW282" t="str">
        <f>IF(Data!J282=XFD282,"Y","N")</f>
        <v>Y</v>
      </c>
      <c r="DA282" t="str">
        <f>IF(CP282=Question!K282,"Y","N")</f>
        <v>Y</v>
      </c>
      <c r="XFD282" t="s">
        <v>3244</v>
      </c>
    </row>
    <row r="283" spans="91:105 16384:16384" x14ac:dyDescent="0.25">
      <c r="CM283" t="s">
        <v>312</v>
      </c>
      <c r="CN283">
        <v>9</v>
      </c>
      <c r="CO283">
        <v>2162.0039999999999</v>
      </c>
      <c r="CP283" t="s">
        <v>5303</v>
      </c>
      <c r="CW283" t="str">
        <f>IF(Data!J283=XFD283,"Y","N")</f>
        <v>Y</v>
      </c>
      <c r="DA283" t="str">
        <f>IF(CP283=Question!K283,"Y","N")</f>
        <v>Y</v>
      </c>
      <c r="XFD283" t="s">
        <v>3245</v>
      </c>
    </row>
    <row r="284" spans="91:105 16384:16384" x14ac:dyDescent="0.25">
      <c r="CM284" t="s">
        <v>679</v>
      </c>
      <c r="CN284">
        <v>4</v>
      </c>
      <c r="CO284">
        <v>766.00099999999998</v>
      </c>
      <c r="CP284" t="s">
        <v>5304</v>
      </c>
      <c r="CW284" t="str">
        <f>IF(Data!J284=XFD284,"Y","N")</f>
        <v>Y</v>
      </c>
      <c r="DA284" t="str">
        <f>IF(CP284=Question!K284,"Y","N")</f>
        <v>Y</v>
      </c>
      <c r="XFD284" t="s">
        <v>3246</v>
      </c>
    </row>
    <row r="285" spans="91:105 16384:16384" x14ac:dyDescent="0.25">
      <c r="CM285" t="s">
        <v>2219</v>
      </c>
      <c r="CN285">
        <v>3</v>
      </c>
      <c r="CO285">
        <v>185.99700000000001</v>
      </c>
      <c r="CP285" t="s">
        <v>5305</v>
      </c>
      <c r="CW285" t="str">
        <f>IF(Data!J285=XFD285,"Y","N")</f>
        <v>Y</v>
      </c>
      <c r="DA285" t="str">
        <f>IF(CP285=Question!K285,"Y","N")</f>
        <v>Y</v>
      </c>
      <c r="XFD285" t="s">
        <v>3247</v>
      </c>
    </row>
    <row r="286" spans="91:105 16384:16384" x14ac:dyDescent="0.25">
      <c r="CM286" t="s">
        <v>946</v>
      </c>
      <c r="CN286">
        <v>8</v>
      </c>
      <c r="CO286">
        <v>2304.9960000000001</v>
      </c>
      <c r="CP286" t="s">
        <v>5303</v>
      </c>
      <c r="CW286" t="str">
        <f>IF(Data!J286=XFD286,"Y","N")</f>
        <v>Y</v>
      </c>
      <c r="DA286" t="str">
        <f>IF(CP286=Question!K286,"Y","N")</f>
        <v>Y</v>
      </c>
      <c r="XFD286" t="s">
        <v>3248</v>
      </c>
    </row>
    <row r="287" spans="91:105 16384:16384" x14ac:dyDescent="0.25">
      <c r="CM287" t="s">
        <v>498</v>
      </c>
      <c r="CN287">
        <v>3</v>
      </c>
      <c r="CO287">
        <v>515.00099999999998</v>
      </c>
      <c r="CP287" t="s">
        <v>5305</v>
      </c>
      <c r="CW287" t="str">
        <f>IF(Data!J287=XFD287,"Y","N")</f>
        <v>Y</v>
      </c>
      <c r="DA287" t="str">
        <f>IF(CP287=Question!K287,"Y","N")</f>
        <v>Y</v>
      </c>
      <c r="XFD287" t="s">
        <v>3249</v>
      </c>
    </row>
    <row r="288" spans="91:105 16384:16384" x14ac:dyDescent="0.25">
      <c r="CM288" t="s">
        <v>1206</v>
      </c>
      <c r="CN288">
        <v>2</v>
      </c>
      <c r="CO288">
        <v>893</v>
      </c>
      <c r="CP288" t="s">
        <v>5304</v>
      </c>
      <c r="CW288" t="str">
        <f>IF(Data!J288=XFD288,"Y","N")</f>
        <v>Y</v>
      </c>
      <c r="DA288" t="str">
        <f>IF(CP288=Question!K288,"Y","N")</f>
        <v>Y</v>
      </c>
      <c r="XFD288" t="s">
        <v>3250</v>
      </c>
    </row>
    <row r="289" spans="91:105 16384:16384" x14ac:dyDescent="0.25">
      <c r="CM289" t="s">
        <v>400</v>
      </c>
      <c r="CN289">
        <v>6</v>
      </c>
      <c r="CO289">
        <v>1657</v>
      </c>
      <c r="CP289" t="s">
        <v>5304</v>
      </c>
      <c r="CW289" t="str">
        <f>IF(Data!J289=XFD289,"Y","N")</f>
        <v>Y</v>
      </c>
      <c r="DA289" t="str">
        <f>IF(CP289=Question!K289,"Y","N")</f>
        <v>Y</v>
      </c>
      <c r="XFD289" t="s">
        <v>3251</v>
      </c>
    </row>
    <row r="290" spans="91:105 16384:16384" x14ac:dyDescent="0.25">
      <c r="CM290" t="s">
        <v>907</v>
      </c>
      <c r="CN290">
        <v>6</v>
      </c>
      <c r="CO290">
        <v>1904.001</v>
      </c>
      <c r="CP290" t="s">
        <v>5303</v>
      </c>
      <c r="CW290" t="str">
        <f>IF(Data!J290=XFD290,"Y","N")</f>
        <v>Y</v>
      </c>
      <c r="DA290" t="str">
        <f>IF(CP290=Question!K290,"Y","N")</f>
        <v>Y</v>
      </c>
      <c r="XFD290" t="s">
        <v>3252</v>
      </c>
    </row>
    <row r="291" spans="91:105 16384:16384" x14ac:dyDescent="0.25">
      <c r="CM291" t="s">
        <v>29</v>
      </c>
      <c r="CN291">
        <v>4</v>
      </c>
      <c r="CO291">
        <v>831.995</v>
      </c>
      <c r="CP291" t="s">
        <v>5304</v>
      </c>
      <c r="CW291" t="str">
        <f>IF(Data!J291=XFD291,"Y","N")</f>
        <v>Y</v>
      </c>
      <c r="DA291" t="str">
        <f>IF(CP291=Question!K291,"Y","N")</f>
        <v>Y</v>
      </c>
      <c r="XFD291" t="s">
        <v>3253</v>
      </c>
    </row>
    <row r="292" spans="91:105 16384:16384" x14ac:dyDescent="0.25">
      <c r="CM292" t="s">
        <v>2852</v>
      </c>
      <c r="CN292">
        <v>1</v>
      </c>
      <c r="CO292">
        <v>75</v>
      </c>
      <c r="CP292" t="s">
        <v>5305</v>
      </c>
      <c r="CW292" t="str">
        <f>IF(Data!J292=XFD292,"Y","N")</f>
        <v>Y</v>
      </c>
      <c r="DA292" t="str">
        <f>IF(CP292=Question!K292,"Y","N")</f>
        <v>Y</v>
      </c>
      <c r="XFD292" t="s">
        <v>3254</v>
      </c>
    </row>
    <row r="293" spans="91:105 16384:16384" x14ac:dyDescent="0.25">
      <c r="CM293" t="s">
        <v>1531</v>
      </c>
      <c r="CN293">
        <v>1</v>
      </c>
      <c r="CO293">
        <v>80</v>
      </c>
      <c r="CP293" t="s">
        <v>5305</v>
      </c>
      <c r="CW293" t="str">
        <f>IF(Data!J293=XFD293,"Y","N")</f>
        <v>Y</v>
      </c>
      <c r="DA293" t="str">
        <f>IF(CP293=Question!K293,"Y","N")</f>
        <v>Y</v>
      </c>
      <c r="XFD293" t="s">
        <v>3255</v>
      </c>
    </row>
    <row r="294" spans="91:105 16384:16384" x14ac:dyDescent="0.25">
      <c r="CM294" t="s">
        <v>361</v>
      </c>
      <c r="CN294">
        <v>5</v>
      </c>
      <c r="CO294">
        <v>690</v>
      </c>
      <c r="CP294" t="s">
        <v>5305</v>
      </c>
      <c r="CW294" t="str">
        <f>IF(Data!J294=XFD294,"Y","N")</f>
        <v>Y</v>
      </c>
      <c r="DA294" t="str">
        <f>IF(CP294=Question!K294,"Y","N")</f>
        <v>Y</v>
      </c>
      <c r="XFD294" t="s">
        <v>3256</v>
      </c>
    </row>
    <row r="295" spans="91:105 16384:16384" x14ac:dyDescent="0.25">
      <c r="CM295" t="s">
        <v>1741</v>
      </c>
      <c r="CN295">
        <v>3</v>
      </c>
      <c r="CO295">
        <v>183.00200000000001</v>
      </c>
      <c r="CP295" t="s">
        <v>5305</v>
      </c>
      <c r="CW295" t="str">
        <f>IF(Data!J295=XFD295,"Y","N")</f>
        <v>Y</v>
      </c>
      <c r="DA295" t="str">
        <f>IF(CP295=Question!K295,"Y","N")</f>
        <v>Y</v>
      </c>
      <c r="XFD295" t="s">
        <v>3257</v>
      </c>
    </row>
    <row r="296" spans="91:105 16384:16384" x14ac:dyDescent="0.25">
      <c r="CM296" t="s">
        <v>968</v>
      </c>
      <c r="CN296">
        <v>5</v>
      </c>
      <c r="CO296">
        <v>976</v>
      </c>
      <c r="CP296" t="s">
        <v>5304</v>
      </c>
      <c r="CW296" t="str">
        <f>IF(Data!J296=XFD296,"Y","N")</f>
        <v>Y</v>
      </c>
      <c r="DA296" t="str">
        <f>IF(CP296=Question!K296,"Y","N")</f>
        <v>Y</v>
      </c>
      <c r="XFD296" t="s">
        <v>3258</v>
      </c>
    </row>
    <row r="297" spans="91:105 16384:16384" x14ac:dyDescent="0.25">
      <c r="CM297" t="s">
        <v>707</v>
      </c>
      <c r="CN297">
        <v>2</v>
      </c>
      <c r="CO297">
        <v>562.99800000000005</v>
      </c>
      <c r="CP297" t="s">
        <v>5305</v>
      </c>
      <c r="CW297" t="str">
        <f>IF(Data!J297=XFD297,"Y","N")</f>
        <v>Y</v>
      </c>
      <c r="DA297" t="str">
        <f>IF(CP297=Question!K297,"Y","N")</f>
        <v>Y</v>
      </c>
      <c r="XFD297" t="s">
        <v>3259</v>
      </c>
    </row>
    <row r="298" spans="91:105 16384:16384" x14ac:dyDescent="0.25">
      <c r="CM298" t="s">
        <v>845</v>
      </c>
      <c r="CN298">
        <v>7</v>
      </c>
      <c r="CO298">
        <v>2350.998</v>
      </c>
      <c r="CP298" t="s">
        <v>5303</v>
      </c>
      <c r="CW298" t="str">
        <f>IF(Data!J298=XFD298,"Y","N")</f>
        <v>Y</v>
      </c>
      <c r="DA298" t="str">
        <f>IF(CP298=Question!K298,"Y","N")</f>
        <v>Y</v>
      </c>
      <c r="XFD298" t="s">
        <v>3260</v>
      </c>
    </row>
    <row r="299" spans="91:105 16384:16384" x14ac:dyDescent="0.25">
      <c r="CM299" t="s">
        <v>870</v>
      </c>
      <c r="CN299">
        <v>5</v>
      </c>
      <c r="CO299">
        <v>1469.002</v>
      </c>
      <c r="CP299" t="s">
        <v>5304</v>
      </c>
      <c r="CW299" t="str">
        <f>IF(Data!J299=XFD299,"Y","N")</f>
        <v>Y</v>
      </c>
      <c r="DA299" t="str">
        <f>IF(CP299=Question!K299,"Y","N")</f>
        <v>Y</v>
      </c>
      <c r="XFD299" t="s">
        <v>3261</v>
      </c>
    </row>
    <row r="300" spans="91:105 16384:16384" x14ac:dyDescent="0.25">
      <c r="CM300" t="s">
        <v>777</v>
      </c>
      <c r="CN300">
        <v>6</v>
      </c>
      <c r="CO300">
        <v>3123.9970000000003</v>
      </c>
      <c r="CP300" t="s">
        <v>5303</v>
      </c>
      <c r="CW300" t="str">
        <f>IF(Data!J300=XFD300,"Y","N")</f>
        <v>Y</v>
      </c>
      <c r="DA300" t="str">
        <f>IF(CP300=Question!K300,"Y","N")</f>
        <v>Y</v>
      </c>
      <c r="XFD300" t="s">
        <v>3262</v>
      </c>
    </row>
    <row r="301" spans="91:105 16384:16384" x14ac:dyDescent="0.25">
      <c r="CM301" t="s">
        <v>1247</v>
      </c>
      <c r="CN301">
        <v>5</v>
      </c>
      <c r="CO301">
        <v>1616.001</v>
      </c>
      <c r="CP301" t="s">
        <v>5304</v>
      </c>
      <c r="CW301" t="str">
        <f>IF(Data!J301=XFD301,"Y","N")</f>
        <v>Y</v>
      </c>
      <c r="DA301" t="str">
        <f>IF(CP301=Question!K301,"Y","N")</f>
        <v>Y</v>
      </c>
      <c r="XFD301" t="s">
        <v>3263</v>
      </c>
    </row>
    <row r="302" spans="91:105 16384:16384" x14ac:dyDescent="0.25">
      <c r="CM302" t="s">
        <v>278</v>
      </c>
      <c r="CN302">
        <v>5</v>
      </c>
      <c r="CO302">
        <v>3070.9949999999999</v>
      </c>
      <c r="CP302" t="s">
        <v>5303</v>
      </c>
      <c r="CW302" t="str">
        <f>IF(Data!J302=XFD302,"Y","N")</f>
        <v>Y</v>
      </c>
      <c r="DA302" t="str">
        <f>IF(CP302=Question!K302,"Y","N")</f>
        <v>Y</v>
      </c>
      <c r="XFD302" t="s">
        <v>3264</v>
      </c>
    </row>
    <row r="303" spans="91:105 16384:16384" x14ac:dyDescent="0.25">
      <c r="CM303" t="s">
        <v>979</v>
      </c>
      <c r="CN303">
        <v>4</v>
      </c>
      <c r="CO303">
        <v>1339.9929999999999</v>
      </c>
      <c r="CP303" t="s">
        <v>5304</v>
      </c>
      <c r="CW303" t="str">
        <f>IF(Data!J303=XFD303,"Y","N")</f>
        <v>Y</v>
      </c>
      <c r="DA303" t="str">
        <f>IF(CP303=Question!K303,"Y","N")</f>
        <v>Y</v>
      </c>
      <c r="XFD303" t="s">
        <v>3265</v>
      </c>
    </row>
    <row r="304" spans="91:105 16384:16384" x14ac:dyDescent="0.25">
      <c r="CM304" t="s">
        <v>1406</v>
      </c>
      <c r="CN304">
        <v>3</v>
      </c>
      <c r="CO304">
        <v>1607</v>
      </c>
      <c r="CP304" t="s">
        <v>5304</v>
      </c>
      <c r="CW304" t="str">
        <f>IF(Data!J304=XFD304,"Y","N")</f>
        <v>Y</v>
      </c>
      <c r="DA304" t="str">
        <f>IF(CP304=Question!K304,"Y","N")</f>
        <v>Y</v>
      </c>
      <c r="XFD304" t="s">
        <v>3266</v>
      </c>
    </row>
    <row r="305" spans="91:105 16384:16384" x14ac:dyDescent="0.25">
      <c r="CM305" t="s">
        <v>859</v>
      </c>
      <c r="CN305">
        <v>4</v>
      </c>
      <c r="CO305">
        <v>1154</v>
      </c>
      <c r="CP305" t="s">
        <v>5304</v>
      </c>
      <c r="CW305" t="str">
        <f>IF(Data!J305=XFD305,"Y","N")</f>
        <v>Y</v>
      </c>
      <c r="DA305" t="str">
        <f>IF(CP305=Question!K305,"Y","N")</f>
        <v>Y</v>
      </c>
      <c r="XFD305" t="s">
        <v>3267</v>
      </c>
    </row>
    <row r="306" spans="91:105 16384:16384" x14ac:dyDescent="0.25">
      <c r="CM306" t="s">
        <v>2665</v>
      </c>
      <c r="CN306">
        <v>1</v>
      </c>
      <c r="CO306">
        <v>45</v>
      </c>
      <c r="CP306" t="s">
        <v>5305</v>
      </c>
      <c r="CW306" t="str">
        <f>IF(Data!J306=XFD306,"Y","N")</f>
        <v>Y</v>
      </c>
      <c r="DA306" t="str">
        <f>IF(CP306=Question!K306,"Y","N")</f>
        <v>Y</v>
      </c>
      <c r="XFD306" t="s">
        <v>3268</v>
      </c>
    </row>
    <row r="307" spans="91:105 16384:16384" x14ac:dyDescent="0.25">
      <c r="CM307" t="s">
        <v>13</v>
      </c>
      <c r="CN307">
        <v>4</v>
      </c>
      <c r="CO307">
        <v>1316</v>
      </c>
      <c r="CP307" t="s">
        <v>5304</v>
      </c>
      <c r="CW307" t="str">
        <f>IF(Data!J307=XFD307,"Y","N")</f>
        <v>Y</v>
      </c>
      <c r="DA307" t="str">
        <f>IF(CP307=Question!K307,"Y","N")</f>
        <v>Y</v>
      </c>
      <c r="XFD307" t="s">
        <v>3269</v>
      </c>
    </row>
    <row r="308" spans="91:105 16384:16384" x14ac:dyDescent="0.25">
      <c r="CM308" t="s">
        <v>138</v>
      </c>
      <c r="CN308">
        <v>2</v>
      </c>
      <c r="CO308">
        <v>106.001</v>
      </c>
      <c r="CP308" t="s">
        <v>5305</v>
      </c>
      <c r="CW308" t="str">
        <f>IF(Data!J308=XFD308,"Y","N")</f>
        <v>Y</v>
      </c>
      <c r="DA308" t="str">
        <f>IF(CP308=Question!K308,"Y","N")</f>
        <v>Y</v>
      </c>
      <c r="XFD308" t="s">
        <v>3270</v>
      </c>
    </row>
    <row r="309" spans="91:105 16384:16384" x14ac:dyDescent="0.25">
      <c r="CM309" t="s">
        <v>828</v>
      </c>
      <c r="CN309">
        <v>5</v>
      </c>
      <c r="CO309">
        <v>1078.9959999999999</v>
      </c>
      <c r="CP309" t="s">
        <v>5304</v>
      </c>
      <c r="CW309" t="str">
        <f>IF(Data!J309=XFD309,"Y","N")</f>
        <v>Y</v>
      </c>
      <c r="DA309" t="str">
        <f>IF(CP309=Question!K309,"Y","N")</f>
        <v>Y</v>
      </c>
      <c r="XFD309" t="s">
        <v>3271</v>
      </c>
    </row>
    <row r="310" spans="91:105 16384:16384" x14ac:dyDescent="0.25">
      <c r="CM310" t="s">
        <v>160</v>
      </c>
      <c r="CN310">
        <v>6</v>
      </c>
      <c r="CO310">
        <v>1289.0029999999999</v>
      </c>
      <c r="CP310" t="s">
        <v>5304</v>
      </c>
      <c r="CW310" t="str">
        <f>IF(Data!J310=XFD310,"Y","N")</f>
        <v>Y</v>
      </c>
      <c r="DA310" t="str">
        <f>IF(CP310=Question!K310,"Y","N")</f>
        <v>Y</v>
      </c>
      <c r="XFD310" t="s">
        <v>3272</v>
      </c>
    </row>
    <row r="311" spans="91:105 16384:16384" x14ac:dyDescent="0.25">
      <c r="CM311" t="s">
        <v>2190</v>
      </c>
      <c r="CN311">
        <v>4</v>
      </c>
      <c r="CO311">
        <v>208.99599999999998</v>
      </c>
      <c r="CP311" t="s">
        <v>5305</v>
      </c>
      <c r="CW311" t="str">
        <f>IF(Data!J311=XFD311,"Y","N")</f>
        <v>Y</v>
      </c>
      <c r="DA311" t="str">
        <f>IF(CP311=Question!K311,"Y","N")</f>
        <v>Y</v>
      </c>
      <c r="XFD311" t="s">
        <v>3273</v>
      </c>
    </row>
    <row r="312" spans="91:105 16384:16384" x14ac:dyDescent="0.25">
      <c r="CM312" t="s">
        <v>491</v>
      </c>
      <c r="CN312">
        <v>9</v>
      </c>
      <c r="CO312">
        <v>972.00399999999991</v>
      </c>
      <c r="CP312" t="s">
        <v>5304</v>
      </c>
      <c r="CW312" t="str">
        <f>IF(Data!J312=XFD312,"Y","N")</f>
        <v>Y</v>
      </c>
      <c r="DA312" t="str">
        <f>IF(CP312=Question!K312,"Y","N")</f>
        <v>Y</v>
      </c>
      <c r="XFD312" t="s">
        <v>3274</v>
      </c>
    </row>
    <row r="313" spans="91:105 16384:16384" x14ac:dyDescent="0.25">
      <c r="CM313" t="s">
        <v>760</v>
      </c>
      <c r="CN313">
        <v>2</v>
      </c>
      <c r="CO313">
        <v>1295</v>
      </c>
      <c r="CP313" t="s">
        <v>5304</v>
      </c>
      <c r="CW313" t="str">
        <f>IF(Data!J313=XFD313,"Y","N")</f>
        <v>Y</v>
      </c>
      <c r="DA313" t="str">
        <f>IF(CP313=Question!K313,"Y","N")</f>
        <v>Y</v>
      </c>
      <c r="XFD313" t="s">
        <v>3275</v>
      </c>
    </row>
    <row r="314" spans="91:105 16384:16384" x14ac:dyDescent="0.25">
      <c r="CM314" t="s">
        <v>822</v>
      </c>
      <c r="CN314">
        <v>10</v>
      </c>
      <c r="CO314">
        <v>3197.9949999999999</v>
      </c>
      <c r="CP314" t="s">
        <v>5303</v>
      </c>
      <c r="CW314" t="str">
        <f>IF(Data!J314=XFD314,"Y","N")</f>
        <v>Y</v>
      </c>
      <c r="DA314" t="str">
        <f>IF(CP314=Question!K314,"Y","N")</f>
        <v>Y</v>
      </c>
      <c r="XFD314" t="s">
        <v>3276</v>
      </c>
    </row>
    <row r="315" spans="91:105 16384:16384" x14ac:dyDescent="0.25">
      <c r="CM315" t="s">
        <v>1100</v>
      </c>
      <c r="CN315">
        <v>6</v>
      </c>
      <c r="CO315">
        <v>2323</v>
      </c>
      <c r="CP315" t="s">
        <v>5303</v>
      </c>
      <c r="CW315" t="str">
        <f>IF(Data!J315=XFD315,"Y","N")</f>
        <v>Y</v>
      </c>
      <c r="DA315" t="str">
        <f>IF(CP315=Question!K315,"Y","N")</f>
        <v>Y</v>
      </c>
      <c r="XFD315" t="s">
        <v>3277</v>
      </c>
    </row>
    <row r="316" spans="91:105 16384:16384" x14ac:dyDescent="0.25">
      <c r="CM316" t="s">
        <v>676</v>
      </c>
      <c r="CN316">
        <v>3</v>
      </c>
      <c r="CO316">
        <v>136</v>
      </c>
      <c r="CP316" t="s">
        <v>5305</v>
      </c>
      <c r="CW316" t="str">
        <f>IF(Data!J316=XFD316,"Y","N")</f>
        <v>Y</v>
      </c>
      <c r="DA316" t="str">
        <f>IF(CP316=Question!K316,"Y","N")</f>
        <v>Y</v>
      </c>
      <c r="XFD316" t="s">
        <v>3278</v>
      </c>
    </row>
    <row r="317" spans="91:105 16384:16384" x14ac:dyDescent="0.25">
      <c r="CM317" t="s">
        <v>243</v>
      </c>
      <c r="CN317">
        <v>6</v>
      </c>
      <c r="CO317">
        <v>2966.9939999999997</v>
      </c>
      <c r="CP317" t="s">
        <v>5303</v>
      </c>
      <c r="CW317" t="str">
        <f>IF(Data!J317=XFD317,"Y","N")</f>
        <v>Y</v>
      </c>
      <c r="DA317" t="str">
        <f>IF(CP317=Question!K317,"Y","N")</f>
        <v>Y</v>
      </c>
      <c r="XFD317" t="s">
        <v>3279</v>
      </c>
    </row>
    <row r="318" spans="91:105 16384:16384" x14ac:dyDescent="0.25">
      <c r="CM318" t="s">
        <v>436</v>
      </c>
      <c r="CN318">
        <v>5</v>
      </c>
      <c r="CO318">
        <v>905.995</v>
      </c>
      <c r="CP318" t="s">
        <v>5304</v>
      </c>
      <c r="CW318" t="str">
        <f>IF(Data!J318=XFD318,"Y","N")</f>
        <v>Y</v>
      </c>
      <c r="DA318" t="str">
        <f>IF(CP318=Question!K318,"Y","N")</f>
        <v>Y</v>
      </c>
      <c r="XFD318" t="s">
        <v>3280</v>
      </c>
    </row>
    <row r="319" spans="91:105 16384:16384" x14ac:dyDescent="0.25">
      <c r="CM319" t="s">
        <v>532</v>
      </c>
      <c r="CN319">
        <v>2</v>
      </c>
      <c r="CO319">
        <v>702</v>
      </c>
      <c r="CP319" t="s">
        <v>5304</v>
      </c>
      <c r="CW319" t="str">
        <f>IF(Data!J319=XFD319,"Y","N")</f>
        <v>Y</v>
      </c>
      <c r="DA319" t="str">
        <f>IF(CP319=Question!K319,"Y","N")</f>
        <v>Y</v>
      </c>
      <c r="XFD319" t="s">
        <v>3281</v>
      </c>
    </row>
    <row r="320" spans="91:105 16384:16384" x14ac:dyDescent="0.25">
      <c r="CM320" t="s">
        <v>283</v>
      </c>
      <c r="CN320">
        <v>5</v>
      </c>
      <c r="CO320">
        <v>1525.9950000000001</v>
      </c>
      <c r="CP320" t="s">
        <v>5304</v>
      </c>
      <c r="CW320" t="str">
        <f>IF(Data!J320=XFD320,"Y","N")</f>
        <v>Y</v>
      </c>
      <c r="DA320" t="str">
        <f>IF(CP320=Question!K320,"Y","N")</f>
        <v>Y</v>
      </c>
      <c r="XFD320" t="s">
        <v>3282</v>
      </c>
    </row>
    <row r="321" spans="91:105 16384:16384" x14ac:dyDescent="0.25">
      <c r="CM321" t="s">
        <v>608</v>
      </c>
      <c r="CN321">
        <v>6</v>
      </c>
      <c r="CO321">
        <v>1821.9939999999999</v>
      </c>
      <c r="CP321" t="s">
        <v>5304</v>
      </c>
      <c r="CW321" t="str">
        <f>IF(Data!J321=XFD321,"Y","N")</f>
        <v>Y</v>
      </c>
      <c r="DA321" t="str">
        <f>IF(CP321=Question!K321,"Y","N")</f>
        <v>Y</v>
      </c>
      <c r="XFD321" t="s">
        <v>3283</v>
      </c>
    </row>
    <row r="322" spans="91:105 16384:16384" x14ac:dyDescent="0.25">
      <c r="CM322" t="s">
        <v>1060</v>
      </c>
      <c r="CN322">
        <v>6</v>
      </c>
      <c r="CO322">
        <v>800.00199999999995</v>
      </c>
      <c r="CP322" t="s">
        <v>5304</v>
      </c>
      <c r="CW322" t="str">
        <f>IF(Data!J322=XFD322,"Y","N")</f>
        <v>Y</v>
      </c>
      <c r="DA322" t="str">
        <f>IF(CP322=Question!K322,"Y","N")</f>
        <v>Y</v>
      </c>
      <c r="XFD322" t="s">
        <v>3284</v>
      </c>
    </row>
    <row r="323" spans="91:105 16384:16384" x14ac:dyDescent="0.25">
      <c r="CM323" t="s">
        <v>99</v>
      </c>
      <c r="CN323">
        <v>8</v>
      </c>
      <c r="CO323">
        <v>1544.9910000000002</v>
      </c>
      <c r="CP323" t="s">
        <v>5304</v>
      </c>
      <c r="CW323" t="str">
        <f>IF(Data!J323=XFD323,"Y","N")</f>
        <v>Y</v>
      </c>
      <c r="DA323" t="str">
        <f>IF(CP323=Question!K323,"Y","N")</f>
        <v>Y</v>
      </c>
      <c r="XFD323" t="s">
        <v>3285</v>
      </c>
    </row>
    <row r="324" spans="91:105 16384:16384" x14ac:dyDescent="0.25">
      <c r="CM324" t="s">
        <v>419</v>
      </c>
      <c r="CN324">
        <v>2</v>
      </c>
      <c r="CO324">
        <v>272.00099999999998</v>
      </c>
      <c r="CP324" t="s">
        <v>5305</v>
      </c>
      <c r="CW324" t="str">
        <f>IF(Data!J324=XFD324,"Y","N")</f>
        <v>Y</v>
      </c>
      <c r="DA324" t="str">
        <f>IF(CP324=Question!K324,"Y","N")</f>
        <v>Y</v>
      </c>
      <c r="XFD324" t="s">
        <v>3286</v>
      </c>
    </row>
    <row r="325" spans="91:105 16384:16384" x14ac:dyDescent="0.25">
      <c r="CM325" t="s">
        <v>616</v>
      </c>
      <c r="CN325">
        <v>4</v>
      </c>
      <c r="CO325">
        <v>958</v>
      </c>
      <c r="CP325" t="s">
        <v>5304</v>
      </c>
      <c r="CW325" t="str">
        <f>IF(Data!J325=XFD325,"Y","N")</f>
        <v>Y</v>
      </c>
      <c r="DA325" t="str">
        <f>IF(CP325=Question!K325,"Y","N")</f>
        <v>Y</v>
      </c>
      <c r="XFD325" t="s">
        <v>3287</v>
      </c>
    </row>
    <row r="326" spans="91:105 16384:16384" x14ac:dyDescent="0.25">
      <c r="CM326" t="s">
        <v>774</v>
      </c>
      <c r="CN326">
        <v>8</v>
      </c>
      <c r="CO326">
        <v>1378</v>
      </c>
      <c r="CP326" t="s">
        <v>5304</v>
      </c>
      <c r="CW326" t="str">
        <f>IF(Data!J326=XFD326,"Y","N")</f>
        <v>Y</v>
      </c>
      <c r="DA326" t="str">
        <f>IF(CP326=Question!K326,"Y","N")</f>
        <v>Y</v>
      </c>
      <c r="XFD326" t="s">
        <v>3288</v>
      </c>
    </row>
    <row r="327" spans="91:105 16384:16384" x14ac:dyDescent="0.25">
      <c r="CM327" t="s">
        <v>1273</v>
      </c>
      <c r="CN327">
        <v>7</v>
      </c>
      <c r="CO327">
        <v>1941</v>
      </c>
      <c r="CP327" t="s">
        <v>5303</v>
      </c>
      <c r="CW327" t="str">
        <f>IF(Data!J327=XFD327,"Y","N")</f>
        <v>Y</v>
      </c>
      <c r="DA327" t="str">
        <f>IF(CP327=Question!K327,"Y","N")</f>
        <v>Y</v>
      </c>
      <c r="XFD327" t="s">
        <v>3289</v>
      </c>
    </row>
    <row r="328" spans="91:105 16384:16384" x14ac:dyDescent="0.25">
      <c r="CM328" t="s">
        <v>380</v>
      </c>
      <c r="CN328">
        <v>6</v>
      </c>
      <c r="CO328">
        <v>1897.9970000000001</v>
      </c>
      <c r="CP328" t="s">
        <v>5304</v>
      </c>
      <c r="CW328" t="str">
        <f>IF(Data!J328=XFD328,"Y","N")</f>
        <v>Y</v>
      </c>
      <c r="DA328" t="str">
        <f>IF(CP328=Question!K328,"Y","N")</f>
        <v>Y</v>
      </c>
      <c r="XFD328" t="s">
        <v>3290</v>
      </c>
    </row>
    <row r="329" spans="91:105 16384:16384" x14ac:dyDescent="0.25">
      <c r="CM329" t="s">
        <v>1190</v>
      </c>
      <c r="CN329">
        <v>4</v>
      </c>
      <c r="CO329">
        <v>2544</v>
      </c>
      <c r="CP329" t="s">
        <v>5303</v>
      </c>
      <c r="CW329" t="str">
        <f>IF(Data!J329=XFD329,"Y","N")</f>
        <v>Y</v>
      </c>
      <c r="DA329" t="str">
        <f>IF(CP329=Question!K329,"Y","N")</f>
        <v>Y</v>
      </c>
      <c r="XFD329" t="s">
        <v>3291</v>
      </c>
    </row>
    <row r="330" spans="91:105 16384:16384" x14ac:dyDescent="0.25">
      <c r="CM330" t="s">
        <v>619</v>
      </c>
      <c r="CN330">
        <v>6</v>
      </c>
      <c r="CO330">
        <v>1808</v>
      </c>
      <c r="CP330" t="s">
        <v>5304</v>
      </c>
      <c r="CW330" t="str">
        <f>IF(Data!J330=XFD330,"Y","N")</f>
        <v>Y</v>
      </c>
      <c r="DA330" t="str">
        <f>IF(CP330=Question!K330,"Y","N")</f>
        <v>Y</v>
      </c>
      <c r="XFD330" t="s">
        <v>3292</v>
      </c>
    </row>
    <row r="331" spans="91:105 16384:16384" x14ac:dyDescent="0.25">
      <c r="CM331" t="s">
        <v>1346</v>
      </c>
      <c r="CN331">
        <v>1</v>
      </c>
      <c r="CO331">
        <v>142.995</v>
      </c>
      <c r="CP331" t="s">
        <v>5305</v>
      </c>
      <c r="CW331" t="str">
        <f>IF(Data!J331=XFD331,"Y","N")</f>
        <v>Y</v>
      </c>
      <c r="DA331" t="str">
        <f>IF(CP331=Question!K331,"Y","N")</f>
        <v>Y</v>
      </c>
      <c r="XFD331" t="s">
        <v>3293</v>
      </c>
    </row>
    <row r="332" spans="91:105 16384:16384" x14ac:dyDescent="0.25">
      <c r="CM332" t="s">
        <v>1204</v>
      </c>
      <c r="CN332">
        <v>4</v>
      </c>
      <c r="CO332">
        <v>1219</v>
      </c>
      <c r="CP332" t="s">
        <v>5304</v>
      </c>
      <c r="CW332" t="str">
        <f>IF(Data!J332=XFD332,"Y","N")</f>
        <v>Y</v>
      </c>
      <c r="DA332" t="str">
        <f>IF(CP332=Question!K332,"Y","N")</f>
        <v>Y</v>
      </c>
      <c r="XFD332" t="s">
        <v>3294</v>
      </c>
    </row>
    <row r="333" spans="91:105 16384:16384" x14ac:dyDescent="0.25">
      <c r="CM333" t="s">
        <v>1548</v>
      </c>
      <c r="CN333">
        <v>6</v>
      </c>
      <c r="CO333">
        <v>1157.001</v>
      </c>
      <c r="CP333" t="s">
        <v>5304</v>
      </c>
      <c r="CW333" t="str">
        <f>IF(Data!J333=XFD333,"Y","N")</f>
        <v>Y</v>
      </c>
      <c r="DA333" t="str">
        <f>IF(CP333=Question!K333,"Y","N")</f>
        <v>Y</v>
      </c>
      <c r="XFD333" t="s">
        <v>3295</v>
      </c>
    </row>
    <row r="334" spans="91:105 16384:16384" x14ac:dyDescent="0.25">
      <c r="CM334" t="s">
        <v>1622</v>
      </c>
      <c r="CN334">
        <v>2</v>
      </c>
      <c r="CO334">
        <v>866.99699999999996</v>
      </c>
      <c r="CP334" t="s">
        <v>5304</v>
      </c>
      <c r="CW334" t="str">
        <f>IF(Data!J334=XFD334,"Y","N")</f>
        <v>Y</v>
      </c>
      <c r="DA334" t="str">
        <f>IF(CP334=Question!K334,"Y","N")</f>
        <v>Y</v>
      </c>
      <c r="XFD334" t="s">
        <v>3296</v>
      </c>
    </row>
    <row r="335" spans="91:105 16384:16384" x14ac:dyDescent="0.25">
      <c r="CM335" t="s">
        <v>527</v>
      </c>
      <c r="CN335">
        <v>5</v>
      </c>
      <c r="CO335">
        <v>1035.9970000000001</v>
      </c>
      <c r="CP335" t="s">
        <v>5304</v>
      </c>
      <c r="CW335" t="str">
        <f>IF(Data!J335=XFD335,"Y","N")</f>
        <v>Y</v>
      </c>
      <c r="DA335" t="str">
        <f>IF(CP335=Question!K335,"Y","N")</f>
        <v>Y</v>
      </c>
      <c r="XFD335" t="s">
        <v>3297</v>
      </c>
    </row>
    <row r="336" spans="91:105 16384:16384" x14ac:dyDescent="0.25">
      <c r="CM336" t="s">
        <v>1169</v>
      </c>
      <c r="CN336">
        <v>4</v>
      </c>
      <c r="CO336">
        <v>845.00099999999998</v>
      </c>
      <c r="CP336" t="s">
        <v>5304</v>
      </c>
      <c r="CW336" t="str">
        <f>IF(Data!J336=XFD336,"Y","N")</f>
        <v>Y</v>
      </c>
      <c r="DA336" t="str">
        <f>IF(CP336=Question!K336,"Y","N")</f>
        <v>Y</v>
      </c>
      <c r="XFD336" t="s">
        <v>3298</v>
      </c>
    </row>
    <row r="337" spans="91:105 16384:16384" x14ac:dyDescent="0.25">
      <c r="CM337" t="s">
        <v>1808</v>
      </c>
      <c r="CN337">
        <v>2</v>
      </c>
      <c r="CO337">
        <v>100.998</v>
      </c>
      <c r="CP337" t="s">
        <v>5305</v>
      </c>
      <c r="CW337" t="str">
        <f>IF(Data!J337=XFD337,"Y","N")</f>
        <v>Y</v>
      </c>
      <c r="DA337" t="str">
        <f>IF(CP337=Question!K337,"Y","N")</f>
        <v>Y</v>
      </c>
      <c r="XFD337" t="s">
        <v>3299</v>
      </c>
    </row>
    <row r="338" spans="91:105 16384:16384" x14ac:dyDescent="0.25">
      <c r="CM338" t="s">
        <v>1339</v>
      </c>
      <c r="CN338">
        <v>2</v>
      </c>
      <c r="CO338">
        <v>953</v>
      </c>
      <c r="CP338" t="s">
        <v>5304</v>
      </c>
      <c r="CW338" t="str">
        <f>IF(Data!J338=XFD338,"Y","N")</f>
        <v>Y</v>
      </c>
      <c r="DA338" t="str">
        <f>IF(CP338=Question!K338,"Y","N")</f>
        <v>Y</v>
      </c>
      <c r="XFD338" t="s">
        <v>3300</v>
      </c>
    </row>
    <row r="339" spans="91:105 16384:16384" x14ac:dyDescent="0.25">
      <c r="CM339" t="s">
        <v>1055</v>
      </c>
      <c r="CN339">
        <v>5</v>
      </c>
      <c r="CO339">
        <v>1793.999</v>
      </c>
      <c r="CP339" t="s">
        <v>5304</v>
      </c>
      <c r="CW339" t="str">
        <f>IF(Data!J339=XFD339,"Y","N")</f>
        <v>Y</v>
      </c>
      <c r="DA339" t="str">
        <f>IF(CP339=Question!K339,"Y","N")</f>
        <v>Y</v>
      </c>
      <c r="XFD339" t="s">
        <v>3301</v>
      </c>
    </row>
    <row r="340" spans="91:105 16384:16384" x14ac:dyDescent="0.25">
      <c r="CM340" t="s">
        <v>626</v>
      </c>
      <c r="CN340">
        <v>3</v>
      </c>
      <c r="CO340">
        <v>268.99799999999999</v>
      </c>
      <c r="CP340" t="s">
        <v>5305</v>
      </c>
      <c r="CW340" t="str">
        <f>IF(Data!J340=XFD340,"Y","N")</f>
        <v>Y</v>
      </c>
      <c r="DA340" t="str">
        <f>IF(CP340=Question!K340,"Y","N")</f>
        <v>Y</v>
      </c>
      <c r="XFD340" t="s">
        <v>3302</v>
      </c>
    </row>
    <row r="341" spans="91:105 16384:16384" x14ac:dyDescent="0.25">
      <c r="CM341" t="s">
        <v>590</v>
      </c>
      <c r="CN341">
        <v>4</v>
      </c>
      <c r="CO341">
        <v>1529.999</v>
      </c>
      <c r="CP341" t="s">
        <v>5304</v>
      </c>
      <c r="CW341" t="str">
        <f>IF(Data!J341=XFD341,"Y","N")</f>
        <v>Y</v>
      </c>
      <c r="DA341" t="str">
        <f>IF(CP341=Question!K341,"Y","N")</f>
        <v>Y</v>
      </c>
      <c r="XFD341" t="s">
        <v>3303</v>
      </c>
    </row>
    <row r="342" spans="91:105 16384:16384" x14ac:dyDescent="0.25">
      <c r="CM342" t="s">
        <v>671</v>
      </c>
      <c r="CN342">
        <v>4</v>
      </c>
      <c r="CO342">
        <v>332</v>
      </c>
      <c r="CP342" t="s">
        <v>5305</v>
      </c>
      <c r="CW342" t="str">
        <f>IF(Data!J342=XFD342,"Y","N")</f>
        <v>Y</v>
      </c>
      <c r="DA342" t="str">
        <f>IF(CP342=Question!K342,"Y","N")</f>
        <v>Y</v>
      </c>
      <c r="XFD342" t="s">
        <v>3304</v>
      </c>
    </row>
    <row r="343" spans="91:105 16384:16384" x14ac:dyDescent="0.25">
      <c r="CM343" t="s">
        <v>505</v>
      </c>
      <c r="CN343">
        <v>3</v>
      </c>
      <c r="CO343">
        <v>1330</v>
      </c>
      <c r="CP343" t="s">
        <v>5304</v>
      </c>
      <c r="CW343" t="str">
        <f>IF(Data!J343=XFD343,"Y","N")</f>
        <v>Y</v>
      </c>
      <c r="DA343" t="str">
        <f>IF(CP343=Question!K343,"Y","N")</f>
        <v>Y</v>
      </c>
      <c r="XFD343" t="s">
        <v>3305</v>
      </c>
    </row>
    <row r="344" spans="91:105 16384:16384" x14ac:dyDescent="0.25">
      <c r="CM344" t="s">
        <v>1529</v>
      </c>
      <c r="CN344">
        <v>3</v>
      </c>
      <c r="CO344">
        <v>1026</v>
      </c>
      <c r="CP344" t="s">
        <v>5304</v>
      </c>
      <c r="CW344" t="str">
        <f>IF(Data!J344=XFD344,"Y","N")</f>
        <v>Y</v>
      </c>
      <c r="DA344" t="str">
        <f>IF(CP344=Question!K344,"Y","N")</f>
        <v>Y</v>
      </c>
      <c r="XFD344" t="s">
        <v>3306</v>
      </c>
    </row>
    <row r="345" spans="91:105 16384:16384" x14ac:dyDescent="0.25">
      <c r="CM345" t="s">
        <v>344</v>
      </c>
      <c r="CN345">
        <v>5</v>
      </c>
      <c r="CO345">
        <v>1877.9949999999999</v>
      </c>
      <c r="CP345" t="s">
        <v>5304</v>
      </c>
      <c r="CW345" t="str">
        <f>IF(Data!J345=XFD345,"Y","N")</f>
        <v>Y</v>
      </c>
      <c r="DA345" t="str">
        <f>IF(CP345=Question!K345,"Y","N")</f>
        <v>Y</v>
      </c>
      <c r="XFD345" t="s">
        <v>3307</v>
      </c>
    </row>
    <row r="346" spans="91:105 16384:16384" x14ac:dyDescent="0.25">
      <c r="CM346" t="s">
        <v>803</v>
      </c>
      <c r="CN346">
        <v>7</v>
      </c>
      <c r="CO346">
        <v>2574.9940000000001</v>
      </c>
      <c r="CP346" t="s">
        <v>5303</v>
      </c>
      <c r="CW346" t="str">
        <f>IF(Data!J346=XFD346,"Y","N")</f>
        <v>Y</v>
      </c>
      <c r="DA346" t="str">
        <f>IF(CP346=Question!K346,"Y","N")</f>
        <v>Y</v>
      </c>
      <c r="XFD346" t="s">
        <v>3308</v>
      </c>
    </row>
    <row r="347" spans="91:105 16384:16384" x14ac:dyDescent="0.25">
      <c r="CM347" t="s">
        <v>2384</v>
      </c>
      <c r="CN347">
        <v>1</v>
      </c>
      <c r="CO347">
        <v>658</v>
      </c>
      <c r="CP347" t="s">
        <v>5305</v>
      </c>
      <c r="CW347" t="str">
        <f>IF(Data!J347=XFD347,"Y","N")</f>
        <v>Y</v>
      </c>
      <c r="DA347" t="str">
        <f>IF(CP347=Question!K347,"Y","N")</f>
        <v>Y</v>
      </c>
      <c r="XFD347" t="s">
        <v>3309</v>
      </c>
    </row>
    <row r="348" spans="91:105 16384:16384" x14ac:dyDescent="0.25">
      <c r="CM348" t="s">
        <v>1002</v>
      </c>
      <c r="CN348">
        <v>4</v>
      </c>
      <c r="CO348">
        <v>656.00099999999998</v>
      </c>
      <c r="CP348" t="s">
        <v>5305</v>
      </c>
      <c r="CW348" t="str">
        <f>IF(Data!J348=XFD348,"Y","N")</f>
        <v>Y</v>
      </c>
      <c r="DA348" t="str">
        <f>IF(CP348=Question!K348,"Y","N")</f>
        <v>Y</v>
      </c>
      <c r="XFD348" t="s">
        <v>3310</v>
      </c>
    </row>
    <row r="349" spans="91:105 16384:16384" x14ac:dyDescent="0.25">
      <c r="CM349" t="s">
        <v>624</v>
      </c>
      <c r="CN349">
        <v>9</v>
      </c>
      <c r="CO349">
        <v>3202</v>
      </c>
      <c r="CP349" t="s">
        <v>5303</v>
      </c>
      <c r="CW349" t="str">
        <f>IF(Data!J349=XFD349,"Y","N")</f>
        <v>Y</v>
      </c>
      <c r="DA349" t="str">
        <f>IF(CP349=Question!K349,"Y","N")</f>
        <v>Y</v>
      </c>
      <c r="XFD349" t="s">
        <v>3311</v>
      </c>
    </row>
    <row r="350" spans="91:105 16384:16384" x14ac:dyDescent="0.25">
      <c r="CM350" t="s">
        <v>383</v>
      </c>
      <c r="CN350">
        <v>8</v>
      </c>
      <c r="CO350">
        <v>2113</v>
      </c>
      <c r="CP350" t="s">
        <v>5303</v>
      </c>
      <c r="CW350" t="str">
        <f>IF(Data!J350=XFD350,"Y","N")</f>
        <v>Y</v>
      </c>
      <c r="DA350" t="str">
        <f>IF(CP350=Question!K350,"Y","N")</f>
        <v>Y</v>
      </c>
      <c r="XFD350" t="s">
        <v>3312</v>
      </c>
    </row>
    <row r="351" spans="91:105 16384:16384" x14ac:dyDescent="0.25">
      <c r="CM351" t="s">
        <v>2376</v>
      </c>
      <c r="CN351">
        <v>2</v>
      </c>
      <c r="CO351">
        <v>720</v>
      </c>
      <c r="CP351" t="s">
        <v>5304</v>
      </c>
      <c r="CW351" t="str">
        <f>IF(Data!J351=XFD351,"Y","N")</f>
        <v>Y</v>
      </c>
      <c r="DA351" t="str">
        <f>IF(CP351=Question!K351,"Y","N")</f>
        <v>Y</v>
      </c>
      <c r="XFD351" t="s">
        <v>3313</v>
      </c>
    </row>
    <row r="352" spans="91:105 16384:16384" x14ac:dyDescent="0.25">
      <c r="CM352" t="s">
        <v>1264</v>
      </c>
      <c r="CN352">
        <v>4</v>
      </c>
      <c r="CO352">
        <v>1341.999</v>
      </c>
      <c r="CP352" t="s">
        <v>5304</v>
      </c>
      <c r="CW352" t="str">
        <f>IF(Data!J352=XFD352,"Y","N")</f>
        <v>Y</v>
      </c>
      <c r="DA352" t="str">
        <f>IF(CP352=Question!K352,"Y","N")</f>
        <v>Y</v>
      </c>
      <c r="XFD352" t="s">
        <v>3314</v>
      </c>
    </row>
    <row r="353" spans="91:105 16384:16384" x14ac:dyDescent="0.25">
      <c r="CM353" t="s">
        <v>1320</v>
      </c>
      <c r="CN353">
        <v>4</v>
      </c>
      <c r="CO353">
        <v>1519.001</v>
      </c>
      <c r="CP353" t="s">
        <v>5304</v>
      </c>
      <c r="CW353" t="str">
        <f>IF(Data!J353=XFD353,"Y","N")</f>
        <v>Y</v>
      </c>
      <c r="DA353" t="str">
        <f>IF(CP353=Question!K353,"Y","N")</f>
        <v>Y</v>
      </c>
      <c r="XFD353" t="s">
        <v>3315</v>
      </c>
    </row>
    <row r="354" spans="91:105 16384:16384" x14ac:dyDescent="0.25">
      <c r="CM354" t="s">
        <v>720</v>
      </c>
      <c r="CN354">
        <v>5</v>
      </c>
      <c r="CO354">
        <v>1574.002</v>
      </c>
      <c r="CP354" t="s">
        <v>5304</v>
      </c>
      <c r="CW354" t="str">
        <f>IF(Data!J354=XFD354,"Y","N")</f>
        <v>Y</v>
      </c>
      <c r="DA354" t="str">
        <f>IF(CP354=Question!K354,"Y","N")</f>
        <v>Y</v>
      </c>
      <c r="XFD354" t="s">
        <v>3316</v>
      </c>
    </row>
    <row r="355" spans="91:105 16384:16384" x14ac:dyDescent="0.25">
      <c r="CM355" t="s">
        <v>245</v>
      </c>
      <c r="CN355">
        <v>7</v>
      </c>
      <c r="CO355">
        <v>2555.0010000000002</v>
      </c>
      <c r="CP355" t="s">
        <v>5303</v>
      </c>
      <c r="CW355" t="str">
        <f>IF(Data!J355=XFD355,"Y","N")</f>
        <v>Y</v>
      </c>
      <c r="DA355" t="str">
        <f>IF(CP355=Question!K355,"Y","N")</f>
        <v>Y</v>
      </c>
      <c r="XFD355" t="s">
        <v>3317</v>
      </c>
    </row>
    <row r="356" spans="91:105 16384:16384" x14ac:dyDescent="0.25">
      <c r="CM356" t="s">
        <v>727</v>
      </c>
      <c r="CN356">
        <v>6</v>
      </c>
      <c r="CO356">
        <v>1887</v>
      </c>
      <c r="CP356" t="s">
        <v>5304</v>
      </c>
      <c r="CW356" t="str">
        <f>IF(Data!J356=XFD356,"Y","N")</f>
        <v>Y</v>
      </c>
      <c r="DA356" t="str">
        <f>IF(CP356=Question!K356,"Y","N")</f>
        <v>Y</v>
      </c>
      <c r="XFD356" t="s">
        <v>3318</v>
      </c>
    </row>
    <row r="357" spans="91:105 16384:16384" x14ac:dyDescent="0.25">
      <c r="CM357" t="s">
        <v>524</v>
      </c>
      <c r="CN357">
        <v>4</v>
      </c>
      <c r="CO357">
        <v>2385</v>
      </c>
      <c r="CP357" t="s">
        <v>5303</v>
      </c>
      <c r="CW357" t="str">
        <f>IF(Data!J357=XFD357,"Y","N")</f>
        <v>Y</v>
      </c>
      <c r="DA357" t="str">
        <f>IF(CP357=Question!K357,"Y","N")</f>
        <v>Y</v>
      </c>
      <c r="XFD357" t="s">
        <v>3319</v>
      </c>
    </row>
    <row r="358" spans="91:105 16384:16384" x14ac:dyDescent="0.25">
      <c r="CM358" t="s">
        <v>916</v>
      </c>
      <c r="CN358">
        <v>4</v>
      </c>
      <c r="CO358">
        <v>1705</v>
      </c>
      <c r="CP358" t="s">
        <v>5304</v>
      </c>
      <c r="CW358" t="str">
        <f>IF(Data!J358=XFD358,"Y","N")</f>
        <v>Y</v>
      </c>
      <c r="DA358" t="str">
        <f>IF(CP358=Question!K358,"Y","N")</f>
        <v>Y</v>
      </c>
      <c r="XFD358" t="s">
        <v>3320</v>
      </c>
    </row>
    <row r="359" spans="91:105 16384:16384" x14ac:dyDescent="0.25">
      <c r="CM359" t="s">
        <v>1940</v>
      </c>
      <c r="CN359">
        <v>3</v>
      </c>
      <c r="CO359">
        <v>100.999</v>
      </c>
      <c r="CP359" t="s">
        <v>5305</v>
      </c>
      <c r="CW359" t="str">
        <f>IF(Data!J359=XFD359,"Y","N")</f>
        <v>Y</v>
      </c>
      <c r="DA359" t="str">
        <f>IF(CP359=Question!K359,"Y","N")</f>
        <v>Y</v>
      </c>
      <c r="XFD359" t="s">
        <v>3321</v>
      </c>
    </row>
    <row r="360" spans="91:105 16384:16384" x14ac:dyDescent="0.25">
      <c r="CM360" t="s">
        <v>2230</v>
      </c>
      <c r="CN360">
        <v>1</v>
      </c>
      <c r="CO360">
        <v>27</v>
      </c>
      <c r="CP360" t="s">
        <v>5305</v>
      </c>
      <c r="CW360" t="str">
        <f>IF(Data!J360=XFD360,"Y","N")</f>
        <v>Y</v>
      </c>
      <c r="DA360" t="str">
        <f>IF(CP360=Question!K360,"Y","N")</f>
        <v>Y</v>
      </c>
      <c r="XFD360" t="s">
        <v>3322</v>
      </c>
    </row>
    <row r="361" spans="91:105 16384:16384" x14ac:dyDescent="0.25">
      <c r="CM361" t="s">
        <v>2136</v>
      </c>
      <c r="CN361">
        <v>3</v>
      </c>
      <c r="CO361">
        <v>1169</v>
      </c>
      <c r="CP361" t="s">
        <v>5304</v>
      </c>
      <c r="CW361" t="str">
        <f>IF(Data!J361=XFD361,"Y","N")</f>
        <v>Y</v>
      </c>
      <c r="DA361" t="str">
        <f>IF(CP361=Question!K361,"Y","N")</f>
        <v>Y</v>
      </c>
      <c r="XFD361" t="s">
        <v>3323</v>
      </c>
    </row>
    <row r="362" spans="91:105 16384:16384" x14ac:dyDescent="0.25">
      <c r="CM362" t="s">
        <v>536</v>
      </c>
      <c r="CN362">
        <v>4</v>
      </c>
      <c r="CO362">
        <v>1511.999</v>
      </c>
      <c r="CP362" t="s">
        <v>5304</v>
      </c>
      <c r="CW362" t="str">
        <f>IF(Data!J362=XFD362,"Y","N")</f>
        <v>Y</v>
      </c>
      <c r="DA362" t="str">
        <f>IF(CP362=Question!K362,"Y","N")</f>
        <v>Y</v>
      </c>
      <c r="XFD362" t="s">
        <v>3324</v>
      </c>
    </row>
    <row r="363" spans="91:105 16384:16384" x14ac:dyDescent="0.25">
      <c r="CM363" t="s">
        <v>805</v>
      </c>
      <c r="CN363">
        <v>4</v>
      </c>
      <c r="CO363">
        <v>334.99700000000001</v>
      </c>
      <c r="CP363" t="s">
        <v>5305</v>
      </c>
      <c r="CW363" t="str">
        <f>IF(Data!J363=XFD363,"Y","N")</f>
        <v>Y</v>
      </c>
      <c r="DA363" t="str">
        <f>IF(CP363=Question!K363,"Y","N")</f>
        <v>Y</v>
      </c>
      <c r="XFD363" t="s">
        <v>3325</v>
      </c>
    </row>
    <row r="364" spans="91:105 16384:16384" x14ac:dyDescent="0.25">
      <c r="CM364" t="s">
        <v>241</v>
      </c>
      <c r="CN364">
        <v>6</v>
      </c>
      <c r="CO364">
        <v>1378.9969999999998</v>
      </c>
      <c r="CP364" t="s">
        <v>5304</v>
      </c>
      <c r="CW364" t="str">
        <f>IF(Data!J364=XFD364,"Y","N")</f>
        <v>Y</v>
      </c>
      <c r="DA364" t="str">
        <f>IF(CP364=Question!K364,"Y","N")</f>
        <v>Y</v>
      </c>
      <c r="XFD364" t="s">
        <v>3326</v>
      </c>
    </row>
    <row r="365" spans="91:105 16384:16384" x14ac:dyDescent="0.25">
      <c r="CM365" t="s">
        <v>795</v>
      </c>
      <c r="CN365">
        <v>4</v>
      </c>
      <c r="CO365">
        <v>1656.9949999999999</v>
      </c>
      <c r="CP365" t="s">
        <v>5304</v>
      </c>
      <c r="CW365" t="str">
        <f>IF(Data!J365=XFD365,"Y","N")</f>
        <v>Y</v>
      </c>
      <c r="DA365" t="str">
        <f>IF(CP365=Question!K365,"Y","N")</f>
        <v>Y</v>
      </c>
      <c r="XFD365" t="s">
        <v>3327</v>
      </c>
    </row>
    <row r="366" spans="91:105 16384:16384" x14ac:dyDescent="0.25">
      <c r="CM366" t="s">
        <v>1349</v>
      </c>
      <c r="CN366">
        <v>1</v>
      </c>
      <c r="CO366">
        <v>648</v>
      </c>
      <c r="CP366" t="s">
        <v>5305</v>
      </c>
      <c r="CW366" t="str">
        <f>IF(Data!J366=XFD366,"Y","N")</f>
        <v>Y</v>
      </c>
      <c r="DA366" t="str">
        <f>IF(CP366=Question!K366,"Y","N")</f>
        <v>Y</v>
      </c>
      <c r="XFD366" t="s">
        <v>3328</v>
      </c>
    </row>
    <row r="367" spans="91:105 16384:16384" x14ac:dyDescent="0.25">
      <c r="CM367" t="s">
        <v>2440</v>
      </c>
      <c r="CN367">
        <v>2</v>
      </c>
      <c r="CO367">
        <v>594</v>
      </c>
      <c r="CP367" t="s">
        <v>5305</v>
      </c>
      <c r="CW367" t="str">
        <f>IF(Data!J367=XFD367,"Y","N")</f>
        <v>Y</v>
      </c>
      <c r="DA367" t="str">
        <f>IF(CP367=Question!K367,"Y","N")</f>
        <v>Y</v>
      </c>
      <c r="XFD367" t="s">
        <v>3329</v>
      </c>
    </row>
    <row r="368" spans="91:105 16384:16384" x14ac:dyDescent="0.25">
      <c r="CM368" t="s">
        <v>1033</v>
      </c>
      <c r="CN368">
        <v>4</v>
      </c>
      <c r="CO368">
        <v>1285</v>
      </c>
      <c r="CP368" t="s">
        <v>5304</v>
      </c>
      <c r="CW368" t="str">
        <f>IF(Data!J368=XFD368,"Y","N")</f>
        <v>Y</v>
      </c>
      <c r="DA368" t="str">
        <f>IF(CP368=Question!K368,"Y","N")</f>
        <v>Y</v>
      </c>
      <c r="XFD368" t="s">
        <v>3330</v>
      </c>
    </row>
    <row r="369" spans="91:105 16384:16384" x14ac:dyDescent="0.25">
      <c r="CM369" t="s">
        <v>484</v>
      </c>
      <c r="CN369">
        <v>4</v>
      </c>
      <c r="CO369">
        <v>1641</v>
      </c>
      <c r="CP369" t="s">
        <v>5304</v>
      </c>
      <c r="CW369" t="str">
        <f>IF(Data!J369=XFD369,"Y","N")</f>
        <v>Y</v>
      </c>
      <c r="DA369" t="str">
        <f>IF(CP369=Question!K369,"Y","N")</f>
        <v>Y</v>
      </c>
      <c r="XFD369" t="s">
        <v>3331</v>
      </c>
    </row>
    <row r="370" spans="91:105 16384:16384" x14ac:dyDescent="0.25">
      <c r="CM370" t="s">
        <v>374</v>
      </c>
      <c r="CN370">
        <v>4</v>
      </c>
      <c r="CO370">
        <v>2028</v>
      </c>
      <c r="CP370" t="s">
        <v>5303</v>
      </c>
      <c r="CW370" t="str">
        <f>IF(Data!J370=XFD370,"Y","N")</f>
        <v>Y</v>
      </c>
      <c r="DA370" t="str">
        <f>IF(CP370=Question!K370,"Y","N")</f>
        <v>Y</v>
      </c>
      <c r="XFD370" t="s">
        <v>3332</v>
      </c>
    </row>
    <row r="371" spans="91:105 16384:16384" x14ac:dyDescent="0.25">
      <c r="CM371" t="s">
        <v>937</v>
      </c>
      <c r="CN371">
        <v>5</v>
      </c>
      <c r="CO371">
        <v>1231.9960000000001</v>
      </c>
      <c r="CP371" t="s">
        <v>5304</v>
      </c>
      <c r="CW371" t="str">
        <f>IF(Data!J371=XFD371,"Y","N")</f>
        <v>Y</v>
      </c>
      <c r="DA371" t="str">
        <f>IF(CP371=Question!K371,"Y","N")</f>
        <v>Y</v>
      </c>
      <c r="XFD371" t="s">
        <v>3333</v>
      </c>
    </row>
    <row r="372" spans="91:105 16384:16384" x14ac:dyDescent="0.25">
      <c r="CM372" t="s">
        <v>365</v>
      </c>
      <c r="CN372">
        <v>6</v>
      </c>
      <c r="CO372">
        <v>1550.9940000000001</v>
      </c>
      <c r="CP372" t="s">
        <v>5304</v>
      </c>
      <c r="CW372" t="str">
        <f>IF(Data!J372=XFD372,"Y","N")</f>
        <v>Y</v>
      </c>
      <c r="DA372" t="str">
        <f>IF(CP372=Question!K372,"Y","N")</f>
        <v>Y</v>
      </c>
      <c r="XFD372" t="s">
        <v>3334</v>
      </c>
    </row>
    <row r="373" spans="91:105 16384:16384" x14ac:dyDescent="0.25">
      <c r="CM373" t="s">
        <v>402</v>
      </c>
      <c r="CN373">
        <v>8</v>
      </c>
      <c r="CO373">
        <v>3355.9969999999998</v>
      </c>
      <c r="CP373" t="s">
        <v>5303</v>
      </c>
      <c r="CW373" t="str">
        <f>IF(Data!J373=XFD373,"Y","N")</f>
        <v>Y</v>
      </c>
      <c r="DA373" t="str">
        <f>IF(CP373=Question!K373,"Y","N")</f>
        <v>Y</v>
      </c>
      <c r="XFD373" t="s">
        <v>3335</v>
      </c>
    </row>
    <row r="374" spans="91:105 16384:16384" x14ac:dyDescent="0.25">
      <c r="CM374" t="s">
        <v>658</v>
      </c>
      <c r="CN374">
        <v>4</v>
      </c>
      <c r="CO374">
        <v>1197</v>
      </c>
      <c r="CP374" t="s">
        <v>5304</v>
      </c>
      <c r="CW374" t="str">
        <f>IF(Data!J374=XFD374,"Y","N")</f>
        <v>Y</v>
      </c>
      <c r="DA374" t="str">
        <f>IF(CP374=Question!K374,"Y","N")</f>
        <v>Y</v>
      </c>
      <c r="XFD374" t="s">
        <v>3336</v>
      </c>
    </row>
    <row r="375" spans="91:105 16384:16384" x14ac:dyDescent="0.25">
      <c r="CM375" t="s">
        <v>348</v>
      </c>
      <c r="CN375">
        <v>4</v>
      </c>
      <c r="CO375">
        <v>1465.9949999999999</v>
      </c>
      <c r="CP375" t="s">
        <v>5304</v>
      </c>
      <c r="CW375" t="str">
        <f>IF(Data!J375=XFD375,"Y","N")</f>
        <v>Y</v>
      </c>
      <c r="DA375" t="str">
        <f>IF(CP375=Question!K375,"Y","N")</f>
        <v>Y</v>
      </c>
      <c r="XFD375" t="s">
        <v>3337</v>
      </c>
    </row>
    <row r="376" spans="91:105 16384:16384" x14ac:dyDescent="0.25">
      <c r="CM376" t="s">
        <v>1004</v>
      </c>
      <c r="CN376">
        <v>7</v>
      </c>
      <c r="CO376">
        <v>1449.002</v>
      </c>
      <c r="CP376" t="s">
        <v>5304</v>
      </c>
      <c r="CW376" t="str">
        <f>IF(Data!J376=XFD376,"Y","N")</f>
        <v>Y</v>
      </c>
      <c r="DA376" t="str">
        <f>IF(CP376=Question!K376,"Y","N")</f>
        <v>Y</v>
      </c>
      <c r="XFD376" t="s">
        <v>3338</v>
      </c>
    </row>
    <row r="377" spans="91:105 16384:16384" x14ac:dyDescent="0.25">
      <c r="CM377" t="s">
        <v>1237</v>
      </c>
      <c r="CN377">
        <v>5</v>
      </c>
      <c r="CO377">
        <v>742</v>
      </c>
      <c r="CP377" t="s">
        <v>5304</v>
      </c>
      <c r="CW377" t="str">
        <f>IF(Data!J377=XFD377,"Y","N")</f>
        <v>Y</v>
      </c>
      <c r="DA377" t="str">
        <f>IF(CP377=Question!K377,"Y","N")</f>
        <v>Y</v>
      </c>
      <c r="XFD377" t="s">
        <v>3339</v>
      </c>
    </row>
    <row r="378" spans="91:105 16384:16384" x14ac:dyDescent="0.25">
      <c r="CM378" t="s">
        <v>1282</v>
      </c>
      <c r="CN378">
        <v>2</v>
      </c>
      <c r="CO378">
        <v>122.001</v>
      </c>
      <c r="CP378" t="s">
        <v>5305</v>
      </c>
      <c r="CW378" t="str">
        <f>IF(Data!J378=XFD378,"Y","N")</f>
        <v>Y</v>
      </c>
      <c r="DA378" t="str">
        <f>IF(CP378=Question!K378,"Y","N")</f>
        <v>Y</v>
      </c>
      <c r="XFD378" t="s">
        <v>3340</v>
      </c>
    </row>
    <row r="379" spans="91:105 16384:16384" x14ac:dyDescent="0.25">
      <c r="CM379" t="s">
        <v>767</v>
      </c>
      <c r="CN379">
        <v>4</v>
      </c>
      <c r="CO379">
        <v>803.00099999999998</v>
      </c>
      <c r="CP379" t="s">
        <v>5304</v>
      </c>
      <c r="CW379" t="str">
        <f>IF(Data!J379=XFD379,"Y","N")</f>
        <v>Y</v>
      </c>
      <c r="DA379" t="str">
        <f>IF(CP379=Question!K379,"Y","N")</f>
        <v>Y</v>
      </c>
      <c r="XFD379" t="s">
        <v>3341</v>
      </c>
    </row>
    <row r="380" spans="91:105 16384:16384" x14ac:dyDescent="0.25">
      <c r="CM380" t="s">
        <v>691</v>
      </c>
      <c r="CN380">
        <v>6</v>
      </c>
      <c r="CO380">
        <v>1306.0039999999999</v>
      </c>
      <c r="CP380" t="s">
        <v>5304</v>
      </c>
      <c r="CW380" t="str">
        <f>IF(Data!J380=XFD380,"Y","N")</f>
        <v>Y</v>
      </c>
      <c r="DA380" t="str">
        <f>IF(CP380=Question!K380,"Y","N")</f>
        <v>Y</v>
      </c>
      <c r="XFD380" t="s">
        <v>3342</v>
      </c>
    </row>
    <row r="381" spans="91:105 16384:16384" x14ac:dyDescent="0.25">
      <c r="CM381" t="s">
        <v>1473</v>
      </c>
      <c r="CN381">
        <v>1</v>
      </c>
      <c r="CO381">
        <v>57.000999999999998</v>
      </c>
      <c r="CP381" t="s">
        <v>5305</v>
      </c>
      <c r="CW381" t="str">
        <f>IF(Data!J381=XFD381,"Y","N")</f>
        <v>Y</v>
      </c>
      <c r="DA381" t="str">
        <f>IF(CP381=Question!K381,"Y","N")</f>
        <v>Y</v>
      </c>
      <c r="XFD381" t="s">
        <v>3343</v>
      </c>
    </row>
    <row r="382" spans="91:105 16384:16384" x14ac:dyDescent="0.25">
      <c r="CM382" t="s">
        <v>1144</v>
      </c>
      <c r="CN382">
        <v>4</v>
      </c>
      <c r="CO382">
        <v>725.00099999999998</v>
      </c>
      <c r="CP382" t="s">
        <v>5304</v>
      </c>
      <c r="CW382" t="str">
        <f>IF(Data!J382=XFD382,"Y","N")</f>
        <v>Y</v>
      </c>
      <c r="DA382" t="str">
        <f>IF(CP382=Question!K382,"Y","N")</f>
        <v>Y</v>
      </c>
      <c r="XFD382" t="s">
        <v>3344</v>
      </c>
    </row>
    <row r="383" spans="91:105 16384:16384" x14ac:dyDescent="0.25">
      <c r="CM383" t="s">
        <v>564</v>
      </c>
      <c r="CN383">
        <v>5</v>
      </c>
      <c r="CO383">
        <v>1172.002</v>
      </c>
      <c r="CP383" t="s">
        <v>5304</v>
      </c>
      <c r="CW383" t="str">
        <f>IF(Data!J383=XFD383,"Y","N")</f>
        <v>Y</v>
      </c>
      <c r="DA383" t="str">
        <f>IF(CP383=Question!K383,"Y","N")</f>
        <v>Y</v>
      </c>
      <c r="XFD383" t="s">
        <v>3345</v>
      </c>
    </row>
    <row r="384" spans="91:105 16384:16384" x14ac:dyDescent="0.25">
      <c r="CM384" t="s">
        <v>2308</v>
      </c>
      <c r="CN384">
        <v>3</v>
      </c>
      <c r="CO384">
        <v>544</v>
      </c>
      <c r="CP384" t="s">
        <v>5305</v>
      </c>
      <c r="CW384" t="str">
        <f>IF(Data!J384=XFD384,"Y","N")</f>
        <v>Y</v>
      </c>
      <c r="DA384" t="str">
        <f>IF(CP384=Question!K384,"Y","N")</f>
        <v>Y</v>
      </c>
      <c r="XFD384" t="s">
        <v>3346</v>
      </c>
    </row>
    <row r="385" spans="91:105 16384:16384" x14ac:dyDescent="0.25">
      <c r="CM385" t="s">
        <v>434</v>
      </c>
      <c r="CN385">
        <v>6</v>
      </c>
      <c r="CO385">
        <v>1934.0029999999999</v>
      </c>
      <c r="CP385" t="s">
        <v>5303</v>
      </c>
      <c r="CW385" t="str">
        <f>IF(Data!J385=XFD385,"Y","N")</f>
        <v>Y</v>
      </c>
      <c r="DA385" t="str">
        <f>IF(CP385=Question!K385,"Y","N")</f>
        <v>Y</v>
      </c>
      <c r="XFD385" t="s">
        <v>3347</v>
      </c>
    </row>
    <row r="386" spans="91:105 16384:16384" x14ac:dyDescent="0.25">
      <c r="CM386" t="s">
        <v>2169</v>
      </c>
      <c r="CN386">
        <v>1</v>
      </c>
      <c r="CO386">
        <v>632</v>
      </c>
      <c r="CP386" t="s">
        <v>5305</v>
      </c>
      <c r="CW386" t="str">
        <f>IF(Data!J386=XFD386,"Y","N")</f>
        <v>Y</v>
      </c>
      <c r="DA386" t="str">
        <f>IF(CP386=Question!K386,"Y","N")</f>
        <v>Y</v>
      </c>
      <c r="XFD386" t="s">
        <v>3348</v>
      </c>
    </row>
    <row r="387" spans="91:105 16384:16384" x14ac:dyDescent="0.25">
      <c r="CM387" t="s">
        <v>798</v>
      </c>
      <c r="CN387">
        <v>3</v>
      </c>
      <c r="CO387">
        <v>146.001</v>
      </c>
      <c r="CP387" t="s">
        <v>5305</v>
      </c>
      <c r="CW387" t="str">
        <f>IF(Data!J387=XFD387,"Y","N")</f>
        <v>Y</v>
      </c>
      <c r="DA387" t="str">
        <f>IF(CP387=Question!K387,"Y","N")</f>
        <v>Y</v>
      </c>
      <c r="XFD387" t="s">
        <v>3349</v>
      </c>
    </row>
    <row r="388" spans="91:105 16384:16384" x14ac:dyDescent="0.25">
      <c r="CM388" t="s">
        <v>554</v>
      </c>
      <c r="CN388">
        <v>5</v>
      </c>
      <c r="CO388">
        <v>985</v>
      </c>
      <c r="CP388" t="s">
        <v>5304</v>
      </c>
      <c r="CW388" t="str">
        <f>IF(Data!J388=XFD388,"Y","N")</f>
        <v>Y</v>
      </c>
      <c r="DA388" t="str">
        <f>IF(CP388=Question!K388,"Y","N")</f>
        <v>Y</v>
      </c>
      <c r="XFD388" t="s">
        <v>3350</v>
      </c>
    </row>
    <row r="389" spans="91:105 16384:16384" x14ac:dyDescent="0.25">
      <c r="CM389" t="s">
        <v>66</v>
      </c>
      <c r="CN389">
        <v>5</v>
      </c>
      <c r="CO389">
        <v>1116.9970000000001</v>
      </c>
      <c r="CP389" t="s">
        <v>5304</v>
      </c>
      <c r="CW389" t="str">
        <f>IF(Data!J389=XFD389,"Y","N")</f>
        <v>Y</v>
      </c>
      <c r="DA389" t="str">
        <f>IF(CP389=Question!K389,"Y","N")</f>
        <v>Y</v>
      </c>
      <c r="XFD389" t="s">
        <v>3351</v>
      </c>
    </row>
    <row r="390" spans="91:105 16384:16384" x14ac:dyDescent="0.25">
      <c r="CM390" t="s">
        <v>892</v>
      </c>
      <c r="CN390">
        <v>4</v>
      </c>
      <c r="CO390">
        <v>406</v>
      </c>
      <c r="CP390" t="s">
        <v>5305</v>
      </c>
      <c r="CW390" t="str">
        <f>IF(Data!J390=XFD390,"Y","N")</f>
        <v>Y</v>
      </c>
      <c r="DA390" t="str">
        <f>IF(CP390=Question!K390,"Y","N")</f>
        <v>Y</v>
      </c>
      <c r="XFD390" t="s">
        <v>3352</v>
      </c>
    </row>
    <row r="391" spans="91:105 16384:16384" x14ac:dyDescent="0.25">
      <c r="CM391" t="s">
        <v>2636</v>
      </c>
      <c r="CN391">
        <v>1</v>
      </c>
      <c r="CO391">
        <v>100.995</v>
      </c>
      <c r="CP391" t="s">
        <v>5305</v>
      </c>
      <c r="CW391" t="str">
        <f>IF(Data!J391=XFD391,"Y","N")</f>
        <v>Y</v>
      </c>
      <c r="DA391" t="str">
        <f>IF(CP391=Question!K391,"Y","N")</f>
        <v>Y</v>
      </c>
      <c r="XFD391" t="s">
        <v>3353</v>
      </c>
    </row>
    <row r="392" spans="91:105 16384:16384" x14ac:dyDescent="0.25">
      <c r="CM392" t="s">
        <v>333</v>
      </c>
      <c r="CN392">
        <v>2</v>
      </c>
      <c r="CO392">
        <v>517.99900000000002</v>
      </c>
      <c r="CP392" t="s">
        <v>5305</v>
      </c>
      <c r="CW392" t="str">
        <f>IF(Data!J392=XFD392,"Y","N")</f>
        <v>Y</v>
      </c>
      <c r="DA392" t="str">
        <f>IF(CP392=Question!K392,"Y","N")</f>
        <v>Y</v>
      </c>
      <c r="XFD392" t="s">
        <v>3354</v>
      </c>
    </row>
    <row r="393" spans="91:105 16384:16384" x14ac:dyDescent="0.25">
      <c r="CM393" t="s">
        <v>2106</v>
      </c>
      <c r="CN393">
        <v>3</v>
      </c>
      <c r="CO393">
        <v>1546</v>
      </c>
      <c r="CP393" t="s">
        <v>5304</v>
      </c>
      <c r="CW393" t="str">
        <f>IF(Data!J393=XFD393,"Y","N")</f>
        <v>Y</v>
      </c>
      <c r="DA393" t="str">
        <f>IF(CP393=Question!K393,"Y","N")</f>
        <v>Y</v>
      </c>
      <c r="XFD393" t="s">
        <v>3355</v>
      </c>
    </row>
    <row r="394" spans="91:105 16384:16384" x14ac:dyDescent="0.25">
      <c r="CM394" t="s">
        <v>2334</v>
      </c>
      <c r="CN394">
        <v>1</v>
      </c>
      <c r="CO394">
        <v>26.001000000000001</v>
      </c>
      <c r="CP394" t="s">
        <v>5305</v>
      </c>
      <c r="CW394" t="str">
        <f>IF(Data!J394=XFD394,"Y","N")</f>
        <v>Y</v>
      </c>
      <c r="DA394" t="str">
        <f>IF(CP394=Question!K394,"Y","N")</f>
        <v>Y</v>
      </c>
      <c r="XFD394" t="s">
        <v>3356</v>
      </c>
    </row>
    <row r="395" spans="91:105 16384:16384" x14ac:dyDescent="0.25">
      <c r="CM395" t="s">
        <v>1041</v>
      </c>
      <c r="CN395">
        <v>4</v>
      </c>
      <c r="CO395">
        <v>1853</v>
      </c>
      <c r="CP395" t="s">
        <v>5304</v>
      </c>
      <c r="CW395" t="str">
        <f>IF(Data!J395=XFD395,"Y","N")</f>
        <v>Y</v>
      </c>
      <c r="DA395" t="str">
        <f>IF(CP395=Question!K395,"Y","N")</f>
        <v>Y</v>
      </c>
      <c r="XFD395" t="s">
        <v>3357</v>
      </c>
    </row>
    <row r="396" spans="91:105 16384:16384" x14ac:dyDescent="0.25">
      <c r="CM396" t="s">
        <v>998</v>
      </c>
      <c r="CN396">
        <v>8</v>
      </c>
      <c r="CO396">
        <v>2534.0029999999997</v>
      </c>
      <c r="CP396" t="s">
        <v>5303</v>
      </c>
      <c r="CW396" t="str">
        <f>IF(Data!J396=XFD396,"Y","N")</f>
        <v>Y</v>
      </c>
      <c r="DA396" t="str">
        <f>IF(CP396=Question!K396,"Y","N")</f>
        <v>Y</v>
      </c>
      <c r="XFD396" t="s">
        <v>3358</v>
      </c>
    </row>
    <row r="397" spans="91:105 16384:16384" x14ac:dyDescent="0.25">
      <c r="CM397" t="s">
        <v>970</v>
      </c>
      <c r="CN397">
        <v>3</v>
      </c>
      <c r="CO397">
        <v>1342</v>
      </c>
      <c r="CP397" t="s">
        <v>5304</v>
      </c>
      <c r="CW397" t="str">
        <f>IF(Data!J397=XFD397,"Y","N")</f>
        <v>Y</v>
      </c>
      <c r="DA397" t="str">
        <f>IF(CP397=Question!K397,"Y","N")</f>
        <v>Y</v>
      </c>
      <c r="XFD397" t="s">
        <v>3359</v>
      </c>
    </row>
    <row r="398" spans="91:105 16384:16384" x14ac:dyDescent="0.25">
      <c r="CM398" t="s">
        <v>583</v>
      </c>
      <c r="CN398">
        <v>6</v>
      </c>
      <c r="CO398">
        <v>2415.0010000000002</v>
      </c>
      <c r="CP398" t="s">
        <v>5303</v>
      </c>
      <c r="CW398" t="str">
        <f>IF(Data!J398=XFD398,"Y","N")</f>
        <v>Y</v>
      </c>
      <c r="DA398" t="str">
        <f>IF(CP398=Question!K398,"Y","N")</f>
        <v>Y</v>
      </c>
      <c r="XFD398" t="s">
        <v>3360</v>
      </c>
    </row>
    <row r="399" spans="91:105 16384:16384" x14ac:dyDescent="0.25">
      <c r="CM399" t="s">
        <v>1582</v>
      </c>
      <c r="CN399">
        <v>2</v>
      </c>
      <c r="CO399">
        <v>930</v>
      </c>
      <c r="CP399" t="s">
        <v>5304</v>
      </c>
      <c r="CW399" t="str">
        <f>IF(Data!J399=XFD399,"Y","N")</f>
        <v>Y</v>
      </c>
      <c r="DA399" t="str">
        <f>IF(CP399=Question!K399,"Y","N")</f>
        <v>Y</v>
      </c>
      <c r="XFD399" t="s">
        <v>3361</v>
      </c>
    </row>
    <row r="400" spans="91:105 16384:16384" x14ac:dyDescent="0.25">
      <c r="CM400" t="s">
        <v>280</v>
      </c>
      <c r="CN400">
        <v>6</v>
      </c>
      <c r="CO400">
        <v>1659.999</v>
      </c>
      <c r="CP400" t="s">
        <v>5304</v>
      </c>
      <c r="CW400" t="str">
        <f>IF(Data!J400=XFD400,"Y","N")</f>
        <v>Y</v>
      </c>
      <c r="DA400" t="str">
        <f>IF(CP400=Question!K400,"Y","N")</f>
        <v>Y</v>
      </c>
      <c r="XFD400" t="s">
        <v>3362</v>
      </c>
    </row>
    <row r="401" spans="91:105 16384:16384" x14ac:dyDescent="0.25">
      <c r="CM401" t="s">
        <v>718</v>
      </c>
      <c r="CN401">
        <v>3</v>
      </c>
      <c r="CO401">
        <v>668</v>
      </c>
      <c r="CP401" t="s">
        <v>5305</v>
      </c>
      <c r="CW401" t="str">
        <f>IF(Data!J401=XFD401,"Y","N")</f>
        <v>Y</v>
      </c>
      <c r="DA401" t="str">
        <f>IF(CP401=Question!K401,"Y","N")</f>
        <v>Y</v>
      </c>
      <c r="XFD401" t="s">
        <v>3363</v>
      </c>
    </row>
    <row r="402" spans="91:105 16384:16384" x14ac:dyDescent="0.25">
      <c r="CM402" t="s">
        <v>614</v>
      </c>
      <c r="CN402">
        <v>3</v>
      </c>
      <c r="CO402">
        <v>1237.9949999999999</v>
      </c>
      <c r="CP402" t="s">
        <v>5304</v>
      </c>
      <c r="CW402" t="str">
        <f>IF(Data!J402=XFD402,"Y","N")</f>
        <v>Y</v>
      </c>
      <c r="DA402" t="str">
        <f>IF(CP402=Question!K402,"Y","N")</f>
        <v>Y</v>
      </c>
      <c r="XFD402" t="s">
        <v>3364</v>
      </c>
    </row>
    <row r="403" spans="91:105 16384:16384" x14ac:dyDescent="0.25">
      <c r="CM403" t="s">
        <v>164</v>
      </c>
      <c r="CN403">
        <v>3</v>
      </c>
      <c r="CO403">
        <v>1129.9949999999999</v>
      </c>
      <c r="CP403" t="s">
        <v>5304</v>
      </c>
      <c r="CW403" t="str">
        <f>IF(Data!J403=XFD403,"Y","N")</f>
        <v>Y</v>
      </c>
      <c r="DA403" t="str">
        <f>IF(CP403=Question!K403,"Y","N")</f>
        <v>Y</v>
      </c>
      <c r="XFD403" t="s">
        <v>3365</v>
      </c>
    </row>
    <row r="404" spans="91:105 16384:16384" x14ac:dyDescent="0.25">
      <c r="CM404" t="s">
        <v>586</v>
      </c>
      <c r="CN404">
        <v>4</v>
      </c>
      <c r="CO404">
        <v>1551.998</v>
      </c>
      <c r="CP404" t="s">
        <v>5304</v>
      </c>
      <c r="CW404" t="str">
        <f>IF(Data!J404=XFD404,"Y","N")</f>
        <v>Y</v>
      </c>
      <c r="DA404" t="str">
        <f>IF(CP404=Question!K404,"Y","N")</f>
        <v>Y</v>
      </c>
      <c r="XFD404" t="s">
        <v>3366</v>
      </c>
    </row>
    <row r="405" spans="91:105 16384:16384" x14ac:dyDescent="0.25">
      <c r="CM405" t="s">
        <v>191</v>
      </c>
      <c r="CN405">
        <v>10</v>
      </c>
      <c r="CO405">
        <v>3997</v>
      </c>
      <c r="CP405" t="s">
        <v>5303</v>
      </c>
      <c r="CW405" t="str">
        <f>IF(Data!J405=XFD405,"Y","N")</f>
        <v>Y</v>
      </c>
      <c r="DA405" t="str">
        <f>IF(CP405=Question!K405,"Y","N")</f>
        <v>Y</v>
      </c>
      <c r="XFD405" t="s">
        <v>3367</v>
      </c>
    </row>
    <row r="406" spans="91:105 16384:16384" x14ac:dyDescent="0.25">
      <c r="CM406" t="s">
        <v>1409</v>
      </c>
      <c r="CN406">
        <v>5</v>
      </c>
      <c r="CO406">
        <v>1795.0040000000001</v>
      </c>
      <c r="CP406" t="s">
        <v>5304</v>
      </c>
      <c r="CW406" t="str">
        <f>IF(Data!J406=XFD406,"Y","N")</f>
        <v>Y</v>
      </c>
      <c r="DA406" t="str">
        <f>IF(CP406=Question!K406,"Y","N")</f>
        <v>Y</v>
      </c>
      <c r="XFD406" t="s">
        <v>3368</v>
      </c>
    </row>
    <row r="407" spans="91:105 16384:16384" x14ac:dyDescent="0.25">
      <c r="CM407" t="s">
        <v>2570</v>
      </c>
      <c r="CN407">
        <v>1</v>
      </c>
      <c r="CO407">
        <v>52.997</v>
      </c>
      <c r="CP407" t="s">
        <v>5305</v>
      </c>
      <c r="CW407" t="str">
        <f>IF(Data!J407=XFD407,"Y","N")</f>
        <v>Y</v>
      </c>
      <c r="DA407" t="str">
        <f>IF(CP407=Question!K407,"Y","N")</f>
        <v>Y</v>
      </c>
      <c r="XFD407" t="s">
        <v>3369</v>
      </c>
    </row>
    <row r="408" spans="91:105 16384:16384" x14ac:dyDescent="0.25">
      <c r="CM408" t="s">
        <v>130</v>
      </c>
      <c r="CN408">
        <v>9</v>
      </c>
      <c r="CO408">
        <v>2686.0000000000005</v>
      </c>
      <c r="CP408" t="s">
        <v>5303</v>
      </c>
      <c r="CW408" t="str">
        <f>IF(Data!J408=XFD408,"Y","N")</f>
        <v>Y</v>
      </c>
      <c r="DA408" t="str">
        <f>IF(CP408=Question!K408,"Y","N")</f>
        <v>Y</v>
      </c>
      <c r="XFD408" t="s">
        <v>3370</v>
      </c>
    </row>
    <row r="409" spans="91:105 16384:16384" x14ac:dyDescent="0.25">
      <c r="CM409" t="s">
        <v>409</v>
      </c>
      <c r="CN409">
        <v>4</v>
      </c>
      <c r="CO409">
        <v>2454.9989999999998</v>
      </c>
      <c r="CP409" t="s">
        <v>5303</v>
      </c>
      <c r="CW409" t="str">
        <f>IF(Data!J409=XFD409,"Y","N")</f>
        <v>Y</v>
      </c>
      <c r="DA409" t="str">
        <f>IF(CP409=Question!K409,"Y","N")</f>
        <v>Y</v>
      </c>
      <c r="XFD409" t="s">
        <v>3371</v>
      </c>
    </row>
    <row r="410" spans="91:105 16384:16384" x14ac:dyDescent="0.25">
      <c r="CM410" t="s">
        <v>1141</v>
      </c>
      <c r="CN410">
        <v>3</v>
      </c>
      <c r="CO410">
        <v>1208</v>
      </c>
      <c r="CP410" t="s">
        <v>5304</v>
      </c>
      <c r="CW410" t="str">
        <f>IF(Data!J410=XFD410,"Y","N")</f>
        <v>Y</v>
      </c>
      <c r="DA410" t="str">
        <f>IF(CP410=Question!K410,"Y","N")</f>
        <v>Y</v>
      </c>
      <c r="XFD410" t="s">
        <v>3372</v>
      </c>
    </row>
    <row r="411" spans="91:105 16384:16384" x14ac:dyDescent="0.25">
      <c r="CM411" t="s">
        <v>789</v>
      </c>
      <c r="CN411">
        <v>11</v>
      </c>
      <c r="CO411">
        <v>4443</v>
      </c>
      <c r="CP411" t="s">
        <v>5303</v>
      </c>
      <c r="CW411" t="str">
        <f>IF(Data!J411=XFD411,"Y","N")</f>
        <v>Y</v>
      </c>
      <c r="DA411" t="str">
        <f>IF(CP411=Question!K411,"Y","N")</f>
        <v>Y</v>
      </c>
      <c r="XFD411" t="s">
        <v>3373</v>
      </c>
    </row>
    <row r="412" spans="91:105 16384:16384" x14ac:dyDescent="0.25">
      <c r="CM412" t="s">
        <v>885</v>
      </c>
      <c r="CN412">
        <v>2</v>
      </c>
      <c r="CO412">
        <v>1053</v>
      </c>
      <c r="CP412" t="s">
        <v>5304</v>
      </c>
      <c r="CW412" t="str">
        <f>IF(Data!J412=XFD412,"Y","N")</f>
        <v>Y</v>
      </c>
      <c r="DA412" t="str">
        <f>IF(CP412=Question!K412,"Y","N")</f>
        <v>Y</v>
      </c>
      <c r="XFD412" t="s">
        <v>3374</v>
      </c>
    </row>
    <row r="413" spans="91:105 16384:16384" x14ac:dyDescent="0.25">
      <c r="CM413" t="s">
        <v>266</v>
      </c>
      <c r="CN413">
        <v>3</v>
      </c>
      <c r="CO413">
        <v>217.999</v>
      </c>
      <c r="CP413" t="s">
        <v>5305</v>
      </c>
      <c r="CW413" t="str">
        <f>IF(Data!J413=XFD413,"Y","N")</f>
        <v>Y</v>
      </c>
      <c r="DA413" t="str">
        <f>IF(CP413=Question!K413,"Y","N")</f>
        <v>Y</v>
      </c>
      <c r="XFD413" t="s">
        <v>3375</v>
      </c>
    </row>
    <row r="414" spans="91:105 16384:16384" x14ac:dyDescent="0.25">
      <c r="CM414" t="s">
        <v>306</v>
      </c>
      <c r="CN414">
        <v>4</v>
      </c>
      <c r="CO414">
        <v>1706.001</v>
      </c>
      <c r="CP414" t="s">
        <v>5304</v>
      </c>
      <c r="CW414" t="str">
        <f>IF(Data!J414=XFD414,"Y","N")</f>
        <v>Y</v>
      </c>
      <c r="DA414" t="str">
        <f>IF(CP414=Question!K414,"Y","N")</f>
        <v>Y</v>
      </c>
      <c r="XFD414" t="s">
        <v>3376</v>
      </c>
    </row>
    <row r="415" spans="91:105 16384:16384" x14ac:dyDescent="0.25">
      <c r="CM415" t="s">
        <v>875</v>
      </c>
      <c r="CN415">
        <v>2</v>
      </c>
      <c r="CO415">
        <v>740</v>
      </c>
      <c r="CP415" t="s">
        <v>5304</v>
      </c>
      <c r="CW415" t="str">
        <f>IF(Data!J415=XFD415,"Y","N")</f>
        <v>Y</v>
      </c>
      <c r="DA415" t="str">
        <f>IF(CP415=Question!K415,"Y","N")</f>
        <v>Y</v>
      </c>
      <c r="XFD415" t="s">
        <v>3377</v>
      </c>
    </row>
    <row r="416" spans="91:105 16384:16384" x14ac:dyDescent="0.25">
      <c r="CM416" t="s">
        <v>166</v>
      </c>
      <c r="CN416">
        <v>6</v>
      </c>
      <c r="CO416">
        <v>1842.001</v>
      </c>
      <c r="CP416" t="s">
        <v>5304</v>
      </c>
      <c r="CW416" t="str">
        <f>IF(Data!J416=XFD416,"Y","N")</f>
        <v>Y</v>
      </c>
      <c r="DA416" t="str">
        <f>IF(CP416=Question!K416,"Y","N")</f>
        <v>Y</v>
      </c>
      <c r="XFD416" t="s">
        <v>3378</v>
      </c>
    </row>
    <row r="417" spans="91:105 16384:16384" x14ac:dyDescent="0.25">
      <c r="CM417" t="s">
        <v>1284</v>
      </c>
      <c r="CN417">
        <v>8</v>
      </c>
      <c r="CO417">
        <v>1491.9949999999999</v>
      </c>
      <c r="CP417" t="s">
        <v>5304</v>
      </c>
      <c r="CW417" t="str">
        <f>IF(Data!J417=XFD417,"Y","N")</f>
        <v>Y</v>
      </c>
      <c r="DA417" t="str">
        <f>IF(CP417=Question!K417,"Y","N")</f>
        <v>Y</v>
      </c>
      <c r="XFD417" t="s">
        <v>3379</v>
      </c>
    </row>
    <row r="418" spans="91:105 16384:16384" x14ac:dyDescent="0.25">
      <c r="CM418" t="s">
        <v>1066</v>
      </c>
      <c r="CN418">
        <v>5</v>
      </c>
      <c r="CO418">
        <v>3270</v>
      </c>
      <c r="CP418" t="s">
        <v>5303</v>
      </c>
      <c r="CW418" t="str">
        <f>IF(Data!J418=XFD418,"Y","N")</f>
        <v>Y</v>
      </c>
      <c r="DA418" t="str">
        <f>IF(CP418=Question!K418,"Y","N")</f>
        <v>Y</v>
      </c>
      <c r="XFD418" t="s">
        <v>3380</v>
      </c>
    </row>
    <row r="419" spans="91:105 16384:16384" x14ac:dyDescent="0.25">
      <c r="CM419" t="s">
        <v>1155</v>
      </c>
      <c r="CN419">
        <v>2</v>
      </c>
      <c r="CO419">
        <v>1099</v>
      </c>
      <c r="CP419" t="s">
        <v>5304</v>
      </c>
      <c r="CW419" t="str">
        <f>IF(Data!J419=XFD419,"Y","N")</f>
        <v>Y</v>
      </c>
      <c r="DA419" t="str">
        <f>IF(CP419=Question!K419,"Y","N")</f>
        <v>Y</v>
      </c>
      <c r="XFD419" t="s">
        <v>3381</v>
      </c>
    </row>
    <row r="420" spans="91:105 16384:16384" x14ac:dyDescent="0.25">
      <c r="CM420" t="s">
        <v>87</v>
      </c>
      <c r="CN420">
        <v>5</v>
      </c>
      <c r="CO420">
        <v>1145</v>
      </c>
      <c r="CP420" t="s">
        <v>5304</v>
      </c>
      <c r="CW420" t="str">
        <f>IF(Data!J420=XFD420,"Y","N")</f>
        <v>Y</v>
      </c>
      <c r="DA420" t="str">
        <f>IF(CP420=Question!K420,"Y","N")</f>
        <v>Y</v>
      </c>
      <c r="XFD420" t="s">
        <v>3382</v>
      </c>
    </row>
    <row r="421" spans="91:105 16384:16384" x14ac:dyDescent="0.25">
      <c r="CM421" t="s">
        <v>162</v>
      </c>
      <c r="CN421">
        <v>3</v>
      </c>
      <c r="CO421">
        <v>1185</v>
      </c>
      <c r="CP421" t="s">
        <v>5304</v>
      </c>
      <c r="CW421" t="str">
        <f>IF(Data!J421=XFD421,"Y","N")</f>
        <v>Y</v>
      </c>
      <c r="DA421" t="str">
        <f>IF(CP421=Question!K421,"Y","N")</f>
        <v>Y</v>
      </c>
      <c r="XFD421" t="s">
        <v>3383</v>
      </c>
    </row>
    <row r="422" spans="91:105 16384:16384" x14ac:dyDescent="0.25">
      <c r="CM422" t="s">
        <v>538</v>
      </c>
      <c r="CN422">
        <v>8</v>
      </c>
      <c r="CO422">
        <v>3037.9940000000001</v>
      </c>
      <c r="CP422" t="s">
        <v>5303</v>
      </c>
      <c r="CW422" t="str">
        <f>IF(Data!J422=XFD422,"Y","N")</f>
        <v>Y</v>
      </c>
      <c r="DA422" t="str">
        <f>IF(CP422=Question!K422,"Y","N")</f>
        <v>Y</v>
      </c>
      <c r="XFD422" t="s">
        <v>3384</v>
      </c>
    </row>
    <row r="423" spans="91:105 16384:16384" x14ac:dyDescent="0.25">
      <c r="CM423" t="s">
        <v>1721</v>
      </c>
      <c r="CN423">
        <v>2</v>
      </c>
      <c r="CO423">
        <v>651</v>
      </c>
      <c r="CP423" t="s">
        <v>5305</v>
      </c>
      <c r="CW423" t="str">
        <f>IF(Data!J423=XFD423,"Y","N")</f>
        <v>Y</v>
      </c>
      <c r="DA423" t="str">
        <f>IF(CP423=Question!K423,"Y","N")</f>
        <v>Y</v>
      </c>
      <c r="XFD423" t="s">
        <v>3385</v>
      </c>
    </row>
    <row r="424" spans="91:105 16384:16384" x14ac:dyDescent="0.25">
      <c r="CM424" t="s">
        <v>1290</v>
      </c>
      <c r="CN424">
        <v>4</v>
      </c>
      <c r="CO424">
        <v>1709.999</v>
      </c>
      <c r="CP424" t="s">
        <v>5304</v>
      </c>
      <c r="CW424" t="str">
        <f>IF(Data!J424=XFD424,"Y","N")</f>
        <v>Y</v>
      </c>
      <c r="DA424" t="str">
        <f>IF(CP424=Question!K424,"Y","N")</f>
        <v>Y</v>
      </c>
      <c r="XFD424" t="s">
        <v>3386</v>
      </c>
    </row>
    <row r="425" spans="91:105 16384:16384" x14ac:dyDescent="0.25">
      <c r="CM425" t="s">
        <v>901</v>
      </c>
      <c r="CN425">
        <v>4</v>
      </c>
      <c r="CO425">
        <v>1460</v>
      </c>
      <c r="CP425" t="s">
        <v>5304</v>
      </c>
      <c r="CW425" t="str">
        <f>IF(Data!J425=XFD425,"Y","N")</f>
        <v>Y</v>
      </c>
      <c r="DA425" t="str">
        <f>IF(CP425=Question!K425,"Y","N")</f>
        <v>Y</v>
      </c>
      <c r="XFD425" t="s">
        <v>3387</v>
      </c>
    </row>
    <row r="426" spans="91:105 16384:16384" x14ac:dyDescent="0.25">
      <c r="CM426" t="s">
        <v>212</v>
      </c>
      <c r="CN426">
        <v>3</v>
      </c>
      <c r="CO426">
        <v>1486</v>
      </c>
      <c r="CP426" t="s">
        <v>5304</v>
      </c>
      <c r="CW426" t="str">
        <f>IF(Data!J426=XFD426,"Y","N")</f>
        <v>Y</v>
      </c>
      <c r="DA426" t="str">
        <f>IF(CP426=Question!K426,"Y","N")</f>
        <v>Y</v>
      </c>
      <c r="XFD426" t="s">
        <v>3388</v>
      </c>
    </row>
    <row r="427" spans="91:105 16384:16384" x14ac:dyDescent="0.25">
      <c r="CM427" t="s">
        <v>594</v>
      </c>
      <c r="CN427">
        <v>6</v>
      </c>
      <c r="CO427">
        <v>1033.0039999999999</v>
      </c>
      <c r="CP427" t="s">
        <v>5304</v>
      </c>
      <c r="CW427" t="str">
        <f>IF(Data!J427=XFD427,"Y","N")</f>
        <v>Y</v>
      </c>
      <c r="DA427" t="str">
        <f>IF(CP427=Question!K427,"Y","N")</f>
        <v>Y</v>
      </c>
      <c r="XFD427" t="s">
        <v>3389</v>
      </c>
    </row>
    <row r="428" spans="91:105 16384:16384" x14ac:dyDescent="0.25">
      <c r="CM428" t="s">
        <v>683</v>
      </c>
      <c r="CN428">
        <v>4</v>
      </c>
      <c r="CO428">
        <v>854</v>
      </c>
      <c r="CP428" t="s">
        <v>5304</v>
      </c>
      <c r="CW428" t="str">
        <f>IF(Data!J428=XFD428,"Y","N")</f>
        <v>Y</v>
      </c>
      <c r="DA428" t="str">
        <f>IF(CP428=Question!K428,"Y","N")</f>
        <v>Y</v>
      </c>
      <c r="XFD428" t="s">
        <v>3390</v>
      </c>
    </row>
    <row r="429" spans="91:105 16384:16384" x14ac:dyDescent="0.25">
      <c r="CM429" t="s">
        <v>534</v>
      </c>
      <c r="CN429">
        <v>7</v>
      </c>
      <c r="CO429">
        <v>2485.9949999999999</v>
      </c>
      <c r="CP429" t="s">
        <v>5303</v>
      </c>
      <c r="CW429" t="str">
        <f>IF(Data!J429=XFD429,"Y","N")</f>
        <v>Y</v>
      </c>
      <c r="DA429" t="str">
        <f>IF(CP429=Question!K429,"Y","N")</f>
        <v>Y</v>
      </c>
      <c r="XFD429" t="s">
        <v>3391</v>
      </c>
    </row>
    <row r="430" spans="91:105 16384:16384" x14ac:dyDescent="0.25">
      <c r="CM430" t="s">
        <v>1316</v>
      </c>
      <c r="CN430">
        <v>8</v>
      </c>
      <c r="CO430">
        <v>2556.0029999999997</v>
      </c>
      <c r="CP430" t="s">
        <v>5303</v>
      </c>
      <c r="CW430" t="str">
        <f>IF(Data!J430=XFD430,"Y","N")</f>
        <v>Y</v>
      </c>
      <c r="DA430" t="str">
        <f>IF(CP430=Question!K430,"Y","N")</f>
        <v>Y</v>
      </c>
      <c r="XFD430" t="s">
        <v>3392</v>
      </c>
    </row>
    <row r="431" spans="91:105 16384:16384" x14ac:dyDescent="0.25">
      <c r="CM431" t="s">
        <v>693</v>
      </c>
      <c r="CN431">
        <v>1</v>
      </c>
      <c r="CO431">
        <v>147</v>
      </c>
      <c r="CP431" t="s">
        <v>5305</v>
      </c>
      <c r="CW431" t="str">
        <f>IF(Data!J431=XFD431,"Y","N")</f>
        <v>Y</v>
      </c>
      <c r="DA431" t="str">
        <f>IF(CP431=Question!K431,"Y","N")</f>
        <v>Y</v>
      </c>
      <c r="XFD431" t="s">
        <v>3393</v>
      </c>
    </row>
    <row r="432" spans="91:105 16384:16384" x14ac:dyDescent="0.25">
      <c r="CM432" t="s">
        <v>1017</v>
      </c>
      <c r="CN432">
        <v>5</v>
      </c>
      <c r="CO432">
        <v>932.00099999999998</v>
      </c>
      <c r="CP432" t="s">
        <v>5304</v>
      </c>
      <c r="CW432" t="str">
        <f>IF(Data!J432=XFD432,"Y","N")</f>
        <v>Y</v>
      </c>
      <c r="DA432" t="str">
        <f>IF(CP432=Question!K432,"Y","N")</f>
        <v>Y</v>
      </c>
      <c r="XFD432" t="s">
        <v>3394</v>
      </c>
    </row>
    <row r="433" spans="91:105 16384:16384" x14ac:dyDescent="0.25">
      <c r="CM433" t="s">
        <v>392</v>
      </c>
      <c r="CN433">
        <v>4</v>
      </c>
      <c r="CO433">
        <v>1337.999</v>
      </c>
      <c r="CP433" t="s">
        <v>5304</v>
      </c>
      <c r="CW433" t="str">
        <f>IF(Data!J433=XFD433,"Y","N")</f>
        <v>Y</v>
      </c>
      <c r="DA433" t="str">
        <f>IF(CP433=Question!K433,"Y","N")</f>
        <v>Y</v>
      </c>
      <c r="XFD433" t="s">
        <v>3395</v>
      </c>
    </row>
    <row r="434" spans="91:105 16384:16384" x14ac:dyDescent="0.25">
      <c r="CM434" t="s">
        <v>2285</v>
      </c>
      <c r="CN434">
        <v>2</v>
      </c>
      <c r="CO434">
        <v>626</v>
      </c>
      <c r="CP434" t="s">
        <v>5305</v>
      </c>
      <c r="CW434" t="str">
        <f>IF(Data!J434=XFD434,"Y","N")</f>
        <v>Y</v>
      </c>
      <c r="DA434" t="str">
        <f>IF(CP434=Question!K434,"Y","N")</f>
        <v>Y</v>
      </c>
      <c r="XFD434" t="s">
        <v>3396</v>
      </c>
    </row>
    <row r="435" spans="91:105 16384:16384" x14ac:dyDescent="0.25">
      <c r="CM435" t="s">
        <v>854</v>
      </c>
      <c r="CN435">
        <v>4</v>
      </c>
      <c r="CO435">
        <v>420.99599999999998</v>
      </c>
      <c r="CP435" t="s">
        <v>5305</v>
      </c>
      <c r="CW435" t="str">
        <f>IF(Data!J435=XFD435,"Y","N")</f>
        <v>Y</v>
      </c>
      <c r="DA435" t="str">
        <f>IF(CP435=Question!K435,"Y","N")</f>
        <v>Y</v>
      </c>
      <c r="XFD435" t="s">
        <v>3397</v>
      </c>
    </row>
    <row r="436" spans="91:105 16384:16384" x14ac:dyDescent="0.25">
      <c r="CM436" t="s">
        <v>982</v>
      </c>
      <c r="CN436">
        <v>2</v>
      </c>
      <c r="CO436">
        <v>1356</v>
      </c>
      <c r="CP436" t="s">
        <v>5304</v>
      </c>
      <c r="CW436" t="str">
        <f>IF(Data!J436=XFD436,"Y","N")</f>
        <v>Y</v>
      </c>
      <c r="DA436" t="str">
        <f>IF(CP436=Question!K436,"Y","N")</f>
        <v>Y</v>
      </c>
      <c r="XFD436" t="s">
        <v>3398</v>
      </c>
    </row>
    <row r="437" spans="91:105 16384:16384" x14ac:dyDescent="0.25">
      <c r="CM437" t="s">
        <v>326</v>
      </c>
      <c r="CN437">
        <v>5</v>
      </c>
      <c r="CO437">
        <v>1262.9960000000001</v>
      </c>
      <c r="CP437" t="s">
        <v>5304</v>
      </c>
      <c r="CW437" t="str">
        <f>IF(Data!J437=XFD437,"Y","N")</f>
        <v>Y</v>
      </c>
      <c r="DA437" t="str">
        <f>IF(CP437=Question!K437,"Y","N")</f>
        <v>Y</v>
      </c>
      <c r="XFD437" t="s">
        <v>3399</v>
      </c>
    </row>
    <row r="438" spans="91:105 16384:16384" x14ac:dyDescent="0.25">
      <c r="CM438" t="s">
        <v>378</v>
      </c>
      <c r="CN438">
        <v>6</v>
      </c>
      <c r="CO438">
        <v>1890</v>
      </c>
      <c r="CP438" t="s">
        <v>5304</v>
      </c>
      <c r="CW438" t="str">
        <f>IF(Data!J438=XFD438,"Y","N")</f>
        <v>Y</v>
      </c>
      <c r="DA438" t="str">
        <f>IF(CP438=Question!K438,"Y","N")</f>
        <v>Y</v>
      </c>
      <c r="XFD438" t="s">
        <v>3400</v>
      </c>
    </row>
    <row r="439" spans="91:105 16384:16384" x14ac:dyDescent="0.25">
      <c r="CM439" t="s">
        <v>424</v>
      </c>
      <c r="CN439">
        <v>4</v>
      </c>
      <c r="CO439">
        <v>679.995</v>
      </c>
      <c r="CP439" t="s">
        <v>5305</v>
      </c>
      <c r="CW439" t="str">
        <f>IF(Data!J439=XFD439,"Y","N")</f>
        <v>Y</v>
      </c>
      <c r="DA439" t="str">
        <f>IF(CP439=Question!K439,"Y","N")</f>
        <v>Y</v>
      </c>
      <c r="XFD439" t="s">
        <v>3401</v>
      </c>
    </row>
    <row r="440" spans="91:105 16384:16384" x14ac:dyDescent="0.25">
      <c r="CM440" t="s">
        <v>1879</v>
      </c>
      <c r="CN440">
        <v>2</v>
      </c>
      <c r="CO440">
        <v>133.999</v>
      </c>
      <c r="CP440" t="s">
        <v>5305</v>
      </c>
      <c r="CW440" t="str">
        <f>IF(Data!J440=XFD440,"Y","N")</f>
        <v>Y</v>
      </c>
      <c r="DA440" t="str">
        <f>IF(CP440=Question!K440,"Y","N")</f>
        <v>Y</v>
      </c>
      <c r="XFD440" t="s">
        <v>3402</v>
      </c>
    </row>
    <row r="441" spans="91:105 16384:16384" x14ac:dyDescent="0.25">
      <c r="CM441" t="s">
        <v>1476</v>
      </c>
      <c r="CN441">
        <v>7</v>
      </c>
      <c r="CO441">
        <v>1539.999</v>
      </c>
      <c r="CP441" t="s">
        <v>5304</v>
      </c>
      <c r="CW441" t="str">
        <f>IF(Data!J441=XFD441,"Y","N")</f>
        <v>Y</v>
      </c>
      <c r="DA441" t="str">
        <f>IF(CP441=Question!K441,"Y","N")</f>
        <v>Y</v>
      </c>
      <c r="XFD441" t="s">
        <v>3403</v>
      </c>
    </row>
    <row r="442" spans="91:105 16384:16384" x14ac:dyDescent="0.25">
      <c r="CM442" t="s">
        <v>2293</v>
      </c>
      <c r="CN442">
        <v>2</v>
      </c>
      <c r="CO442">
        <v>840</v>
      </c>
      <c r="CP442" t="s">
        <v>5304</v>
      </c>
      <c r="CW442" t="str">
        <f>IF(Data!J442=XFD442,"Y","N")</f>
        <v>Y</v>
      </c>
      <c r="DA442" t="str">
        <f>IF(CP442=Question!K442,"Y","N")</f>
        <v>Y</v>
      </c>
      <c r="XFD442" t="s">
        <v>3404</v>
      </c>
    </row>
    <row r="443" spans="91:105 16384:16384" x14ac:dyDescent="0.25">
      <c r="CM443" t="s">
        <v>723</v>
      </c>
      <c r="CN443">
        <v>4</v>
      </c>
      <c r="CO443">
        <v>1828</v>
      </c>
      <c r="CP443" t="s">
        <v>5304</v>
      </c>
      <c r="CW443" t="str">
        <f>IF(Data!J443=XFD443,"Y","N")</f>
        <v>Y</v>
      </c>
      <c r="DA443" t="str">
        <f>IF(CP443=Question!K443,"Y","N")</f>
        <v>Y</v>
      </c>
      <c r="XFD443" t="s">
        <v>3405</v>
      </c>
    </row>
    <row r="444" spans="91:105 16384:16384" x14ac:dyDescent="0.25">
      <c r="CM444" t="s">
        <v>1500</v>
      </c>
      <c r="CN444">
        <v>1</v>
      </c>
      <c r="CO444">
        <v>29.001000000000001</v>
      </c>
      <c r="CP444" t="s">
        <v>5305</v>
      </c>
      <c r="CW444" t="str">
        <f>IF(Data!J444=XFD444,"Y","N")</f>
        <v>Y</v>
      </c>
      <c r="DA444" t="str">
        <f>IF(CP444=Question!K444,"Y","N")</f>
        <v>Y</v>
      </c>
      <c r="XFD444" t="s">
        <v>3406</v>
      </c>
    </row>
    <row r="445" spans="91:105 16384:16384" x14ac:dyDescent="0.25">
      <c r="CM445" t="s">
        <v>1293</v>
      </c>
      <c r="CN445">
        <v>3</v>
      </c>
      <c r="CO445">
        <v>1349.001</v>
      </c>
      <c r="CP445" t="s">
        <v>5304</v>
      </c>
      <c r="CW445" t="str">
        <f>IF(Data!J445=XFD445,"Y","N")</f>
        <v>Y</v>
      </c>
      <c r="DA445" t="str">
        <f>IF(CP445=Question!K445,"Y","N")</f>
        <v>Y</v>
      </c>
      <c r="XFD445" t="s">
        <v>3407</v>
      </c>
    </row>
    <row r="446" spans="91:105 16384:16384" x14ac:dyDescent="0.25">
      <c r="CM446" t="s">
        <v>1770</v>
      </c>
      <c r="CN446">
        <v>2</v>
      </c>
      <c r="CO446">
        <v>665</v>
      </c>
      <c r="CP446" t="s">
        <v>5305</v>
      </c>
      <c r="CW446" t="str">
        <f>IF(Data!J446=XFD446,"Y","N")</f>
        <v>Y</v>
      </c>
      <c r="DA446" t="str">
        <f>IF(CP446=Question!K446,"Y","N")</f>
        <v>Y</v>
      </c>
      <c r="XFD446" t="s">
        <v>3408</v>
      </c>
    </row>
    <row r="447" spans="91:105 16384:16384" x14ac:dyDescent="0.25">
      <c r="CM447" t="s">
        <v>338</v>
      </c>
      <c r="CN447">
        <v>4</v>
      </c>
      <c r="CO447">
        <v>1340</v>
      </c>
      <c r="CP447" t="s">
        <v>5304</v>
      </c>
      <c r="CW447" t="str">
        <f>IF(Data!J447=XFD447,"Y","N")</f>
        <v>Y</v>
      </c>
      <c r="DA447" t="str">
        <f>IF(CP447=Question!K447,"Y","N")</f>
        <v>Y</v>
      </c>
      <c r="XFD447" t="s">
        <v>3409</v>
      </c>
    </row>
    <row r="448" spans="91:105 16384:16384" x14ac:dyDescent="0.25">
      <c r="CM448" t="s">
        <v>1868</v>
      </c>
      <c r="CN448">
        <v>5</v>
      </c>
      <c r="CO448">
        <v>3263</v>
      </c>
      <c r="CP448" t="s">
        <v>5303</v>
      </c>
      <c r="CW448" t="str">
        <f>IF(Data!J448=XFD448,"Y","N")</f>
        <v>Y</v>
      </c>
      <c r="DA448" t="str">
        <f>IF(CP448=Question!K448,"Y","N")</f>
        <v>Y</v>
      </c>
      <c r="XFD448" t="s">
        <v>3410</v>
      </c>
    </row>
    <row r="449" spans="91:105 16384:16384" x14ac:dyDescent="0.25">
      <c r="CM449" t="s">
        <v>2369</v>
      </c>
      <c r="CN449">
        <v>1</v>
      </c>
      <c r="CO449">
        <v>448</v>
      </c>
      <c r="CP449" t="s">
        <v>5305</v>
      </c>
      <c r="CW449" t="str">
        <f>IF(Data!J449=XFD449,"Y","N")</f>
        <v>Y</v>
      </c>
      <c r="DA449" t="str">
        <f>IF(CP449=Question!K449,"Y","N")</f>
        <v>Y</v>
      </c>
      <c r="XFD449" t="s">
        <v>3411</v>
      </c>
    </row>
    <row r="450" spans="91:105 16384:16384" x14ac:dyDescent="0.25">
      <c r="CM450" t="s">
        <v>1511</v>
      </c>
      <c r="CN450">
        <v>4</v>
      </c>
      <c r="CO450">
        <v>1006.0060000000001</v>
      </c>
      <c r="CP450" t="s">
        <v>5304</v>
      </c>
      <c r="CW450" t="str">
        <f>IF(Data!J450=XFD450,"Y","N")</f>
        <v>Y</v>
      </c>
      <c r="DA450" t="str">
        <f>IF(CP450=Question!K450,"Y","N")</f>
        <v>Y</v>
      </c>
      <c r="XFD450" t="s">
        <v>3412</v>
      </c>
    </row>
    <row r="451" spans="91:105 16384:16384" x14ac:dyDescent="0.25">
      <c r="CM451" t="s">
        <v>2565</v>
      </c>
      <c r="CN451">
        <v>2</v>
      </c>
      <c r="CO451">
        <v>773</v>
      </c>
      <c r="CP451" t="s">
        <v>5304</v>
      </c>
      <c r="CW451" t="str">
        <f>IF(Data!J451=XFD451,"Y","N")</f>
        <v>Y</v>
      </c>
      <c r="DA451" t="str">
        <f>IF(CP451=Question!K451,"Y","N")</f>
        <v>Y</v>
      </c>
      <c r="XFD451" t="s">
        <v>3413</v>
      </c>
    </row>
    <row r="452" spans="91:105 16384:16384" x14ac:dyDescent="0.25">
      <c r="CM452" t="s">
        <v>956</v>
      </c>
      <c r="CN452">
        <v>2</v>
      </c>
      <c r="CO452">
        <v>605.995</v>
      </c>
      <c r="CP452" t="s">
        <v>5305</v>
      </c>
      <c r="CW452" t="str">
        <f>IF(Data!J452=XFD452,"Y","N")</f>
        <v>Y</v>
      </c>
      <c r="DA452" t="str">
        <f>IF(CP452=Question!K452,"Y","N")</f>
        <v>Y</v>
      </c>
      <c r="XFD452" t="s">
        <v>3414</v>
      </c>
    </row>
    <row r="453" spans="91:105 16384:16384" x14ac:dyDescent="0.25">
      <c r="CM453" t="s">
        <v>249</v>
      </c>
      <c r="CN453">
        <v>3</v>
      </c>
      <c r="CO453">
        <v>787.99900000000002</v>
      </c>
      <c r="CP453" t="s">
        <v>5304</v>
      </c>
      <c r="CW453" t="str">
        <f>IF(Data!J453=XFD453,"Y","N")</f>
        <v>Y</v>
      </c>
      <c r="DA453" t="str">
        <f>IF(CP453=Question!K453,"Y","N")</f>
        <v>Y</v>
      </c>
      <c r="XFD453" t="s">
        <v>3415</v>
      </c>
    </row>
    <row r="454" spans="91:105 16384:16384" x14ac:dyDescent="0.25">
      <c r="CM454" t="s">
        <v>462</v>
      </c>
      <c r="CN454">
        <v>5</v>
      </c>
      <c r="CO454">
        <v>1480</v>
      </c>
      <c r="CP454" t="s">
        <v>5304</v>
      </c>
      <c r="CW454" t="str">
        <f>IF(Data!J454=XFD454,"Y","N")</f>
        <v>Y</v>
      </c>
      <c r="DA454" t="str">
        <f>IF(CP454=Question!K454,"Y","N")</f>
        <v>Y</v>
      </c>
      <c r="XFD454" t="s">
        <v>3416</v>
      </c>
    </row>
    <row r="455" spans="91:105 16384:16384" x14ac:dyDescent="0.25">
      <c r="CM455" t="s">
        <v>868</v>
      </c>
      <c r="CN455">
        <v>7</v>
      </c>
      <c r="CO455">
        <v>2071.0010000000002</v>
      </c>
      <c r="CP455" t="s">
        <v>5303</v>
      </c>
      <c r="CW455" t="str">
        <f>IF(Data!J455=XFD455,"Y","N")</f>
        <v>Y</v>
      </c>
      <c r="DA455" t="str">
        <f>IF(CP455=Question!K455,"Y","N")</f>
        <v>Y</v>
      </c>
      <c r="XFD455" t="s">
        <v>3417</v>
      </c>
    </row>
    <row r="456" spans="91:105 16384:16384" x14ac:dyDescent="0.25">
      <c r="CM456" t="s">
        <v>2437</v>
      </c>
      <c r="CN456">
        <v>3</v>
      </c>
      <c r="CO456">
        <v>1160</v>
      </c>
      <c r="CP456" t="s">
        <v>5304</v>
      </c>
      <c r="CW456" t="str">
        <f>IF(Data!J456=XFD456,"Y","N")</f>
        <v>Y</v>
      </c>
      <c r="DA456" t="str">
        <f>IF(CP456=Question!K456,"Y","N")</f>
        <v>Y</v>
      </c>
      <c r="XFD456" t="s">
        <v>3418</v>
      </c>
    </row>
    <row r="457" spans="91:105 16384:16384" x14ac:dyDescent="0.25">
      <c r="CM457" t="s">
        <v>2349</v>
      </c>
      <c r="CN457">
        <v>3</v>
      </c>
      <c r="CO457">
        <v>1309</v>
      </c>
      <c r="CP457" t="s">
        <v>5304</v>
      </c>
      <c r="CW457" t="str">
        <f>IF(Data!J457=XFD457,"Y","N")</f>
        <v>Y</v>
      </c>
      <c r="DA457" t="str">
        <f>IF(CP457=Question!K457,"Y","N")</f>
        <v>Y</v>
      </c>
      <c r="XFD457" t="s">
        <v>3419</v>
      </c>
    </row>
    <row r="458" spans="91:105 16384:16384" x14ac:dyDescent="0.25">
      <c r="CM458" t="s">
        <v>297</v>
      </c>
      <c r="CN458">
        <v>3</v>
      </c>
      <c r="CO458">
        <v>668.995</v>
      </c>
      <c r="CP458" t="s">
        <v>5305</v>
      </c>
      <c r="CW458" t="str">
        <f>IF(Data!J458=XFD458,"Y","N")</f>
        <v>Y</v>
      </c>
      <c r="DA458" t="str">
        <f>IF(CP458=Question!K458,"Y","N")</f>
        <v>Y</v>
      </c>
      <c r="XFD458" t="s">
        <v>3420</v>
      </c>
    </row>
    <row r="459" spans="91:105 16384:16384" x14ac:dyDescent="0.25">
      <c r="CM459" t="s">
        <v>376</v>
      </c>
      <c r="CN459">
        <v>9</v>
      </c>
      <c r="CO459">
        <v>1158.9970000000001</v>
      </c>
      <c r="CP459" t="s">
        <v>5304</v>
      </c>
      <c r="CW459" t="str">
        <f>IF(Data!J459=XFD459,"Y","N")</f>
        <v>Y</v>
      </c>
      <c r="DA459" t="str">
        <f>IF(CP459=Question!K459,"Y","N")</f>
        <v>Y</v>
      </c>
      <c r="XFD459" t="s">
        <v>3421</v>
      </c>
    </row>
    <row r="460" spans="91:105 16384:16384" x14ac:dyDescent="0.25">
      <c r="CM460" t="s">
        <v>156</v>
      </c>
      <c r="CN460">
        <v>9</v>
      </c>
      <c r="CO460">
        <v>2916</v>
      </c>
      <c r="CP460" t="s">
        <v>5303</v>
      </c>
      <c r="CW460" t="str">
        <f>IF(Data!J460=XFD460,"Y","N")</f>
        <v>Y</v>
      </c>
      <c r="DA460" t="str">
        <f>IF(CP460=Question!K460,"Y","N")</f>
        <v>Y</v>
      </c>
      <c r="XFD460" t="s">
        <v>3422</v>
      </c>
    </row>
    <row r="461" spans="91:105 16384:16384" x14ac:dyDescent="0.25">
      <c r="CM461" t="s">
        <v>176</v>
      </c>
      <c r="CN461">
        <v>3</v>
      </c>
      <c r="CO461">
        <v>794</v>
      </c>
      <c r="CP461" t="s">
        <v>5304</v>
      </c>
      <c r="CW461" t="str">
        <f>IF(Data!J461=XFD461,"Y","N")</f>
        <v>Y</v>
      </c>
      <c r="DA461" t="str">
        <f>IF(CP461=Question!K461,"Y","N")</f>
        <v>Y</v>
      </c>
      <c r="XFD461" t="s">
        <v>3423</v>
      </c>
    </row>
    <row r="462" spans="91:105 16384:16384" x14ac:dyDescent="0.25">
      <c r="CM462" t="s">
        <v>711</v>
      </c>
      <c r="CN462">
        <v>11</v>
      </c>
      <c r="CO462">
        <v>1042.999</v>
      </c>
      <c r="CP462" t="s">
        <v>5304</v>
      </c>
      <c r="CW462" t="str">
        <f>IF(Data!J462=XFD462,"Y","N")</f>
        <v>Y</v>
      </c>
      <c r="DA462" t="str">
        <f>IF(CP462=Question!K462,"Y","N")</f>
        <v>Y</v>
      </c>
      <c r="XFD462" t="s">
        <v>3424</v>
      </c>
    </row>
    <row r="463" spans="91:105 16384:16384" x14ac:dyDescent="0.25">
      <c r="CM463" t="s">
        <v>883</v>
      </c>
      <c r="CN463">
        <v>5</v>
      </c>
      <c r="CO463">
        <v>309</v>
      </c>
      <c r="CP463" t="s">
        <v>5305</v>
      </c>
      <c r="CW463" t="str">
        <f>IF(Data!J463=XFD463,"Y","N")</f>
        <v>Y</v>
      </c>
      <c r="DA463" t="str">
        <f>IF(CP463=Question!K463,"Y","N")</f>
        <v>Y</v>
      </c>
      <c r="XFD463" t="s">
        <v>3425</v>
      </c>
    </row>
    <row r="464" spans="91:105 16384:16384" x14ac:dyDescent="0.25">
      <c r="CM464" t="s">
        <v>1129</v>
      </c>
      <c r="CN464">
        <v>4</v>
      </c>
      <c r="CO464">
        <v>1599</v>
      </c>
      <c r="CP464" t="s">
        <v>5304</v>
      </c>
      <c r="CW464" t="str">
        <f>IF(Data!J464=XFD464,"Y","N")</f>
        <v>Y</v>
      </c>
      <c r="DA464" t="str">
        <f>IF(CP464=Question!K464,"Y","N")</f>
        <v>Y</v>
      </c>
      <c r="XFD464" t="s">
        <v>3426</v>
      </c>
    </row>
    <row r="465" spans="91:105 16384:16384" x14ac:dyDescent="0.25">
      <c r="CM465" t="s">
        <v>458</v>
      </c>
      <c r="CN465">
        <v>6</v>
      </c>
      <c r="CO465">
        <v>883.00099999999998</v>
      </c>
      <c r="CP465" t="s">
        <v>5304</v>
      </c>
      <c r="CW465" t="str">
        <f>IF(Data!J465=XFD465,"Y","N")</f>
        <v>Y</v>
      </c>
      <c r="DA465" t="str">
        <f>IF(CP465=Question!K465,"Y","N")</f>
        <v>Y</v>
      </c>
      <c r="XFD465" t="s">
        <v>3427</v>
      </c>
    </row>
    <row r="466" spans="91:105 16384:16384" x14ac:dyDescent="0.25">
      <c r="CM466" t="s">
        <v>142</v>
      </c>
      <c r="CN466">
        <v>9</v>
      </c>
      <c r="CO466">
        <v>2687.9949999999999</v>
      </c>
      <c r="CP466" t="s">
        <v>5303</v>
      </c>
      <c r="CW466" t="str">
        <f>IF(Data!J466=XFD466,"Y","N")</f>
        <v>Y</v>
      </c>
      <c r="DA466" t="str">
        <f>IF(CP466=Question!K466,"Y","N")</f>
        <v>Y</v>
      </c>
      <c r="XFD466" t="s">
        <v>3428</v>
      </c>
    </row>
    <row r="467" spans="91:105 16384:16384" x14ac:dyDescent="0.25">
      <c r="CM467" t="s">
        <v>415</v>
      </c>
      <c r="CN467">
        <v>3</v>
      </c>
      <c r="CO467">
        <v>776.995</v>
      </c>
      <c r="CP467" t="s">
        <v>5304</v>
      </c>
      <c r="CW467" t="str">
        <f>IF(Data!J467=XFD467,"Y","N")</f>
        <v>Y</v>
      </c>
      <c r="DA467" t="str">
        <f>IF(CP467=Question!K467,"Y","N")</f>
        <v>Y</v>
      </c>
      <c r="XFD467" t="s">
        <v>3429</v>
      </c>
    </row>
    <row r="468" spans="91:105 16384:16384" x14ac:dyDescent="0.25">
      <c r="CM468" t="s">
        <v>150</v>
      </c>
      <c r="CN468">
        <v>8</v>
      </c>
      <c r="CO468">
        <v>2468.9989999999998</v>
      </c>
      <c r="CP468" t="s">
        <v>5303</v>
      </c>
      <c r="CW468" t="str">
        <f>IF(Data!J468=XFD468,"Y","N")</f>
        <v>Y</v>
      </c>
      <c r="DA468" t="str">
        <f>IF(CP468=Question!K468,"Y","N")</f>
        <v>Y</v>
      </c>
      <c r="XFD468" t="s">
        <v>3430</v>
      </c>
    </row>
    <row r="469" spans="91:105 16384:16384" x14ac:dyDescent="0.25">
      <c r="CM469" t="s">
        <v>745</v>
      </c>
      <c r="CN469">
        <v>2</v>
      </c>
      <c r="CO469">
        <v>562</v>
      </c>
      <c r="CP469" t="s">
        <v>5305</v>
      </c>
      <c r="CW469" t="str">
        <f>IF(Data!J469=XFD469,"Y","N")</f>
        <v>Y</v>
      </c>
      <c r="DA469" t="str">
        <f>IF(CP469=Question!K469,"Y","N")</f>
        <v>Y</v>
      </c>
      <c r="XFD469" t="s">
        <v>3431</v>
      </c>
    </row>
    <row r="470" spans="91:105 16384:16384" x14ac:dyDescent="0.25">
      <c r="CM470" t="s">
        <v>951</v>
      </c>
      <c r="CN470">
        <v>4</v>
      </c>
      <c r="CO470">
        <v>816</v>
      </c>
      <c r="CP470" t="s">
        <v>5304</v>
      </c>
      <c r="CW470" t="str">
        <f>IF(Data!J470=XFD470,"Y","N")</f>
        <v>Y</v>
      </c>
      <c r="DA470" t="str">
        <f>IF(CP470=Question!K470,"Y","N")</f>
        <v>Y</v>
      </c>
      <c r="XFD470" t="s">
        <v>3432</v>
      </c>
    </row>
    <row r="471" spans="91:105 16384:16384" x14ac:dyDescent="0.25">
      <c r="CM471" t="s">
        <v>2881</v>
      </c>
      <c r="CN471">
        <v>1</v>
      </c>
      <c r="CO471">
        <v>800</v>
      </c>
      <c r="CP471" t="s">
        <v>5304</v>
      </c>
      <c r="CW471" t="str">
        <f>IF(Data!J471=XFD471,"Y","N")</f>
        <v>Y</v>
      </c>
      <c r="DA471" t="str">
        <f>IF(CP471=Question!K471,"Y","N")</f>
        <v>Y</v>
      </c>
      <c r="XFD471" t="s">
        <v>3433</v>
      </c>
    </row>
    <row r="472" spans="91:105 16384:16384" x14ac:dyDescent="0.25">
      <c r="CM472" t="s">
        <v>118</v>
      </c>
      <c r="CN472">
        <v>9</v>
      </c>
      <c r="CO472">
        <v>1607.0029999999999</v>
      </c>
      <c r="CP472" t="s">
        <v>5304</v>
      </c>
      <c r="CW472" t="str">
        <f>IF(Data!J472=XFD472,"Y","N")</f>
        <v>Y</v>
      </c>
      <c r="DA472" t="str">
        <f>IF(CP472=Question!K472,"Y","N")</f>
        <v>Y</v>
      </c>
      <c r="XFD472" t="s">
        <v>3434</v>
      </c>
    </row>
    <row r="473" spans="91:105 16384:16384" x14ac:dyDescent="0.25">
      <c r="CM473" t="s">
        <v>909</v>
      </c>
      <c r="CN473">
        <v>8</v>
      </c>
      <c r="CO473">
        <v>3973.9979999999996</v>
      </c>
      <c r="CP473" t="s">
        <v>5303</v>
      </c>
      <c r="CW473" t="str">
        <f>IF(Data!J473=XFD473,"Y","N")</f>
        <v>Y</v>
      </c>
      <c r="DA473" t="str">
        <f>IF(CP473=Question!K473,"Y","N")</f>
        <v>Y</v>
      </c>
      <c r="XFD473" t="s">
        <v>3435</v>
      </c>
    </row>
    <row r="474" spans="91:105 16384:16384" x14ac:dyDescent="0.25">
      <c r="CM474" t="s">
        <v>227</v>
      </c>
      <c r="CN474">
        <v>8</v>
      </c>
      <c r="CO474">
        <v>3061.99</v>
      </c>
      <c r="CP474" t="s">
        <v>5303</v>
      </c>
      <c r="CW474" t="str">
        <f>IF(Data!J474=XFD474,"Y","N")</f>
        <v>Y</v>
      </c>
      <c r="DA474" t="str">
        <f>IF(CP474=Question!K474,"Y","N")</f>
        <v>Y</v>
      </c>
      <c r="XFD474" t="s">
        <v>3436</v>
      </c>
    </row>
    <row r="475" spans="91:105 16384:16384" x14ac:dyDescent="0.25">
      <c r="CM475" t="s">
        <v>725</v>
      </c>
      <c r="CN475">
        <v>7</v>
      </c>
      <c r="CO475">
        <v>2050</v>
      </c>
      <c r="CP475" t="s">
        <v>5303</v>
      </c>
      <c r="CW475" t="str">
        <f>IF(Data!J475=XFD475,"Y","N")</f>
        <v>Y</v>
      </c>
      <c r="DA475" t="str">
        <f>IF(CP475=Question!K475,"Y","N")</f>
        <v>Y</v>
      </c>
      <c r="XFD475" t="s">
        <v>3437</v>
      </c>
    </row>
    <row r="476" spans="91:105 16384:16384" x14ac:dyDescent="0.25">
      <c r="CM476" t="s">
        <v>495</v>
      </c>
      <c r="CN476">
        <v>8</v>
      </c>
      <c r="CO476">
        <v>3224.9939999999997</v>
      </c>
      <c r="CP476" t="s">
        <v>5303</v>
      </c>
      <c r="CW476" t="str">
        <f>IF(Data!J476=XFD476,"Y","N")</f>
        <v>Y</v>
      </c>
      <c r="DA476" t="str">
        <f>IF(CP476=Question!K476,"Y","N")</f>
        <v>Y</v>
      </c>
      <c r="XFD476" t="s">
        <v>3438</v>
      </c>
    </row>
    <row r="477" spans="91:105 16384:16384" x14ac:dyDescent="0.25">
      <c r="CM477" t="s">
        <v>110</v>
      </c>
      <c r="CN477">
        <v>6</v>
      </c>
      <c r="CO477">
        <v>1329</v>
      </c>
      <c r="CP477" t="s">
        <v>5304</v>
      </c>
      <c r="CW477" t="str">
        <f>IF(Data!J477=XFD477,"Y","N")</f>
        <v>Y</v>
      </c>
      <c r="DA477" t="str">
        <f>IF(CP477=Question!K477,"Y","N")</f>
        <v>Y</v>
      </c>
      <c r="XFD477" t="s">
        <v>3439</v>
      </c>
    </row>
    <row r="478" spans="91:105 16384:16384" x14ac:dyDescent="0.25">
      <c r="CM478" t="s">
        <v>77</v>
      </c>
      <c r="CN478">
        <v>4</v>
      </c>
      <c r="CO478">
        <v>1415.002</v>
      </c>
      <c r="CP478" t="s">
        <v>5304</v>
      </c>
      <c r="CW478" t="str">
        <f>IF(Data!J478=XFD478,"Y","N")</f>
        <v>Y</v>
      </c>
      <c r="DA478" t="str">
        <f>IF(CP478=Question!K478,"Y","N")</f>
        <v>Y</v>
      </c>
      <c r="XFD478" t="s">
        <v>3440</v>
      </c>
    </row>
    <row r="479" spans="91:105 16384:16384" x14ac:dyDescent="0.25">
      <c r="CM479" t="s">
        <v>1219</v>
      </c>
      <c r="CN479">
        <v>4</v>
      </c>
      <c r="CO479">
        <v>1527.001</v>
      </c>
      <c r="CP479" t="s">
        <v>5304</v>
      </c>
      <c r="CW479" t="str">
        <f>IF(Data!J479=XFD479,"Y","N")</f>
        <v>Y</v>
      </c>
      <c r="DA479" t="str">
        <f>IF(CP479=Question!K479,"Y","N")</f>
        <v>Y</v>
      </c>
      <c r="XFD479" t="s">
        <v>3441</v>
      </c>
    </row>
    <row r="480" spans="91:105 16384:16384" x14ac:dyDescent="0.25">
      <c r="CM480" t="s">
        <v>1241</v>
      </c>
      <c r="CN480">
        <v>3</v>
      </c>
      <c r="CO480">
        <v>1467</v>
      </c>
      <c r="CP480" t="s">
        <v>5304</v>
      </c>
      <c r="CW480" t="str">
        <f>IF(Data!J480=XFD480,"Y","N")</f>
        <v>Y</v>
      </c>
      <c r="DA480" t="str">
        <f>IF(CP480=Question!K480,"Y","N")</f>
        <v>Y</v>
      </c>
      <c r="XFD480" t="s">
        <v>3442</v>
      </c>
    </row>
    <row r="481" spans="91:105 16384:16384" x14ac:dyDescent="0.25">
      <c r="CM481" t="s">
        <v>546</v>
      </c>
      <c r="CN481">
        <v>3</v>
      </c>
      <c r="CO481">
        <v>905</v>
      </c>
      <c r="CP481" t="s">
        <v>5304</v>
      </c>
      <c r="CW481" t="str">
        <f>IF(Data!J481=XFD481,"Y","N")</f>
        <v>Y</v>
      </c>
      <c r="DA481" t="str">
        <f>IF(CP481=Question!K481,"Y","N")</f>
        <v>Y</v>
      </c>
      <c r="XFD481" t="s">
        <v>3443</v>
      </c>
    </row>
    <row r="482" spans="91:105 16384:16384" x14ac:dyDescent="0.25">
      <c r="CM482" t="s">
        <v>233</v>
      </c>
      <c r="CN482">
        <v>4</v>
      </c>
      <c r="CO482">
        <v>1324</v>
      </c>
      <c r="CP482" t="s">
        <v>5304</v>
      </c>
      <c r="CW482" t="str">
        <f>IF(Data!J482=XFD482,"Y","N")</f>
        <v>Y</v>
      </c>
      <c r="DA482" t="str">
        <f>IF(CP482=Question!K482,"Y","N")</f>
        <v>Y</v>
      </c>
      <c r="XFD482" t="s">
        <v>3444</v>
      </c>
    </row>
    <row r="483" spans="91:105 16384:16384" x14ac:dyDescent="0.25">
      <c r="CM483" t="s">
        <v>529</v>
      </c>
      <c r="CN483">
        <v>5</v>
      </c>
      <c r="CO483">
        <v>1905.9970000000001</v>
      </c>
      <c r="CP483" t="s">
        <v>5303</v>
      </c>
      <c r="CW483" t="str">
        <f>IF(Data!J483=XFD483,"Y","N")</f>
        <v>Y</v>
      </c>
      <c r="DA483" t="str">
        <f>IF(CP483=Question!K483,"Y","N")</f>
        <v>Y</v>
      </c>
      <c r="XFD483" t="s">
        <v>3445</v>
      </c>
    </row>
    <row r="484" spans="91:105 16384:16384" x14ac:dyDescent="0.25">
      <c r="CM484" t="s">
        <v>1077</v>
      </c>
      <c r="CN484">
        <v>4</v>
      </c>
      <c r="CO484">
        <v>2173</v>
      </c>
      <c r="CP484" t="s">
        <v>5303</v>
      </c>
      <c r="CW484" t="str">
        <f>IF(Data!J484=XFD484,"Y","N")</f>
        <v>Y</v>
      </c>
      <c r="DA484" t="str">
        <f>IF(CP484=Question!K484,"Y","N")</f>
        <v>Y</v>
      </c>
      <c r="XFD484" t="s">
        <v>3446</v>
      </c>
    </row>
    <row r="485" spans="91:105 16384:16384" x14ac:dyDescent="0.25">
      <c r="CM485" t="s">
        <v>1070</v>
      </c>
      <c r="CN485">
        <v>2</v>
      </c>
      <c r="CO485">
        <v>98.997</v>
      </c>
      <c r="CP485" t="s">
        <v>5305</v>
      </c>
      <c r="CW485" t="str">
        <f>IF(Data!J485=XFD485,"Y","N")</f>
        <v>Y</v>
      </c>
      <c r="DA485" t="str">
        <f>IF(CP485=Question!K485,"Y","N")</f>
        <v>Y</v>
      </c>
      <c r="XFD485" t="s">
        <v>3447</v>
      </c>
    </row>
    <row r="486" spans="91:105 16384:16384" x14ac:dyDescent="0.25">
      <c r="CM486" t="s">
        <v>729</v>
      </c>
      <c r="CN486">
        <v>4</v>
      </c>
      <c r="CO486">
        <v>1054.998</v>
      </c>
      <c r="CP486" t="s">
        <v>5304</v>
      </c>
      <c r="CW486" t="str">
        <f>IF(Data!J486=XFD486,"Y","N")</f>
        <v>Y</v>
      </c>
      <c r="DA486" t="str">
        <f>IF(CP486=Question!K486,"Y","N")</f>
        <v>Y</v>
      </c>
      <c r="XFD486" t="s">
        <v>3448</v>
      </c>
    </row>
    <row r="487" spans="91:105 16384:16384" x14ac:dyDescent="0.25">
      <c r="CM487" t="s">
        <v>71</v>
      </c>
      <c r="CN487">
        <v>8</v>
      </c>
      <c r="CO487">
        <v>2633.002</v>
      </c>
      <c r="CP487" t="s">
        <v>5303</v>
      </c>
      <c r="CW487" t="str">
        <f>IF(Data!J487=XFD487,"Y","N")</f>
        <v>Y</v>
      </c>
      <c r="DA487" t="str">
        <f>IF(CP487=Question!K487,"Y","N")</f>
        <v>Y</v>
      </c>
      <c r="XFD487" t="s">
        <v>3449</v>
      </c>
    </row>
    <row r="488" spans="91:105 16384:16384" x14ac:dyDescent="0.25">
      <c r="CM488" t="s">
        <v>592</v>
      </c>
      <c r="CN488">
        <v>2</v>
      </c>
      <c r="CO488">
        <v>970</v>
      </c>
      <c r="CP488" t="s">
        <v>5304</v>
      </c>
      <c r="CW488" t="str">
        <f>IF(Data!J488=XFD488,"Y","N")</f>
        <v>Y</v>
      </c>
      <c r="DA488" t="str">
        <f>IF(CP488=Question!K488,"Y","N")</f>
        <v>Y</v>
      </c>
      <c r="XFD488" t="s">
        <v>3450</v>
      </c>
    </row>
    <row r="489" spans="91:105 16384:16384" x14ac:dyDescent="0.25">
      <c r="CM489" t="s">
        <v>81</v>
      </c>
      <c r="CN489">
        <v>6</v>
      </c>
      <c r="CO489">
        <v>1863.9939999999999</v>
      </c>
      <c r="CP489" t="s">
        <v>5304</v>
      </c>
      <c r="CW489" t="str">
        <f>IF(Data!J489=XFD489,"Y","N")</f>
        <v>Y</v>
      </c>
      <c r="DA489" t="str">
        <f>IF(CP489=Question!K489,"Y","N")</f>
        <v>Y</v>
      </c>
      <c r="XFD489" t="s">
        <v>3451</v>
      </c>
    </row>
    <row r="490" spans="91:105 16384:16384" x14ac:dyDescent="0.25">
      <c r="CM490" t="s">
        <v>881</v>
      </c>
      <c r="CN490">
        <v>1</v>
      </c>
      <c r="CO490">
        <v>485</v>
      </c>
      <c r="CP490" t="s">
        <v>5305</v>
      </c>
      <c r="CW490" t="str">
        <f>IF(Data!J490=XFD490,"Y","N")</f>
        <v>Y</v>
      </c>
      <c r="DA490" t="str">
        <f>IF(CP490=Question!K490,"Y","N")</f>
        <v>Y</v>
      </c>
      <c r="XFD490" t="s">
        <v>3452</v>
      </c>
    </row>
    <row r="491" spans="91:105 16384:16384" x14ac:dyDescent="0.25">
      <c r="CM491" t="s">
        <v>2423</v>
      </c>
      <c r="CN491">
        <v>4</v>
      </c>
      <c r="CO491">
        <v>218.001</v>
      </c>
      <c r="CP491" t="s">
        <v>5305</v>
      </c>
      <c r="CW491" t="str">
        <f>IF(Data!J491=XFD491,"Y","N")</f>
        <v>Y</v>
      </c>
      <c r="DA491" t="str">
        <f>IF(CP491=Question!K491,"Y","N")</f>
        <v>Y</v>
      </c>
      <c r="XFD491" t="s">
        <v>3453</v>
      </c>
    </row>
    <row r="492" spans="91:105 16384:16384" x14ac:dyDescent="0.25">
      <c r="CM492" t="s">
        <v>656</v>
      </c>
      <c r="CN492">
        <v>5</v>
      </c>
      <c r="CO492">
        <v>1019.996</v>
      </c>
      <c r="CP492" t="s">
        <v>5304</v>
      </c>
      <c r="CW492" t="str">
        <f>IF(Data!J492=XFD492,"Y","N")</f>
        <v>Y</v>
      </c>
      <c r="DA492" t="str">
        <f>IF(CP492=Question!K492,"Y","N")</f>
        <v>Y</v>
      </c>
      <c r="XFD492" t="s">
        <v>3454</v>
      </c>
    </row>
    <row r="493" spans="91:105 16384:16384" x14ac:dyDescent="0.25">
      <c r="CM493" t="s">
        <v>2186</v>
      </c>
      <c r="CN493">
        <v>1</v>
      </c>
      <c r="CO493">
        <v>37</v>
      </c>
      <c r="CP493" t="s">
        <v>5305</v>
      </c>
      <c r="CW493" t="str">
        <f>IF(Data!J493=XFD493,"Y","N")</f>
        <v>Y</v>
      </c>
      <c r="DA493" t="str">
        <f>IF(CP493=Question!K493,"Y","N")</f>
        <v>Y</v>
      </c>
      <c r="XFD493" t="s">
        <v>3455</v>
      </c>
    </row>
    <row r="494" spans="91:105 16384:16384" x14ac:dyDescent="0.25">
      <c r="CM494" t="s">
        <v>447</v>
      </c>
      <c r="CN494">
        <v>1</v>
      </c>
      <c r="CO494">
        <v>480</v>
      </c>
      <c r="CP494" t="s">
        <v>5305</v>
      </c>
      <c r="CW494" t="str">
        <f>IF(Data!J494=XFD494,"Y","N")</f>
        <v>Y</v>
      </c>
      <c r="DA494" t="str">
        <f>IF(CP494=Question!K494,"Y","N")</f>
        <v>Y</v>
      </c>
      <c r="XFD494" t="s">
        <v>3456</v>
      </c>
    </row>
    <row r="495" spans="91:105 16384:16384" x14ac:dyDescent="0.25">
      <c r="CM495" t="s">
        <v>372</v>
      </c>
      <c r="CN495">
        <v>3</v>
      </c>
      <c r="CO495">
        <v>1374</v>
      </c>
      <c r="CP495" t="s">
        <v>5304</v>
      </c>
      <c r="CW495" t="str">
        <f>IF(Data!J495=XFD495,"Y","N")</f>
        <v>Y</v>
      </c>
      <c r="DA495" t="str">
        <f>IF(CP495=Question!K495,"Y","N")</f>
        <v>Y</v>
      </c>
      <c r="XFD495" t="s">
        <v>3457</v>
      </c>
    </row>
    <row r="496" spans="91:105 16384:16384" x14ac:dyDescent="0.25">
      <c r="CM496" t="s">
        <v>493</v>
      </c>
      <c r="CN496">
        <v>4</v>
      </c>
      <c r="CO496">
        <v>736</v>
      </c>
      <c r="CP496" t="s">
        <v>5304</v>
      </c>
      <c r="CW496" t="str">
        <f>IF(Data!J496=XFD496,"Y","N")</f>
        <v>Y</v>
      </c>
      <c r="DA496" t="str">
        <f>IF(CP496=Question!K496,"Y","N")</f>
        <v>Y</v>
      </c>
      <c r="XFD496" t="s">
        <v>3458</v>
      </c>
    </row>
    <row r="497" spans="91:105 16384:16384" x14ac:dyDescent="0.25">
      <c r="CM497" t="s">
        <v>270</v>
      </c>
      <c r="CN497">
        <v>10</v>
      </c>
      <c r="CO497">
        <v>2254.998</v>
      </c>
      <c r="CP497" t="s">
        <v>5303</v>
      </c>
      <c r="CW497" t="str">
        <f>IF(Data!J497=XFD497,"Y","N")</f>
        <v>Y</v>
      </c>
      <c r="DA497" t="str">
        <f>IF(CP497=Question!K497,"Y","N")</f>
        <v>Y</v>
      </c>
      <c r="XFD497" t="s">
        <v>3459</v>
      </c>
    </row>
    <row r="498" spans="91:105 16384:16384" x14ac:dyDescent="0.25">
      <c r="CM498" t="s">
        <v>272</v>
      </c>
      <c r="CN498">
        <v>5</v>
      </c>
      <c r="CO498">
        <v>855</v>
      </c>
      <c r="CP498" t="s">
        <v>5304</v>
      </c>
      <c r="CW498" t="str">
        <f>IF(Data!J498=XFD498,"Y","N")</f>
        <v>Y</v>
      </c>
      <c r="DA498" t="str">
        <f>IF(CP498=Question!K498,"Y","N")</f>
        <v>Y</v>
      </c>
      <c r="XFD498" t="s">
        <v>3460</v>
      </c>
    </row>
    <row r="499" spans="91:105 16384:16384" x14ac:dyDescent="0.25">
      <c r="CM499" t="s">
        <v>807</v>
      </c>
      <c r="CN499">
        <v>6</v>
      </c>
      <c r="CO499">
        <v>1593.999</v>
      </c>
      <c r="CP499" t="s">
        <v>5304</v>
      </c>
      <c r="CW499" t="str">
        <f>IF(Data!J499=XFD499,"Y","N")</f>
        <v>Y</v>
      </c>
      <c r="DA499" t="str">
        <f>IF(CP499=Question!K499,"Y","N")</f>
        <v>Y</v>
      </c>
      <c r="XFD499" t="s">
        <v>3461</v>
      </c>
    </row>
    <row r="500" spans="91:105 16384:16384" x14ac:dyDescent="0.25">
      <c r="CM500" t="s">
        <v>800</v>
      </c>
      <c r="CN500">
        <v>5</v>
      </c>
      <c r="CO500">
        <v>2320.9989999999998</v>
      </c>
      <c r="CP500" t="s">
        <v>5303</v>
      </c>
      <c r="CW500" t="str">
        <f>IF(Data!J500=XFD500,"Y","N")</f>
        <v>Y</v>
      </c>
      <c r="DA500" t="str">
        <f>IF(CP500=Question!K500,"Y","N")</f>
        <v>Y</v>
      </c>
      <c r="XFD500" t="s">
        <v>3462</v>
      </c>
    </row>
    <row r="501" spans="91:105 16384:16384" x14ac:dyDescent="0.25">
      <c r="CM501" t="s">
        <v>310</v>
      </c>
      <c r="CN501">
        <v>11</v>
      </c>
      <c r="CO501">
        <v>2261.9960000000001</v>
      </c>
      <c r="CP501" t="s">
        <v>5303</v>
      </c>
      <c r="CW501" t="str">
        <f>IF(Data!J501=XFD501,"Y","N")</f>
        <v>Y</v>
      </c>
      <c r="DA501" t="str">
        <f>IF(CP501=Question!K501,"Y","N")</f>
        <v>Y</v>
      </c>
      <c r="XFD501" t="s">
        <v>3463</v>
      </c>
    </row>
    <row r="502" spans="91:105 16384:16384" x14ac:dyDescent="0.25">
      <c r="CM502" t="s">
        <v>1422</v>
      </c>
      <c r="CN502">
        <v>3</v>
      </c>
      <c r="CO502">
        <v>120.999</v>
      </c>
      <c r="CP502" t="s">
        <v>5305</v>
      </c>
      <c r="CW502" t="str">
        <f>IF(Data!J502=XFD502,"Y","N")</f>
        <v>Y</v>
      </c>
      <c r="DA502" t="str">
        <f>IF(CP502=Question!K502,"Y","N")</f>
        <v>Y</v>
      </c>
      <c r="XFD502" t="s">
        <v>3464</v>
      </c>
    </row>
    <row r="503" spans="91:105 16384:16384" x14ac:dyDescent="0.25">
      <c r="CM503" t="s">
        <v>820</v>
      </c>
      <c r="CN503">
        <v>4</v>
      </c>
      <c r="CO503">
        <v>923</v>
      </c>
      <c r="CP503" t="s">
        <v>5304</v>
      </c>
      <c r="CW503" t="str">
        <f>IF(Data!J503=XFD503,"Y","N")</f>
        <v>Y</v>
      </c>
      <c r="DA503" t="str">
        <f>IF(CP503=Question!K503,"Y","N")</f>
        <v>Y</v>
      </c>
      <c r="XFD503" t="s">
        <v>3465</v>
      </c>
    </row>
    <row r="504" spans="91:105 16384:16384" x14ac:dyDescent="0.25">
      <c r="CM504" t="s">
        <v>429</v>
      </c>
      <c r="CN504">
        <v>5</v>
      </c>
      <c r="CO504">
        <v>1611</v>
      </c>
      <c r="CP504" t="s">
        <v>5304</v>
      </c>
      <c r="CW504" t="str">
        <f>IF(Data!J504=XFD504,"Y","N")</f>
        <v>Y</v>
      </c>
      <c r="DA504" t="str">
        <f>IF(CP504=Question!K504,"Y","N")</f>
        <v>Y</v>
      </c>
      <c r="XFD504" t="s">
        <v>3466</v>
      </c>
    </row>
    <row r="505" spans="91:105 16384:16384" x14ac:dyDescent="0.25">
      <c r="CM505" t="s">
        <v>158</v>
      </c>
      <c r="CN505">
        <v>9</v>
      </c>
      <c r="CO505">
        <v>2900.9989999999998</v>
      </c>
      <c r="CP505" t="s">
        <v>5303</v>
      </c>
      <c r="CW505" t="str">
        <f>IF(Data!J505=XFD505,"Y","N")</f>
        <v>Y</v>
      </c>
      <c r="DA505" t="str">
        <f>IF(CP505=Question!K505,"Y","N")</f>
        <v>Y</v>
      </c>
      <c r="XFD505" t="s">
        <v>3467</v>
      </c>
    </row>
    <row r="506" spans="91:105 16384:16384" x14ac:dyDescent="0.25">
      <c r="CM506" t="s">
        <v>220</v>
      </c>
      <c r="CN506">
        <v>4</v>
      </c>
      <c r="CO506">
        <v>1906</v>
      </c>
      <c r="CP506" t="s">
        <v>5303</v>
      </c>
      <c r="CW506" t="str">
        <f>IF(Data!J506=XFD506,"Y","N")</f>
        <v>Y</v>
      </c>
      <c r="DA506" t="str">
        <f>IF(CP506=Question!K506,"Y","N")</f>
        <v>Y</v>
      </c>
      <c r="XFD506" t="s">
        <v>3468</v>
      </c>
    </row>
    <row r="507" spans="91:105 16384:16384" x14ac:dyDescent="0.25">
      <c r="CM507" t="s">
        <v>573</v>
      </c>
      <c r="CN507">
        <v>4</v>
      </c>
      <c r="CO507">
        <v>962.00099999999998</v>
      </c>
      <c r="CP507" t="s">
        <v>5304</v>
      </c>
      <c r="CW507" t="str">
        <f>IF(Data!J507=XFD507,"Y","N")</f>
        <v>Y</v>
      </c>
      <c r="DA507" t="str">
        <f>IF(CP507=Question!K507,"Y","N")</f>
        <v>Y</v>
      </c>
      <c r="XFD507" t="s">
        <v>3469</v>
      </c>
    </row>
    <row r="508" spans="91:105 16384:16384" x14ac:dyDescent="0.25">
      <c r="CM508" t="s">
        <v>472</v>
      </c>
      <c r="CN508">
        <v>5</v>
      </c>
      <c r="CO508">
        <v>219.00200000000001</v>
      </c>
      <c r="CP508" t="s">
        <v>5305</v>
      </c>
      <c r="CW508" t="str">
        <f>IF(Data!J508=XFD508,"Y","N")</f>
        <v>Y</v>
      </c>
      <c r="DA508" t="str">
        <f>IF(CP508=Question!K508,"Y","N")</f>
        <v>Y</v>
      </c>
      <c r="XFD508" t="s">
        <v>3470</v>
      </c>
    </row>
    <row r="509" spans="91:105 16384:16384" x14ac:dyDescent="0.25">
      <c r="CM509" t="s">
        <v>518</v>
      </c>
      <c r="CN509">
        <v>5</v>
      </c>
      <c r="CO509">
        <v>998.995</v>
      </c>
      <c r="CP509" t="s">
        <v>5304</v>
      </c>
      <c r="CW509" t="str">
        <f>IF(Data!J509=XFD509,"Y","N")</f>
        <v>Y</v>
      </c>
      <c r="DA509" t="str">
        <f>IF(CP509=Question!K509,"Y","N")</f>
        <v>Y</v>
      </c>
      <c r="XFD509" t="s">
        <v>3471</v>
      </c>
    </row>
    <row r="510" spans="91:105 16384:16384" x14ac:dyDescent="0.25">
      <c r="CM510" t="s">
        <v>622</v>
      </c>
      <c r="CN510">
        <v>7</v>
      </c>
      <c r="CO510">
        <v>2213</v>
      </c>
      <c r="CP510" t="s">
        <v>5303</v>
      </c>
      <c r="CW510" t="str">
        <f>IF(Data!J510=XFD510,"Y","N")</f>
        <v>Y</v>
      </c>
      <c r="DA510" t="str">
        <f>IF(CP510=Question!K510,"Y","N")</f>
        <v>Y</v>
      </c>
      <c r="XFD510" t="s">
        <v>3472</v>
      </c>
    </row>
    <row r="511" spans="91:105 16384:16384" x14ac:dyDescent="0.25">
      <c r="CM511" t="s">
        <v>346</v>
      </c>
      <c r="CN511">
        <v>12</v>
      </c>
      <c r="CO511">
        <v>3994.99</v>
      </c>
      <c r="CP511" t="s">
        <v>5303</v>
      </c>
      <c r="CW511" t="str">
        <f>IF(Data!J511=XFD511,"Y","N")</f>
        <v>Y</v>
      </c>
      <c r="DA511" t="str">
        <f>IF(CP511=Question!K511,"Y","N")</f>
        <v>Y</v>
      </c>
      <c r="XFD511" t="s">
        <v>3473</v>
      </c>
    </row>
    <row r="512" spans="91:105 16384:16384" x14ac:dyDescent="0.25">
      <c r="CW512" t="str">
        <f>IF(Data!J512=XFD512,"Y","N")</f>
        <v>Y</v>
      </c>
      <c r="XFD512" t="s">
        <v>3474</v>
      </c>
    </row>
    <row r="513" spans="101:101 16384:16384" x14ac:dyDescent="0.25">
      <c r="CW513" t="str">
        <f>IF(Data!J513=XFD513,"Y","N")</f>
        <v>Y</v>
      </c>
      <c r="XFD513" t="s">
        <v>3475</v>
      </c>
    </row>
    <row r="514" spans="101:101 16384:16384" x14ac:dyDescent="0.25">
      <c r="CW514" t="str">
        <f>IF(Data!J514=XFD514,"Y","N")</f>
        <v>Y</v>
      </c>
      <c r="XFD514" t="s">
        <v>3476</v>
      </c>
    </row>
    <row r="515" spans="101:101 16384:16384" x14ac:dyDescent="0.25">
      <c r="CW515" t="str">
        <f>IF(Data!J515=XFD515,"Y","N")</f>
        <v>Y</v>
      </c>
      <c r="XFD515" t="s">
        <v>3477</v>
      </c>
    </row>
    <row r="516" spans="101:101 16384:16384" x14ac:dyDescent="0.25">
      <c r="CW516" t="str">
        <f>IF(Data!J516=XFD516,"Y","N")</f>
        <v>Y</v>
      </c>
      <c r="XFD516" t="s">
        <v>3478</v>
      </c>
    </row>
    <row r="517" spans="101:101 16384:16384" x14ac:dyDescent="0.25">
      <c r="CW517" t="str">
        <f>IF(Data!J517=XFD517,"Y","N")</f>
        <v>Y</v>
      </c>
      <c r="XFD517" t="s">
        <v>3479</v>
      </c>
    </row>
    <row r="518" spans="101:101 16384:16384" x14ac:dyDescent="0.25">
      <c r="CW518" t="str">
        <f>IF(Data!J518=XFD518,"Y","N")</f>
        <v>Y</v>
      </c>
      <c r="XFD518" t="s">
        <v>3480</v>
      </c>
    </row>
    <row r="519" spans="101:101 16384:16384" x14ac:dyDescent="0.25">
      <c r="CW519" t="str">
        <f>IF(Data!J519=XFD519,"Y","N")</f>
        <v>Y</v>
      </c>
      <c r="XFD519" t="s">
        <v>3481</v>
      </c>
    </row>
    <row r="520" spans="101:101 16384:16384" x14ac:dyDescent="0.25">
      <c r="CW520" t="str">
        <f>IF(Data!J520=XFD520,"Y","N")</f>
        <v>Y</v>
      </c>
      <c r="XFD520" t="s">
        <v>3482</v>
      </c>
    </row>
    <row r="521" spans="101:101 16384:16384" x14ac:dyDescent="0.25">
      <c r="CW521" t="str">
        <f>IF(Data!J521=XFD521,"Y","N")</f>
        <v>Y</v>
      </c>
      <c r="XFD521" t="s">
        <v>3483</v>
      </c>
    </row>
    <row r="522" spans="101:101 16384:16384" x14ac:dyDescent="0.25">
      <c r="CW522" t="str">
        <f>IF(Data!J522=XFD522,"Y","N")</f>
        <v>Y</v>
      </c>
      <c r="XFD522" t="s">
        <v>3484</v>
      </c>
    </row>
    <row r="523" spans="101:101 16384:16384" x14ac:dyDescent="0.25">
      <c r="CW523" t="str">
        <f>IF(Data!J523=XFD523,"Y","N")</f>
        <v>Y</v>
      </c>
      <c r="XFD523" t="s">
        <v>3485</v>
      </c>
    </row>
    <row r="524" spans="101:101 16384:16384" x14ac:dyDescent="0.25">
      <c r="CW524" t="str">
        <f>IF(Data!J524=XFD524,"Y","N")</f>
        <v>Y</v>
      </c>
      <c r="XFD524" t="s">
        <v>3486</v>
      </c>
    </row>
    <row r="525" spans="101:101 16384:16384" x14ac:dyDescent="0.25">
      <c r="CW525" t="str">
        <f>IF(Data!J525=XFD525,"Y","N")</f>
        <v>Y</v>
      </c>
      <c r="XFD525" t="s">
        <v>3487</v>
      </c>
    </row>
    <row r="526" spans="101:101 16384:16384" x14ac:dyDescent="0.25">
      <c r="CW526" t="str">
        <f>IF(Data!J526=XFD526,"Y","N")</f>
        <v>Y</v>
      </c>
      <c r="XFD526" t="s">
        <v>3488</v>
      </c>
    </row>
    <row r="527" spans="101:101 16384:16384" x14ac:dyDescent="0.25">
      <c r="CW527" t="str">
        <f>IF(Data!J527=XFD527,"Y","N")</f>
        <v>Y</v>
      </c>
      <c r="XFD527" t="s">
        <v>3489</v>
      </c>
    </row>
    <row r="528" spans="101:101 16384:16384" x14ac:dyDescent="0.25">
      <c r="CW528" t="str">
        <f>IF(Data!J528=XFD528,"Y","N")</f>
        <v>Y</v>
      </c>
      <c r="XFD528" t="s">
        <v>3490</v>
      </c>
    </row>
    <row r="529" spans="101:101 16384:16384" x14ac:dyDescent="0.25">
      <c r="CW529" t="str">
        <f>IF(Data!J529=XFD529,"Y","N")</f>
        <v>Y</v>
      </c>
      <c r="XFD529" t="s">
        <v>3491</v>
      </c>
    </row>
    <row r="530" spans="101:101 16384:16384" x14ac:dyDescent="0.25">
      <c r="CW530" t="str">
        <f>IF(Data!J530=XFD530,"Y","N")</f>
        <v>Y</v>
      </c>
      <c r="XFD530" t="s">
        <v>3492</v>
      </c>
    </row>
    <row r="531" spans="101:101 16384:16384" x14ac:dyDescent="0.25">
      <c r="CW531" t="str">
        <f>IF(Data!J531=XFD531,"Y","N")</f>
        <v>Y</v>
      </c>
      <c r="XFD531" t="s">
        <v>3493</v>
      </c>
    </row>
    <row r="532" spans="101:101 16384:16384" x14ac:dyDescent="0.25">
      <c r="CW532" t="str">
        <f>IF(Data!J532=XFD532,"Y","N")</f>
        <v>Y</v>
      </c>
      <c r="XFD532" t="s">
        <v>3494</v>
      </c>
    </row>
    <row r="533" spans="101:101 16384:16384" x14ac:dyDescent="0.25">
      <c r="CW533" t="str">
        <f>IF(Data!J533=XFD533,"Y","N")</f>
        <v>Y</v>
      </c>
      <c r="XFD533" t="s">
        <v>3495</v>
      </c>
    </row>
    <row r="534" spans="101:101 16384:16384" x14ac:dyDescent="0.25">
      <c r="CW534" t="str">
        <f>IF(Data!J534=XFD534,"Y","N")</f>
        <v>Y</v>
      </c>
      <c r="XFD534" t="s">
        <v>3496</v>
      </c>
    </row>
    <row r="535" spans="101:101 16384:16384" x14ac:dyDescent="0.25">
      <c r="CW535" t="str">
        <f>IF(Data!J535=XFD535,"Y","N")</f>
        <v>Y</v>
      </c>
      <c r="XFD535" t="s">
        <v>3497</v>
      </c>
    </row>
    <row r="536" spans="101:101 16384:16384" x14ac:dyDescent="0.25">
      <c r="CW536" t="str">
        <f>IF(Data!J536=XFD536,"Y","N")</f>
        <v>Y</v>
      </c>
      <c r="XFD536" t="s">
        <v>3498</v>
      </c>
    </row>
    <row r="537" spans="101:101 16384:16384" x14ac:dyDescent="0.25">
      <c r="CW537" t="str">
        <f>IF(Data!J537=XFD537,"Y","N")</f>
        <v>Y</v>
      </c>
      <c r="XFD537" t="s">
        <v>3499</v>
      </c>
    </row>
    <row r="538" spans="101:101 16384:16384" x14ac:dyDescent="0.25">
      <c r="CW538" t="str">
        <f>IF(Data!J538=XFD538,"Y","N")</f>
        <v>Y</v>
      </c>
      <c r="XFD538" t="s">
        <v>3500</v>
      </c>
    </row>
    <row r="539" spans="101:101 16384:16384" x14ac:dyDescent="0.25">
      <c r="CW539" t="str">
        <f>IF(Data!J539=XFD539,"Y","N")</f>
        <v>Y</v>
      </c>
      <c r="XFD539" t="s">
        <v>3501</v>
      </c>
    </row>
    <row r="540" spans="101:101 16384:16384" x14ac:dyDescent="0.25">
      <c r="CW540" t="str">
        <f>IF(Data!J540=XFD540,"Y","N")</f>
        <v>Y</v>
      </c>
      <c r="XFD540" t="s">
        <v>3502</v>
      </c>
    </row>
    <row r="541" spans="101:101 16384:16384" x14ac:dyDescent="0.25">
      <c r="CW541" t="str">
        <f>IF(Data!J541=XFD541,"Y","N")</f>
        <v>Y</v>
      </c>
      <c r="XFD541" t="s">
        <v>3503</v>
      </c>
    </row>
    <row r="542" spans="101:101 16384:16384" x14ac:dyDescent="0.25">
      <c r="CW542" t="str">
        <f>IF(Data!J542=XFD542,"Y","N")</f>
        <v>Y</v>
      </c>
      <c r="XFD542" t="s">
        <v>3504</v>
      </c>
    </row>
    <row r="543" spans="101:101 16384:16384" x14ac:dyDescent="0.25">
      <c r="CW543" t="str">
        <f>IF(Data!J543=XFD543,"Y","N")</f>
        <v>Y</v>
      </c>
      <c r="XFD543" t="s">
        <v>3505</v>
      </c>
    </row>
    <row r="544" spans="101:101 16384:16384" x14ac:dyDescent="0.25">
      <c r="CW544" t="str">
        <f>IF(Data!J544=XFD544,"Y","N")</f>
        <v>Y</v>
      </c>
      <c r="XFD544" t="s">
        <v>3506</v>
      </c>
    </row>
    <row r="545" spans="101:101 16384:16384" x14ac:dyDescent="0.25">
      <c r="CW545" t="str">
        <f>IF(Data!J545=XFD545,"Y","N")</f>
        <v>Y</v>
      </c>
      <c r="XFD545" t="s">
        <v>3507</v>
      </c>
    </row>
    <row r="546" spans="101:101 16384:16384" x14ac:dyDescent="0.25">
      <c r="CW546" t="str">
        <f>IF(Data!J546=XFD546,"Y","N")</f>
        <v>Y</v>
      </c>
      <c r="XFD546" t="s">
        <v>3508</v>
      </c>
    </row>
    <row r="547" spans="101:101 16384:16384" x14ac:dyDescent="0.25">
      <c r="CW547" t="str">
        <f>IF(Data!J547=XFD547,"Y","N")</f>
        <v>Y</v>
      </c>
      <c r="XFD547" t="s">
        <v>3509</v>
      </c>
    </row>
    <row r="548" spans="101:101 16384:16384" x14ac:dyDescent="0.25">
      <c r="CW548" t="str">
        <f>IF(Data!J548=XFD548,"Y","N")</f>
        <v>Y</v>
      </c>
      <c r="XFD548" t="s">
        <v>3510</v>
      </c>
    </row>
    <row r="549" spans="101:101 16384:16384" x14ac:dyDescent="0.25">
      <c r="CW549" t="str">
        <f>IF(Data!J549=XFD549,"Y","N")</f>
        <v>Y</v>
      </c>
      <c r="XFD549" t="s">
        <v>3511</v>
      </c>
    </row>
    <row r="550" spans="101:101 16384:16384" x14ac:dyDescent="0.25">
      <c r="CW550" t="str">
        <f>IF(Data!J550=XFD550,"Y","N")</f>
        <v>Y</v>
      </c>
      <c r="XFD550" t="s">
        <v>3512</v>
      </c>
    </row>
    <row r="551" spans="101:101 16384:16384" x14ac:dyDescent="0.25">
      <c r="CW551" t="str">
        <f>IF(Data!J551=XFD551,"Y","N")</f>
        <v>Y</v>
      </c>
      <c r="XFD551" t="s">
        <v>3513</v>
      </c>
    </row>
    <row r="552" spans="101:101 16384:16384" x14ac:dyDescent="0.25">
      <c r="CW552" t="str">
        <f>IF(Data!J552=XFD552,"Y","N")</f>
        <v>Y</v>
      </c>
      <c r="XFD552" t="s">
        <v>3514</v>
      </c>
    </row>
    <row r="553" spans="101:101 16384:16384" x14ac:dyDescent="0.25">
      <c r="CW553" t="str">
        <f>IF(Data!J553=XFD553,"Y","N")</f>
        <v>Y</v>
      </c>
      <c r="XFD553" t="s">
        <v>3515</v>
      </c>
    </row>
    <row r="554" spans="101:101 16384:16384" x14ac:dyDescent="0.25">
      <c r="CW554" t="str">
        <f>IF(Data!J554=XFD554,"Y","N")</f>
        <v>Y</v>
      </c>
      <c r="XFD554" t="s">
        <v>3516</v>
      </c>
    </row>
    <row r="555" spans="101:101 16384:16384" x14ac:dyDescent="0.25">
      <c r="CW555" t="str">
        <f>IF(Data!J555=XFD555,"Y","N")</f>
        <v>Y</v>
      </c>
      <c r="XFD555" t="s">
        <v>3517</v>
      </c>
    </row>
    <row r="556" spans="101:101 16384:16384" x14ac:dyDescent="0.25">
      <c r="CW556" t="str">
        <f>IF(Data!J556=XFD556,"Y","N")</f>
        <v>Y</v>
      </c>
      <c r="XFD556" t="s">
        <v>3518</v>
      </c>
    </row>
    <row r="557" spans="101:101 16384:16384" x14ac:dyDescent="0.25">
      <c r="CW557" t="str">
        <f>IF(Data!J557=XFD557,"Y","N")</f>
        <v>Y</v>
      </c>
      <c r="XFD557" t="s">
        <v>3519</v>
      </c>
    </row>
    <row r="558" spans="101:101 16384:16384" x14ac:dyDescent="0.25">
      <c r="CW558" t="str">
        <f>IF(Data!J558=XFD558,"Y","N")</f>
        <v>Y</v>
      </c>
      <c r="XFD558" t="s">
        <v>3520</v>
      </c>
    </row>
    <row r="559" spans="101:101 16384:16384" x14ac:dyDescent="0.25">
      <c r="CW559" t="str">
        <f>IF(Data!J559=XFD559,"Y","N")</f>
        <v>Y</v>
      </c>
      <c r="XFD559" t="s">
        <v>3521</v>
      </c>
    </row>
    <row r="560" spans="101:101 16384:16384" x14ac:dyDescent="0.25">
      <c r="CW560" t="str">
        <f>IF(Data!J560=XFD560,"Y","N")</f>
        <v>Y</v>
      </c>
      <c r="XFD560" t="s">
        <v>3522</v>
      </c>
    </row>
    <row r="561" spans="101:101 16384:16384" x14ac:dyDescent="0.25">
      <c r="CW561" t="str">
        <f>IF(Data!J561=XFD561,"Y","N")</f>
        <v>Y</v>
      </c>
      <c r="XFD561" t="s">
        <v>3523</v>
      </c>
    </row>
    <row r="562" spans="101:101 16384:16384" x14ac:dyDescent="0.25">
      <c r="CW562" t="str">
        <f>IF(Data!J562=XFD562,"Y","N")</f>
        <v>Y</v>
      </c>
      <c r="XFD562" t="s">
        <v>3524</v>
      </c>
    </row>
    <row r="563" spans="101:101 16384:16384" x14ac:dyDescent="0.25">
      <c r="CW563" t="str">
        <f>IF(Data!J563=XFD563,"Y","N")</f>
        <v>Y</v>
      </c>
      <c r="XFD563" t="s">
        <v>3525</v>
      </c>
    </row>
    <row r="564" spans="101:101 16384:16384" x14ac:dyDescent="0.25">
      <c r="CW564" t="str">
        <f>IF(Data!J564=XFD564,"Y","N")</f>
        <v>Y</v>
      </c>
      <c r="XFD564" t="s">
        <v>3526</v>
      </c>
    </row>
    <row r="565" spans="101:101 16384:16384" x14ac:dyDescent="0.25">
      <c r="CW565" t="str">
        <f>IF(Data!J565=XFD565,"Y","N")</f>
        <v>Y</v>
      </c>
      <c r="XFD565" t="s">
        <v>3527</v>
      </c>
    </row>
    <row r="566" spans="101:101 16384:16384" x14ac:dyDescent="0.25">
      <c r="CW566" t="str">
        <f>IF(Data!J566=XFD566,"Y","N")</f>
        <v>Y</v>
      </c>
      <c r="XFD566" t="s">
        <v>3528</v>
      </c>
    </row>
    <row r="567" spans="101:101 16384:16384" x14ac:dyDescent="0.25">
      <c r="CW567" t="str">
        <f>IF(Data!J567=XFD567,"Y","N")</f>
        <v>Y</v>
      </c>
      <c r="XFD567" t="s">
        <v>3529</v>
      </c>
    </row>
    <row r="568" spans="101:101 16384:16384" x14ac:dyDescent="0.25">
      <c r="CW568" t="str">
        <f>IF(Data!J568=XFD568,"Y","N")</f>
        <v>Y</v>
      </c>
      <c r="XFD568" t="s">
        <v>3530</v>
      </c>
    </row>
    <row r="569" spans="101:101 16384:16384" x14ac:dyDescent="0.25">
      <c r="CW569" t="str">
        <f>IF(Data!J569=XFD569,"Y","N")</f>
        <v>Y</v>
      </c>
      <c r="XFD569" t="s">
        <v>3531</v>
      </c>
    </row>
    <row r="570" spans="101:101 16384:16384" x14ac:dyDescent="0.25">
      <c r="CW570" t="str">
        <f>IF(Data!J570=XFD570,"Y","N")</f>
        <v>Y</v>
      </c>
      <c r="XFD570" t="s">
        <v>3532</v>
      </c>
    </row>
    <row r="571" spans="101:101 16384:16384" x14ac:dyDescent="0.25">
      <c r="CW571" t="str">
        <f>IF(Data!J571=XFD571,"Y","N")</f>
        <v>Y</v>
      </c>
      <c r="XFD571" t="s">
        <v>3533</v>
      </c>
    </row>
    <row r="572" spans="101:101 16384:16384" x14ac:dyDescent="0.25">
      <c r="CW572" t="str">
        <f>IF(Data!J572=XFD572,"Y","N")</f>
        <v>Y</v>
      </c>
      <c r="XFD572" t="s">
        <v>3534</v>
      </c>
    </row>
    <row r="573" spans="101:101 16384:16384" x14ac:dyDescent="0.25">
      <c r="CW573" t="str">
        <f>IF(Data!J573=XFD573,"Y","N")</f>
        <v>Y</v>
      </c>
      <c r="XFD573" t="s">
        <v>3535</v>
      </c>
    </row>
    <row r="574" spans="101:101 16384:16384" x14ac:dyDescent="0.25">
      <c r="CW574" t="str">
        <f>IF(Data!J574=XFD574,"Y","N")</f>
        <v>Y</v>
      </c>
      <c r="XFD574" t="s">
        <v>3536</v>
      </c>
    </row>
    <row r="575" spans="101:101 16384:16384" x14ac:dyDescent="0.25">
      <c r="CW575" t="str">
        <f>IF(Data!J575=XFD575,"Y","N")</f>
        <v>Y</v>
      </c>
      <c r="XFD575" t="s">
        <v>3537</v>
      </c>
    </row>
    <row r="576" spans="101:101 16384:16384" x14ac:dyDescent="0.25">
      <c r="CW576" t="str">
        <f>IF(Data!J576=XFD576,"Y","N")</f>
        <v>Y</v>
      </c>
      <c r="XFD576" t="s">
        <v>3538</v>
      </c>
    </row>
    <row r="577" spans="101:101 16384:16384" x14ac:dyDescent="0.25">
      <c r="CW577" t="str">
        <f>IF(Data!J577=XFD577,"Y","N")</f>
        <v>Y</v>
      </c>
      <c r="XFD577" t="s">
        <v>3539</v>
      </c>
    </row>
    <row r="578" spans="101:101 16384:16384" x14ac:dyDescent="0.25">
      <c r="CW578" t="str">
        <f>IF(Data!J578=XFD578,"Y","N")</f>
        <v>Y</v>
      </c>
      <c r="XFD578" t="s">
        <v>3540</v>
      </c>
    </row>
    <row r="579" spans="101:101 16384:16384" x14ac:dyDescent="0.25">
      <c r="CW579" t="str">
        <f>IF(Data!J579=XFD579,"Y","N")</f>
        <v>Y</v>
      </c>
      <c r="XFD579" t="s">
        <v>3541</v>
      </c>
    </row>
    <row r="580" spans="101:101 16384:16384" x14ac:dyDescent="0.25">
      <c r="CW580" t="str">
        <f>IF(Data!J580=XFD580,"Y","N")</f>
        <v>Y</v>
      </c>
      <c r="XFD580" t="s">
        <v>3542</v>
      </c>
    </row>
    <row r="581" spans="101:101 16384:16384" x14ac:dyDescent="0.25">
      <c r="CW581" t="str">
        <f>IF(Data!J581=XFD581,"Y","N")</f>
        <v>Y</v>
      </c>
      <c r="XFD581" t="s">
        <v>3543</v>
      </c>
    </row>
    <row r="582" spans="101:101 16384:16384" x14ac:dyDescent="0.25">
      <c r="CW582" t="str">
        <f>IF(Data!J582=XFD582,"Y","N")</f>
        <v>Y</v>
      </c>
      <c r="XFD582" t="s">
        <v>3544</v>
      </c>
    </row>
    <row r="583" spans="101:101 16384:16384" x14ac:dyDescent="0.25">
      <c r="CW583" t="str">
        <f>IF(Data!J583=XFD583,"Y","N")</f>
        <v>Y</v>
      </c>
      <c r="XFD583" t="s">
        <v>3545</v>
      </c>
    </row>
    <row r="584" spans="101:101 16384:16384" x14ac:dyDescent="0.25">
      <c r="CW584" t="str">
        <f>IF(Data!J584=XFD584,"Y","N")</f>
        <v>Y</v>
      </c>
      <c r="XFD584" t="s">
        <v>3546</v>
      </c>
    </row>
    <row r="585" spans="101:101 16384:16384" x14ac:dyDescent="0.25">
      <c r="CW585" t="str">
        <f>IF(Data!J585=XFD585,"Y","N")</f>
        <v>Y</v>
      </c>
      <c r="XFD585" t="s">
        <v>3547</v>
      </c>
    </row>
    <row r="586" spans="101:101 16384:16384" x14ac:dyDescent="0.25">
      <c r="CW586" t="str">
        <f>IF(Data!J586=XFD586,"Y","N")</f>
        <v>Y</v>
      </c>
      <c r="XFD586" t="s">
        <v>3548</v>
      </c>
    </row>
    <row r="587" spans="101:101 16384:16384" x14ac:dyDescent="0.25">
      <c r="CW587" t="str">
        <f>IF(Data!J587=XFD587,"Y","N")</f>
        <v>Y</v>
      </c>
      <c r="XFD587" t="s">
        <v>3549</v>
      </c>
    </row>
    <row r="588" spans="101:101 16384:16384" x14ac:dyDescent="0.25">
      <c r="CW588" t="str">
        <f>IF(Data!J588=XFD588,"Y","N")</f>
        <v>Y</v>
      </c>
      <c r="XFD588" t="s">
        <v>3550</v>
      </c>
    </row>
    <row r="589" spans="101:101 16384:16384" x14ac:dyDescent="0.25">
      <c r="CW589" t="str">
        <f>IF(Data!J589=XFD589,"Y","N")</f>
        <v>Y</v>
      </c>
      <c r="XFD589" t="s">
        <v>3551</v>
      </c>
    </row>
    <row r="590" spans="101:101 16384:16384" x14ac:dyDescent="0.25">
      <c r="CW590" t="str">
        <f>IF(Data!J590=XFD590,"Y","N")</f>
        <v>Y</v>
      </c>
      <c r="XFD590" t="s">
        <v>3552</v>
      </c>
    </row>
    <row r="591" spans="101:101 16384:16384" x14ac:dyDescent="0.25">
      <c r="CW591" t="str">
        <f>IF(Data!J591=XFD591,"Y","N")</f>
        <v>Y</v>
      </c>
      <c r="XFD591" t="s">
        <v>3553</v>
      </c>
    </row>
    <row r="592" spans="101:101 16384:16384" x14ac:dyDescent="0.25">
      <c r="CW592" t="str">
        <f>IF(Data!J592=XFD592,"Y","N")</f>
        <v>Y</v>
      </c>
      <c r="XFD592" t="s">
        <v>3554</v>
      </c>
    </row>
    <row r="593" spans="101:101 16384:16384" x14ac:dyDescent="0.25">
      <c r="CW593" t="str">
        <f>IF(Data!J593=XFD593,"Y","N")</f>
        <v>Y</v>
      </c>
      <c r="XFD593" t="s">
        <v>3555</v>
      </c>
    </row>
    <row r="594" spans="101:101 16384:16384" x14ac:dyDescent="0.25">
      <c r="CW594" t="str">
        <f>IF(Data!J594=XFD594,"Y","N")</f>
        <v>Y</v>
      </c>
      <c r="XFD594" t="s">
        <v>3556</v>
      </c>
    </row>
    <row r="595" spans="101:101 16384:16384" x14ac:dyDescent="0.25">
      <c r="CW595" t="str">
        <f>IF(Data!J595=XFD595,"Y","N")</f>
        <v>Y</v>
      </c>
      <c r="XFD595" t="s">
        <v>3557</v>
      </c>
    </row>
    <row r="596" spans="101:101 16384:16384" x14ac:dyDescent="0.25">
      <c r="CW596" t="str">
        <f>IF(Data!J596=XFD596,"Y","N")</f>
        <v>Y</v>
      </c>
      <c r="XFD596" t="s">
        <v>3558</v>
      </c>
    </row>
    <row r="597" spans="101:101 16384:16384" x14ac:dyDescent="0.25">
      <c r="CW597" t="str">
        <f>IF(Data!J597=XFD597,"Y","N")</f>
        <v>Y</v>
      </c>
      <c r="XFD597" t="s">
        <v>3559</v>
      </c>
    </row>
    <row r="598" spans="101:101 16384:16384" x14ac:dyDescent="0.25">
      <c r="CW598" t="str">
        <f>IF(Data!J598=XFD598,"Y","N")</f>
        <v>Y</v>
      </c>
      <c r="XFD598" t="s">
        <v>3560</v>
      </c>
    </row>
    <row r="599" spans="101:101 16384:16384" x14ac:dyDescent="0.25">
      <c r="CW599" t="str">
        <f>IF(Data!J599=XFD599,"Y","N")</f>
        <v>Y</v>
      </c>
      <c r="XFD599" t="s">
        <v>3561</v>
      </c>
    </row>
    <row r="600" spans="101:101 16384:16384" x14ac:dyDescent="0.25">
      <c r="CW600" t="str">
        <f>IF(Data!J600=XFD600,"Y","N")</f>
        <v>Y</v>
      </c>
      <c r="XFD600" t="s">
        <v>3562</v>
      </c>
    </row>
    <row r="601" spans="101:101 16384:16384" x14ac:dyDescent="0.25">
      <c r="CW601" t="str">
        <f>IF(Data!J601=XFD601,"Y","N")</f>
        <v>Y</v>
      </c>
      <c r="XFD601" t="s">
        <v>3563</v>
      </c>
    </row>
    <row r="602" spans="101:101 16384:16384" x14ac:dyDescent="0.25">
      <c r="CW602" t="str">
        <f>IF(Data!J602=XFD602,"Y","N")</f>
        <v>Y</v>
      </c>
      <c r="XFD602" t="s">
        <v>3564</v>
      </c>
    </row>
    <row r="603" spans="101:101 16384:16384" x14ac:dyDescent="0.25">
      <c r="CW603" t="str">
        <f>IF(Data!J603=XFD603,"Y","N")</f>
        <v>Y</v>
      </c>
      <c r="XFD603" t="s">
        <v>3565</v>
      </c>
    </row>
    <row r="604" spans="101:101 16384:16384" x14ac:dyDescent="0.25">
      <c r="CW604" t="str">
        <f>IF(Data!J604=XFD604,"Y","N")</f>
        <v>Y</v>
      </c>
      <c r="XFD604" t="s">
        <v>3566</v>
      </c>
    </row>
    <row r="605" spans="101:101 16384:16384" x14ac:dyDescent="0.25">
      <c r="CW605" t="str">
        <f>IF(Data!J605=XFD605,"Y","N")</f>
        <v>Y</v>
      </c>
      <c r="XFD605" t="s">
        <v>3567</v>
      </c>
    </row>
    <row r="606" spans="101:101 16384:16384" x14ac:dyDescent="0.25">
      <c r="CW606" t="str">
        <f>IF(Data!J606=XFD606,"Y","N")</f>
        <v>Y</v>
      </c>
      <c r="XFD606" t="s">
        <v>3568</v>
      </c>
    </row>
    <row r="607" spans="101:101 16384:16384" x14ac:dyDescent="0.25">
      <c r="CW607" t="str">
        <f>IF(Data!J607=XFD607,"Y","N")</f>
        <v>Y</v>
      </c>
      <c r="XFD607" t="s">
        <v>3569</v>
      </c>
    </row>
    <row r="608" spans="101:101 16384:16384" x14ac:dyDescent="0.25">
      <c r="CW608" t="str">
        <f>IF(Data!J608=XFD608,"Y","N")</f>
        <v>Y</v>
      </c>
      <c r="XFD608" t="s">
        <v>3570</v>
      </c>
    </row>
    <row r="609" spans="101:101 16384:16384" x14ac:dyDescent="0.25">
      <c r="CW609" t="str">
        <f>IF(Data!J609=XFD609,"Y","N")</f>
        <v>Y</v>
      </c>
      <c r="XFD609" t="s">
        <v>3571</v>
      </c>
    </row>
    <row r="610" spans="101:101 16384:16384" x14ac:dyDescent="0.25">
      <c r="CW610" t="str">
        <f>IF(Data!J610=XFD610,"Y","N")</f>
        <v>Y</v>
      </c>
      <c r="XFD610" t="s">
        <v>3572</v>
      </c>
    </row>
    <row r="611" spans="101:101 16384:16384" x14ac:dyDescent="0.25">
      <c r="CW611" t="str">
        <f>IF(Data!J611=XFD611,"Y","N")</f>
        <v>Y</v>
      </c>
      <c r="XFD611" t="s">
        <v>3573</v>
      </c>
    </row>
    <row r="612" spans="101:101 16384:16384" x14ac:dyDescent="0.25">
      <c r="CW612" t="str">
        <f>IF(Data!J612=XFD612,"Y","N")</f>
        <v>Y</v>
      </c>
      <c r="XFD612" t="s">
        <v>3574</v>
      </c>
    </row>
    <row r="613" spans="101:101 16384:16384" x14ac:dyDescent="0.25">
      <c r="CW613" t="str">
        <f>IF(Data!J613=XFD613,"Y","N")</f>
        <v>Y</v>
      </c>
      <c r="XFD613" t="s">
        <v>3575</v>
      </c>
    </row>
    <row r="614" spans="101:101 16384:16384" x14ac:dyDescent="0.25">
      <c r="CW614" t="str">
        <f>IF(Data!J614=XFD614,"Y","N")</f>
        <v>Y</v>
      </c>
      <c r="XFD614" t="s">
        <v>3576</v>
      </c>
    </row>
    <row r="615" spans="101:101 16384:16384" x14ac:dyDescent="0.25">
      <c r="CW615" t="str">
        <f>IF(Data!J615=XFD615,"Y","N")</f>
        <v>Y</v>
      </c>
      <c r="XFD615" t="s">
        <v>3577</v>
      </c>
    </row>
    <row r="616" spans="101:101 16384:16384" x14ac:dyDescent="0.25">
      <c r="CW616" t="str">
        <f>IF(Data!J616=XFD616,"Y","N")</f>
        <v>Y</v>
      </c>
      <c r="XFD616" t="s">
        <v>3578</v>
      </c>
    </row>
    <row r="617" spans="101:101 16384:16384" x14ac:dyDescent="0.25">
      <c r="CW617" t="str">
        <f>IF(Data!J617=XFD617,"Y","N")</f>
        <v>Y</v>
      </c>
      <c r="XFD617" t="s">
        <v>3579</v>
      </c>
    </row>
    <row r="618" spans="101:101 16384:16384" x14ac:dyDescent="0.25">
      <c r="CW618" t="str">
        <f>IF(Data!J618=XFD618,"Y","N")</f>
        <v>Y</v>
      </c>
      <c r="XFD618" t="s">
        <v>3580</v>
      </c>
    </row>
    <row r="619" spans="101:101 16384:16384" x14ac:dyDescent="0.25">
      <c r="CW619" t="str">
        <f>IF(Data!J619=XFD619,"Y","N")</f>
        <v>Y</v>
      </c>
      <c r="XFD619" t="s">
        <v>3581</v>
      </c>
    </row>
    <row r="620" spans="101:101 16384:16384" x14ac:dyDescent="0.25">
      <c r="CW620" t="str">
        <f>IF(Data!J620=XFD620,"Y","N")</f>
        <v>Y</v>
      </c>
      <c r="XFD620" t="s">
        <v>3582</v>
      </c>
    </row>
    <row r="621" spans="101:101 16384:16384" x14ac:dyDescent="0.25">
      <c r="CW621" t="str">
        <f>IF(Data!J621=XFD621,"Y","N")</f>
        <v>Y</v>
      </c>
      <c r="XFD621" t="s">
        <v>3583</v>
      </c>
    </row>
    <row r="622" spans="101:101 16384:16384" x14ac:dyDescent="0.25">
      <c r="CW622" t="str">
        <f>IF(Data!J622=XFD622,"Y","N")</f>
        <v>Y</v>
      </c>
      <c r="XFD622" t="s">
        <v>3584</v>
      </c>
    </row>
    <row r="623" spans="101:101 16384:16384" x14ac:dyDescent="0.25">
      <c r="CW623" t="str">
        <f>IF(Data!J623=XFD623,"Y","N")</f>
        <v>Y</v>
      </c>
      <c r="XFD623" t="s">
        <v>3585</v>
      </c>
    </row>
    <row r="624" spans="101:101 16384:16384" x14ac:dyDescent="0.25">
      <c r="CW624" t="str">
        <f>IF(Data!J624=XFD624,"Y","N")</f>
        <v>Y</v>
      </c>
      <c r="XFD624" t="s">
        <v>3586</v>
      </c>
    </row>
    <row r="625" spans="101:101 16384:16384" x14ac:dyDescent="0.25">
      <c r="CW625" t="str">
        <f>IF(Data!J625=XFD625,"Y","N")</f>
        <v>Y</v>
      </c>
      <c r="XFD625" t="s">
        <v>3587</v>
      </c>
    </row>
    <row r="626" spans="101:101 16384:16384" x14ac:dyDescent="0.25">
      <c r="CW626" t="str">
        <f>IF(Data!J626=XFD626,"Y","N")</f>
        <v>Y</v>
      </c>
      <c r="XFD626" t="s">
        <v>3588</v>
      </c>
    </row>
    <row r="627" spans="101:101 16384:16384" x14ac:dyDescent="0.25">
      <c r="CW627" t="str">
        <f>IF(Data!J627=XFD627,"Y","N")</f>
        <v>Y</v>
      </c>
      <c r="XFD627" t="s">
        <v>3589</v>
      </c>
    </row>
    <row r="628" spans="101:101 16384:16384" x14ac:dyDescent="0.25">
      <c r="CW628" t="str">
        <f>IF(Data!J628=XFD628,"Y","N")</f>
        <v>Y</v>
      </c>
      <c r="XFD628" t="s">
        <v>3590</v>
      </c>
    </row>
    <row r="629" spans="101:101 16384:16384" x14ac:dyDescent="0.25">
      <c r="CW629" t="str">
        <f>IF(Data!J629=XFD629,"Y","N")</f>
        <v>Y</v>
      </c>
      <c r="XFD629" t="s">
        <v>3591</v>
      </c>
    </row>
    <row r="630" spans="101:101 16384:16384" x14ac:dyDescent="0.25">
      <c r="CW630" t="str">
        <f>IF(Data!J630=XFD630,"Y","N")</f>
        <v>Y</v>
      </c>
      <c r="XFD630" t="s">
        <v>3592</v>
      </c>
    </row>
    <row r="631" spans="101:101 16384:16384" x14ac:dyDescent="0.25">
      <c r="CW631" t="str">
        <f>IF(Data!J631=XFD631,"Y","N")</f>
        <v>Y</v>
      </c>
      <c r="XFD631" t="s">
        <v>3593</v>
      </c>
    </row>
    <row r="632" spans="101:101 16384:16384" x14ac:dyDescent="0.25">
      <c r="CW632" t="str">
        <f>IF(Data!J632=XFD632,"Y","N")</f>
        <v>Y</v>
      </c>
      <c r="XFD632" t="s">
        <v>3594</v>
      </c>
    </row>
    <row r="633" spans="101:101 16384:16384" x14ac:dyDescent="0.25">
      <c r="CW633" t="str">
        <f>IF(Data!J633=XFD633,"Y","N")</f>
        <v>Y</v>
      </c>
      <c r="XFD633" t="s">
        <v>3595</v>
      </c>
    </row>
    <row r="634" spans="101:101 16384:16384" x14ac:dyDescent="0.25">
      <c r="CW634" t="str">
        <f>IF(Data!J634=XFD634,"Y","N")</f>
        <v>Y</v>
      </c>
      <c r="XFD634" t="s">
        <v>3596</v>
      </c>
    </row>
    <row r="635" spans="101:101 16384:16384" x14ac:dyDescent="0.25">
      <c r="CW635" t="str">
        <f>IF(Data!J635=XFD635,"Y","N")</f>
        <v>Y</v>
      </c>
      <c r="XFD635" t="s">
        <v>3597</v>
      </c>
    </row>
    <row r="636" spans="101:101 16384:16384" x14ac:dyDescent="0.25">
      <c r="CW636" t="str">
        <f>IF(Data!J636=XFD636,"Y","N")</f>
        <v>Y</v>
      </c>
      <c r="XFD636" t="s">
        <v>3598</v>
      </c>
    </row>
    <row r="637" spans="101:101 16384:16384" x14ac:dyDescent="0.25">
      <c r="CW637" t="str">
        <f>IF(Data!J637=XFD637,"Y","N")</f>
        <v>Y</v>
      </c>
      <c r="XFD637" t="s">
        <v>3599</v>
      </c>
    </row>
    <row r="638" spans="101:101 16384:16384" x14ac:dyDescent="0.25">
      <c r="CW638" t="str">
        <f>IF(Data!J638=XFD638,"Y","N")</f>
        <v>Y</v>
      </c>
      <c r="XFD638" t="s">
        <v>3600</v>
      </c>
    </row>
    <row r="639" spans="101:101 16384:16384" x14ac:dyDescent="0.25">
      <c r="CW639" t="str">
        <f>IF(Data!J639=XFD639,"Y","N")</f>
        <v>Y</v>
      </c>
      <c r="XFD639" t="s">
        <v>3601</v>
      </c>
    </row>
    <row r="640" spans="101:101 16384:16384" x14ac:dyDescent="0.25">
      <c r="CW640" t="str">
        <f>IF(Data!J640=XFD640,"Y","N")</f>
        <v>Y</v>
      </c>
      <c r="XFD640" t="s">
        <v>3602</v>
      </c>
    </row>
    <row r="641" spans="101:101 16384:16384" x14ac:dyDescent="0.25">
      <c r="CW641" t="str">
        <f>IF(Data!J641=XFD641,"Y","N")</f>
        <v>Y</v>
      </c>
      <c r="XFD641" t="s">
        <v>3603</v>
      </c>
    </row>
    <row r="642" spans="101:101 16384:16384" x14ac:dyDescent="0.25">
      <c r="CW642" t="str">
        <f>IF(Data!J642=XFD642,"Y","N")</f>
        <v>Y</v>
      </c>
      <c r="XFD642" t="s">
        <v>3604</v>
      </c>
    </row>
    <row r="643" spans="101:101 16384:16384" x14ac:dyDescent="0.25">
      <c r="CW643" t="str">
        <f>IF(Data!J643=XFD643,"Y","N")</f>
        <v>Y</v>
      </c>
      <c r="XFD643" t="s">
        <v>3605</v>
      </c>
    </row>
    <row r="644" spans="101:101 16384:16384" x14ac:dyDescent="0.25">
      <c r="CW644" t="str">
        <f>IF(Data!J644=XFD644,"Y","N")</f>
        <v>Y</v>
      </c>
      <c r="XFD644" t="s">
        <v>3606</v>
      </c>
    </row>
    <row r="645" spans="101:101 16384:16384" x14ac:dyDescent="0.25">
      <c r="CW645" t="str">
        <f>IF(Data!J645=XFD645,"Y","N")</f>
        <v>Y</v>
      </c>
      <c r="XFD645" t="s">
        <v>3607</v>
      </c>
    </row>
    <row r="646" spans="101:101 16384:16384" x14ac:dyDescent="0.25">
      <c r="CW646" t="str">
        <f>IF(Data!J646=XFD646,"Y","N")</f>
        <v>Y</v>
      </c>
      <c r="XFD646" t="s">
        <v>3608</v>
      </c>
    </row>
    <row r="647" spans="101:101 16384:16384" x14ac:dyDescent="0.25">
      <c r="CW647" t="str">
        <f>IF(Data!J647=XFD647,"Y","N")</f>
        <v>Y</v>
      </c>
      <c r="XFD647" t="s">
        <v>3609</v>
      </c>
    </row>
    <row r="648" spans="101:101 16384:16384" x14ac:dyDescent="0.25">
      <c r="CW648" t="str">
        <f>IF(Data!J648=XFD648,"Y","N")</f>
        <v>Y</v>
      </c>
      <c r="XFD648" t="s">
        <v>3610</v>
      </c>
    </row>
    <row r="649" spans="101:101 16384:16384" x14ac:dyDescent="0.25">
      <c r="CW649" t="str">
        <f>IF(Data!J649=XFD649,"Y","N")</f>
        <v>Y</v>
      </c>
      <c r="XFD649" t="s">
        <v>3611</v>
      </c>
    </row>
    <row r="650" spans="101:101 16384:16384" x14ac:dyDescent="0.25">
      <c r="CW650" t="str">
        <f>IF(Data!J650=XFD650,"Y","N")</f>
        <v>Y</v>
      </c>
      <c r="XFD650" t="s">
        <v>3612</v>
      </c>
    </row>
    <row r="651" spans="101:101 16384:16384" x14ac:dyDescent="0.25">
      <c r="CW651" t="str">
        <f>IF(Data!J651=XFD651,"Y","N")</f>
        <v>Y</v>
      </c>
      <c r="XFD651" t="s">
        <v>3613</v>
      </c>
    </row>
    <row r="652" spans="101:101 16384:16384" x14ac:dyDescent="0.25">
      <c r="CW652" t="str">
        <f>IF(Data!J652=XFD652,"Y","N")</f>
        <v>Y</v>
      </c>
      <c r="XFD652" t="s">
        <v>3614</v>
      </c>
    </row>
    <row r="653" spans="101:101 16384:16384" x14ac:dyDescent="0.25">
      <c r="CW653" t="str">
        <f>IF(Data!J653=XFD653,"Y","N")</f>
        <v>Y</v>
      </c>
      <c r="XFD653" t="s">
        <v>3615</v>
      </c>
    </row>
    <row r="654" spans="101:101 16384:16384" x14ac:dyDescent="0.25">
      <c r="CW654" t="str">
        <f>IF(Data!J654=XFD654,"Y","N")</f>
        <v>Y</v>
      </c>
      <c r="XFD654" t="s">
        <v>3616</v>
      </c>
    </row>
    <row r="655" spans="101:101 16384:16384" x14ac:dyDescent="0.25">
      <c r="CW655" t="str">
        <f>IF(Data!J655=XFD655,"Y","N")</f>
        <v>Y</v>
      </c>
      <c r="XFD655" t="s">
        <v>3617</v>
      </c>
    </row>
    <row r="656" spans="101:101 16384:16384" x14ac:dyDescent="0.25">
      <c r="CW656" t="str">
        <f>IF(Data!J656=XFD656,"Y","N")</f>
        <v>Y</v>
      </c>
      <c r="XFD656" t="s">
        <v>3618</v>
      </c>
    </row>
    <row r="657" spans="101:101 16384:16384" x14ac:dyDescent="0.25">
      <c r="CW657" t="str">
        <f>IF(Data!J657=XFD657,"Y","N")</f>
        <v>Y</v>
      </c>
      <c r="XFD657" t="s">
        <v>3619</v>
      </c>
    </row>
    <row r="658" spans="101:101 16384:16384" x14ac:dyDescent="0.25">
      <c r="CW658" t="str">
        <f>IF(Data!J658=XFD658,"Y","N")</f>
        <v>Y</v>
      </c>
      <c r="XFD658" t="s">
        <v>3620</v>
      </c>
    </row>
    <row r="659" spans="101:101 16384:16384" x14ac:dyDescent="0.25">
      <c r="CW659" t="str">
        <f>IF(Data!J659=XFD659,"Y","N")</f>
        <v>Y</v>
      </c>
      <c r="XFD659" t="s">
        <v>3621</v>
      </c>
    </row>
    <row r="660" spans="101:101 16384:16384" x14ac:dyDescent="0.25">
      <c r="CW660" t="str">
        <f>IF(Data!J660=XFD660,"Y","N")</f>
        <v>Y</v>
      </c>
      <c r="XFD660" t="s">
        <v>3622</v>
      </c>
    </row>
    <row r="661" spans="101:101 16384:16384" x14ac:dyDescent="0.25">
      <c r="CW661" t="str">
        <f>IF(Data!J661=XFD661,"Y","N")</f>
        <v>Y</v>
      </c>
      <c r="XFD661" t="s">
        <v>3623</v>
      </c>
    </row>
    <row r="662" spans="101:101 16384:16384" x14ac:dyDescent="0.25">
      <c r="CW662" t="str">
        <f>IF(Data!J662=XFD662,"Y","N")</f>
        <v>Y</v>
      </c>
      <c r="XFD662" t="s">
        <v>3624</v>
      </c>
    </row>
    <row r="663" spans="101:101 16384:16384" x14ac:dyDescent="0.25">
      <c r="CW663" t="str">
        <f>IF(Data!J663=XFD663,"Y","N")</f>
        <v>Y</v>
      </c>
      <c r="XFD663" t="s">
        <v>3625</v>
      </c>
    </row>
    <row r="664" spans="101:101 16384:16384" x14ac:dyDescent="0.25">
      <c r="CW664" t="str">
        <f>IF(Data!J664=XFD664,"Y","N")</f>
        <v>Y</v>
      </c>
      <c r="XFD664" t="s">
        <v>3626</v>
      </c>
    </row>
    <row r="665" spans="101:101 16384:16384" x14ac:dyDescent="0.25">
      <c r="CW665" t="str">
        <f>IF(Data!J665=XFD665,"Y","N")</f>
        <v>Y</v>
      </c>
      <c r="XFD665" t="s">
        <v>3627</v>
      </c>
    </row>
    <row r="666" spans="101:101 16384:16384" x14ac:dyDescent="0.25">
      <c r="CW666" t="str">
        <f>IF(Data!J666=XFD666,"Y","N")</f>
        <v>Y</v>
      </c>
      <c r="XFD666" t="s">
        <v>3628</v>
      </c>
    </row>
    <row r="667" spans="101:101 16384:16384" x14ac:dyDescent="0.25">
      <c r="CW667" t="str">
        <f>IF(Data!J667=XFD667,"Y","N")</f>
        <v>Y</v>
      </c>
      <c r="XFD667" t="s">
        <v>3629</v>
      </c>
    </row>
    <row r="668" spans="101:101 16384:16384" x14ac:dyDescent="0.25">
      <c r="CW668" t="str">
        <f>IF(Data!J668=XFD668,"Y","N")</f>
        <v>Y</v>
      </c>
      <c r="XFD668" t="s">
        <v>3630</v>
      </c>
    </row>
    <row r="669" spans="101:101 16384:16384" x14ac:dyDescent="0.25">
      <c r="CW669" t="str">
        <f>IF(Data!J669=XFD669,"Y","N")</f>
        <v>Y</v>
      </c>
      <c r="XFD669" t="s">
        <v>3631</v>
      </c>
    </row>
    <row r="670" spans="101:101 16384:16384" x14ac:dyDescent="0.25">
      <c r="CW670" t="str">
        <f>IF(Data!J670=XFD670,"Y","N")</f>
        <v>Y</v>
      </c>
      <c r="XFD670" t="s">
        <v>3632</v>
      </c>
    </row>
    <row r="671" spans="101:101 16384:16384" x14ac:dyDescent="0.25">
      <c r="CW671" t="str">
        <f>IF(Data!J671=XFD671,"Y","N")</f>
        <v>Y</v>
      </c>
      <c r="XFD671" t="s">
        <v>3633</v>
      </c>
    </row>
    <row r="672" spans="101:101 16384:16384" x14ac:dyDescent="0.25">
      <c r="CW672" t="str">
        <f>IF(Data!J672=XFD672,"Y","N")</f>
        <v>Y</v>
      </c>
      <c r="XFD672" t="s">
        <v>3634</v>
      </c>
    </row>
    <row r="673" spans="101:101 16384:16384" x14ac:dyDescent="0.25">
      <c r="CW673" t="str">
        <f>IF(Data!J673=XFD673,"Y","N")</f>
        <v>Y</v>
      </c>
      <c r="XFD673" t="s">
        <v>3635</v>
      </c>
    </row>
    <row r="674" spans="101:101 16384:16384" x14ac:dyDescent="0.25">
      <c r="CW674" t="str">
        <f>IF(Data!J674=XFD674,"Y","N")</f>
        <v>Y</v>
      </c>
      <c r="XFD674" t="s">
        <v>3636</v>
      </c>
    </row>
    <row r="675" spans="101:101 16384:16384" x14ac:dyDescent="0.25">
      <c r="CW675" t="str">
        <f>IF(Data!J675=XFD675,"Y","N")</f>
        <v>Y</v>
      </c>
      <c r="XFD675" t="s">
        <v>3637</v>
      </c>
    </row>
    <row r="676" spans="101:101 16384:16384" x14ac:dyDescent="0.25">
      <c r="CW676" t="str">
        <f>IF(Data!J676=XFD676,"Y","N")</f>
        <v>Y</v>
      </c>
      <c r="XFD676" t="s">
        <v>3638</v>
      </c>
    </row>
    <row r="677" spans="101:101 16384:16384" x14ac:dyDescent="0.25">
      <c r="CW677" t="str">
        <f>IF(Data!J677=XFD677,"Y","N")</f>
        <v>Y</v>
      </c>
      <c r="XFD677" t="s">
        <v>3639</v>
      </c>
    </row>
    <row r="678" spans="101:101 16384:16384" x14ac:dyDescent="0.25">
      <c r="CW678" t="str">
        <f>IF(Data!J678=XFD678,"Y","N")</f>
        <v>Y</v>
      </c>
      <c r="XFD678" t="s">
        <v>3640</v>
      </c>
    </row>
    <row r="679" spans="101:101 16384:16384" x14ac:dyDescent="0.25">
      <c r="CW679" t="str">
        <f>IF(Data!J679=XFD679,"Y","N")</f>
        <v>Y</v>
      </c>
      <c r="XFD679" t="s">
        <v>3641</v>
      </c>
    </row>
    <row r="680" spans="101:101 16384:16384" x14ac:dyDescent="0.25">
      <c r="CW680" t="str">
        <f>IF(Data!J680=XFD680,"Y","N")</f>
        <v>Y</v>
      </c>
      <c r="XFD680" t="s">
        <v>3642</v>
      </c>
    </row>
    <row r="681" spans="101:101 16384:16384" x14ac:dyDescent="0.25">
      <c r="CW681" t="str">
        <f>IF(Data!J681=XFD681,"Y","N")</f>
        <v>Y</v>
      </c>
      <c r="XFD681" t="s">
        <v>3643</v>
      </c>
    </row>
    <row r="682" spans="101:101 16384:16384" x14ac:dyDescent="0.25">
      <c r="CW682" t="str">
        <f>IF(Data!J682=XFD682,"Y","N")</f>
        <v>Y</v>
      </c>
      <c r="XFD682" t="s">
        <v>3644</v>
      </c>
    </row>
    <row r="683" spans="101:101 16384:16384" x14ac:dyDescent="0.25">
      <c r="CW683" t="str">
        <f>IF(Data!J683=XFD683,"Y","N")</f>
        <v>Y</v>
      </c>
      <c r="XFD683" t="s">
        <v>3645</v>
      </c>
    </row>
    <row r="684" spans="101:101 16384:16384" x14ac:dyDescent="0.25">
      <c r="CW684" t="str">
        <f>IF(Data!J684=XFD684,"Y","N")</f>
        <v>Y</v>
      </c>
      <c r="XFD684" t="s">
        <v>3646</v>
      </c>
    </row>
    <row r="685" spans="101:101 16384:16384" x14ac:dyDescent="0.25">
      <c r="CW685" t="str">
        <f>IF(Data!J685=XFD685,"Y","N")</f>
        <v>Y</v>
      </c>
      <c r="XFD685" t="s">
        <v>3647</v>
      </c>
    </row>
    <row r="686" spans="101:101 16384:16384" x14ac:dyDescent="0.25">
      <c r="CW686" t="str">
        <f>IF(Data!J686=XFD686,"Y","N")</f>
        <v>Y</v>
      </c>
      <c r="XFD686" t="s">
        <v>3648</v>
      </c>
    </row>
    <row r="687" spans="101:101 16384:16384" x14ac:dyDescent="0.25">
      <c r="CW687" t="str">
        <f>IF(Data!J687=XFD687,"Y","N")</f>
        <v>Y</v>
      </c>
      <c r="XFD687" t="s">
        <v>3649</v>
      </c>
    </row>
    <row r="688" spans="101:101 16384:16384" x14ac:dyDescent="0.25">
      <c r="CW688" t="str">
        <f>IF(Data!J688=XFD688,"Y","N")</f>
        <v>Y</v>
      </c>
      <c r="XFD688" t="s">
        <v>3650</v>
      </c>
    </row>
    <row r="689" spans="101:101 16384:16384" x14ac:dyDescent="0.25">
      <c r="CW689" t="str">
        <f>IF(Data!J689=XFD689,"Y","N")</f>
        <v>Y</v>
      </c>
      <c r="XFD689" t="s">
        <v>3651</v>
      </c>
    </row>
    <row r="690" spans="101:101 16384:16384" x14ac:dyDescent="0.25">
      <c r="CW690" t="str">
        <f>IF(Data!J690=XFD690,"Y","N")</f>
        <v>Y</v>
      </c>
      <c r="XFD690" t="s">
        <v>3652</v>
      </c>
    </row>
    <row r="691" spans="101:101 16384:16384" x14ac:dyDescent="0.25">
      <c r="CW691" t="str">
        <f>IF(Data!J691=XFD691,"Y","N")</f>
        <v>Y</v>
      </c>
      <c r="XFD691" t="s">
        <v>3653</v>
      </c>
    </row>
    <row r="692" spans="101:101 16384:16384" x14ac:dyDescent="0.25">
      <c r="CW692" t="str">
        <f>IF(Data!J692=XFD692,"Y","N")</f>
        <v>Y</v>
      </c>
      <c r="XFD692" t="s">
        <v>3654</v>
      </c>
    </row>
    <row r="693" spans="101:101 16384:16384" x14ac:dyDescent="0.25">
      <c r="CW693" t="str">
        <f>IF(Data!J693=XFD693,"Y","N")</f>
        <v>Y</v>
      </c>
      <c r="XFD693" t="s">
        <v>3655</v>
      </c>
    </row>
    <row r="694" spans="101:101 16384:16384" x14ac:dyDescent="0.25">
      <c r="CW694" t="str">
        <f>IF(Data!J694=XFD694,"Y","N")</f>
        <v>Y</v>
      </c>
      <c r="XFD694" t="s">
        <v>3656</v>
      </c>
    </row>
    <row r="695" spans="101:101 16384:16384" x14ac:dyDescent="0.25">
      <c r="CW695" t="str">
        <f>IF(Data!J695=XFD695,"Y","N")</f>
        <v>Y</v>
      </c>
      <c r="XFD695" t="s">
        <v>3657</v>
      </c>
    </row>
    <row r="696" spans="101:101 16384:16384" x14ac:dyDescent="0.25">
      <c r="CW696" t="str">
        <f>IF(Data!J696=XFD696,"Y","N")</f>
        <v>Y</v>
      </c>
      <c r="XFD696" t="s">
        <v>3658</v>
      </c>
    </row>
    <row r="697" spans="101:101 16384:16384" x14ac:dyDescent="0.25">
      <c r="CW697" t="str">
        <f>IF(Data!J697=XFD697,"Y","N")</f>
        <v>Y</v>
      </c>
      <c r="XFD697" t="s">
        <v>3659</v>
      </c>
    </row>
    <row r="698" spans="101:101 16384:16384" x14ac:dyDescent="0.25">
      <c r="CW698" t="str">
        <f>IF(Data!J698=XFD698,"Y","N")</f>
        <v>Y</v>
      </c>
      <c r="XFD698" t="s">
        <v>3660</v>
      </c>
    </row>
    <row r="699" spans="101:101 16384:16384" x14ac:dyDescent="0.25">
      <c r="CW699" t="str">
        <f>IF(Data!J699=XFD699,"Y","N")</f>
        <v>Y</v>
      </c>
      <c r="XFD699" t="s">
        <v>3661</v>
      </c>
    </row>
    <row r="700" spans="101:101 16384:16384" x14ac:dyDescent="0.25">
      <c r="CW700" t="str">
        <f>IF(Data!J700=XFD700,"Y","N")</f>
        <v>Y</v>
      </c>
      <c r="XFD700" t="s">
        <v>3662</v>
      </c>
    </row>
    <row r="701" spans="101:101 16384:16384" x14ac:dyDescent="0.25">
      <c r="CW701" t="str">
        <f>IF(Data!J701=XFD701,"Y","N")</f>
        <v>Y</v>
      </c>
      <c r="XFD701" t="s">
        <v>3663</v>
      </c>
    </row>
    <row r="702" spans="101:101 16384:16384" x14ac:dyDescent="0.25">
      <c r="CW702" t="str">
        <f>IF(Data!J702=XFD702,"Y","N")</f>
        <v>Y</v>
      </c>
      <c r="XFD702" t="s">
        <v>3664</v>
      </c>
    </row>
    <row r="703" spans="101:101 16384:16384" x14ac:dyDescent="0.25">
      <c r="CW703" t="str">
        <f>IF(Data!J703=XFD703,"Y","N")</f>
        <v>Y</v>
      </c>
      <c r="XFD703" t="s">
        <v>3665</v>
      </c>
    </row>
    <row r="704" spans="101:101 16384:16384" x14ac:dyDescent="0.25">
      <c r="CW704" t="str">
        <f>IF(Data!J704=XFD704,"Y","N")</f>
        <v>Y</v>
      </c>
      <c r="XFD704" t="s">
        <v>3666</v>
      </c>
    </row>
    <row r="705" spans="101:101 16384:16384" x14ac:dyDescent="0.25">
      <c r="CW705" t="str">
        <f>IF(Data!J705=XFD705,"Y","N")</f>
        <v>Y</v>
      </c>
      <c r="XFD705" t="s">
        <v>3667</v>
      </c>
    </row>
    <row r="706" spans="101:101 16384:16384" x14ac:dyDescent="0.25">
      <c r="CW706" t="str">
        <f>IF(Data!J706=XFD706,"Y","N")</f>
        <v>Y</v>
      </c>
      <c r="XFD706" t="s">
        <v>3668</v>
      </c>
    </row>
    <row r="707" spans="101:101 16384:16384" x14ac:dyDescent="0.25">
      <c r="CW707" t="str">
        <f>IF(Data!J707=XFD707,"Y","N")</f>
        <v>Y</v>
      </c>
      <c r="XFD707" t="s">
        <v>3669</v>
      </c>
    </row>
    <row r="708" spans="101:101 16384:16384" x14ac:dyDescent="0.25">
      <c r="CW708" t="str">
        <f>IF(Data!J708=XFD708,"Y","N")</f>
        <v>Y</v>
      </c>
      <c r="XFD708" t="s">
        <v>3670</v>
      </c>
    </row>
    <row r="709" spans="101:101 16384:16384" x14ac:dyDescent="0.25">
      <c r="CW709" t="str">
        <f>IF(Data!J709=XFD709,"Y","N")</f>
        <v>Y</v>
      </c>
      <c r="XFD709" t="s">
        <v>3671</v>
      </c>
    </row>
    <row r="710" spans="101:101 16384:16384" x14ac:dyDescent="0.25">
      <c r="CW710" t="str">
        <f>IF(Data!J710=XFD710,"Y","N")</f>
        <v>Y</v>
      </c>
      <c r="XFD710" t="s">
        <v>3672</v>
      </c>
    </row>
    <row r="711" spans="101:101 16384:16384" x14ac:dyDescent="0.25">
      <c r="CW711" t="str">
        <f>IF(Data!J711=XFD711,"Y","N")</f>
        <v>Y</v>
      </c>
      <c r="XFD711" t="s">
        <v>3673</v>
      </c>
    </row>
    <row r="712" spans="101:101 16384:16384" x14ac:dyDescent="0.25">
      <c r="CW712" t="str">
        <f>IF(Data!J712=XFD712,"Y","N")</f>
        <v>Y</v>
      </c>
      <c r="XFD712" t="s">
        <v>3674</v>
      </c>
    </row>
    <row r="713" spans="101:101 16384:16384" x14ac:dyDescent="0.25">
      <c r="CW713" t="str">
        <f>IF(Data!J713=XFD713,"Y","N")</f>
        <v>Y</v>
      </c>
      <c r="XFD713" t="s">
        <v>3675</v>
      </c>
    </row>
    <row r="714" spans="101:101 16384:16384" x14ac:dyDescent="0.25">
      <c r="CW714" t="str">
        <f>IF(Data!J714=XFD714,"Y","N")</f>
        <v>Y</v>
      </c>
      <c r="XFD714" t="s">
        <v>3676</v>
      </c>
    </row>
    <row r="715" spans="101:101 16384:16384" x14ac:dyDescent="0.25">
      <c r="CW715" t="str">
        <f>IF(Data!J715=XFD715,"Y","N")</f>
        <v>Y</v>
      </c>
      <c r="XFD715" t="s">
        <v>3677</v>
      </c>
    </row>
    <row r="716" spans="101:101 16384:16384" x14ac:dyDescent="0.25">
      <c r="CW716" t="str">
        <f>IF(Data!J716=XFD716,"Y","N")</f>
        <v>Y</v>
      </c>
      <c r="XFD716" t="s">
        <v>3678</v>
      </c>
    </row>
    <row r="717" spans="101:101 16384:16384" x14ac:dyDescent="0.25">
      <c r="CW717" t="str">
        <f>IF(Data!J717=XFD717,"Y","N")</f>
        <v>Y</v>
      </c>
      <c r="XFD717" t="s">
        <v>3679</v>
      </c>
    </row>
    <row r="718" spans="101:101 16384:16384" x14ac:dyDescent="0.25">
      <c r="CW718" t="str">
        <f>IF(Data!J718=XFD718,"Y","N")</f>
        <v>Y</v>
      </c>
      <c r="XFD718" t="s">
        <v>3680</v>
      </c>
    </row>
    <row r="719" spans="101:101 16384:16384" x14ac:dyDescent="0.25">
      <c r="CW719" t="str">
        <f>IF(Data!J719=XFD719,"Y","N")</f>
        <v>Y</v>
      </c>
      <c r="XFD719" t="s">
        <v>3681</v>
      </c>
    </row>
    <row r="720" spans="101:101 16384:16384" x14ac:dyDescent="0.25">
      <c r="CW720" t="str">
        <f>IF(Data!J720=XFD720,"Y","N")</f>
        <v>Y</v>
      </c>
      <c r="XFD720" t="s">
        <v>3682</v>
      </c>
    </row>
    <row r="721" spans="101:101 16384:16384" x14ac:dyDescent="0.25">
      <c r="CW721" t="str">
        <f>IF(Data!J721=XFD721,"Y","N")</f>
        <v>Y</v>
      </c>
      <c r="XFD721" t="s">
        <v>3683</v>
      </c>
    </row>
    <row r="722" spans="101:101 16384:16384" x14ac:dyDescent="0.25">
      <c r="CW722" t="str">
        <f>IF(Data!J722=XFD722,"Y","N")</f>
        <v>Y</v>
      </c>
      <c r="XFD722" t="s">
        <v>3684</v>
      </c>
    </row>
    <row r="723" spans="101:101 16384:16384" x14ac:dyDescent="0.25">
      <c r="CW723" t="str">
        <f>IF(Data!J723=XFD723,"Y","N")</f>
        <v>Y</v>
      </c>
      <c r="XFD723" t="s">
        <v>3685</v>
      </c>
    </row>
    <row r="724" spans="101:101 16384:16384" x14ac:dyDescent="0.25">
      <c r="CW724" t="str">
        <f>IF(Data!J724=XFD724,"Y","N")</f>
        <v>Y</v>
      </c>
      <c r="XFD724" t="s">
        <v>3686</v>
      </c>
    </row>
    <row r="725" spans="101:101 16384:16384" x14ac:dyDescent="0.25">
      <c r="CW725" t="str">
        <f>IF(Data!J725=XFD725,"Y","N")</f>
        <v>Y</v>
      </c>
      <c r="XFD725" t="s">
        <v>3687</v>
      </c>
    </row>
    <row r="726" spans="101:101 16384:16384" x14ac:dyDescent="0.25">
      <c r="CW726" t="str">
        <f>IF(Data!J726=XFD726,"Y","N")</f>
        <v>Y</v>
      </c>
      <c r="XFD726" t="s">
        <v>3688</v>
      </c>
    </row>
    <row r="727" spans="101:101 16384:16384" x14ac:dyDescent="0.25">
      <c r="CW727" t="str">
        <f>IF(Data!J727=XFD727,"Y","N")</f>
        <v>Y</v>
      </c>
      <c r="XFD727" t="s">
        <v>3689</v>
      </c>
    </row>
    <row r="728" spans="101:101 16384:16384" x14ac:dyDescent="0.25">
      <c r="CW728" t="str">
        <f>IF(Data!J728=XFD728,"Y","N")</f>
        <v>Y</v>
      </c>
      <c r="XFD728" t="s">
        <v>3690</v>
      </c>
    </row>
    <row r="729" spans="101:101 16384:16384" x14ac:dyDescent="0.25">
      <c r="CW729" t="str">
        <f>IF(Data!J729=XFD729,"Y","N")</f>
        <v>Y</v>
      </c>
      <c r="XFD729" t="s">
        <v>3691</v>
      </c>
    </row>
    <row r="730" spans="101:101 16384:16384" x14ac:dyDescent="0.25">
      <c r="CW730" t="str">
        <f>IF(Data!J730=XFD730,"Y","N")</f>
        <v>Y</v>
      </c>
      <c r="XFD730" t="s">
        <v>3692</v>
      </c>
    </row>
    <row r="731" spans="101:101 16384:16384" x14ac:dyDescent="0.25">
      <c r="CW731" t="str">
        <f>IF(Data!J731=XFD731,"Y","N")</f>
        <v>Y</v>
      </c>
      <c r="XFD731" t="s">
        <v>3693</v>
      </c>
    </row>
    <row r="732" spans="101:101 16384:16384" x14ac:dyDescent="0.25">
      <c r="CW732" t="str">
        <f>IF(Data!J732=XFD732,"Y","N")</f>
        <v>Y</v>
      </c>
      <c r="XFD732" t="s">
        <v>3694</v>
      </c>
    </row>
    <row r="733" spans="101:101 16384:16384" x14ac:dyDescent="0.25">
      <c r="CW733" t="str">
        <f>IF(Data!J733=XFD733,"Y","N")</f>
        <v>Y</v>
      </c>
      <c r="XFD733" t="s">
        <v>3695</v>
      </c>
    </row>
    <row r="734" spans="101:101 16384:16384" x14ac:dyDescent="0.25">
      <c r="CW734" t="str">
        <f>IF(Data!J734=XFD734,"Y","N")</f>
        <v>Y</v>
      </c>
      <c r="XFD734" t="s">
        <v>3696</v>
      </c>
    </row>
    <row r="735" spans="101:101 16384:16384" x14ac:dyDescent="0.25">
      <c r="CW735" t="str">
        <f>IF(Data!J735=XFD735,"Y","N")</f>
        <v>Y</v>
      </c>
      <c r="XFD735" t="s">
        <v>3697</v>
      </c>
    </row>
    <row r="736" spans="101:101 16384:16384" x14ac:dyDescent="0.25">
      <c r="CW736" t="str">
        <f>IF(Data!J736=XFD736,"Y","N")</f>
        <v>Y</v>
      </c>
      <c r="XFD736" t="s">
        <v>3698</v>
      </c>
    </row>
    <row r="737" spans="101:101 16384:16384" x14ac:dyDescent="0.25">
      <c r="CW737" t="str">
        <f>IF(Data!J737=XFD737,"Y","N")</f>
        <v>Y</v>
      </c>
      <c r="XFD737" t="s">
        <v>3699</v>
      </c>
    </row>
    <row r="738" spans="101:101 16384:16384" x14ac:dyDescent="0.25">
      <c r="CW738" t="str">
        <f>IF(Data!J738=XFD738,"Y","N")</f>
        <v>Y</v>
      </c>
      <c r="XFD738" t="s">
        <v>3700</v>
      </c>
    </row>
    <row r="739" spans="101:101 16384:16384" x14ac:dyDescent="0.25">
      <c r="CW739" t="str">
        <f>IF(Data!J739=XFD739,"Y","N")</f>
        <v>Y</v>
      </c>
      <c r="XFD739" t="s">
        <v>3701</v>
      </c>
    </row>
    <row r="740" spans="101:101 16384:16384" x14ac:dyDescent="0.25">
      <c r="CW740" t="str">
        <f>IF(Data!J740=XFD740,"Y","N")</f>
        <v>Y</v>
      </c>
      <c r="XFD740" t="s">
        <v>3702</v>
      </c>
    </row>
    <row r="741" spans="101:101 16384:16384" x14ac:dyDescent="0.25">
      <c r="CW741" t="str">
        <f>IF(Data!J741=XFD741,"Y","N")</f>
        <v>Y</v>
      </c>
      <c r="XFD741" t="s">
        <v>3703</v>
      </c>
    </row>
    <row r="742" spans="101:101 16384:16384" x14ac:dyDescent="0.25">
      <c r="CW742" t="str">
        <f>IF(Data!J742=XFD742,"Y","N")</f>
        <v>Y</v>
      </c>
      <c r="XFD742" t="s">
        <v>3704</v>
      </c>
    </row>
    <row r="743" spans="101:101 16384:16384" x14ac:dyDescent="0.25">
      <c r="CW743" t="str">
        <f>IF(Data!J743=XFD743,"Y","N")</f>
        <v>Y</v>
      </c>
      <c r="XFD743" t="s">
        <v>3705</v>
      </c>
    </row>
    <row r="744" spans="101:101 16384:16384" x14ac:dyDescent="0.25">
      <c r="CW744" t="str">
        <f>IF(Data!J744=XFD744,"Y","N")</f>
        <v>Y</v>
      </c>
      <c r="XFD744" t="s">
        <v>3706</v>
      </c>
    </row>
    <row r="745" spans="101:101 16384:16384" x14ac:dyDescent="0.25">
      <c r="CW745" t="str">
        <f>IF(Data!J745=XFD745,"Y","N")</f>
        <v>Y</v>
      </c>
      <c r="XFD745" t="s">
        <v>3707</v>
      </c>
    </row>
    <row r="746" spans="101:101 16384:16384" x14ac:dyDescent="0.25">
      <c r="CW746" t="str">
        <f>IF(Data!J746=XFD746,"Y","N")</f>
        <v>Y</v>
      </c>
      <c r="XFD746" t="s">
        <v>3708</v>
      </c>
    </row>
    <row r="747" spans="101:101 16384:16384" x14ac:dyDescent="0.25">
      <c r="CW747" t="str">
        <f>IF(Data!J747=XFD747,"Y","N")</f>
        <v>Y</v>
      </c>
      <c r="XFD747" t="s">
        <v>3709</v>
      </c>
    </row>
    <row r="748" spans="101:101 16384:16384" x14ac:dyDescent="0.25">
      <c r="CW748" t="str">
        <f>IF(Data!J748=XFD748,"Y","N")</f>
        <v>Y</v>
      </c>
      <c r="XFD748" t="s">
        <v>3710</v>
      </c>
    </row>
    <row r="749" spans="101:101 16384:16384" x14ac:dyDescent="0.25">
      <c r="CW749" t="str">
        <f>IF(Data!J749=XFD749,"Y","N")</f>
        <v>Y</v>
      </c>
      <c r="XFD749" t="s">
        <v>3711</v>
      </c>
    </row>
    <row r="750" spans="101:101 16384:16384" x14ac:dyDescent="0.25">
      <c r="CW750" t="str">
        <f>IF(Data!J750=XFD750,"Y","N")</f>
        <v>Y</v>
      </c>
      <c r="XFD750" t="s">
        <v>3712</v>
      </c>
    </row>
    <row r="751" spans="101:101 16384:16384" x14ac:dyDescent="0.25">
      <c r="CW751" t="str">
        <f>IF(Data!J751=XFD751,"Y","N")</f>
        <v>Y</v>
      </c>
      <c r="XFD751" t="s">
        <v>3713</v>
      </c>
    </row>
    <row r="752" spans="101:101 16384:16384" x14ac:dyDescent="0.25">
      <c r="CW752" t="str">
        <f>IF(Data!J752=XFD752,"Y","N")</f>
        <v>Y</v>
      </c>
      <c r="XFD752" t="s">
        <v>3714</v>
      </c>
    </row>
    <row r="753" spans="101:101 16384:16384" x14ac:dyDescent="0.25">
      <c r="CW753" t="str">
        <f>IF(Data!J753=XFD753,"Y","N")</f>
        <v>Y</v>
      </c>
      <c r="XFD753" t="s">
        <v>3715</v>
      </c>
    </row>
    <row r="754" spans="101:101 16384:16384" x14ac:dyDescent="0.25">
      <c r="CW754" t="str">
        <f>IF(Data!J754=XFD754,"Y","N")</f>
        <v>Y</v>
      </c>
      <c r="XFD754" t="s">
        <v>3716</v>
      </c>
    </row>
    <row r="755" spans="101:101 16384:16384" x14ac:dyDescent="0.25">
      <c r="CW755" t="str">
        <f>IF(Data!J755=XFD755,"Y","N")</f>
        <v>Y</v>
      </c>
      <c r="XFD755" t="s">
        <v>3717</v>
      </c>
    </row>
    <row r="756" spans="101:101 16384:16384" x14ac:dyDescent="0.25">
      <c r="CW756" t="str">
        <f>IF(Data!J756=XFD756,"Y","N")</f>
        <v>Y</v>
      </c>
      <c r="XFD756" t="s">
        <v>3718</v>
      </c>
    </row>
    <row r="757" spans="101:101 16384:16384" x14ac:dyDescent="0.25">
      <c r="CW757" t="str">
        <f>IF(Data!J757=XFD757,"Y","N")</f>
        <v>Y</v>
      </c>
      <c r="XFD757" t="s">
        <v>3719</v>
      </c>
    </row>
    <row r="758" spans="101:101 16384:16384" x14ac:dyDescent="0.25">
      <c r="CW758" t="str">
        <f>IF(Data!J758=XFD758,"Y","N")</f>
        <v>Y</v>
      </c>
      <c r="XFD758" t="s">
        <v>3720</v>
      </c>
    </row>
    <row r="759" spans="101:101 16384:16384" x14ac:dyDescent="0.25">
      <c r="CW759" t="str">
        <f>IF(Data!J759=XFD759,"Y","N")</f>
        <v>Y</v>
      </c>
      <c r="XFD759" t="s">
        <v>3721</v>
      </c>
    </row>
    <row r="760" spans="101:101 16384:16384" x14ac:dyDescent="0.25">
      <c r="CW760" t="str">
        <f>IF(Data!J760=XFD760,"Y","N")</f>
        <v>Y</v>
      </c>
      <c r="XFD760" t="s">
        <v>3722</v>
      </c>
    </row>
    <row r="761" spans="101:101 16384:16384" x14ac:dyDescent="0.25">
      <c r="CW761" t="str">
        <f>IF(Data!J761=XFD761,"Y","N")</f>
        <v>Y</v>
      </c>
      <c r="XFD761" t="s">
        <v>3723</v>
      </c>
    </row>
    <row r="762" spans="101:101 16384:16384" x14ac:dyDescent="0.25">
      <c r="CW762" t="str">
        <f>IF(Data!J762=XFD762,"Y","N")</f>
        <v>Y</v>
      </c>
      <c r="XFD762" t="s">
        <v>3724</v>
      </c>
    </row>
    <row r="763" spans="101:101 16384:16384" x14ac:dyDescent="0.25">
      <c r="CW763" t="str">
        <f>IF(Data!J763=XFD763,"Y","N")</f>
        <v>Y</v>
      </c>
      <c r="XFD763" t="s">
        <v>3725</v>
      </c>
    </row>
    <row r="764" spans="101:101 16384:16384" x14ac:dyDescent="0.25">
      <c r="CW764" t="str">
        <f>IF(Data!J764=XFD764,"Y","N")</f>
        <v>Y</v>
      </c>
      <c r="XFD764" t="s">
        <v>3726</v>
      </c>
    </row>
    <row r="765" spans="101:101 16384:16384" x14ac:dyDescent="0.25">
      <c r="CW765" t="str">
        <f>IF(Data!J765=XFD765,"Y","N")</f>
        <v>Y</v>
      </c>
      <c r="XFD765" t="s">
        <v>3727</v>
      </c>
    </row>
    <row r="766" spans="101:101 16384:16384" x14ac:dyDescent="0.25">
      <c r="CW766" t="str">
        <f>IF(Data!J766=XFD766,"Y","N")</f>
        <v>Y</v>
      </c>
      <c r="XFD766" t="s">
        <v>3728</v>
      </c>
    </row>
    <row r="767" spans="101:101 16384:16384" x14ac:dyDescent="0.25">
      <c r="CW767" t="str">
        <f>IF(Data!J767=XFD767,"Y","N")</f>
        <v>Y</v>
      </c>
      <c r="XFD767" t="s">
        <v>3729</v>
      </c>
    </row>
    <row r="768" spans="101:101 16384:16384" x14ac:dyDescent="0.25">
      <c r="CW768" t="str">
        <f>IF(Data!J768=XFD768,"Y","N")</f>
        <v>Y</v>
      </c>
      <c r="XFD768" t="s">
        <v>3730</v>
      </c>
    </row>
    <row r="769" spans="101:101 16384:16384" x14ac:dyDescent="0.25">
      <c r="CW769" t="str">
        <f>IF(Data!J769=XFD769,"Y","N")</f>
        <v>Y</v>
      </c>
      <c r="XFD769" t="s">
        <v>3731</v>
      </c>
    </row>
    <row r="770" spans="101:101 16384:16384" x14ac:dyDescent="0.25">
      <c r="CW770" t="str">
        <f>IF(Data!J770=XFD770,"Y","N")</f>
        <v>Y</v>
      </c>
      <c r="XFD770" t="s">
        <v>3732</v>
      </c>
    </row>
    <row r="771" spans="101:101 16384:16384" x14ac:dyDescent="0.25">
      <c r="CW771" t="str">
        <f>IF(Data!J771=XFD771,"Y","N")</f>
        <v>Y</v>
      </c>
      <c r="XFD771" t="s">
        <v>3733</v>
      </c>
    </row>
    <row r="772" spans="101:101 16384:16384" x14ac:dyDescent="0.25">
      <c r="CW772" t="str">
        <f>IF(Data!J772=XFD772,"Y","N")</f>
        <v>Y</v>
      </c>
      <c r="XFD772" t="s">
        <v>3734</v>
      </c>
    </row>
    <row r="773" spans="101:101 16384:16384" x14ac:dyDescent="0.25">
      <c r="CW773" t="str">
        <f>IF(Data!J773=XFD773,"Y","N")</f>
        <v>Y</v>
      </c>
      <c r="XFD773" t="s">
        <v>3735</v>
      </c>
    </row>
    <row r="774" spans="101:101 16384:16384" x14ac:dyDescent="0.25">
      <c r="CW774" t="str">
        <f>IF(Data!J774=XFD774,"Y","N")</f>
        <v>Y</v>
      </c>
      <c r="XFD774" t="s">
        <v>3736</v>
      </c>
    </row>
    <row r="775" spans="101:101 16384:16384" x14ac:dyDescent="0.25">
      <c r="CW775" t="str">
        <f>IF(Data!J775=XFD775,"Y","N")</f>
        <v>Y</v>
      </c>
      <c r="XFD775" t="s">
        <v>3737</v>
      </c>
    </row>
    <row r="776" spans="101:101 16384:16384" x14ac:dyDescent="0.25">
      <c r="CW776" t="str">
        <f>IF(Data!J776=XFD776,"Y","N")</f>
        <v>Y</v>
      </c>
      <c r="XFD776" t="s">
        <v>3738</v>
      </c>
    </row>
    <row r="777" spans="101:101 16384:16384" x14ac:dyDescent="0.25">
      <c r="CW777" t="str">
        <f>IF(Data!J777=XFD777,"Y","N")</f>
        <v>Y</v>
      </c>
      <c r="XFD777" t="s">
        <v>3739</v>
      </c>
    </row>
    <row r="778" spans="101:101 16384:16384" x14ac:dyDescent="0.25">
      <c r="CW778" t="str">
        <f>IF(Data!J778=XFD778,"Y","N")</f>
        <v>Y</v>
      </c>
      <c r="XFD778" t="s">
        <v>3740</v>
      </c>
    </row>
    <row r="779" spans="101:101 16384:16384" x14ac:dyDescent="0.25">
      <c r="CW779" t="str">
        <f>IF(Data!J779=XFD779,"Y","N")</f>
        <v>Y</v>
      </c>
      <c r="XFD779" t="s">
        <v>3741</v>
      </c>
    </row>
    <row r="780" spans="101:101 16384:16384" x14ac:dyDescent="0.25">
      <c r="CW780" t="str">
        <f>IF(Data!J780=XFD780,"Y","N")</f>
        <v>Y</v>
      </c>
      <c r="XFD780" t="s">
        <v>3742</v>
      </c>
    </row>
    <row r="781" spans="101:101 16384:16384" x14ac:dyDescent="0.25">
      <c r="CW781" t="str">
        <f>IF(Data!J781=XFD781,"Y","N")</f>
        <v>Y</v>
      </c>
      <c r="XFD781" t="s">
        <v>3743</v>
      </c>
    </row>
    <row r="782" spans="101:101 16384:16384" x14ac:dyDescent="0.25">
      <c r="CW782" t="str">
        <f>IF(Data!J782=XFD782,"Y","N")</f>
        <v>Y</v>
      </c>
      <c r="XFD782" t="s">
        <v>3744</v>
      </c>
    </row>
    <row r="783" spans="101:101 16384:16384" x14ac:dyDescent="0.25">
      <c r="CW783" t="str">
        <f>IF(Data!J783=XFD783,"Y","N")</f>
        <v>Y</v>
      </c>
      <c r="XFD783" t="s">
        <v>3745</v>
      </c>
    </row>
    <row r="784" spans="101:101 16384:16384" x14ac:dyDescent="0.25">
      <c r="CW784" t="str">
        <f>IF(Data!J784=XFD784,"Y","N")</f>
        <v>Y</v>
      </c>
      <c r="XFD784" t="s">
        <v>3746</v>
      </c>
    </row>
    <row r="785" spans="101:101 16384:16384" x14ac:dyDescent="0.25">
      <c r="CW785" t="str">
        <f>IF(Data!J785=XFD785,"Y","N")</f>
        <v>Y</v>
      </c>
      <c r="XFD785" t="s">
        <v>3747</v>
      </c>
    </row>
    <row r="786" spans="101:101 16384:16384" x14ac:dyDescent="0.25">
      <c r="CW786" t="str">
        <f>IF(Data!J786=XFD786,"Y","N")</f>
        <v>Y</v>
      </c>
      <c r="XFD786" t="s">
        <v>3748</v>
      </c>
    </row>
    <row r="787" spans="101:101 16384:16384" x14ac:dyDescent="0.25">
      <c r="CW787" t="str">
        <f>IF(Data!J787=XFD787,"Y","N")</f>
        <v>Y</v>
      </c>
      <c r="XFD787" t="s">
        <v>3749</v>
      </c>
    </row>
    <row r="788" spans="101:101 16384:16384" x14ac:dyDescent="0.25">
      <c r="CW788" t="str">
        <f>IF(Data!J788=XFD788,"Y","N")</f>
        <v>Y</v>
      </c>
      <c r="XFD788" t="s">
        <v>3750</v>
      </c>
    </row>
    <row r="789" spans="101:101 16384:16384" x14ac:dyDescent="0.25">
      <c r="CW789" t="str">
        <f>IF(Data!J789=XFD789,"Y","N")</f>
        <v>Y</v>
      </c>
      <c r="XFD789" t="s">
        <v>3751</v>
      </c>
    </row>
    <row r="790" spans="101:101 16384:16384" x14ac:dyDescent="0.25">
      <c r="CW790" t="str">
        <f>IF(Data!J790=XFD790,"Y","N")</f>
        <v>Y</v>
      </c>
      <c r="XFD790" t="s">
        <v>3752</v>
      </c>
    </row>
    <row r="791" spans="101:101 16384:16384" x14ac:dyDescent="0.25">
      <c r="CW791" t="str">
        <f>IF(Data!J791=XFD791,"Y","N")</f>
        <v>Y</v>
      </c>
      <c r="XFD791" t="s">
        <v>3753</v>
      </c>
    </row>
    <row r="792" spans="101:101 16384:16384" x14ac:dyDescent="0.25">
      <c r="CW792" t="str">
        <f>IF(Data!J792=XFD792,"Y","N")</f>
        <v>Y</v>
      </c>
      <c r="XFD792" t="s">
        <v>3754</v>
      </c>
    </row>
    <row r="793" spans="101:101 16384:16384" x14ac:dyDescent="0.25">
      <c r="CW793" t="str">
        <f>IF(Data!J793=XFD793,"Y","N")</f>
        <v>Y</v>
      </c>
      <c r="XFD793" t="s">
        <v>3755</v>
      </c>
    </row>
    <row r="794" spans="101:101 16384:16384" x14ac:dyDescent="0.25">
      <c r="CW794" t="str">
        <f>IF(Data!J794=XFD794,"Y","N")</f>
        <v>Y</v>
      </c>
      <c r="XFD794" t="s">
        <v>3756</v>
      </c>
    </row>
    <row r="795" spans="101:101 16384:16384" x14ac:dyDescent="0.25">
      <c r="CW795" t="str">
        <f>IF(Data!J795=XFD795,"Y","N")</f>
        <v>Y</v>
      </c>
      <c r="XFD795" t="s">
        <v>3757</v>
      </c>
    </row>
    <row r="796" spans="101:101 16384:16384" x14ac:dyDescent="0.25">
      <c r="CW796" t="str">
        <f>IF(Data!J796=XFD796,"Y","N")</f>
        <v>Y</v>
      </c>
      <c r="XFD796" t="s">
        <v>3758</v>
      </c>
    </row>
    <row r="797" spans="101:101 16384:16384" x14ac:dyDescent="0.25">
      <c r="CW797" t="str">
        <f>IF(Data!J797=XFD797,"Y","N")</f>
        <v>Y</v>
      </c>
      <c r="XFD797" t="s">
        <v>3759</v>
      </c>
    </row>
    <row r="798" spans="101:101 16384:16384" x14ac:dyDescent="0.25">
      <c r="CW798" t="str">
        <f>IF(Data!J798=XFD798,"Y","N")</f>
        <v>Y</v>
      </c>
      <c r="XFD798" t="s">
        <v>3760</v>
      </c>
    </row>
    <row r="799" spans="101:101 16384:16384" x14ac:dyDescent="0.25">
      <c r="CW799" t="str">
        <f>IF(Data!J799=XFD799,"Y","N")</f>
        <v>Y</v>
      </c>
      <c r="XFD799" t="s">
        <v>3761</v>
      </c>
    </row>
    <row r="800" spans="101:101 16384:16384" x14ac:dyDescent="0.25">
      <c r="CW800" t="str">
        <f>IF(Data!J800=XFD800,"Y","N")</f>
        <v>Y</v>
      </c>
      <c r="XFD800" t="s">
        <v>3762</v>
      </c>
    </row>
    <row r="801" spans="101:101 16384:16384" x14ac:dyDescent="0.25">
      <c r="CW801" t="str">
        <f>IF(Data!J801=XFD801,"Y","N")</f>
        <v>Y</v>
      </c>
      <c r="XFD801" t="s">
        <v>3763</v>
      </c>
    </row>
    <row r="802" spans="101:101 16384:16384" x14ac:dyDescent="0.25">
      <c r="CW802" t="str">
        <f>IF(Data!J802=XFD802,"Y","N")</f>
        <v>Y</v>
      </c>
      <c r="XFD802" t="s">
        <v>3764</v>
      </c>
    </row>
    <row r="803" spans="101:101 16384:16384" x14ac:dyDescent="0.25">
      <c r="CW803" t="str">
        <f>IF(Data!J803=XFD803,"Y","N")</f>
        <v>Y</v>
      </c>
      <c r="XFD803" t="s">
        <v>3765</v>
      </c>
    </row>
    <row r="804" spans="101:101 16384:16384" x14ac:dyDescent="0.25">
      <c r="CW804" t="str">
        <f>IF(Data!J804=XFD804,"Y","N")</f>
        <v>Y</v>
      </c>
      <c r="XFD804" t="s">
        <v>3766</v>
      </c>
    </row>
    <row r="805" spans="101:101 16384:16384" x14ac:dyDescent="0.25">
      <c r="CW805" t="str">
        <f>IF(Data!J805=XFD805,"Y","N")</f>
        <v>Y</v>
      </c>
      <c r="XFD805" t="s">
        <v>3767</v>
      </c>
    </row>
    <row r="806" spans="101:101 16384:16384" x14ac:dyDescent="0.25">
      <c r="CW806" t="str">
        <f>IF(Data!J806=XFD806,"Y","N")</f>
        <v>Y</v>
      </c>
      <c r="XFD806" t="s">
        <v>3768</v>
      </c>
    </row>
    <row r="807" spans="101:101 16384:16384" x14ac:dyDescent="0.25">
      <c r="CW807" t="str">
        <f>IF(Data!J807=XFD807,"Y","N")</f>
        <v>Y</v>
      </c>
      <c r="XFD807" t="s">
        <v>3769</v>
      </c>
    </row>
    <row r="808" spans="101:101 16384:16384" x14ac:dyDescent="0.25">
      <c r="CW808" t="str">
        <f>IF(Data!J808=XFD808,"Y","N")</f>
        <v>Y</v>
      </c>
      <c r="XFD808" t="s">
        <v>3770</v>
      </c>
    </row>
    <row r="809" spans="101:101 16384:16384" x14ac:dyDescent="0.25">
      <c r="CW809" t="str">
        <f>IF(Data!J809=XFD809,"Y","N")</f>
        <v>Y</v>
      </c>
      <c r="XFD809" t="s">
        <v>3771</v>
      </c>
    </row>
    <row r="810" spans="101:101 16384:16384" x14ac:dyDescent="0.25">
      <c r="CW810" t="str">
        <f>IF(Data!J810=XFD810,"Y","N")</f>
        <v>Y</v>
      </c>
      <c r="XFD810" t="s">
        <v>3772</v>
      </c>
    </row>
    <row r="811" spans="101:101 16384:16384" x14ac:dyDescent="0.25">
      <c r="CW811" t="str">
        <f>IF(Data!J811=XFD811,"Y","N")</f>
        <v>Y</v>
      </c>
      <c r="XFD811" t="s">
        <v>3773</v>
      </c>
    </row>
    <row r="812" spans="101:101 16384:16384" x14ac:dyDescent="0.25">
      <c r="CW812" t="str">
        <f>IF(Data!J812=XFD812,"Y","N")</f>
        <v>Y</v>
      </c>
      <c r="XFD812" t="s">
        <v>3774</v>
      </c>
    </row>
    <row r="813" spans="101:101 16384:16384" x14ac:dyDescent="0.25">
      <c r="CW813" t="str">
        <f>IF(Data!J813=XFD813,"Y","N")</f>
        <v>Y</v>
      </c>
      <c r="XFD813" t="s">
        <v>3775</v>
      </c>
    </row>
    <row r="814" spans="101:101 16384:16384" x14ac:dyDescent="0.25">
      <c r="CW814" t="str">
        <f>IF(Data!J814=XFD814,"Y","N")</f>
        <v>Y</v>
      </c>
      <c r="XFD814" t="s">
        <v>3776</v>
      </c>
    </row>
    <row r="815" spans="101:101 16384:16384" x14ac:dyDescent="0.25">
      <c r="CW815" t="str">
        <f>IF(Data!J815=XFD815,"Y","N")</f>
        <v>Y</v>
      </c>
      <c r="XFD815" t="s">
        <v>3777</v>
      </c>
    </row>
    <row r="816" spans="101:101 16384:16384" x14ac:dyDescent="0.25">
      <c r="CW816" t="str">
        <f>IF(Data!J816=XFD816,"Y","N")</f>
        <v>Y</v>
      </c>
      <c r="XFD816" t="s">
        <v>3778</v>
      </c>
    </row>
    <row r="817" spans="101:101 16384:16384" x14ac:dyDescent="0.25">
      <c r="CW817" t="str">
        <f>IF(Data!J817=XFD817,"Y","N")</f>
        <v>Y</v>
      </c>
      <c r="XFD817" t="s">
        <v>3779</v>
      </c>
    </row>
    <row r="818" spans="101:101 16384:16384" x14ac:dyDescent="0.25">
      <c r="CW818" t="str">
        <f>IF(Data!J818=XFD818,"Y","N")</f>
        <v>Y</v>
      </c>
      <c r="XFD818" t="s">
        <v>3780</v>
      </c>
    </row>
    <row r="819" spans="101:101 16384:16384" x14ac:dyDescent="0.25">
      <c r="CW819" t="str">
        <f>IF(Data!J819=XFD819,"Y","N")</f>
        <v>Y</v>
      </c>
      <c r="XFD819" t="s">
        <v>3781</v>
      </c>
    </row>
    <row r="820" spans="101:101 16384:16384" x14ac:dyDescent="0.25">
      <c r="CW820" t="str">
        <f>IF(Data!J820=XFD820,"Y","N")</f>
        <v>Y</v>
      </c>
      <c r="XFD820" t="s">
        <v>3782</v>
      </c>
    </row>
    <row r="821" spans="101:101 16384:16384" x14ac:dyDescent="0.25">
      <c r="CW821" t="str">
        <f>IF(Data!J821=XFD821,"Y","N")</f>
        <v>Y</v>
      </c>
      <c r="XFD821" t="s">
        <v>3783</v>
      </c>
    </row>
    <row r="822" spans="101:101 16384:16384" x14ac:dyDescent="0.25">
      <c r="CW822" t="str">
        <f>IF(Data!J822=XFD822,"Y","N")</f>
        <v>Y</v>
      </c>
      <c r="XFD822" t="s">
        <v>3784</v>
      </c>
    </row>
    <row r="823" spans="101:101 16384:16384" x14ac:dyDescent="0.25">
      <c r="CW823" t="str">
        <f>IF(Data!J823=XFD823,"Y","N")</f>
        <v>Y</v>
      </c>
      <c r="XFD823" t="s">
        <v>3785</v>
      </c>
    </row>
    <row r="824" spans="101:101 16384:16384" x14ac:dyDescent="0.25">
      <c r="CW824" t="str">
        <f>IF(Data!J824=XFD824,"Y","N")</f>
        <v>Y</v>
      </c>
      <c r="XFD824" t="s">
        <v>3786</v>
      </c>
    </row>
    <row r="825" spans="101:101 16384:16384" x14ac:dyDescent="0.25">
      <c r="CW825" t="str">
        <f>IF(Data!J825=XFD825,"Y","N")</f>
        <v>Y</v>
      </c>
      <c r="XFD825" t="s">
        <v>3787</v>
      </c>
    </row>
    <row r="826" spans="101:101 16384:16384" x14ac:dyDescent="0.25">
      <c r="CW826" t="str">
        <f>IF(Data!J826=XFD826,"Y","N")</f>
        <v>Y</v>
      </c>
      <c r="XFD826" t="s">
        <v>3788</v>
      </c>
    </row>
    <row r="827" spans="101:101 16384:16384" x14ac:dyDescent="0.25">
      <c r="CW827" t="str">
        <f>IF(Data!J827=XFD827,"Y","N")</f>
        <v>Y</v>
      </c>
      <c r="XFD827" t="s">
        <v>3789</v>
      </c>
    </row>
    <row r="828" spans="101:101 16384:16384" x14ac:dyDescent="0.25">
      <c r="CW828" t="str">
        <f>IF(Data!J828=XFD828,"Y","N")</f>
        <v>Y</v>
      </c>
      <c r="XFD828" t="s">
        <v>3790</v>
      </c>
    </row>
    <row r="829" spans="101:101 16384:16384" x14ac:dyDescent="0.25">
      <c r="CW829" t="str">
        <f>IF(Data!J829=XFD829,"Y","N")</f>
        <v>Y</v>
      </c>
      <c r="XFD829" t="s">
        <v>3791</v>
      </c>
    </row>
    <row r="830" spans="101:101 16384:16384" x14ac:dyDescent="0.25">
      <c r="CW830" t="str">
        <f>IF(Data!J830=XFD830,"Y","N")</f>
        <v>Y</v>
      </c>
      <c r="XFD830" t="s">
        <v>3792</v>
      </c>
    </row>
    <row r="831" spans="101:101 16384:16384" x14ac:dyDescent="0.25">
      <c r="CW831" t="str">
        <f>IF(Data!J831=XFD831,"Y","N")</f>
        <v>Y</v>
      </c>
      <c r="XFD831" t="s">
        <v>3793</v>
      </c>
    </row>
    <row r="832" spans="101:101 16384:16384" x14ac:dyDescent="0.25">
      <c r="CW832" t="str">
        <f>IF(Data!J832=XFD832,"Y","N")</f>
        <v>Y</v>
      </c>
      <c r="XFD832" t="s">
        <v>3794</v>
      </c>
    </row>
    <row r="833" spans="101:101 16384:16384" x14ac:dyDescent="0.25">
      <c r="CW833" t="str">
        <f>IF(Data!J833=XFD833,"Y","N")</f>
        <v>Y</v>
      </c>
      <c r="XFD833" t="s">
        <v>3795</v>
      </c>
    </row>
    <row r="834" spans="101:101 16384:16384" x14ac:dyDescent="0.25">
      <c r="CW834" t="str">
        <f>IF(Data!J834=XFD834,"Y","N")</f>
        <v>Y</v>
      </c>
      <c r="XFD834" t="s">
        <v>3796</v>
      </c>
    </row>
    <row r="835" spans="101:101 16384:16384" x14ac:dyDescent="0.25">
      <c r="CW835" t="str">
        <f>IF(Data!J835=XFD835,"Y","N")</f>
        <v>Y</v>
      </c>
      <c r="XFD835" t="s">
        <v>3797</v>
      </c>
    </row>
    <row r="836" spans="101:101 16384:16384" x14ac:dyDescent="0.25">
      <c r="CW836" t="str">
        <f>IF(Data!J836=XFD836,"Y","N")</f>
        <v>Y</v>
      </c>
      <c r="XFD836" t="s">
        <v>3798</v>
      </c>
    </row>
    <row r="837" spans="101:101 16384:16384" x14ac:dyDescent="0.25">
      <c r="CW837" t="str">
        <f>IF(Data!J837=XFD837,"Y","N")</f>
        <v>Y</v>
      </c>
      <c r="XFD837" t="s">
        <v>3799</v>
      </c>
    </row>
    <row r="838" spans="101:101 16384:16384" x14ac:dyDescent="0.25">
      <c r="CW838" t="str">
        <f>IF(Data!J838=XFD838,"Y","N")</f>
        <v>Y</v>
      </c>
      <c r="XFD838" t="s">
        <v>3800</v>
      </c>
    </row>
    <row r="839" spans="101:101 16384:16384" x14ac:dyDescent="0.25">
      <c r="CW839" t="str">
        <f>IF(Data!J839=XFD839,"Y","N")</f>
        <v>Y</v>
      </c>
      <c r="XFD839" t="s">
        <v>3801</v>
      </c>
    </row>
    <row r="840" spans="101:101 16384:16384" x14ac:dyDescent="0.25">
      <c r="CW840" t="str">
        <f>IF(Data!J840=XFD840,"Y","N")</f>
        <v>Y</v>
      </c>
      <c r="XFD840" t="s">
        <v>3802</v>
      </c>
    </row>
    <row r="841" spans="101:101 16384:16384" x14ac:dyDescent="0.25">
      <c r="CW841" t="str">
        <f>IF(Data!J841=XFD841,"Y","N")</f>
        <v>Y</v>
      </c>
      <c r="XFD841" t="s">
        <v>3803</v>
      </c>
    </row>
    <row r="842" spans="101:101 16384:16384" x14ac:dyDescent="0.25">
      <c r="CW842" t="str">
        <f>IF(Data!J842=XFD842,"Y","N")</f>
        <v>Y</v>
      </c>
      <c r="XFD842" t="s">
        <v>3804</v>
      </c>
    </row>
    <row r="843" spans="101:101 16384:16384" x14ac:dyDescent="0.25">
      <c r="CW843" t="str">
        <f>IF(Data!J843=XFD843,"Y","N")</f>
        <v>Y</v>
      </c>
      <c r="XFD843" t="s">
        <v>3805</v>
      </c>
    </row>
    <row r="844" spans="101:101 16384:16384" x14ac:dyDescent="0.25">
      <c r="CW844" t="str">
        <f>IF(Data!J844=XFD844,"Y","N")</f>
        <v>Y</v>
      </c>
      <c r="XFD844" t="s">
        <v>3806</v>
      </c>
    </row>
    <row r="845" spans="101:101 16384:16384" x14ac:dyDescent="0.25">
      <c r="CW845" t="str">
        <f>IF(Data!J845=XFD845,"Y","N")</f>
        <v>Y</v>
      </c>
      <c r="XFD845" t="s">
        <v>3807</v>
      </c>
    </row>
    <row r="846" spans="101:101 16384:16384" x14ac:dyDescent="0.25">
      <c r="CW846" t="str">
        <f>IF(Data!J846=XFD846,"Y","N")</f>
        <v>Y</v>
      </c>
      <c r="XFD846" t="s">
        <v>3808</v>
      </c>
    </row>
    <row r="847" spans="101:101 16384:16384" x14ac:dyDescent="0.25">
      <c r="CW847" t="str">
        <f>IF(Data!J847=XFD847,"Y","N")</f>
        <v>Y</v>
      </c>
      <c r="XFD847" t="s">
        <v>3809</v>
      </c>
    </row>
    <row r="848" spans="101:101 16384:16384" x14ac:dyDescent="0.25">
      <c r="CW848" t="str">
        <f>IF(Data!J848=XFD848,"Y","N")</f>
        <v>Y</v>
      </c>
      <c r="XFD848" t="s">
        <v>3810</v>
      </c>
    </row>
    <row r="849" spans="101:101 16384:16384" x14ac:dyDescent="0.25">
      <c r="CW849" t="str">
        <f>IF(Data!J849=XFD849,"Y","N")</f>
        <v>Y</v>
      </c>
      <c r="XFD849" t="s">
        <v>3811</v>
      </c>
    </row>
    <row r="850" spans="101:101 16384:16384" x14ac:dyDescent="0.25">
      <c r="CW850" t="str">
        <f>IF(Data!J850=XFD850,"Y","N")</f>
        <v>Y</v>
      </c>
      <c r="XFD850" t="s">
        <v>3812</v>
      </c>
    </row>
    <row r="851" spans="101:101 16384:16384" x14ac:dyDescent="0.25">
      <c r="CW851" t="str">
        <f>IF(Data!J851=XFD851,"Y","N")</f>
        <v>Y</v>
      </c>
      <c r="XFD851" t="s">
        <v>3813</v>
      </c>
    </row>
    <row r="852" spans="101:101 16384:16384" x14ac:dyDescent="0.25">
      <c r="CW852" t="str">
        <f>IF(Data!J852=XFD852,"Y","N")</f>
        <v>Y</v>
      </c>
      <c r="XFD852" t="s">
        <v>3814</v>
      </c>
    </row>
    <row r="853" spans="101:101 16384:16384" x14ac:dyDescent="0.25">
      <c r="CW853" t="str">
        <f>IF(Data!J853=XFD853,"Y","N")</f>
        <v>Y</v>
      </c>
      <c r="XFD853" t="s">
        <v>3815</v>
      </c>
    </row>
    <row r="854" spans="101:101 16384:16384" x14ac:dyDescent="0.25">
      <c r="CW854" t="str">
        <f>IF(Data!J854=XFD854,"Y","N")</f>
        <v>Y</v>
      </c>
      <c r="XFD854" t="s">
        <v>3816</v>
      </c>
    </row>
    <row r="855" spans="101:101 16384:16384" x14ac:dyDescent="0.25">
      <c r="CW855" t="str">
        <f>IF(Data!J855=XFD855,"Y","N")</f>
        <v>Y</v>
      </c>
      <c r="XFD855" t="s">
        <v>3817</v>
      </c>
    </row>
    <row r="856" spans="101:101 16384:16384" x14ac:dyDescent="0.25">
      <c r="CW856" t="str">
        <f>IF(Data!J856=XFD856,"Y","N")</f>
        <v>Y</v>
      </c>
      <c r="XFD856" t="s">
        <v>3818</v>
      </c>
    </row>
    <row r="857" spans="101:101 16384:16384" x14ac:dyDescent="0.25">
      <c r="CW857" t="str">
        <f>IF(Data!J857=XFD857,"Y","N")</f>
        <v>Y</v>
      </c>
      <c r="XFD857" t="s">
        <v>3819</v>
      </c>
    </row>
    <row r="858" spans="101:101 16384:16384" x14ac:dyDescent="0.25">
      <c r="CW858" t="str">
        <f>IF(Data!J858=XFD858,"Y","N")</f>
        <v>Y</v>
      </c>
      <c r="XFD858" t="s">
        <v>3820</v>
      </c>
    </row>
    <row r="859" spans="101:101 16384:16384" x14ac:dyDescent="0.25">
      <c r="CW859" t="str">
        <f>IF(Data!J859=XFD859,"Y","N")</f>
        <v>Y</v>
      </c>
      <c r="XFD859" t="s">
        <v>3821</v>
      </c>
    </row>
    <row r="860" spans="101:101 16384:16384" x14ac:dyDescent="0.25">
      <c r="CW860" t="str">
        <f>IF(Data!J860=XFD860,"Y","N")</f>
        <v>Y</v>
      </c>
      <c r="XFD860" t="s">
        <v>3822</v>
      </c>
    </row>
    <row r="861" spans="101:101 16384:16384" x14ac:dyDescent="0.25">
      <c r="CW861" t="str">
        <f>IF(Data!J861=XFD861,"Y","N")</f>
        <v>Y</v>
      </c>
      <c r="XFD861" t="s">
        <v>3823</v>
      </c>
    </row>
    <row r="862" spans="101:101 16384:16384" x14ac:dyDescent="0.25">
      <c r="CW862" t="str">
        <f>IF(Data!J862=XFD862,"Y","N")</f>
        <v>Y</v>
      </c>
      <c r="XFD862" t="s">
        <v>3824</v>
      </c>
    </row>
    <row r="863" spans="101:101 16384:16384" x14ac:dyDescent="0.25">
      <c r="CW863" t="str">
        <f>IF(Data!J863=XFD863,"Y","N")</f>
        <v>Y</v>
      </c>
      <c r="XFD863" t="s">
        <v>3825</v>
      </c>
    </row>
    <row r="864" spans="101:101 16384:16384" x14ac:dyDescent="0.25">
      <c r="CW864" t="str">
        <f>IF(Data!J864=XFD864,"Y","N")</f>
        <v>Y</v>
      </c>
      <c r="XFD864" t="s">
        <v>3826</v>
      </c>
    </row>
    <row r="865" spans="101:101 16384:16384" x14ac:dyDescent="0.25">
      <c r="CW865" t="str">
        <f>IF(Data!J865=XFD865,"Y","N")</f>
        <v>Y</v>
      </c>
      <c r="XFD865" t="s">
        <v>3827</v>
      </c>
    </row>
    <row r="866" spans="101:101 16384:16384" x14ac:dyDescent="0.25">
      <c r="CW866" t="str">
        <f>IF(Data!J866=XFD866,"Y","N")</f>
        <v>Y</v>
      </c>
      <c r="XFD866" t="s">
        <v>3828</v>
      </c>
    </row>
    <row r="867" spans="101:101 16384:16384" x14ac:dyDescent="0.25">
      <c r="CW867" t="str">
        <f>IF(Data!J867=XFD867,"Y","N")</f>
        <v>Y</v>
      </c>
      <c r="XFD867" t="s">
        <v>3829</v>
      </c>
    </row>
    <row r="868" spans="101:101 16384:16384" x14ac:dyDescent="0.25">
      <c r="CW868" t="str">
        <f>IF(Data!J868=XFD868,"Y","N")</f>
        <v>Y</v>
      </c>
      <c r="XFD868" t="s">
        <v>3830</v>
      </c>
    </row>
    <row r="869" spans="101:101 16384:16384" x14ac:dyDescent="0.25">
      <c r="CW869" t="str">
        <f>IF(Data!J869=XFD869,"Y","N")</f>
        <v>Y</v>
      </c>
      <c r="XFD869" t="s">
        <v>3831</v>
      </c>
    </row>
    <row r="870" spans="101:101 16384:16384" x14ac:dyDescent="0.25">
      <c r="CW870" t="str">
        <f>IF(Data!J870=XFD870,"Y","N")</f>
        <v>Y</v>
      </c>
      <c r="XFD870" t="s">
        <v>3832</v>
      </c>
    </row>
    <row r="871" spans="101:101 16384:16384" x14ac:dyDescent="0.25">
      <c r="CW871" t="str">
        <f>IF(Data!J871=XFD871,"Y","N")</f>
        <v>Y</v>
      </c>
      <c r="XFD871" t="s">
        <v>3833</v>
      </c>
    </row>
    <row r="872" spans="101:101 16384:16384" x14ac:dyDescent="0.25">
      <c r="CW872" t="str">
        <f>IF(Data!J872=XFD872,"Y","N")</f>
        <v>Y</v>
      </c>
      <c r="XFD872" t="s">
        <v>3834</v>
      </c>
    </row>
    <row r="873" spans="101:101 16384:16384" x14ac:dyDescent="0.25">
      <c r="CW873" t="str">
        <f>IF(Data!J873=XFD873,"Y","N")</f>
        <v>Y</v>
      </c>
      <c r="XFD873" t="s">
        <v>3835</v>
      </c>
    </row>
    <row r="874" spans="101:101 16384:16384" x14ac:dyDescent="0.25">
      <c r="CW874" t="str">
        <f>IF(Data!J874=XFD874,"Y","N")</f>
        <v>Y</v>
      </c>
      <c r="XFD874" t="s">
        <v>3836</v>
      </c>
    </row>
    <row r="875" spans="101:101 16384:16384" x14ac:dyDescent="0.25">
      <c r="CW875" t="str">
        <f>IF(Data!J875=XFD875,"Y","N")</f>
        <v>Y</v>
      </c>
      <c r="XFD875" t="s">
        <v>3837</v>
      </c>
    </row>
    <row r="876" spans="101:101 16384:16384" x14ac:dyDescent="0.25">
      <c r="CW876" t="str">
        <f>IF(Data!J876=XFD876,"Y","N")</f>
        <v>Y</v>
      </c>
      <c r="XFD876" t="s">
        <v>3838</v>
      </c>
    </row>
    <row r="877" spans="101:101 16384:16384" x14ac:dyDescent="0.25">
      <c r="CW877" t="str">
        <f>IF(Data!J877=XFD877,"Y","N")</f>
        <v>Y</v>
      </c>
      <c r="XFD877" t="s">
        <v>3839</v>
      </c>
    </row>
    <row r="878" spans="101:101 16384:16384" x14ac:dyDescent="0.25">
      <c r="CW878" t="str">
        <f>IF(Data!J878=XFD878,"Y","N")</f>
        <v>Y</v>
      </c>
      <c r="XFD878" t="s">
        <v>3840</v>
      </c>
    </row>
    <row r="879" spans="101:101 16384:16384" x14ac:dyDescent="0.25">
      <c r="CW879" t="str">
        <f>IF(Data!J879=XFD879,"Y","N")</f>
        <v>Y</v>
      </c>
      <c r="XFD879" t="s">
        <v>3841</v>
      </c>
    </row>
    <row r="880" spans="101:101 16384:16384" x14ac:dyDescent="0.25">
      <c r="CW880" t="str">
        <f>IF(Data!J880=XFD880,"Y","N")</f>
        <v>Y</v>
      </c>
      <c r="XFD880" t="s">
        <v>3842</v>
      </c>
    </row>
    <row r="881" spans="101:101 16384:16384" x14ac:dyDescent="0.25">
      <c r="CW881" t="str">
        <f>IF(Data!J881=XFD881,"Y","N")</f>
        <v>Y</v>
      </c>
      <c r="XFD881" t="s">
        <v>3843</v>
      </c>
    </row>
    <row r="882" spans="101:101 16384:16384" x14ac:dyDescent="0.25">
      <c r="CW882" t="str">
        <f>IF(Data!J882=XFD882,"Y","N")</f>
        <v>Y</v>
      </c>
      <c r="XFD882" t="s">
        <v>3844</v>
      </c>
    </row>
    <row r="883" spans="101:101 16384:16384" x14ac:dyDescent="0.25">
      <c r="CW883" t="str">
        <f>IF(Data!J883=XFD883,"Y","N")</f>
        <v>Y</v>
      </c>
      <c r="XFD883" t="s">
        <v>3845</v>
      </c>
    </row>
    <row r="884" spans="101:101 16384:16384" x14ac:dyDescent="0.25">
      <c r="CW884" t="str">
        <f>IF(Data!J884=XFD884,"Y","N")</f>
        <v>Y</v>
      </c>
      <c r="XFD884" t="s">
        <v>3846</v>
      </c>
    </row>
    <row r="885" spans="101:101 16384:16384" x14ac:dyDescent="0.25">
      <c r="CW885" t="str">
        <f>IF(Data!J885=XFD885,"Y","N")</f>
        <v>Y</v>
      </c>
      <c r="XFD885" t="s">
        <v>3847</v>
      </c>
    </row>
    <row r="886" spans="101:101 16384:16384" x14ac:dyDescent="0.25">
      <c r="CW886" t="str">
        <f>IF(Data!J886=XFD886,"Y","N")</f>
        <v>Y</v>
      </c>
      <c r="XFD886" t="s">
        <v>3848</v>
      </c>
    </row>
    <row r="887" spans="101:101 16384:16384" x14ac:dyDescent="0.25">
      <c r="CW887" t="str">
        <f>IF(Data!J887=XFD887,"Y","N")</f>
        <v>Y</v>
      </c>
      <c r="XFD887" t="s">
        <v>3849</v>
      </c>
    </row>
    <row r="888" spans="101:101 16384:16384" x14ac:dyDescent="0.25">
      <c r="CW888" t="str">
        <f>IF(Data!J888=XFD888,"Y","N")</f>
        <v>Y</v>
      </c>
      <c r="XFD888" t="s">
        <v>3850</v>
      </c>
    </row>
    <row r="889" spans="101:101 16384:16384" x14ac:dyDescent="0.25">
      <c r="CW889" t="str">
        <f>IF(Data!J889=XFD889,"Y","N")</f>
        <v>Y</v>
      </c>
      <c r="XFD889" t="s">
        <v>3851</v>
      </c>
    </row>
    <row r="890" spans="101:101 16384:16384" x14ac:dyDescent="0.25">
      <c r="CW890" t="str">
        <f>IF(Data!J890=XFD890,"Y","N")</f>
        <v>Y</v>
      </c>
      <c r="XFD890" t="s">
        <v>3852</v>
      </c>
    </row>
    <row r="891" spans="101:101 16384:16384" x14ac:dyDescent="0.25">
      <c r="CW891" t="str">
        <f>IF(Data!J891=XFD891,"Y","N")</f>
        <v>Y</v>
      </c>
      <c r="XFD891" t="s">
        <v>3853</v>
      </c>
    </row>
    <row r="892" spans="101:101 16384:16384" x14ac:dyDescent="0.25">
      <c r="CW892" t="str">
        <f>IF(Data!J892=XFD892,"Y","N")</f>
        <v>Y</v>
      </c>
      <c r="XFD892" t="s">
        <v>3854</v>
      </c>
    </row>
    <row r="893" spans="101:101 16384:16384" x14ac:dyDescent="0.25">
      <c r="CW893" t="str">
        <f>IF(Data!J893=XFD893,"Y","N")</f>
        <v>Y</v>
      </c>
      <c r="XFD893" t="s">
        <v>3855</v>
      </c>
    </row>
    <row r="894" spans="101:101 16384:16384" x14ac:dyDescent="0.25">
      <c r="CW894" t="str">
        <f>IF(Data!J894=XFD894,"Y","N")</f>
        <v>Y</v>
      </c>
      <c r="XFD894" t="s">
        <v>3856</v>
      </c>
    </row>
    <row r="895" spans="101:101 16384:16384" x14ac:dyDescent="0.25">
      <c r="CW895" t="str">
        <f>IF(Data!J895=XFD895,"Y","N")</f>
        <v>Y</v>
      </c>
      <c r="XFD895" t="s">
        <v>3857</v>
      </c>
    </row>
    <row r="896" spans="101:101 16384:16384" x14ac:dyDescent="0.25">
      <c r="CW896" t="str">
        <f>IF(Data!J896=XFD896,"Y","N")</f>
        <v>Y</v>
      </c>
      <c r="XFD896" t="s">
        <v>3858</v>
      </c>
    </row>
    <row r="897" spans="101:101 16384:16384" x14ac:dyDescent="0.25">
      <c r="CW897" t="str">
        <f>IF(Data!J897=XFD897,"Y","N")</f>
        <v>Y</v>
      </c>
      <c r="XFD897" t="s">
        <v>3859</v>
      </c>
    </row>
    <row r="898" spans="101:101 16384:16384" x14ac:dyDescent="0.25">
      <c r="CW898" t="str">
        <f>IF(Data!J898=XFD898,"Y","N")</f>
        <v>Y</v>
      </c>
      <c r="XFD898" t="s">
        <v>3860</v>
      </c>
    </row>
    <row r="899" spans="101:101 16384:16384" x14ac:dyDescent="0.25">
      <c r="CW899" t="str">
        <f>IF(Data!J899=XFD899,"Y","N")</f>
        <v>Y</v>
      </c>
      <c r="XFD899" t="s">
        <v>3861</v>
      </c>
    </row>
    <row r="900" spans="101:101 16384:16384" x14ac:dyDescent="0.25">
      <c r="CW900" t="str">
        <f>IF(Data!J900=XFD900,"Y","N")</f>
        <v>Y</v>
      </c>
      <c r="XFD900" t="s">
        <v>3862</v>
      </c>
    </row>
    <row r="901" spans="101:101 16384:16384" x14ac:dyDescent="0.25">
      <c r="CW901" t="str">
        <f>IF(Data!J901=XFD901,"Y","N")</f>
        <v>Y</v>
      </c>
      <c r="XFD901" t="s">
        <v>3863</v>
      </c>
    </row>
    <row r="902" spans="101:101 16384:16384" x14ac:dyDescent="0.25">
      <c r="CW902" t="str">
        <f>IF(Data!J902=XFD902,"Y","N")</f>
        <v>Y</v>
      </c>
      <c r="XFD902" t="s">
        <v>3864</v>
      </c>
    </row>
    <row r="903" spans="101:101 16384:16384" x14ac:dyDescent="0.25">
      <c r="CW903" t="str">
        <f>IF(Data!J903=XFD903,"Y","N")</f>
        <v>Y</v>
      </c>
      <c r="XFD903" t="s">
        <v>3865</v>
      </c>
    </row>
    <row r="904" spans="101:101 16384:16384" x14ac:dyDescent="0.25">
      <c r="CW904" t="str">
        <f>IF(Data!J904=XFD904,"Y","N")</f>
        <v>Y</v>
      </c>
      <c r="XFD904" t="s">
        <v>3866</v>
      </c>
    </row>
    <row r="905" spans="101:101 16384:16384" x14ac:dyDescent="0.25">
      <c r="CW905" t="str">
        <f>IF(Data!J905=XFD905,"Y","N")</f>
        <v>Y</v>
      </c>
      <c r="XFD905" t="s">
        <v>3867</v>
      </c>
    </row>
    <row r="906" spans="101:101 16384:16384" x14ac:dyDescent="0.25">
      <c r="CW906" t="str">
        <f>IF(Data!J906=XFD906,"Y","N")</f>
        <v>Y</v>
      </c>
      <c r="XFD906" t="s">
        <v>3868</v>
      </c>
    </row>
    <row r="907" spans="101:101 16384:16384" x14ac:dyDescent="0.25">
      <c r="CW907" t="str">
        <f>IF(Data!J907=XFD907,"Y","N")</f>
        <v>Y</v>
      </c>
      <c r="XFD907" t="s">
        <v>3869</v>
      </c>
    </row>
    <row r="908" spans="101:101 16384:16384" x14ac:dyDescent="0.25">
      <c r="CW908" t="str">
        <f>IF(Data!J908=XFD908,"Y","N")</f>
        <v>Y</v>
      </c>
      <c r="XFD908" t="s">
        <v>3870</v>
      </c>
    </row>
    <row r="909" spans="101:101 16384:16384" x14ac:dyDescent="0.25">
      <c r="CW909" t="str">
        <f>IF(Data!J909=XFD909,"Y","N")</f>
        <v>Y</v>
      </c>
      <c r="XFD909" t="s">
        <v>3871</v>
      </c>
    </row>
    <row r="910" spans="101:101 16384:16384" x14ac:dyDescent="0.25">
      <c r="CW910" t="str">
        <f>IF(Data!J910=XFD910,"Y","N")</f>
        <v>Y</v>
      </c>
      <c r="XFD910" t="s">
        <v>3872</v>
      </c>
    </row>
    <row r="911" spans="101:101 16384:16384" x14ac:dyDescent="0.25">
      <c r="CW911" t="str">
        <f>IF(Data!J911=XFD911,"Y","N")</f>
        <v>Y</v>
      </c>
      <c r="XFD911" t="s">
        <v>3873</v>
      </c>
    </row>
    <row r="912" spans="101:101 16384:16384" x14ac:dyDescent="0.25">
      <c r="CW912" t="str">
        <f>IF(Data!J912=XFD912,"Y","N")</f>
        <v>Y</v>
      </c>
      <c r="XFD912" t="s">
        <v>3874</v>
      </c>
    </row>
    <row r="913" spans="101:101 16384:16384" x14ac:dyDescent="0.25">
      <c r="CW913" t="str">
        <f>IF(Data!J913=XFD913,"Y","N")</f>
        <v>Y</v>
      </c>
      <c r="XFD913" t="s">
        <v>3875</v>
      </c>
    </row>
    <row r="914" spans="101:101 16384:16384" x14ac:dyDescent="0.25">
      <c r="CW914" t="str">
        <f>IF(Data!J914=XFD914,"Y","N")</f>
        <v>Y</v>
      </c>
      <c r="XFD914" t="s">
        <v>3876</v>
      </c>
    </row>
    <row r="915" spans="101:101 16384:16384" x14ac:dyDescent="0.25">
      <c r="CW915" t="str">
        <f>IF(Data!J915=XFD915,"Y","N")</f>
        <v>Y</v>
      </c>
      <c r="XFD915" t="s">
        <v>3877</v>
      </c>
    </row>
    <row r="916" spans="101:101 16384:16384" x14ac:dyDescent="0.25">
      <c r="CW916" t="str">
        <f>IF(Data!J916=XFD916,"Y","N")</f>
        <v>Y</v>
      </c>
      <c r="XFD916" t="s">
        <v>3878</v>
      </c>
    </row>
    <row r="917" spans="101:101 16384:16384" x14ac:dyDescent="0.25">
      <c r="CW917" t="str">
        <f>IF(Data!J917=XFD917,"Y","N")</f>
        <v>Y</v>
      </c>
      <c r="XFD917" t="s">
        <v>3879</v>
      </c>
    </row>
    <row r="918" spans="101:101 16384:16384" x14ac:dyDescent="0.25">
      <c r="CW918" t="str">
        <f>IF(Data!J918=XFD918,"Y","N")</f>
        <v>Y</v>
      </c>
      <c r="XFD918" t="s">
        <v>3880</v>
      </c>
    </row>
    <row r="919" spans="101:101 16384:16384" x14ac:dyDescent="0.25">
      <c r="CW919" t="str">
        <f>IF(Data!J919=XFD919,"Y","N")</f>
        <v>Y</v>
      </c>
      <c r="XFD919" t="s">
        <v>3881</v>
      </c>
    </row>
    <row r="920" spans="101:101 16384:16384" x14ac:dyDescent="0.25">
      <c r="CW920" t="str">
        <f>IF(Data!J920=XFD920,"Y","N")</f>
        <v>Y</v>
      </c>
      <c r="XFD920" t="s">
        <v>3882</v>
      </c>
    </row>
    <row r="921" spans="101:101 16384:16384" x14ac:dyDescent="0.25">
      <c r="CW921" t="str">
        <f>IF(Data!J921=XFD921,"Y","N")</f>
        <v>Y</v>
      </c>
      <c r="XFD921" t="s">
        <v>3883</v>
      </c>
    </row>
    <row r="922" spans="101:101 16384:16384" x14ac:dyDescent="0.25">
      <c r="CW922" t="str">
        <f>IF(Data!J922=XFD922,"Y","N")</f>
        <v>Y</v>
      </c>
      <c r="XFD922" t="s">
        <v>3884</v>
      </c>
    </row>
    <row r="923" spans="101:101 16384:16384" x14ac:dyDescent="0.25">
      <c r="CW923" t="str">
        <f>IF(Data!J923=XFD923,"Y","N")</f>
        <v>Y</v>
      </c>
      <c r="XFD923" t="s">
        <v>3885</v>
      </c>
    </row>
    <row r="924" spans="101:101 16384:16384" x14ac:dyDescent="0.25">
      <c r="CW924" t="str">
        <f>IF(Data!J924=XFD924,"Y","N")</f>
        <v>Y</v>
      </c>
      <c r="XFD924" t="s">
        <v>3886</v>
      </c>
    </row>
    <row r="925" spans="101:101 16384:16384" x14ac:dyDescent="0.25">
      <c r="CW925" t="str">
        <f>IF(Data!J925=XFD925,"Y","N")</f>
        <v>Y</v>
      </c>
      <c r="XFD925" t="s">
        <v>3887</v>
      </c>
    </row>
    <row r="926" spans="101:101 16384:16384" x14ac:dyDescent="0.25">
      <c r="CW926" t="str">
        <f>IF(Data!J926=XFD926,"Y","N")</f>
        <v>Y</v>
      </c>
      <c r="XFD926" t="s">
        <v>3888</v>
      </c>
    </row>
    <row r="927" spans="101:101 16384:16384" x14ac:dyDescent="0.25">
      <c r="CW927" t="str">
        <f>IF(Data!J927=XFD927,"Y","N")</f>
        <v>Y</v>
      </c>
      <c r="XFD927" t="s">
        <v>3889</v>
      </c>
    </row>
    <row r="928" spans="101:101 16384:16384" x14ac:dyDescent="0.25">
      <c r="CW928" t="str">
        <f>IF(Data!J928=XFD928,"Y","N")</f>
        <v>Y</v>
      </c>
      <c r="XFD928" t="s">
        <v>3890</v>
      </c>
    </row>
    <row r="929" spans="101:101 16384:16384" x14ac:dyDescent="0.25">
      <c r="CW929" t="str">
        <f>IF(Data!J929=XFD929,"Y","N")</f>
        <v>Y</v>
      </c>
      <c r="XFD929" t="s">
        <v>3891</v>
      </c>
    </row>
    <row r="930" spans="101:101 16384:16384" x14ac:dyDescent="0.25">
      <c r="CW930" t="str">
        <f>IF(Data!J930=XFD930,"Y","N")</f>
        <v>Y</v>
      </c>
      <c r="XFD930" t="s">
        <v>3892</v>
      </c>
    </row>
    <row r="931" spans="101:101 16384:16384" x14ac:dyDescent="0.25">
      <c r="CW931" t="str">
        <f>IF(Data!J931=XFD931,"Y","N")</f>
        <v>Y</v>
      </c>
      <c r="XFD931" t="s">
        <v>3893</v>
      </c>
    </row>
    <row r="932" spans="101:101 16384:16384" x14ac:dyDescent="0.25">
      <c r="CW932" t="str">
        <f>IF(Data!J932=XFD932,"Y","N")</f>
        <v>Y</v>
      </c>
      <c r="XFD932" t="s">
        <v>3894</v>
      </c>
    </row>
    <row r="933" spans="101:101 16384:16384" x14ac:dyDescent="0.25">
      <c r="CW933" t="str">
        <f>IF(Data!J933=XFD933,"Y","N")</f>
        <v>Y</v>
      </c>
      <c r="XFD933" t="s">
        <v>3895</v>
      </c>
    </row>
    <row r="934" spans="101:101 16384:16384" x14ac:dyDescent="0.25">
      <c r="CW934" t="str">
        <f>IF(Data!J934=XFD934,"Y","N")</f>
        <v>Y</v>
      </c>
      <c r="XFD934" t="s">
        <v>3896</v>
      </c>
    </row>
    <row r="935" spans="101:101 16384:16384" x14ac:dyDescent="0.25">
      <c r="CW935" t="str">
        <f>IF(Data!J935=XFD935,"Y","N")</f>
        <v>Y</v>
      </c>
      <c r="XFD935" t="s">
        <v>3897</v>
      </c>
    </row>
    <row r="936" spans="101:101 16384:16384" x14ac:dyDescent="0.25">
      <c r="CW936" t="str">
        <f>IF(Data!J936=XFD936,"Y","N")</f>
        <v>Y</v>
      </c>
      <c r="XFD936" t="s">
        <v>3898</v>
      </c>
    </row>
    <row r="937" spans="101:101 16384:16384" x14ac:dyDescent="0.25">
      <c r="CW937" t="str">
        <f>IF(Data!J937=XFD937,"Y","N")</f>
        <v>Y</v>
      </c>
      <c r="XFD937" t="s">
        <v>3899</v>
      </c>
    </row>
    <row r="938" spans="101:101 16384:16384" x14ac:dyDescent="0.25">
      <c r="CW938" t="str">
        <f>IF(Data!J938=XFD938,"Y","N")</f>
        <v>Y</v>
      </c>
      <c r="XFD938" t="s">
        <v>3900</v>
      </c>
    </row>
    <row r="939" spans="101:101 16384:16384" x14ac:dyDescent="0.25">
      <c r="CW939" t="str">
        <f>IF(Data!J939=XFD939,"Y","N")</f>
        <v>Y</v>
      </c>
      <c r="XFD939" t="s">
        <v>3901</v>
      </c>
    </row>
    <row r="940" spans="101:101 16384:16384" x14ac:dyDescent="0.25">
      <c r="CW940" t="str">
        <f>IF(Data!J940=XFD940,"Y","N")</f>
        <v>Y</v>
      </c>
      <c r="XFD940" t="s">
        <v>3902</v>
      </c>
    </row>
    <row r="941" spans="101:101 16384:16384" x14ac:dyDescent="0.25">
      <c r="CW941" t="str">
        <f>IF(Data!J941=XFD941,"Y","N")</f>
        <v>Y</v>
      </c>
      <c r="XFD941" t="s">
        <v>3903</v>
      </c>
    </row>
    <row r="942" spans="101:101 16384:16384" x14ac:dyDescent="0.25">
      <c r="CW942" t="str">
        <f>IF(Data!J942=XFD942,"Y","N")</f>
        <v>Y</v>
      </c>
      <c r="XFD942" t="s">
        <v>3904</v>
      </c>
    </row>
    <row r="943" spans="101:101 16384:16384" x14ac:dyDescent="0.25">
      <c r="CW943" t="str">
        <f>IF(Data!J943=XFD943,"Y","N")</f>
        <v>Y</v>
      </c>
      <c r="XFD943" t="s">
        <v>3905</v>
      </c>
    </row>
    <row r="944" spans="101:101 16384:16384" x14ac:dyDescent="0.25">
      <c r="CW944" t="str">
        <f>IF(Data!J944=XFD944,"Y","N")</f>
        <v>Y</v>
      </c>
      <c r="XFD944" t="s">
        <v>3906</v>
      </c>
    </row>
    <row r="945" spans="101:101 16384:16384" x14ac:dyDescent="0.25">
      <c r="CW945" t="str">
        <f>IF(Data!J945=XFD945,"Y","N")</f>
        <v>Y</v>
      </c>
      <c r="XFD945" t="s">
        <v>3907</v>
      </c>
    </row>
    <row r="946" spans="101:101 16384:16384" x14ac:dyDescent="0.25">
      <c r="CW946" t="str">
        <f>IF(Data!J946=XFD946,"Y","N")</f>
        <v>Y</v>
      </c>
      <c r="XFD946" t="s">
        <v>3908</v>
      </c>
    </row>
    <row r="947" spans="101:101 16384:16384" x14ac:dyDescent="0.25">
      <c r="CW947" t="str">
        <f>IF(Data!J947=XFD947,"Y","N")</f>
        <v>Y</v>
      </c>
      <c r="XFD947" t="s">
        <v>3909</v>
      </c>
    </row>
    <row r="948" spans="101:101 16384:16384" x14ac:dyDescent="0.25">
      <c r="CW948" t="str">
        <f>IF(Data!J948=XFD948,"Y","N")</f>
        <v>Y</v>
      </c>
      <c r="XFD948" t="s">
        <v>3910</v>
      </c>
    </row>
    <row r="949" spans="101:101 16384:16384" x14ac:dyDescent="0.25">
      <c r="CW949" t="str">
        <f>IF(Data!J949=XFD949,"Y","N")</f>
        <v>Y</v>
      </c>
      <c r="XFD949" t="s">
        <v>3911</v>
      </c>
    </row>
    <row r="950" spans="101:101 16384:16384" x14ac:dyDescent="0.25">
      <c r="CW950" t="str">
        <f>IF(Data!J950=XFD950,"Y","N")</f>
        <v>Y</v>
      </c>
      <c r="XFD950" t="s">
        <v>3912</v>
      </c>
    </row>
    <row r="951" spans="101:101 16384:16384" x14ac:dyDescent="0.25">
      <c r="CW951" t="str">
        <f>IF(Data!J951=XFD951,"Y","N")</f>
        <v>Y</v>
      </c>
      <c r="XFD951" t="s">
        <v>3913</v>
      </c>
    </row>
    <row r="952" spans="101:101 16384:16384" x14ac:dyDescent="0.25">
      <c r="CW952" t="str">
        <f>IF(Data!J952=XFD952,"Y","N")</f>
        <v>Y</v>
      </c>
      <c r="XFD952" t="s">
        <v>3914</v>
      </c>
    </row>
    <row r="953" spans="101:101 16384:16384" x14ac:dyDescent="0.25">
      <c r="CW953" t="str">
        <f>IF(Data!J953=XFD953,"Y","N")</f>
        <v>Y</v>
      </c>
      <c r="XFD953" t="s">
        <v>3915</v>
      </c>
    </row>
    <row r="954" spans="101:101 16384:16384" x14ac:dyDescent="0.25">
      <c r="CW954" t="str">
        <f>IF(Data!J954=XFD954,"Y","N")</f>
        <v>Y</v>
      </c>
      <c r="XFD954" t="s">
        <v>3916</v>
      </c>
    </row>
    <row r="955" spans="101:101 16384:16384" x14ac:dyDescent="0.25">
      <c r="CW955" t="str">
        <f>IF(Data!J955=XFD955,"Y","N")</f>
        <v>Y</v>
      </c>
      <c r="XFD955" t="s">
        <v>3917</v>
      </c>
    </row>
    <row r="956" spans="101:101 16384:16384" x14ac:dyDescent="0.25">
      <c r="CW956" t="str">
        <f>IF(Data!J956=XFD956,"Y","N")</f>
        <v>Y</v>
      </c>
      <c r="XFD956" t="s">
        <v>3918</v>
      </c>
    </row>
    <row r="957" spans="101:101 16384:16384" x14ac:dyDescent="0.25">
      <c r="CW957" t="str">
        <f>IF(Data!J957=XFD957,"Y","N")</f>
        <v>Y</v>
      </c>
      <c r="XFD957" t="s">
        <v>3919</v>
      </c>
    </row>
    <row r="958" spans="101:101 16384:16384" x14ac:dyDescent="0.25">
      <c r="CW958" t="str">
        <f>IF(Data!J958=XFD958,"Y","N")</f>
        <v>Y</v>
      </c>
      <c r="XFD958" t="s">
        <v>3920</v>
      </c>
    </row>
    <row r="959" spans="101:101 16384:16384" x14ac:dyDescent="0.25">
      <c r="CW959" t="str">
        <f>IF(Data!J959=XFD959,"Y","N")</f>
        <v>Y</v>
      </c>
      <c r="XFD959" t="s">
        <v>3921</v>
      </c>
    </row>
    <row r="960" spans="101:101 16384:16384" x14ac:dyDescent="0.25">
      <c r="CW960" t="str">
        <f>IF(Data!J960=XFD960,"Y","N")</f>
        <v>Y</v>
      </c>
      <c r="XFD960" t="s">
        <v>3922</v>
      </c>
    </row>
    <row r="961" spans="101:101 16384:16384" x14ac:dyDescent="0.25">
      <c r="CW961" t="str">
        <f>IF(Data!J961=XFD961,"Y","N")</f>
        <v>Y</v>
      </c>
      <c r="XFD961" t="s">
        <v>3923</v>
      </c>
    </row>
    <row r="962" spans="101:101 16384:16384" x14ac:dyDescent="0.25">
      <c r="CW962" t="str">
        <f>IF(Data!J962=XFD962,"Y","N")</f>
        <v>Y</v>
      </c>
      <c r="XFD962" t="s">
        <v>3924</v>
      </c>
    </row>
    <row r="963" spans="101:101 16384:16384" x14ac:dyDescent="0.25">
      <c r="CW963" t="str">
        <f>IF(Data!J963=XFD963,"Y","N")</f>
        <v>Y</v>
      </c>
      <c r="XFD963" t="s">
        <v>3925</v>
      </c>
    </row>
    <row r="964" spans="101:101 16384:16384" x14ac:dyDescent="0.25">
      <c r="CW964" t="str">
        <f>IF(Data!J964=XFD964,"Y","N")</f>
        <v>Y</v>
      </c>
      <c r="XFD964" t="s">
        <v>3926</v>
      </c>
    </row>
    <row r="965" spans="101:101 16384:16384" x14ac:dyDescent="0.25">
      <c r="CW965" t="str">
        <f>IF(Data!J965=XFD965,"Y","N")</f>
        <v>Y</v>
      </c>
      <c r="XFD965" t="s">
        <v>3927</v>
      </c>
    </row>
    <row r="966" spans="101:101 16384:16384" x14ac:dyDescent="0.25">
      <c r="CW966" t="str">
        <f>IF(Data!J966=XFD966,"Y","N")</f>
        <v>Y</v>
      </c>
      <c r="XFD966" t="s">
        <v>3928</v>
      </c>
    </row>
    <row r="967" spans="101:101 16384:16384" x14ac:dyDescent="0.25">
      <c r="CW967" t="str">
        <f>IF(Data!J967=XFD967,"Y","N")</f>
        <v>Y</v>
      </c>
      <c r="XFD967" t="s">
        <v>3929</v>
      </c>
    </row>
    <row r="968" spans="101:101 16384:16384" x14ac:dyDescent="0.25">
      <c r="CW968" t="str">
        <f>IF(Data!J968=XFD968,"Y","N")</f>
        <v>Y</v>
      </c>
      <c r="XFD968" t="s">
        <v>3930</v>
      </c>
    </row>
    <row r="969" spans="101:101 16384:16384" x14ac:dyDescent="0.25">
      <c r="CW969" t="str">
        <f>IF(Data!J969=XFD969,"Y","N")</f>
        <v>Y</v>
      </c>
      <c r="XFD969" t="s">
        <v>3931</v>
      </c>
    </row>
    <row r="970" spans="101:101 16384:16384" x14ac:dyDescent="0.25">
      <c r="CW970" t="str">
        <f>IF(Data!J970=XFD970,"Y","N")</f>
        <v>Y</v>
      </c>
      <c r="XFD970" t="s">
        <v>3932</v>
      </c>
    </row>
    <row r="971" spans="101:101 16384:16384" x14ac:dyDescent="0.25">
      <c r="CW971" t="str">
        <f>IF(Data!J971=XFD971,"Y","N")</f>
        <v>Y</v>
      </c>
      <c r="XFD971" t="s">
        <v>3933</v>
      </c>
    </row>
    <row r="972" spans="101:101 16384:16384" x14ac:dyDescent="0.25">
      <c r="CW972" t="str">
        <f>IF(Data!J972=XFD972,"Y","N")</f>
        <v>Y</v>
      </c>
      <c r="XFD972" t="s">
        <v>3934</v>
      </c>
    </row>
    <row r="973" spans="101:101 16384:16384" x14ac:dyDescent="0.25">
      <c r="CW973" t="str">
        <f>IF(Data!J973=XFD973,"Y","N")</f>
        <v>Y</v>
      </c>
      <c r="XFD973" t="s">
        <v>3935</v>
      </c>
    </row>
    <row r="974" spans="101:101 16384:16384" x14ac:dyDescent="0.25">
      <c r="CW974" t="str">
        <f>IF(Data!J974=XFD974,"Y","N")</f>
        <v>Y</v>
      </c>
      <c r="XFD974" t="s">
        <v>3936</v>
      </c>
    </row>
    <row r="975" spans="101:101 16384:16384" x14ac:dyDescent="0.25">
      <c r="CW975" t="str">
        <f>IF(Data!J975=XFD975,"Y","N")</f>
        <v>Y</v>
      </c>
      <c r="XFD975" t="s">
        <v>3937</v>
      </c>
    </row>
    <row r="976" spans="101:101 16384:16384" x14ac:dyDescent="0.25">
      <c r="CW976" t="str">
        <f>IF(Data!J976=XFD976,"Y","N")</f>
        <v>Y</v>
      </c>
      <c r="XFD976" t="s">
        <v>3938</v>
      </c>
    </row>
    <row r="977" spans="101:101 16384:16384" x14ac:dyDescent="0.25">
      <c r="CW977" t="str">
        <f>IF(Data!J977=XFD977,"Y","N")</f>
        <v>Y</v>
      </c>
      <c r="XFD977" t="s">
        <v>3939</v>
      </c>
    </row>
    <row r="978" spans="101:101 16384:16384" x14ac:dyDescent="0.25">
      <c r="CW978" t="str">
        <f>IF(Data!J978=XFD978,"Y","N")</f>
        <v>Y</v>
      </c>
      <c r="XFD978" t="s">
        <v>3940</v>
      </c>
    </row>
    <row r="979" spans="101:101 16384:16384" x14ac:dyDescent="0.25">
      <c r="CW979" t="str">
        <f>IF(Data!J979=XFD979,"Y","N")</f>
        <v>Y</v>
      </c>
      <c r="XFD979" t="s">
        <v>3941</v>
      </c>
    </row>
    <row r="980" spans="101:101 16384:16384" x14ac:dyDescent="0.25">
      <c r="CW980" t="str">
        <f>IF(Data!J980=XFD980,"Y","N")</f>
        <v>Y</v>
      </c>
      <c r="XFD980" t="s">
        <v>3942</v>
      </c>
    </row>
    <row r="981" spans="101:101 16384:16384" x14ac:dyDescent="0.25">
      <c r="CW981" t="str">
        <f>IF(Data!J981=XFD981,"Y","N")</f>
        <v>Y</v>
      </c>
      <c r="XFD981" t="s">
        <v>3943</v>
      </c>
    </row>
    <row r="982" spans="101:101 16384:16384" x14ac:dyDescent="0.25">
      <c r="CW982" t="str">
        <f>IF(Data!J982=XFD982,"Y","N")</f>
        <v>Y</v>
      </c>
      <c r="XFD982" t="s">
        <v>3944</v>
      </c>
    </row>
    <row r="983" spans="101:101 16384:16384" x14ac:dyDescent="0.25">
      <c r="CW983" t="str">
        <f>IF(Data!J983=XFD983,"Y","N")</f>
        <v>Y</v>
      </c>
      <c r="XFD983" t="s">
        <v>3945</v>
      </c>
    </row>
    <row r="984" spans="101:101 16384:16384" x14ac:dyDescent="0.25">
      <c r="CW984" t="str">
        <f>IF(Data!J984=XFD984,"Y","N")</f>
        <v>Y</v>
      </c>
      <c r="XFD984" t="s">
        <v>3946</v>
      </c>
    </row>
    <row r="985" spans="101:101 16384:16384" x14ac:dyDescent="0.25">
      <c r="CW985" t="str">
        <f>IF(Data!J985=XFD985,"Y","N")</f>
        <v>Y</v>
      </c>
      <c r="XFD985" t="s">
        <v>3947</v>
      </c>
    </row>
    <row r="986" spans="101:101 16384:16384" x14ac:dyDescent="0.25">
      <c r="CW986" t="str">
        <f>IF(Data!J986=XFD986,"Y","N")</f>
        <v>Y</v>
      </c>
      <c r="XFD986" t="s">
        <v>3948</v>
      </c>
    </row>
    <row r="987" spans="101:101 16384:16384" x14ac:dyDescent="0.25">
      <c r="CW987" t="str">
        <f>IF(Data!J987=XFD987,"Y","N")</f>
        <v>Y</v>
      </c>
      <c r="XFD987" t="s">
        <v>3949</v>
      </c>
    </row>
    <row r="988" spans="101:101 16384:16384" x14ac:dyDescent="0.25">
      <c r="CW988" t="str">
        <f>IF(Data!J988=XFD988,"Y","N")</f>
        <v>Y</v>
      </c>
      <c r="XFD988" t="s">
        <v>3950</v>
      </c>
    </row>
    <row r="989" spans="101:101 16384:16384" x14ac:dyDescent="0.25">
      <c r="CW989" t="str">
        <f>IF(Data!J989=XFD989,"Y","N")</f>
        <v>Y</v>
      </c>
      <c r="XFD989" t="s">
        <v>3951</v>
      </c>
    </row>
    <row r="990" spans="101:101 16384:16384" x14ac:dyDescent="0.25">
      <c r="CW990" t="str">
        <f>IF(Data!J990=XFD990,"Y","N")</f>
        <v>Y</v>
      </c>
      <c r="XFD990" t="s">
        <v>3952</v>
      </c>
    </row>
    <row r="991" spans="101:101 16384:16384" x14ac:dyDescent="0.25">
      <c r="CW991" t="str">
        <f>IF(Data!J991=XFD991,"Y","N")</f>
        <v>Y</v>
      </c>
      <c r="XFD991" t="s">
        <v>3953</v>
      </c>
    </row>
    <row r="992" spans="101:101 16384:16384" x14ac:dyDescent="0.25">
      <c r="CW992" t="str">
        <f>IF(Data!J992=XFD992,"Y","N")</f>
        <v>Y</v>
      </c>
      <c r="XFD992" t="s">
        <v>3954</v>
      </c>
    </row>
    <row r="993" spans="101:101 16384:16384" x14ac:dyDescent="0.25">
      <c r="CW993" t="str">
        <f>IF(Data!J993=XFD993,"Y","N")</f>
        <v>Y</v>
      </c>
      <c r="XFD993" t="s">
        <v>3955</v>
      </c>
    </row>
    <row r="994" spans="101:101 16384:16384" x14ac:dyDescent="0.25">
      <c r="CW994" t="str">
        <f>IF(Data!J994=XFD994,"Y","N")</f>
        <v>Y</v>
      </c>
      <c r="XFD994" t="s">
        <v>3956</v>
      </c>
    </row>
    <row r="995" spans="101:101 16384:16384" x14ac:dyDescent="0.25">
      <c r="CW995" t="str">
        <f>IF(Data!J995=XFD995,"Y","N")</f>
        <v>Y</v>
      </c>
      <c r="XFD995" t="s">
        <v>3957</v>
      </c>
    </row>
    <row r="996" spans="101:101 16384:16384" x14ac:dyDescent="0.25">
      <c r="CW996" t="str">
        <f>IF(Data!J996=XFD996,"Y","N")</f>
        <v>Y</v>
      </c>
      <c r="XFD996" t="s">
        <v>3958</v>
      </c>
    </row>
    <row r="997" spans="101:101 16384:16384" x14ac:dyDescent="0.25">
      <c r="CW997" t="str">
        <f>IF(Data!J997=XFD997,"Y","N")</f>
        <v>Y</v>
      </c>
      <c r="XFD997" t="s">
        <v>3959</v>
      </c>
    </row>
    <row r="998" spans="101:101 16384:16384" x14ac:dyDescent="0.25">
      <c r="CW998" t="str">
        <f>IF(Data!J998=XFD998,"Y","N")</f>
        <v>Y</v>
      </c>
      <c r="XFD998" t="s">
        <v>3960</v>
      </c>
    </row>
    <row r="999" spans="101:101 16384:16384" x14ac:dyDescent="0.25">
      <c r="CW999" t="str">
        <f>IF(Data!J999=XFD999,"Y","N")</f>
        <v>Y</v>
      </c>
      <c r="XFD999" t="s">
        <v>3961</v>
      </c>
    </row>
    <row r="1000" spans="101:101 16384:16384" x14ac:dyDescent="0.25">
      <c r="CW1000" t="str">
        <f>IF(Data!J1000=XFD1000,"Y","N")</f>
        <v>Y</v>
      </c>
      <c r="XFD1000" t="s">
        <v>3962</v>
      </c>
    </row>
    <row r="1001" spans="101:101 16384:16384" x14ac:dyDescent="0.25">
      <c r="CW1001" t="str">
        <f>IF(Data!J1001=XFD1001,"Y","N")</f>
        <v>Y</v>
      </c>
      <c r="XFD1001" t="s">
        <v>3963</v>
      </c>
    </row>
    <row r="1002" spans="101:101 16384:16384" x14ac:dyDescent="0.25">
      <c r="CW1002" t="str">
        <f>IF(Data!J1002=XFD1002,"Y","N")</f>
        <v>Y</v>
      </c>
      <c r="XFD1002" t="s">
        <v>3964</v>
      </c>
    </row>
    <row r="1003" spans="101:101 16384:16384" x14ac:dyDescent="0.25">
      <c r="CW1003" t="str">
        <f>IF(Data!J1003=XFD1003,"Y","N")</f>
        <v>Y</v>
      </c>
      <c r="XFD1003" t="s">
        <v>3965</v>
      </c>
    </row>
    <row r="1004" spans="101:101 16384:16384" x14ac:dyDescent="0.25">
      <c r="CW1004" t="str">
        <f>IF(Data!J1004=XFD1004,"Y","N")</f>
        <v>Y</v>
      </c>
      <c r="XFD1004" t="s">
        <v>3966</v>
      </c>
    </row>
    <row r="1005" spans="101:101 16384:16384" x14ac:dyDescent="0.25">
      <c r="CW1005" t="str">
        <f>IF(Data!J1005=XFD1005,"Y","N")</f>
        <v>Y</v>
      </c>
      <c r="XFD1005" t="s">
        <v>3967</v>
      </c>
    </row>
    <row r="1006" spans="101:101 16384:16384" x14ac:dyDescent="0.25">
      <c r="CW1006" t="str">
        <f>IF(Data!J1006=XFD1006,"Y","N")</f>
        <v>Y</v>
      </c>
      <c r="XFD1006" t="s">
        <v>3968</v>
      </c>
    </row>
    <row r="1007" spans="101:101 16384:16384" x14ac:dyDescent="0.25">
      <c r="CW1007" t="str">
        <f>IF(Data!J1007=XFD1007,"Y","N")</f>
        <v>Y</v>
      </c>
      <c r="XFD1007" t="s">
        <v>3969</v>
      </c>
    </row>
    <row r="1008" spans="101:101 16384:16384" x14ac:dyDescent="0.25">
      <c r="CW1008" t="str">
        <f>IF(Data!J1008=XFD1008,"Y","N")</f>
        <v>Y</v>
      </c>
      <c r="XFD1008" t="s">
        <v>3970</v>
      </c>
    </row>
    <row r="1009" spans="101:101 16384:16384" x14ac:dyDescent="0.25">
      <c r="CW1009" t="str">
        <f>IF(Data!J1009=XFD1009,"Y","N")</f>
        <v>Y</v>
      </c>
      <c r="XFD1009" t="s">
        <v>3971</v>
      </c>
    </row>
    <row r="1010" spans="101:101 16384:16384" x14ac:dyDescent="0.25">
      <c r="CW1010" t="str">
        <f>IF(Data!J1010=XFD1010,"Y","N")</f>
        <v>Y</v>
      </c>
      <c r="XFD1010" t="s">
        <v>3972</v>
      </c>
    </row>
    <row r="1011" spans="101:101 16384:16384" x14ac:dyDescent="0.25">
      <c r="CW1011" t="str">
        <f>IF(Data!J1011=XFD1011,"Y","N")</f>
        <v>Y</v>
      </c>
      <c r="XFD1011" t="s">
        <v>3973</v>
      </c>
    </row>
    <row r="1012" spans="101:101 16384:16384" x14ac:dyDescent="0.25">
      <c r="CW1012" t="str">
        <f>IF(Data!J1012=XFD1012,"Y","N")</f>
        <v>Y</v>
      </c>
      <c r="XFD1012" t="s">
        <v>3974</v>
      </c>
    </row>
    <row r="1013" spans="101:101 16384:16384" x14ac:dyDescent="0.25">
      <c r="CW1013" t="str">
        <f>IF(Data!J1013=XFD1013,"Y","N")</f>
        <v>Y</v>
      </c>
      <c r="XFD1013" t="s">
        <v>3975</v>
      </c>
    </row>
    <row r="1014" spans="101:101 16384:16384" x14ac:dyDescent="0.25">
      <c r="CW1014" t="str">
        <f>IF(Data!J1014=XFD1014,"Y","N")</f>
        <v>Y</v>
      </c>
      <c r="XFD1014" t="s">
        <v>3976</v>
      </c>
    </row>
    <row r="1015" spans="101:101 16384:16384" x14ac:dyDescent="0.25">
      <c r="CW1015" t="str">
        <f>IF(Data!J1015=XFD1015,"Y","N")</f>
        <v>Y</v>
      </c>
      <c r="XFD1015" t="s">
        <v>3977</v>
      </c>
    </row>
    <row r="1016" spans="101:101 16384:16384" x14ac:dyDescent="0.25">
      <c r="CW1016" t="str">
        <f>IF(Data!J1016=XFD1016,"Y","N")</f>
        <v>Y</v>
      </c>
      <c r="XFD1016" t="s">
        <v>3978</v>
      </c>
    </row>
    <row r="1017" spans="101:101 16384:16384" x14ac:dyDescent="0.25">
      <c r="CW1017" t="str">
        <f>IF(Data!J1017=XFD1017,"Y","N")</f>
        <v>Y</v>
      </c>
      <c r="XFD1017" t="s">
        <v>3979</v>
      </c>
    </row>
    <row r="1018" spans="101:101 16384:16384" x14ac:dyDescent="0.25">
      <c r="CW1018" t="str">
        <f>IF(Data!J1018=XFD1018,"Y","N")</f>
        <v>Y</v>
      </c>
      <c r="XFD1018" t="s">
        <v>3980</v>
      </c>
    </row>
    <row r="1019" spans="101:101 16384:16384" x14ac:dyDescent="0.25">
      <c r="CW1019" t="str">
        <f>IF(Data!J1019=XFD1019,"Y","N")</f>
        <v>Y</v>
      </c>
      <c r="XFD1019" t="s">
        <v>3981</v>
      </c>
    </row>
    <row r="1020" spans="101:101 16384:16384" x14ac:dyDescent="0.25">
      <c r="CW1020" t="str">
        <f>IF(Data!J1020=XFD1020,"Y","N")</f>
        <v>Y</v>
      </c>
      <c r="XFD1020" t="s">
        <v>3982</v>
      </c>
    </row>
    <row r="1021" spans="101:101 16384:16384" x14ac:dyDescent="0.25">
      <c r="CW1021" t="str">
        <f>IF(Data!J1021=XFD1021,"Y","N")</f>
        <v>Y</v>
      </c>
      <c r="XFD1021" t="s">
        <v>3983</v>
      </c>
    </row>
    <row r="1022" spans="101:101 16384:16384" x14ac:dyDescent="0.25">
      <c r="CW1022" t="str">
        <f>IF(Data!J1022=XFD1022,"Y","N")</f>
        <v>Y</v>
      </c>
      <c r="XFD1022" t="s">
        <v>3984</v>
      </c>
    </row>
    <row r="1023" spans="101:101 16384:16384" x14ac:dyDescent="0.25">
      <c r="CW1023" t="str">
        <f>IF(Data!J1023=XFD1023,"Y","N")</f>
        <v>Y</v>
      </c>
      <c r="XFD1023" t="s">
        <v>3985</v>
      </c>
    </row>
    <row r="1024" spans="101:101 16384:16384" x14ac:dyDescent="0.25">
      <c r="CW1024" t="str">
        <f>IF(Data!J1024=XFD1024,"Y","N")</f>
        <v>Y</v>
      </c>
      <c r="XFD1024" t="s">
        <v>3986</v>
      </c>
    </row>
    <row r="1025" spans="101:101 16384:16384" x14ac:dyDescent="0.25">
      <c r="CW1025" t="str">
        <f>IF(Data!J1025=XFD1025,"Y","N")</f>
        <v>Y</v>
      </c>
      <c r="XFD1025" t="s">
        <v>3987</v>
      </c>
    </row>
    <row r="1026" spans="101:101 16384:16384" x14ac:dyDescent="0.25">
      <c r="CW1026" t="str">
        <f>IF(Data!J1026=XFD1026,"Y","N")</f>
        <v>Y</v>
      </c>
      <c r="XFD1026" t="s">
        <v>3988</v>
      </c>
    </row>
    <row r="1027" spans="101:101 16384:16384" x14ac:dyDescent="0.25">
      <c r="CW1027" t="str">
        <f>IF(Data!J1027=XFD1027,"Y","N")</f>
        <v>Y</v>
      </c>
      <c r="XFD1027" t="s">
        <v>3989</v>
      </c>
    </row>
    <row r="1028" spans="101:101 16384:16384" x14ac:dyDescent="0.25">
      <c r="CW1028" t="str">
        <f>IF(Data!J1028=XFD1028,"Y","N")</f>
        <v>Y</v>
      </c>
      <c r="XFD1028" t="s">
        <v>3990</v>
      </c>
    </row>
    <row r="1029" spans="101:101 16384:16384" x14ac:dyDescent="0.25">
      <c r="CW1029" t="str">
        <f>IF(Data!J1029=XFD1029,"Y","N")</f>
        <v>Y</v>
      </c>
      <c r="XFD1029" t="s">
        <v>3991</v>
      </c>
    </row>
    <row r="1030" spans="101:101 16384:16384" x14ac:dyDescent="0.25">
      <c r="CW1030" t="str">
        <f>IF(Data!J1030=XFD1030,"Y","N")</f>
        <v>Y</v>
      </c>
      <c r="XFD1030" t="s">
        <v>3992</v>
      </c>
    </row>
    <row r="1031" spans="101:101 16384:16384" x14ac:dyDescent="0.25">
      <c r="CW1031" t="str">
        <f>IF(Data!J1031=XFD1031,"Y","N")</f>
        <v>Y</v>
      </c>
      <c r="XFD1031" t="s">
        <v>3993</v>
      </c>
    </row>
    <row r="1032" spans="101:101 16384:16384" x14ac:dyDescent="0.25">
      <c r="CW1032" t="str">
        <f>IF(Data!J1032=XFD1032,"Y","N")</f>
        <v>Y</v>
      </c>
      <c r="XFD1032" t="s">
        <v>3994</v>
      </c>
    </row>
    <row r="1033" spans="101:101 16384:16384" x14ac:dyDescent="0.25">
      <c r="CW1033" t="str">
        <f>IF(Data!J1033=XFD1033,"Y","N")</f>
        <v>Y</v>
      </c>
      <c r="XFD1033" t="s">
        <v>3995</v>
      </c>
    </row>
    <row r="1034" spans="101:101 16384:16384" x14ac:dyDescent="0.25">
      <c r="CW1034" t="str">
        <f>IF(Data!J1034=XFD1034,"Y","N")</f>
        <v>Y</v>
      </c>
      <c r="XFD1034" t="s">
        <v>3996</v>
      </c>
    </row>
    <row r="1035" spans="101:101 16384:16384" x14ac:dyDescent="0.25">
      <c r="CW1035" t="str">
        <f>IF(Data!J1035=XFD1035,"Y","N")</f>
        <v>Y</v>
      </c>
      <c r="XFD1035" t="s">
        <v>3997</v>
      </c>
    </row>
    <row r="1036" spans="101:101 16384:16384" x14ac:dyDescent="0.25">
      <c r="CW1036" t="str">
        <f>IF(Data!J1036=XFD1036,"Y","N")</f>
        <v>Y</v>
      </c>
      <c r="XFD1036" t="s">
        <v>3998</v>
      </c>
    </row>
    <row r="1037" spans="101:101 16384:16384" x14ac:dyDescent="0.25">
      <c r="CW1037" t="str">
        <f>IF(Data!J1037=XFD1037,"Y","N")</f>
        <v>Y</v>
      </c>
      <c r="XFD1037" t="s">
        <v>3999</v>
      </c>
    </row>
    <row r="1038" spans="101:101 16384:16384" x14ac:dyDescent="0.25">
      <c r="CW1038" t="str">
        <f>IF(Data!J1038=XFD1038,"Y","N")</f>
        <v>Y</v>
      </c>
      <c r="XFD1038" t="s">
        <v>4000</v>
      </c>
    </row>
    <row r="1039" spans="101:101 16384:16384" x14ac:dyDescent="0.25">
      <c r="CW1039" t="str">
        <f>IF(Data!J1039=XFD1039,"Y","N")</f>
        <v>Y</v>
      </c>
      <c r="XFD1039" t="s">
        <v>4001</v>
      </c>
    </row>
    <row r="1040" spans="101:101 16384:16384" x14ac:dyDescent="0.25">
      <c r="CW1040" t="str">
        <f>IF(Data!J1040=XFD1040,"Y","N")</f>
        <v>Y</v>
      </c>
      <c r="XFD1040" t="s">
        <v>4002</v>
      </c>
    </row>
    <row r="1041" spans="101:101 16384:16384" x14ac:dyDescent="0.25">
      <c r="CW1041" t="str">
        <f>IF(Data!J1041=XFD1041,"Y","N")</f>
        <v>Y</v>
      </c>
      <c r="XFD1041" t="s">
        <v>4003</v>
      </c>
    </row>
    <row r="1042" spans="101:101 16384:16384" x14ac:dyDescent="0.25">
      <c r="CW1042" t="str">
        <f>IF(Data!J1042=XFD1042,"Y","N")</f>
        <v>Y</v>
      </c>
      <c r="XFD1042" t="s">
        <v>4004</v>
      </c>
    </row>
    <row r="1043" spans="101:101 16384:16384" x14ac:dyDescent="0.25">
      <c r="CW1043" t="str">
        <f>IF(Data!J1043=XFD1043,"Y","N")</f>
        <v>Y</v>
      </c>
      <c r="XFD1043" t="s">
        <v>4005</v>
      </c>
    </row>
    <row r="1044" spans="101:101 16384:16384" x14ac:dyDescent="0.25">
      <c r="CW1044" t="str">
        <f>IF(Data!J1044=XFD1044,"Y","N")</f>
        <v>Y</v>
      </c>
      <c r="XFD1044" t="s">
        <v>4006</v>
      </c>
    </row>
    <row r="1045" spans="101:101 16384:16384" x14ac:dyDescent="0.25">
      <c r="CW1045" t="str">
        <f>IF(Data!J1045=XFD1045,"Y","N")</f>
        <v>Y</v>
      </c>
      <c r="XFD1045" t="s">
        <v>4007</v>
      </c>
    </row>
    <row r="1046" spans="101:101 16384:16384" x14ac:dyDescent="0.25">
      <c r="CW1046" t="str">
        <f>IF(Data!J1046=XFD1046,"Y","N")</f>
        <v>Y</v>
      </c>
      <c r="XFD1046" t="s">
        <v>4008</v>
      </c>
    </row>
    <row r="1047" spans="101:101 16384:16384" x14ac:dyDescent="0.25">
      <c r="CW1047" t="str">
        <f>IF(Data!J1047=XFD1047,"Y","N")</f>
        <v>Y</v>
      </c>
      <c r="XFD1047" t="s">
        <v>4009</v>
      </c>
    </row>
    <row r="1048" spans="101:101 16384:16384" x14ac:dyDescent="0.25">
      <c r="CW1048" t="str">
        <f>IF(Data!J1048=XFD1048,"Y","N")</f>
        <v>Y</v>
      </c>
      <c r="XFD1048" t="s">
        <v>4010</v>
      </c>
    </row>
    <row r="1049" spans="101:101 16384:16384" x14ac:dyDescent="0.25">
      <c r="CW1049" t="str">
        <f>IF(Data!J1049=XFD1049,"Y","N")</f>
        <v>Y</v>
      </c>
      <c r="XFD1049" t="s">
        <v>4011</v>
      </c>
    </row>
    <row r="1050" spans="101:101 16384:16384" x14ac:dyDescent="0.25">
      <c r="CW1050" t="str">
        <f>IF(Data!J1050=XFD1050,"Y","N")</f>
        <v>Y</v>
      </c>
      <c r="XFD1050" t="s">
        <v>4012</v>
      </c>
    </row>
    <row r="1051" spans="101:101 16384:16384" x14ac:dyDescent="0.25">
      <c r="CW1051" t="str">
        <f>IF(Data!J1051=XFD1051,"Y","N")</f>
        <v>Y</v>
      </c>
      <c r="XFD1051" t="s">
        <v>4013</v>
      </c>
    </row>
    <row r="1052" spans="101:101 16384:16384" x14ac:dyDescent="0.25">
      <c r="CW1052" t="str">
        <f>IF(Data!J1052=XFD1052,"Y","N")</f>
        <v>Y</v>
      </c>
      <c r="XFD1052" t="s">
        <v>4014</v>
      </c>
    </row>
    <row r="1053" spans="101:101 16384:16384" x14ac:dyDescent="0.25">
      <c r="CW1053" t="str">
        <f>IF(Data!J1053=XFD1053,"Y","N")</f>
        <v>Y</v>
      </c>
      <c r="XFD1053" t="s">
        <v>4015</v>
      </c>
    </row>
    <row r="1054" spans="101:101 16384:16384" x14ac:dyDescent="0.25">
      <c r="CW1054" t="str">
        <f>IF(Data!J1054=XFD1054,"Y","N")</f>
        <v>Y</v>
      </c>
      <c r="XFD1054" t="s">
        <v>4016</v>
      </c>
    </row>
    <row r="1055" spans="101:101 16384:16384" x14ac:dyDescent="0.25">
      <c r="CW1055" t="str">
        <f>IF(Data!J1055=XFD1055,"Y","N")</f>
        <v>Y</v>
      </c>
      <c r="XFD1055" t="s">
        <v>4017</v>
      </c>
    </row>
    <row r="1056" spans="101:101 16384:16384" x14ac:dyDescent="0.25">
      <c r="CW1056" t="str">
        <f>IF(Data!J1056=XFD1056,"Y","N")</f>
        <v>Y</v>
      </c>
      <c r="XFD1056" t="s">
        <v>4018</v>
      </c>
    </row>
    <row r="1057" spans="101:101 16384:16384" x14ac:dyDescent="0.25">
      <c r="CW1057" t="str">
        <f>IF(Data!J1057=XFD1057,"Y","N")</f>
        <v>Y</v>
      </c>
      <c r="XFD1057" t="s">
        <v>4019</v>
      </c>
    </row>
    <row r="1058" spans="101:101 16384:16384" x14ac:dyDescent="0.25">
      <c r="CW1058" t="str">
        <f>IF(Data!J1058=XFD1058,"Y","N")</f>
        <v>Y</v>
      </c>
      <c r="XFD1058" t="s">
        <v>4020</v>
      </c>
    </row>
    <row r="1059" spans="101:101 16384:16384" x14ac:dyDescent="0.25">
      <c r="CW1059" t="str">
        <f>IF(Data!J1059=XFD1059,"Y","N")</f>
        <v>Y</v>
      </c>
      <c r="XFD1059" t="s">
        <v>4021</v>
      </c>
    </row>
    <row r="1060" spans="101:101 16384:16384" x14ac:dyDescent="0.25">
      <c r="CW1060" t="str">
        <f>IF(Data!J1060=XFD1060,"Y","N")</f>
        <v>Y</v>
      </c>
      <c r="XFD1060" t="s">
        <v>4022</v>
      </c>
    </row>
    <row r="1061" spans="101:101 16384:16384" x14ac:dyDescent="0.25">
      <c r="CW1061" t="str">
        <f>IF(Data!J1061=XFD1061,"Y","N")</f>
        <v>Y</v>
      </c>
      <c r="XFD1061" t="s">
        <v>4023</v>
      </c>
    </row>
    <row r="1062" spans="101:101 16384:16384" x14ac:dyDescent="0.25">
      <c r="CW1062" t="str">
        <f>IF(Data!J1062=XFD1062,"Y","N")</f>
        <v>Y</v>
      </c>
      <c r="XFD1062" t="s">
        <v>4024</v>
      </c>
    </row>
    <row r="1063" spans="101:101 16384:16384" x14ac:dyDescent="0.25">
      <c r="CW1063" t="str">
        <f>IF(Data!J1063=XFD1063,"Y","N")</f>
        <v>Y</v>
      </c>
      <c r="XFD1063" t="s">
        <v>4025</v>
      </c>
    </row>
    <row r="1064" spans="101:101 16384:16384" x14ac:dyDescent="0.25">
      <c r="CW1064" t="str">
        <f>IF(Data!J1064=XFD1064,"Y","N")</f>
        <v>Y</v>
      </c>
      <c r="XFD1064" t="s">
        <v>4026</v>
      </c>
    </row>
    <row r="1065" spans="101:101 16384:16384" x14ac:dyDescent="0.25">
      <c r="CW1065" t="str">
        <f>IF(Data!J1065=XFD1065,"Y","N")</f>
        <v>Y</v>
      </c>
      <c r="XFD1065" t="s">
        <v>4027</v>
      </c>
    </row>
    <row r="1066" spans="101:101 16384:16384" x14ac:dyDescent="0.25">
      <c r="CW1066" t="str">
        <f>IF(Data!J1066=XFD1066,"Y","N")</f>
        <v>Y</v>
      </c>
      <c r="XFD1066" t="s">
        <v>4028</v>
      </c>
    </row>
    <row r="1067" spans="101:101 16384:16384" x14ac:dyDescent="0.25">
      <c r="CW1067" t="str">
        <f>IF(Data!J1067=XFD1067,"Y","N")</f>
        <v>Y</v>
      </c>
      <c r="XFD1067" t="s">
        <v>4029</v>
      </c>
    </row>
    <row r="1068" spans="101:101 16384:16384" x14ac:dyDescent="0.25">
      <c r="CW1068" t="str">
        <f>IF(Data!J1068=XFD1068,"Y","N")</f>
        <v>Y</v>
      </c>
      <c r="XFD1068" t="s">
        <v>4030</v>
      </c>
    </row>
    <row r="1069" spans="101:101 16384:16384" x14ac:dyDescent="0.25">
      <c r="CW1069" t="str">
        <f>IF(Data!J1069=XFD1069,"Y","N")</f>
        <v>Y</v>
      </c>
      <c r="XFD1069" t="s">
        <v>4031</v>
      </c>
    </row>
    <row r="1070" spans="101:101 16384:16384" x14ac:dyDescent="0.25">
      <c r="CW1070" t="str">
        <f>IF(Data!J1070=XFD1070,"Y","N")</f>
        <v>Y</v>
      </c>
      <c r="XFD1070" t="s">
        <v>4032</v>
      </c>
    </row>
    <row r="1071" spans="101:101 16384:16384" x14ac:dyDescent="0.25">
      <c r="CW1071" t="str">
        <f>IF(Data!J1071=XFD1071,"Y","N")</f>
        <v>Y</v>
      </c>
      <c r="XFD1071" t="s">
        <v>4033</v>
      </c>
    </row>
    <row r="1072" spans="101:101 16384:16384" x14ac:dyDescent="0.25">
      <c r="CW1072" t="str">
        <f>IF(Data!J1072=XFD1072,"Y","N")</f>
        <v>Y</v>
      </c>
      <c r="XFD1072" t="s">
        <v>4034</v>
      </c>
    </row>
    <row r="1073" spans="101:101 16384:16384" x14ac:dyDescent="0.25">
      <c r="CW1073" t="str">
        <f>IF(Data!J1073=XFD1073,"Y","N")</f>
        <v>Y</v>
      </c>
      <c r="XFD1073" t="s">
        <v>4035</v>
      </c>
    </row>
    <row r="1074" spans="101:101 16384:16384" x14ac:dyDescent="0.25">
      <c r="CW1074" t="str">
        <f>IF(Data!J1074=XFD1074,"Y","N")</f>
        <v>Y</v>
      </c>
      <c r="XFD1074" t="s">
        <v>4036</v>
      </c>
    </row>
    <row r="1075" spans="101:101 16384:16384" x14ac:dyDescent="0.25">
      <c r="CW1075" t="str">
        <f>IF(Data!J1075=XFD1075,"Y","N")</f>
        <v>Y</v>
      </c>
      <c r="XFD1075" t="s">
        <v>4037</v>
      </c>
    </row>
    <row r="1076" spans="101:101 16384:16384" x14ac:dyDescent="0.25">
      <c r="CW1076" t="str">
        <f>IF(Data!J1076=XFD1076,"Y","N")</f>
        <v>Y</v>
      </c>
      <c r="XFD1076" t="s">
        <v>4038</v>
      </c>
    </row>
    <row r="1077" spans="101:101 16384:16384" x14ac:dyDescent="0.25">
      <c r="CW1077" t="str">
        <f>IF(Data!J1077=XFD1077,"Y","N")</f>
        <v>Y</v>
      </c>
      <c r="XFD1077" t="s">
        <v>4039</v>
      </c>
    </row>
    <row r="1078" spans="101:101 16384:16384" x14ac:dyDescent="0.25">
      <c r="CW1078" t="str">
        <f>IF(Data!J1078=XFD1078,"Y","N")</f>
        <v>Y</v>
      </c>
      <c r="XFD1078" t="s">
        <v>4040</v>
      </c>
    </row>
    <row r="1079" spans="101:101 16384:16384" x14ac:dyDescent="0.25">
      <c r="CW1079" t="str">
        <f>IF(Data!J1079=XFD1079,"Y","N")</f>
        <v>Y</v>
      </c>
      <c r="XFD1079" t="s">
        <v>4041</v>
      </c>
    </row>
    <row r="1080" spans="101:101 16384:16384" x14ac:dyDescent="0.25">
      <c r="CW1080" t="str">
        <f>IF(Data!J1080=XFD1080,"Y","N")</f>
        <v>Y</v>
      </c>
      <c r="XFD1080" t="s">
        <v>4042</v>
      </c>
    </row>
    <row r="1081" spans="101:101 16384:16384" x14ac:dyDescent="0.25">
      <c r="CW1081" t="str">
        <f>IF(Data!J1081=XFD1081,"Y","N")</f>
        <v>Y</v>
      </c>
      <c r="XFD1081" t="s">
        <v>4043</v>
      </c>
    </row>
    <row r="1082" spans="101:101 16384:16384" x14ac:dyDescent="0.25">
      <c r="CW1082" t="str">
        <f>IF(Data!J1082=XFD1082,"Y","N")</f>
        <v>Y</v>
      </c>
      <c r="XFD1082" t="s">
        <v>4044</v>
      </c>
    </row>
    <row r="1083" spans="101:101 16384:16384" x14ac:dyDescent="0.25">
      <c r="CW1083" t="str">
        <f>IF(Data!J1083=XFD1083,"Y","N")</f>
        <v>Y</v>
      </c>
      <c r="XFD1083" t="s">
        <v>4045</v>
      </c>
    </row>
    <row r="1084" spans="101:101 16384:16384" x14ac:dyDescent="0.25">
      <c r="CW1084" t="str">
        <f>IF(Data!J1084=XFD1084,"Y","N")</f>
        <v>Y</v>
      </c>
      <c r="XFD1084" t="s">
        <v>4046</v>
      </c>
    </row>
    <row r="1085" spans="101:101 16384:16384" x14ac:dyDescent="0.25">
      <c r="CW1085" t="str">
        <f>IF(Data!J1085=XFD1085,"Y","N")</f>
        <v>Y</v>
      </c>
      <c r="XFD1085" t="s">
        <v>4047</v>
      </c>
    </row>
    <row r="1086" spans="101:101 16384:16384" x14ac:dyDescent="0.25">
      <c r="CW1086" t="str">
        <f>IF(Data!J1086=XFD1086,"Y","N")</f>
        <v>Y</v>
      </c>
      <c r="XFD1086" t="s">
        <v>4048</v>
      </c>
    </row>
    <row r="1087" spans="101:101 16384:16384" x14ac:dyDescent="0.25">
      <c r="CW1087" t="str">
        <f>IF(Data!J1087=XFD1087,"Y","N")</f>
        <v>Y</v>
      </c>
      <c r="XFD1087" t="s">
        <v>4049</v>
      </c>
    </row>
    <row r="1088" spans="101:101 16384:16384" x14ac:dyDescent="0.25">
      <c r="CW1088" t="str">
        <f>IF(Data!J1088=XFD1088,"Y","N")</f>
        <v>Y</v>
      </c>
      <c r="XFD1088" t="s">
        <v>4050</v>
      </c>
    </row>
    <row r="1089" spans="101:101 16384:16384" x14ac:dyDescent="0.25">
      <c r="CW1089" t="str">
        <f>IF(Data!J1089=XFD1089,"Y","N")</f>
        <v>Y</v>
      </c>
      <c r="XFD1089" t="s">
        <v>4051</v>
      </c>
    </row>
    <row r="1090" spans="101:101 16384:16384" x14ac:dyDescent="0.25">
      <c r="CW1090" t="str">
        <f>IF(Data!J1090=XFD1090,"Y","N")</f>
        <v>Y</v>
      </c>
      <c r="XFD1090" t="s">
        <v>4052</v>
      </c>
    </row>
    <row r="1091" spans="101:101 16384:16384" x14ac:dyDescent="0.25">
      <c r="CW1091" t="str">
        <f>IF(Data!J1091=XFD1091,"Y","N")</f>
        <v>Y</v>
      </c>
      <c r="XFD1091" t="s">
        <v>4053</v>
      </c>
    </row>
    <row r="1092" spans="101:101 16384:16384" x14ac:dyDescent="0.25">
      <c r="CW1092" t="str">
        <f>IF(Data!J1092=XFD1092,"Y","N")</f>
        <v>Y</v>
      </c>
      <c r="XFD1092" t="s">
        <v>4054</v>
      </c>
    </row>
    <row r="1093" spans="101:101 16384:16384" x14ac:dyDescent="0.25">
      <c r="CW1093" t="str">
        <f>IF(Data!J1093=XFD1093,"Y","N")</f>
        <v>Y</v>
      </c>
      <c r="XFD1093" t="s">
        <v>4055</v>
      </c>
    </row>
    <row r="1094" spans="101:101 16384:16384" x14ac:dyDescent="0.25">
      <c r="CW1094" t="str">
        <f>IF(Data!J1094=XFD1094,"Y","N")</f>
        <v>Y</v>
      </c>
      <c r="XFD1094" t="s">
        <v>4056</v>
      </c>
    </row>
    <row r="1095" spans="101:101 16384:16384" x14ac:dyDescent="0.25">
      <c r="CW1095" t="str">
        <f>IF(Data!J1095=XFD1095,"Y","N")</f>
        <v>Y</v>
      </c>
      <c r="XFD1095" t="s">
        <v>4057</v>
      </c>
    </row>
    <row r="1096" spans="101:101 16384:16384" x14ac:dyDescent="0.25">
      <c r="CW1096" t="str">
        <f>IF(Data!J1096=XFD1096,"Y","N")</f>
        <v>Y</v>
      </c>
      <c r="XFD1096" t="s">
        <v>4058</v>
      </c>
    </row>
    <row r="1097" spans="101:101 16384:16384" x14ac:dyDescent="0.25">
      <c r="CW1097" t="str">
        <f>IF(Data!J1097=XFD1097,"Y","N")</f>
        <v>Y</v>
      </c>
      <c r="XFD1097" t="s">
        <v>4059</v>
      </c>
    </row>
    <row r="1098" spans="101:101 16384:16384" x14ac:dyDescent="0.25">
      <c r="CW1098" t="str">
        <f>IF(Data!J1098=XFD1098,"Y","N")</f>
        <v>Y</v>
      </c>
      <c r="XFD1098" t="s">
        <v>4060</v>
      </c>
    </row>
    <row r="1099" spans="101:101 16384:16384" x14ac:dyDescent="0.25">
      <c r="CW1099" t="str">
        <f>IF(Data!J1099=XFD1099,"Y","N")</f>
        <v>Y</v>
      </c>
      <c r="XFD1099" t="s">
        <v>4061</v>
      </c>
    </row>
    <row r="1100" spans="101:101 16384:16384" x14ac:dyDescent="0.25">
      <c r="CW1100" t="str">
        <f>IF(Data!J1100=XFD1100,"Y","N")</f>
        <v>Y</v>
      </c>
      <c r="XFD1100" t="s">
        <v>4062</v>
      </c>
    </row>
    <row r="1101" spans="101:101 16384:16384" x14ac:dyDescent="0.25">
      <c r="CW1101" t="str">
        <f>IF(Data!J1101=XFD1101,"Y","N")</f>
        <v>Y</v>
      </c>
      <c r="XFD1101" t="s">
        <v>4063</v>
      </c>
    </row>
    <row r="1102" spans="101:101 16384:16384" x14ac:dyDescent="0.25">
      <c r="CW1102" t="str">
        <f>IF(Data!J1102=XFD1102,"Y","N")</f>
        <v>Y</v>
      </c>
      <c r="XFD1102" t="s">
        <v>4064</v>
      </c>
    </row>
    <row r="1103" spans="101:101 16384:16384" x14ac:dyDescent="0.25">
      <c r="CW1103" t="str">
        <f>IF(Data!J1103=XFD1103,"Y","N")</f>
        <v>Y</v>
      </c>
      <c r="XFD1103" t="s">
        <v>4065</v>
      </c>
    </row>
    <row r="1104" spans="101:101 16384:16384" x14ac:dyDescent="0.25">
      <c r="CW1104" t="str">
        <f>IF(Data!J1104=XFD1104,"Y","N")</f>
        <v>Y</v>
      </c>
      <c r="XFD1104" t="s">
        <v>4066</v>
      </c>
    </row>
    <row r="1105" spans="101:101 16384:16384" x14ac:dyDescent="0.25">
      <c r="CW1105" t="str">
        <f>IF(Data!J1105=XFD1105,"Y","N")</f>
        <v>Y</v>
      </c>
      <c r="XFD1105" t="s">
        <v>4067</v>
      </c>
    </row>
    <row r="1106" spans="101:101 16384:16384" x14ac:dyDescent="0.25">
      <c r="CW1106" t="str">
        <f>IF(Data!J1106=XFD1106,"Y","N")</f>
        <v>Y</v>
      </c>
      <c r="XFD1106" t="s">
        <v>4068</v>
      </c>
    </row>
    <row r="1107" spans="101:101 16384:16384" x14ac:dyDescent="0.25">
      <c r="CW1107" t="str">
        <f>IF(Data!J1107=XFD1107,"Y","N")</f>
        <v>Y</v>
      </c>
      <c r="XFD1107" t="s">
        <v>4069</v>
      </c>
    </row>
    <row r="1108" spans="101:101 16384:16384" x14ac:dyDescent="0.25">
      <c r="CW1108" t="str">
        <f>IF(Data!J1108=XFD1108,"Y","N")</f>
        <v>Y</v>
      </c>
      <c r="XFD1108" t="s">
        <v>4070</v>
      </c>
    </row>
    <row r="1109" spans="101:101 16384:16384" x14ac:dyDescent="0.25">
      <c r="CW1109" t="str">
        <f>IF(Data!J1109=XFD1109,"Y","N")</f>
        <v>Y</v>
      </c>
      <c r="XFD1109" t="s">
        <v>4071</v>
      </c>
    </row>
    <row r="1110" spans="101:101 16384:16384" x14ac:dyDescent="0.25">
      <c r="CW1110" t="str">
        <f>IF(Data!J1110=XFD1110,"Y","N")</f>
        <v>Y</v>
      </c>
      <c r="XFD1110" t="s">
        <v>4072</v>
      </c>
    </row>
    <row r="1111" spans="101:101 16384:16384" x14ac:dyDescent="0.25">
      <c r="CW1111" t="str">
        <f>IF(Data!J1111=XFD1111,"Y","N")</f>
        <v>Y</v>
      </c>
      <c r="XFD1111" t="s">
        <v>4073</v>
      </c>
    </row>
    <row r="1112" spans="101:101 16384:16384" x14ac:dyDescent="0.25">
      <c r="CW1112" t="str">
        <f>IF(Data!J1112=XFD1112,"Y","N")</f>
        <v>Y</v>
      </c>
      <c r="XFD1112" t="s">
        <v>4074</v>
      </c>
    </row>
    <row r="1113" spans="101:101 16384:16384" x14ac:dyDescent="0.25">
      <c r="CW1113" t="str">
        <f>IF(Data!J1113=XFD1113,"Y","N")</f>
        <v>Y</v>
      </c>
      <c r="XFD1113" t="s">
        <v>4075</v>
      </c>
    </row>
    <row r="1114" spans="101:101 16384:16384" x14ac:dyDescent="0.25">
      <c r="CW1114" t="str">
        <f>IF(Data!J1114=XFD1114,"Y","N")</f>
        <v>Y</v>
      </c>
      <c r="XFD1114" t="s">
        <v>4076</v>
      </c>
    </row>
    <row r="1115" spans="101:101 16384:16384" x14ac:dyDescent="0.25">
      <c r="CW1115" t="str">
        <f>IF(Data!J1115=XFD1115,"Y","N")</f>
        <v>Y</v>
      </c>
      <c r="XFD1115" t="s">
        <v>4077</v>
      </c>
    </row>
    <row r="1116" spans="101:101 16384:16384" x14ac:dyDescent="0.25">
      <c r="CW1116" t="str">
        <f>IF(Data!J1116=XFD1116,"Y","N")</f>
        <v>Y</v>
      </c>
      <c r="XFD1116" t="s">
        <v>4078</v>
      </c>
    </row>
    <row r="1117" spans="101:101 16384:16384" x14ac:dyDescent="0.25">
      <c r="CW1117" t="str">
        <f>IF(Data!J1117=XFD1117,"Y","N")</f>
        <v>Y</v>
      </c>
      <c r="XFD1117" t="s">
        <v>4079</v>
      </c>
    </row>
    <row r="1118" spans="101:101 16384:16384" x14ac:dyDescent="0.25">
      <c r="CW1118" t="str">
        <f>IF(Data!J1118=XFD1118,"Y","N")</f>
        <v>Y</v>
      </c>
      <c r="XFD1118" t="s">
        <v>4080</v>
      </c>
    </row>
    <row r="1119" spans="101:101 16384:16384" x14ac:dyDescent="0.25">
      <c r="CW1119" t="str">
        <f>IF(Data!J1119=XFD1119,"Y","N")</f>
        <v>Y</v>
      </c>
      <c r="XFD1119" t="s">
        <v>4081</v>
      </c>
    </row>
    <row r="1120" spans="101:101 16384:16384" x14ac:dyDescent="0.25">
      <c r="CW1120" t="str">
        <f>IF(Data!J1120=XFD1120,"Y","N")</f>
        <v>Y</v>
      </c>
      <c r="XFD1120" t="s">
        <v>4082</v>
      </c>
    </row>
    <row r="1121" spans="101:101 16384:16384" x14ac:dyDescent="0.25">
      <c r="CW1121" t="str">
        <f>IF(Data!J1121=XFD1121,"Y","N")</f>
        <v>Y</v>
      </c>
      <c r="XFD1121" t="s">
        <v>4083</v>
      </c>
    </row>
    <row r="1122" spans="101:101 16384:16384" x14ac:dyDescent="0.25">
      <c r="CW1122" t="str">
        <f>IF(Data!J1122=XFD1122,"Y","N")</f>
        <v>Y</v>
      </c>
      <c r="XFD1122" t="s">
        <v>4084</v>
      </c>
    </row>
    <row r="1123" spans="101:101 16384:16384" x14ac:dyDescent="0.25">
      <c r="CW1123" t="str">
        <f>IF(Data!J1123=XFD1123,"Y","N")</f>
        <v>Y</v>
      </c>
      <c r="XFD1123" t="s">
        <v>4085</v>
      </c>
    </row>
    <row r="1124" spans="101:101 16384:16384" x14ac:dyDescent="0.25">
      <c r="CW1124" t="str">
        <f>IF(Data!J1124=XFD1124,"Y","N")</f>
        <v>Y</v>
      </c>
      <c r="XFD1124" t="s">
        <v>4086</v>
      </c>
    </row>
    <row r="1125" spans="101:101 16384:16384" x14ac:dyDescent="0.25">
      <c r="CW1125" t="str">
        <f>IF(Data!J1125=XFD1125,"Y","N")</f>
        <v>Y</v>
      </c>
      <c r="XFD1125" t="s">
        <v>4087</v>
      </c>
    </row>
    <row r="1126" spans="101:101 16384:16384" x14ac:dyDescent="0.25">
      <c r="CW1126" t="str">
        <f>IF(Data!J1126=XFD1126,"Y","N")</f>
        <v>Y</v>
      </c>
      <c r="XFD1126" t="s">
        <v>4088</v>
      </c>
    </row>
    <row r="1127" spans="101:101 16384:16384" x14ac:dyDescent="0.25">
      <c r="CW1127" t="str">
        <f>IF(Data!J1127=XFD1127,"Y","N")</f>
        <v>Y</v>
      </c>
      <c r="XFD1127" t="s">
        <v>4089</v>
      </c>
    </row>
    <row r="1128" spans="101:101 16384:16384" x14ac:dyDescent="0.25">
      <c r="CW1128" t="str">
        <f>IF(Data!J1128=XFD1128,"Y","N")</f>
        <v>Y</v>
      </c>
      <c r="XFD1128" t="s">
        <v>4090</v>
      </c>
    </row>
    <row r="1129" spans="101:101 16384:16384" x14ac:dyDescent="0.25">
      <c r="CW1129" t="str">
        <f>IF(Data!J1129=XFD1129,"Y","N")</f>
        <v>Y</v>
      </c>
      <c r="XFD1129" t="s">
        <v>4091</v>
      </c>
    </row>
    <row r="1130" spans="101:101 16384:16384" x14ac:dyDescent="0.25">
      <c r="CW1130" t="str">
        <f>IF(Data!J1130=XFD1130,"Y","N")</f>
        <v>Y</v>
      </c>
      <c r="XFD1130" t="s">
        <v>4092</v>
      </c>
    </row>
    <row r="1131" spans="101:101 16384:16384" x14ac:dyDescent="0.25">
      <c r="CW1131" t="str">
        <f>IF(Data!J1131=XFD1131,"Y","N")</f>
        <v>Y</v>
      </c>
      <c r="XFD1131" t="s">
        <v>4093</v>
      </c>
    </row>
    <row r="1132" spans="101:101 16384:16384" x14ac:dyDescent="0.25">
      <c r="CW1132" t="str">
        <f>IF(Data!J1132=XFD1132,"Y","N")</f>
        <v>Y</v>
      </c>
      <c r="XFD1132" t="s">
        <v>4094</v>
      </c>
    </row>
    <row r="1133" spans="101:101 16384:16384" x14ac:dyDescent="0.25">
      <c r="CW1133" t="str">
        <f>IF(Data!J1133=XFD1133,"Y","N")</f>
        <v>Y</v>
      </c>
      <c r="XFD1133" t="s">
        <v>4095</v>
      </c>
    </row>
    <row r="1134" spans="101:101 16384:16384" x14ac:dyDescent="0.25">
      <c r="CW1134" t="str">
        <f>IF(Data!J1134=XFD1134,"Y","N")</f>
        <v>Y</v>
      </c>
      <c r="XFD1134" t="s">
        <v>4096</v>
      </c>
    </row>
    <row r="1135" spans="101:101 16384:16384" x14ac:dyDescent="0.25">
      <c r="CW1135" t="str">
        <f>IF(Data!J1135=XFD1135,"Y","N")</f>
        <v>Y</v>
      </c>
      <c r="XFD1135" t="s">
        <v>4097</v>
      </c>
    </row>
    <row r="1136" spans="101:101 16384:16384" x14ac:dyDescent="0.25">
      <c r="CW1136" t="str">
        <f>IF(Data!J1136=XFD1136,"Y","N")</f>
        <v>Y</v>
      </c>
      <c r="XFD1136" t="s">
        <v>4098</v>
      </c>
    </row>
    <row r="1137" spans="101:101 16384:16384" x14ac:dyDescent="0.25">
      <c r="CW1137" t="str">
        <f>IF(Data!J1137=XFD1137,"Y","N")</f>
        <v>Y</v>
      </c>
      <c r="XFD1137" t="s">
        <v>4099</v>
      </c>
    </row>
    <row r="1138" spans="101:101 16384:16384" x14ac:dyDescent="0.25">
      <c r="CW1138" t="str">
        <f>IF(Data!J1138=XFD1138,"Y","N")</f>
        <v>Y</v>
      </c>
      <c r="XFD1138" t="s">
        <v>4100</v>
      </c>
    </row>
    <row r="1139" spans="101:101 16384:16384" x14ac:dyDescent="0.25">
      <c r="CW1139" t="str">
        <f>IF(Data!J1139=XFD1139,"Y","N")</f>
        <v>Y</v>
      </c>
      <c r="XFD1139" t="s">
        <v>4101</v>
      </c>
    </row>
    <row r="1140" spans="101:101 16384:16384" x14ac:dyDescent="0.25">
      <c r="CW1140" t="str">
        <f>IF(Data!J1140=XFD1140,"Y","N")</f>
        <v>Y</v>
      </c>
      <c r="XFD1140" t="s">
        <v>4102</v>
      </c>
    </row>
    <row r="1141" spans="101:101 16384:16384" x14ac:dyDescent="0.25">
      <c r="CW1141" t="str">
        <f>IF(Data!J1141=XFD1141,"Y","N")</f>
        <v>Y</v>
      </c>
      <c r="XFD1141" t="s">
        <v>4103</v>
      </c>
    </row>
    <row r="1142" spans="101:101 16384:16384" x14ac:dyDescent="0.25">
      <c r="CW1142" t="str">
        <f>IF(Data!J1142=XFD1142,"Y","N")</f>
        <v>Y</v>
      </c>
      <c r="XFD1142" t="s">
        <v>4104</v>
      </c>
    </row>
    <row r="1143" spans="101:101 16384:16384" x14ac:dyDescent="0.25">
      <c r="CW1143" t="str">
        <f>IF(Data!J1143=XFD1143,"Y","N")</f>
        <v>Y</v>
      </c>
      <c r="XFD1143" t="s">
        <v>4105</v>
      </c>
    </row>
    <row r="1144" spans="101:101 16384:16384" x14ac:dyDescent="0.25">
      <c r="CW1144" t="str">
        <f>IF(Data!J1144=XFD1144,"Y","N")</f>
        <v>Y</v>
      </c>
      <c r="XFD1144" t="s">
        <v>4106</v>
      </c>
    </row>
    <row r="1145" spans="101:101 16384:16384" x14ac:dyDescent="0.25">
      <c r="CW1145" t="str">
        <f>IF(Data!J1145=XFD1145,"Y","N")</f>
        <v>Y</v>
      </c>
      <c r="XFD1145" t="s">
        <v>4107</v>
      </c>
    </row>
    <row r="1146" spans="101:101 16384:16384" x14ac:dyDescent="0.25">
      <c r="CW1146" t="str">
        <f>IF(Data!J1146=XFD1146,"Y","N")</f>
        <v>Y</v>
      </c>
      <c r="XFD1146" t="s">
        <v>4108</v>
      </c>
    </row>
    <row r="1147" spans="101:101 16384:16384" x14ac:dyDescent="0.25">
      <c r="CW1147" t="str">
        <f>IF(Data!J1147=XFD1147,"Y","N")</f>
        <v>Y</v>
      </c>
      <c r="XFD1147" t="s">
        <v>4109</v>
      </c>
    </row>
    <row r="1148" spans="101:101 16384:16384" x14ac:dyDescent="0.25">
      <c r="CW1148" t="str">
        <f>IF(Data!J1148=XFD1148,"Y","N")</f>
        <v>Y</v>
      </c>
      <c r="XFD1148" t="s">
        <v>4110</v>
      </c>
    </row>
    <row r="1149" spans="101:101 16384:16384" x14ac:dyDescent="0.25">
      <c r="CW1149" t="str">
        <f>IF(Data!J1149=XFD1149,"Y","N")</f>
        <v>Y</v>
      </c>
      <c r="XFD1149" t="s">
        <v>4111</v>
      </c>
    </row>
    <row r="1150" spans="101:101 16384:16384" x14ac:dyDescent="0.25">
      <c r="CW1150" t="str">
        <f>IF(Data!J1150=XFD1150,"Y","N")</f>
        <v>Y</v>
      </c>
      <c r="XFD1150" t="s">
        <v>4112</v>
      </c>
    </row>
    <row r="1151" spans="101:101 16384:16384" x14ac:dyDescent="0.25">
      <c r="CW1151" t="str">
        <f>IF(Data!J1151=XFD1151,"Y","N")</f>
        <v>Y</v>
      </c>
      <c r="XFD1151" t="s">
        <v>4113</v>
      </c>
    </row>
    <row r="1152" spans="101:101 16384:16384" x14ac:dyDescent="0.25">
      <c r="CW1152" t="str">
        <f>IF(Data!J1152=XFD1152,"Y","N")</f>
        <v>Y</v>
      </c>
      <c r="XFD1152" t="s">
        <v>4114</v>
      </c>
    </row>
    <row r="1153" spans="101:101 16384:16384" x14ac:dyDescent="0.25">
      <c r="CW1153" t="str">
        <f>IF(Data!J1153=XFD1153,"Y","N")</f>
        <v>Y</v>
      </c>
      <c r="XFD1153" t="s">
        <v>4115</v>
      </c>
    </row>
    <row r="1154" spans="101:101 16384:16384" x14ac:dyDescent="0.25">
      <c r="CW1154" t="str">
        <f>IF(Data!J1154=XFD1154,"Y","N")</f>
        <v>Y</v>
      </c>
      <c r="XFD1154" t="s">
        <v>4116</v>
      </c>
    </row>
    <row r="1155" spans="101:101 16384:16384" x14ac:dyDescent="0.25">
      <c r="CW1155" t="str">
        <f>IF(Data!J1155=XFD1155,"Y","N")</f>
        <v>Y</v>
      </c>
      <c r="XFD1155" t="s">
        <v>4117</v>
      </c>
    </row>
    <row r="1156" spans="101:101 16384:16384" x14ac:dyDescent="0.25">
      <c r="CW1156" t="str">
        <f>IF(Data!J1156=XFD1156,"Y","N")</f>
        <v>Y</v>
      </c>
      <c r="XFD1156" t="s">
        <v>4118</v>
      </c>
    </row>
    <row r="1157" spans="101:101 16384:16384" x14ac:dyDescent="0.25">
      <c r="CW1157" t="str">
        <f>IF(Data!J1157=XFD1157,"Y","N")</f>
        <v>Y</v>
      </c>
      <c r="XFD1157" t="s">
        <v>4119</v>
      </c>
    </row>
    <row r="1158" spans="101:101 16384:16384" x14ac:dyDescent="0.25">
      <c r="CW1158" t="str">
        <f>IF(Data!J1158=XFD1158,"Y","N")</f>
        <v>Y</v>
      </c>
      <c r="XFD1158" t="s">
        <v>4120</v>
      </c>
    </row>
    <row r="1159" spans="101:101 16384:16384" x14ac:dyDescent="0.25">
      <c r="CW1159" t="str">
        <f>IF(Data!J1159=XFD1159,"Y","N")</f>
        <v>Y</v>
      </c>
      <c r="XFD1159" t="s">
        <v>4121</v>
      </c>
    </row>
    <row r="1160" spans="101:101 16384:16384" x14ac:dyDescent="0.25">
      <c r="CW1160" t="str">
        <f>IF(Data!J1160=XFD1160,"Y","N")</f>
        <v>Y</v>
      </c>
      <c r="XFD1160" t="s">
        <v>4122</v>
      </c>
    </row>
    <row r="1161" spans="101:101 16384:16384" x14ac:dyDescent="0.25">
      <c r="CW1161" t="str">
        <f>IF(Data!J1161=XFD1161,"Y","N")</f>
        <v>Y</v>
      </c>
      <c r="XFD1161" t="s">
        <v>4123</v>
      </c>
    </row>
    <row r="1162" spans="101:101 16384:16384" x14ac:dyDescent="0.25">
      <c r="CW1162" t="str">
        <f>IF(Data!J1162=XFD1162,"Y","N")</f>
        <v>Y</v>
      </c>
      <c r="XFD1162" t="s">
        <v>4124</v>
      </c>
    </row>
    <row r="1163" spans="101:101 16384:16384" x14ac:dyDescent="0.25">
      <c r="CW1163" t="str">
        <f>IF(Data!J1163=XFD1163,"Y","N")</f>
        <v>Y</v>
      </c>
      <c r="XFD1163" t="s">
        <v>4125</v>
      </c>
    </row>
    <row r="1164" spans="101:101 16384:16384" x14ac:dyDescent="0.25">
      <c r="CW1164" t="str">
        <f>IF(Data!J1164=XFD1164,"Y","N")</f>
        <v>Y</v>
      </c>
      <c r="XFD1164" t="s">
        <v>4126</v>
      </c>
    </row>
    <row r="1165" spans="101:101 16384:16384" x14ac:dyDescent="0.25">
      <c r="CW1165" t="str">
        <f>IF(Data!J1165=XFD1165,"Y","N")</f>
        <v>Y</v>
      </c>
      <c r="XFD1165" t="s">
        <v>4127</v>
      </c>
    </row>
    <row r="1166" spans="101:101 16384:16384" x14ac:dyDescent="0.25">
      <c r="CW1166" t="str">
        <f>IF(Data!J1166=XFD1166,"Y","N")</f>
        <v>Y</v>
      </c>
      <c r="XFD1166" t="s">
        <v>4128</v>
      </c>
    </row>
    <row r="1167" spans="101:101 16384:16384" x14ac:dyDescent="0.25">
      <c r="CW1167" t="str">
        <f>IF(Data!J1167=XFD1167,"Y","N")</f>
        <v>Y</v>
      </c>
      <c r="XFD1167" t="s">
        <v>4129</v>
      </c>
    </row>
    <row r="1168" spans="101:101 16384:16384" x14ac:dyDescent="0.25">
      <c r="CW1168" t="str">
        <f>IF(Data!J1168=XFD1168,"Y","N")</f>
        <v>Y</v>
      </c>
      <c r="XFD1168" t="s">
        <v>4130</v>
      </c>
    </row>
    <row r="1169" spans="101:101 16384:16384" x14ac:dyDescent="0.25">
      <c r="CW1169" t="str">
        <f>IF(Data!J1169=XFD1169,"Y","N")</f>
        <v>Y</v>
      </c>
      <c r="XFD1169" t="s">
        <v>4131</v>
      </c>
    </row>
    <row r="1170" spans="101:101 16384:16384" x14ac:dyDescent="0.25">
      <c r="CW1170" t="str">
        <f>IF(Data!J1170=XFD1170,"Y","N")</f>
        <v>Y</v>
      </c>
      <c r="XFD1170" t="s">
        <v>4132</v>
      </c>
    </row>
    <row r="1171" spans="101:101 16384:16384" x14ac:dyDescent="0.25">
      <c r="CW1171" t="str">
        <f>IF(Data!J1171=XFD1171,"Y","N")</f>
        <v>Y</v>
      </c>
      <c r="XFD1171" t="s">
        <v>4133</v>
      </c>
    </row>
    <row r="1172" spans="101:101 16384:16384" x14ac:dyDescent="0.25">
      <c r="CW1172" t="str">
        <f>IF(Data!J1172=XFD1172,"Y","N")</f>
        <v>Y</v>
      </c>
      <c r="XFD1172" t="s">
        <v>4134</v>
      </c>
    </row>
    <row r="1173" spans="101:101 16384:16384" x14ac:dyDescent="0.25">
      <c r="CW1173" t="str">
        <f>IF(Data!J1173=XFD1173,"Y","N")</f>
        <v>Y</v>
      </c>
      <c r="XFD1173" t="s">
        <v>4135</v>
      </c>
    </row>
    <row r="1174" spans="101:101 16384:16384" x14ac:dyDescent="0.25">
      <c r="CW1174" t="str">
        <f>IF(Data!J1174=XFD1174,"Y","N")</f>
        <v>Y</v>
      </c>
      <c r="XFD1174" t="s">
        <v>4136</v>
      </c>
    </row>
    <row r="1175" spans="101:101 16384:16384" x14ac:dyDescent="0.25">
      <c r="CW1175" t="str">
        <f>IF(Data!J1175=XFD1175,"Y","N")</f>
        <v>Y</v>
      </c>
      <c r="XFD1175" t="s">
        <v>4137</v>
      </c>
    </row>
    <row r="1176" spans="101:101 16384:16384" x14ac:dyDescent="0.25">
      <c r="CW1176" t="str">
        <f>IF(Data!J1176=XFD1176,"Y","N")</f>
        <v>Y</v>
      </c>
      <c r="XFD1176" t="s">
        <v>4138</v>
      </c>
    </row>
    <row r="1177" spans="101:101 16384:16384" x14ac:dyDescent="0.25">
      <c r="CW1177" t="str">
        <f>IF(Data!J1177=XFD1177,"Y","N")</f>
        <v>Y</v>
      </c>
      <c r="XFD1177" t="s">
        <v>4139</v>
      </c>
    </row>
    <row r="1178" spans="101:101 16384:16384" x14ac:dyDescent="0.25">
      <c r="CW1178" t="str">
        <f>IF(Data!J1178=XFD1178,"Y","N")</f>
        <v>Y</v>
      </c>
      <c r="XFD1178" t="s">
        <v>4140</v>
      </c>
    </row>
    <row r="1179" spans="101:101 16384:16384" x14ac:dyDescent="0.25">
      <c r="CW1179" t="str">
        <f>IF(Data!J1179=XFD1179,"Y","N")</f>
        <v>Y</v>
      </c>
      <c r="XFD1179" t="s">
        <v>4141</v>
      </c>
    </row>
    <row r="1180" spans="101:101 16384:16384" x14ac:dyDescent="0.25">
      <c r="CW1180" t="str">
        <f>IF(Data!J1180=XFD1180,"Y","N")</f>
        <v>Y</v>
      </c>
      <c r="XFD1180" t="s">
        <v>4142</v>
      </c>
    </row>
    <row r="1181" spans="101:101 16384:16384" x14ac:dyDescent="0.25">
      <c r="CW1181" t="str">
        <f>IF(Data!J1181=XFD1181,"Y","N")</f>
        <v>Y</v>
      </c>
      <c r="XFD1181" t="s">
        <v>4143</v>
      </c>
    </row>
    <row r="1182" spans="101:101 16384:16384" x14ac:dyDescent="0.25">
      <c r="CW1182" t="str">
        <f>IF(Data!J1182=XFD1182,"Y","N")</f>
        <v>Y</v>
      </c>
      <c r="XFD1182" t="s">
        <v>4144</v>
      </c>
    </row>
    <row r="1183" spans="101:101 16384:16384" x14ac:dyDescent="0.25">
      <c r="CW1183" t="str">
        <f>IF(Data!J1183=XFD1183,"Y","N")</f>
        <v>Y</v>
      </c>
      <c r="XFD1183" t="s">
        <v>4145</v>
      </c>
    </row>
    <row r="1184" spans="101:101 16384:16384" x14ac:dyDescent="0.25">
      <c r="CW1184" t="str">
        <f>IF(Data!J1184=XFD1184,"Y","N")</f>
        <v>Y</v>
      </c>
      <c r="XFD1184" t="s">
        <v>4146</v>
      </c>
    </row>
    <row r="1185" spans="101:101 16384:16384" x14ac:dyDescent="0.25">
      <c r="CW1185" t="str">
        <f>IF(Data!J1185=XFD1185,"Y","N")</f>
        <v>Y</v>
      </c>
      <c r="XFD1185" t="s">
        <v>4147</v>
      </c>
    </row>
    <row r="1186" spans="101:101 16384:16384" x14ac:dyDescent="0.25">
      <c r="CW1186" t="str">
        <f>IF(Data!J1186=XFD1186,"Y","N")</f>
        <v>Y</v>
      </c>
      <c r="XFD1186" t="s">
        <v>4148</v>
      </c>
    </row>
    <row r="1187" spans="101:101 16384:16384" x14ac:dyDescent="0.25">
      <c r="CW1187" t="str">
        <f>IF(Data!J1187=XFD1187,"Y","N")</f>
        <v>Y</v>
      </c>
      <c r="XFD1187" t="s">
        <v>4149</v>
      </c>
    </row>
    <row r="1188" spans="101:101 16384:16384" x14ac:dyDescent="0.25">
      <c r="CW1188" t="str">
        <f>IF(Data!J1188=XFD1188,"Y","N")</f>
        <v>Y</v>
      </c>
      <c r="XFD1188" t="s">
        <v>4150</v>
      </c>
    </row>
    <row r="1189" spans="101:101 16384:16384" x14ac:dyDescent="0.25">
      <c r="CW1189" t="str">
        <f>IF(Data!J1189=XFD1189,"Y","N")</f>
        <v>Y</v>
      </c>
      <c r="XFD1189" t="s">
        <v>4151</v>
      </c>
    </row>
    <row r="1190" spans="101:101 16384:16384" x14ac:dyDescent="0.25">
      <c r="CW1190" t="str">
        <f>IF(Data!J1190=XFD1190,"Y","N")</f>
        <v>Y</v>
      </c>
      <c r="XFD1190" t="s">
        <v>4152</v>
      </c>
    </row>
    <row r="1191" spans="101:101 16384:16384" x14ac:dyDescent="0.25">
      <c r="CW1191" t="str">
        <f>IF(Data!J1191=XFD1191,"Y","N")</f>
        <v>Y</v>
      </c>
      <c r="XFD1191" t="s">
        <v>4153</v>
      </c>
    </row>
    <row r="1192" spans="101:101 16384:16384" x14ac:dyDescent="0.25">
      <c r="CW1192" t="str">
        <f>IF(Data!J1192=XFD1192,"Y","N")</f>
        <v>Y</v>
      </c>
      <c r="XFD1192" t="s">
        <v>4154</v>
      </c>
    </row>
    <row r="1193" spans="101:101 16384:16384" x14ac:dyDescent="0.25">
      <c r="CW1193" t="str">
        <f>IF(Data!J1193=XFD1193,"Y","N")</f>
        <v>Y</v>
      </c>
      <c r="XFD1193" t="s">
        <v>4155</v>
      </c>
    </row>
    <row r="1194" spans="101:101 16384:16384" x14ac:dyDescent="0.25">
      <c r="CW1194" t="str">
        <f>IF(Data!J1194=XFD1194,"Y","N")</f>
        <v>Y</v>
      </c>
      <c r="XFD1194" t="s">
        <v>4156</v>
      </c>
    </row>
    <row r="1195" spans="101:101 16384:16384" x14ac:dyDescent="0.25">
      <c r="CW1195" t="str">
        <f>IF(Data!J1195=XFD1195,"Y","N")</f>
        <v>Y</v>
      </c>
      <c r="XFD1195" t="s">
        <v>4157</v>
      </c>
    </row>
    <row r="1196" spans="101:101 16384:16384" x14ac:dyDescent="0.25">
      <c r="CW1196" t="str">
        <f>IF(Data!J1196=XFD1196,"Y","N")</f>
        <v>Y</v>
      </c>
      <c r="XFD1196" t="s">
        <v>4158</v>
      </c>
    </row>
    <row r="1197" spans="101:101 16384:16384" x14ac:dyDescent="0.25">
      <c r="CW1197" t="str">
        <f>IF(Data!J1197=XFD1197,"Y","N")</f>
        <v>Y</v>
      </c>
      <c r="XFD1197" t="s">
        <v>4159</v>
      </c>
    </row>
    <row r="1198" spans="101:101 16384:16384" x14ac:dyDescent="0.25">
      <c r="CW1198" t="str">
        <f>IF(Data!J1198=XFD1198,"Y","N")</f>
        <v>Y</v>
      </c>
      <c r="XFD1198" t="s">
        <v>4160</v>
      </c>
    </row>
    <row r="1199" spans="101:101 16384:16384" x14ac:dyDescent="0.25">
      <c r="CW1199" t="str">
        <f>IF(Data!J1199=XFD1199,"Y","N")</f>
        <v>Y</v>
      </c>
      <c r="XFD1199" t="s">
        <v>4161</v>
      </c>
    </row>
    <row r="1200" spans="101:101 16384:16384" x14ac:dyDescent="0.25">
      <c r="CW1200" t="str">
        <f>IF(Data!J1200=XFD1200,"Y","N")</f>
        <v>Y</v>
      </c>
      <c r="XFD1200" t="s">
        <v>4162</v>
      </c>
    </row>
    <row r="1201" spans="101:101 16384:16384" x14ac:dyDescent="0.25">
      <c r="CW1201" t="str">
        <f>IF(Data!J1201=XFD1201,"Y","N")</f>
        <v>Y</v>
      </c>
      <c r="XFD1201" t="s">
        <v>4163</v>
      </c>
    </row>
    <row r="1202" spans="101:101 16384:16384" x14ac:dyDescent="0.25">
      <c r="CW1202" t="str">
        <f>IF(Data!J1202=XFD1202,"Y","N")</f>
        <v>Y</v>
      </c>
      <c r="XFD1202" t="s">
        <v>4164</v>
      </c>
    </row>
    <row r="1203" spans="101:101 16384:16384" x14ac:dyDescent="0.25">
      <c r="CW1203" t="str">
        <f>IF(Data!J1203=XFD1203,"Y","N")</f>
        <v>Y</v>
      </c>
      <c r="XFD1203" t="s">
        <v>4165</v>
      </c>
    </row>
    <row r="1204" spans="101:101 16384:16384" x14ac:dyDescent="0.25">
      <c r="CW1204" t="str">
        <f>IF(Data!J1204=XFD1204,"Y","N")</f>
        <v>Y</v>
      </c>
      <c r="XFD1204" t="s">
        <v>4166</v>
      </c>
    </row>
    <row r="1205" spans="101:101 16384:16384" x14ac:dyDescent="0.25">
      <c r="CW1205" t="str">
        <f>IF(Data!J1205=XFD1205,"Y","N")</f>
        <v>Y</v>
      </c>
      <c r="XFD1205" t="s">
        <v>4167</v>
      </c>
    </row>
    <row r="1206" spans="101:101 16384:16384" x14ac:dyDescent="0.25">
      <c r="CW1206" t="str">
        <f>IF(Data!J1206=XFD1206,"Y","N")</f>
        <v>Y</v>
      </c>
      <c r="XFD1206" t="s">
        <v>4168</v>
      </c>
    </row>
    <row r="1207" spans="101:101 16384:16384" x14ac:dyDescent="0.25">
      <c r="CW1207" t="str">
        <f>IF(Data!J1207=XFD1207,"Y","N")</f>
        <v>Y</v>
      </c>
      <c r="XFD1207" t="s">
        <v>4169</v>
      </c>
    </row>
    <row r="1208" spans="101:101 16384:16384" x14ac:dyDescent="0.25">
      <c r="CW1208" t="str">
        <f>IF(Data!J1208=XFD1208,"Y","N")</f>
        <v>Y</v>
      </c>
      <c r="XFD1208" t="s">
        <v>4170</v>
      </c>
    </row>
    <row r="1209" spans="101:101 16384:16384" x14ac:dyDescent="0.25">
      <c r="CW1209" t="str">
        <f>IF(Data!J1209=XFD1209,"Y","N")</f>
        <v>Y</v>
      </c>
      <c r="XFD1209" t="s">
        <v>4171</v>
      </c>
    </row>
    <row r="1210" spans="101:101 16384:16384" x14ac:dyDescent="0.25">
      <c r="CW1210" t="str">
        <f>IF(Data!J1210=XFD1210,"Y","N")</f>
        <v>Y</v>
      </c>
      <c r="XFD1210" t="s">
        <v>4172</v>
      </c>
    </row>
    <row r="1211" spans="101:101 16384:16384" x14ac:dyDescent="0.25">
      <c r="CW1211" t="str">
        <f>IF(Data!J1211=XFD1211,"Y","N")</f>
        <v>Y</v>
      </c>
      <c r="XFD1211" t="s">
        <v>4173</v>
      </c>
    </row>
    <row r="1212" spans="101:101 16384:16384" x14ac:dyDescent="0.25">
      <c r="CW1212" t="str">
        <f>IF(Data!J1212=XFD1212,"Y","N")</f>
        <v>Y</v>
      </c>
      <c r="XFD1212" t="s">
        <v>4174</v>
      </c>
    </row>
    <row r="1213" spans="101:101 16384:16384" x14ac:dyDescent="0.25">
      <c r="CW1213" t="str">
        <f>IF(Data!J1213=XFD1213,"Y","N")</f>
        <v>Y</v>
      </c>
      <c r="XFD1213" t="s">
        <v>4175</v>
      </c>
    </row>
    <row r="1214" spans="101:101 16384:16384" x14ac:dyDescent="0.25">
      <c r="CW1214" t="str">
        <f>IF(Data!J1214=XFD1214,"Y","N")</f>
        <v>Y</v>
      </c>
      <c r="XFD1214" t="s">
        <v>4176</v>
      </c>
    </row>
    <row r="1215" spans="101:101 16384:16384" x14ac:dyDescent="0.25">
      <c r="CW1215" t="str">
        <f>IF(Data!J1215=XFD1215,"Y","N")</f>
        <v>Y</v>
      </c>
      <c r="XFD1215" t="s">
        <v>4177</v>
      </c>
    </row>
    <row r="1216" spans="101:101 16384:16384" x14ac:dyDescent="0.25">
      <c r="CW1216" t="str">
        <f>IF(Data!J1216=XFD1216,"Y","N")</f>
        <v>Y</v>
      </c>
      <c r="XFD1216" t="s">
        <v>4178</v>
      </c>
    </row>
    <row r="1217" spans="101:101 16384:16384" x14ac:dyDescent="0.25">
      <c r="CW1217" t="str">
        <f>IF(Data!J1217=XFD1217,"Y","N")</f>
        <v>Y</v>
      </c>
      <c r="XFD1217" t="s">
        <v>4179</v>
      </c>
    </row>
    <row r="1218" spans="101:101 16384:16384" x14ac:dyDescent="0.25">
      <c r="CW1218" t="str">
        <f>IF(Data!J1218=XFD1218,"Y","N")</f>
        <v>Y</v>
      </c>
      <c r="XFD1218" t="s">
        <v>4180</v>
      </c>
    </row>
    <row r="1219" spans="101:101 16384:16384" x14ac:dyDescent="0.25">
      <c r="CW1219" t="str">
        <f>IF(Data!J1219=XFD1219,"Y","N")</f>
        <v>Y</v>
      </c>
      <c r="XFD1219" t="s">
        <v>4181</v>
      </c>
    </row>
    <row r="1220" spans="101:101 16384:16384" x14ac:dyDescent="0.25">
      <c r="CW1220" t="str">
        <f>IF(Data!J1220=XFD1220,"Y","N")</f>
        <v>Y</v>
      </c>
      <c r="XFD1220" t="s">
        <v>4182</v>
      </c>
    </row>
    <row r="1221" spans="101:101 16384:16384" x14ac:dyDescent="0.25">
      <c r="CW1221" t="str">
        <f>IF(Data!J1221=XFD1221,"Y","N")</f>
        <v>Y</v>
      </c>
      <c r="XFD1221" t="s">
        <v>4183</v>
      </c>
    </row>
    <row r="1222" spans="101:101 16384:16384" x14ac:dyDescent="0.25">
      <c r="CW1222" t="str">
        <f>IF(Data!J1222=XFD1222,"Y","N")</f>
        <v>Y</v>
      </c>
      <c r="XFD1222" t="s">
        <v>4184</v>
      </c>
    </row>
    <row r="1223" spans="101:101 16384:16384" x14ac:dyDescent="0.25">
      <c r="CW1223" t="str">
        <f>IF(Data!J1223=XFD1223,"Y","N")</f>
        <v>Y</v>
      </c>
      <c r="XFD1223" t="s">
        <v>4185</v>
      </c>
    </row>
    <row r="1224" spans="101:101 16384:16384" x14ac:dyDescent="0.25">
      <c r="CW1224" t="str">
        <f>IF(Data!J1224=XFD1224,"Y","N")</f>
        <v>Y</v>
      </c>
      <c r="XFD1224" t="s">
        <v>4186</v>
      </c>
    </row>
    <row r="1225" spans="101:101 16384:16384" x14ac:dyDescent="0.25">
      <c r="CW1225" t="str">
        <f>IF(Data!J1225=XFD1225,"Y","N")</f>
        <v>Y</v>
      </c>
      <c r="XFD1225" t="s">
        <v>4187</v>
      </c>
    </row>
    <row r="1226" spans="101:101 16384:16384" x14ac:dyDescent="0.25">
      <c r="CW1226" t="str">
        <f>IF(Data!J1226=XFD1226,"Y","N")</f>
        <v>Y</v>
      </c>
      <c r="XFD1226" t="s">
        <v>4188</v>
      </c>
    </row>
    <row r="1227" spans="101:101 16384:16384" x14ac:dyDescent="0.25">
      <c r="CW1227" t="str">
        <f>IF(Data!J1227=XFD1227,"Y","N")</f>
        <v>Y</v>
      </c>
      <c r="XFD1227" t="s">
        <v>4189</v>
      </c>
    </row>
    <row r="1228" spans="101:101 16384:16384" x14ac:dyDescent="0.25">
      <c r="CW1228" t="str">
        <f>IF(Data!J1228=XFD1228,"Y","N")</f>
        <v>Y</v>
      </c>
      <c r="XFD1228" t="s">
        <v>4190</v>
      </c>
    </row>
    <row r="1229" spans="101:101 16384:16384" x14ac:dyDescent="0.25">
      <c r="CW1229" t="str">
        <f>IF(Data!J1229=XFD1229,"Y","N")</f>
        <v>Y</v>
      </c>
      <c r="XFD1229" t="s">
        <v>4191</v>
      </c>
    </row>
    <row r="1230" spans="101:101 16384:16384" x14ac:dyDescent="0.25">
      <c r="CW1230" t="str">
        <f>IF(Data!J1230=XFD1230,"Y","N")</f>
        <v>Y</v>
      </c>
      <c r="XFD1230" t="s">
        <v>4192</v>
      </c>
    </row>
    <row r="1231" spans="101:101 16384:16384" x14ac:dyDescent="0.25">
      <c r="CW1231" t="str">
        <f>IF(Data!J1231=XFD1231,"Y","N")</f>
        <v>Y</v>
      </c>
      <c r="XFD1231" t="s">
        <v>4193</v>
      </c>
    </row>
    <row r="1232" spans="101:101 16384:16384" x14ac:dyDescent="0.25">
      <c r="CW1232" t="str">
        <f>IF(Data!J1232=XFD1232,"Y","N")</f>
        <v>Y</v>
      </c>
      <c r="XFD1232" t="s">
        <v>4194</v>
      </c>
    </row>
    <row r="1233" spans="101:101 16384:16384" x14ac:dyDescent="0.25">
      <c r="CW1233" t="str">
        <f>IF(Data!J1233=XFD1233,"Y","N")</f>
        <v>Y</v>
      </c>
      <c r="XFD1233" t="s">
        <v>4195</v>
      </c>
    </row>
    <row r="1234" spans="101:101 16384:16384" x14ac:dyDescent="0.25">
      <c r="CW1234" t="str">
        <f>IF(Data!J1234=XFD1234,"Y","N")</f>
        <v>Y</v>
      </c>
      <c r="XFD1234" t="s">
        <v>4196</v>
      </c>
    </row>
    <row r="1235" spans="101:101 16384:16384" x14ac:dyDescent="0.25">
      <c r="CW1235" t="str">
        <f>IF(Data!J1235=XFD1235,"Y","N")</f>
        <v>Y</v>
      </c>
      <c r="XFD1235" t="s">
        <v>4197</v>
      </c>
    </row>
    <row r="1236" spans="101:101 16384:16384" x14ac:dyDescent="0.25">
      <c r="CW1236" t="str">
        <f>IF(Data!J1236=XFD1236,"Y","N")</f>
        <v>Y</v>
      </c>
      <c r="XFD1236" t="s">
        <v>4198</v>
      </c>
    </row>
    <row r="1237" spans="101:101 16384:16384" x14ac:dyDescent="0.25">
      <c r="CW1237" t="str">
        <f>IF(Data!J1237=XFD1237,"Y","N")</f>
        <v>Y</v>
      </c>
      <c r="XFD1237" t="s">
        <v>4199</v>
      </c>
    </row>
    <row r="1238" spans="101:101 16384:16384" x14ac:dyDescent="0.25">
      <c r="CW1238" t="str">
        <f>IF(Data!J1238=XFD1238,"Y","N")</f>
        <v>Y</v>
      </c>
      <c r="XFD1238" t="s">
        <v>4200</v>
      </c>
    </row>
    <row r="1239" spans="101:101 16384:16384" x14ac:dyDescent="0.25">
      <c r="CW1239" t="str">
        <f>IF(Data!J1239=XFD1239,"Y","N")</f>
        <v>Y</v>
      </c>
      <c r="XFD1239" t="s">
        <v>4201</v>
      </c>
    </row>
    <row r="1240" spans="101:101 16384:16384" x14ac:dyDescent="0.25">
      <c r="CW1240" t="str">
        <f>IF(Data!J1240=XFD1240,"Y","N")</f>
        <v>Y</v>
      </c>
      <c r="XFD1240" t="s">
        <v>4202</v>
      </c>
    </row>
    <row r="1241" spans="101:101 16384:16384" x14ac:dyDescent="0.25">
      <c r="CW1241" t="str">
        <f>IF(Data!J1241=XFD1241,"Y","N")</f>
        <v>Y</v>
      </c>
      <c r="XFD1241" t="s">
        <v>4203</v>
      </c>
    </row>
    <row r="1242" spans="101:101 16384:16384" x14ac:dyDescent="0.25">
      <c r="CW1242" t="str">
        <f>IF(Data!J1242=XFD1242,"Y","N")</f>
        <v>Y</v>
      </c>
      <c r="XFD1242" t="s">
        <v>4204</v>
      </c>
    </row>
    <row r="1243" spans="101:101 16384:16384" x14ac:dyDescent="0.25">
      <c r="CW1243" t="str">
        <f>IF(Data!J1243=XFD1243,"Y","N")</f>
        <v>Y</v>
      </c>
      <c r="XFD1243" t="s">
        <v>4205</v>
      </c>
    </row>
    <row r="1244" spans="101:101 16384:16384" x14ac:dyDescent="0.25">
      <c r="CW1244" t="str">
        <f>IF(Data!J1244=XFD1244,"Y","N")</f>
        <v>Y</v>
      </c>
      <c r="XFD1244" t="s">
        <v>4206</v>
      </c>
    </row>
    <row r="1245" spans="101:101 16384:16384" x14ac:dyDescent="0.25">
      <c r="CW1245" t="str">
        <f>IF(Data!J1245=XFD1245,"Y","N")</f>
        <v>Y</v>
      </c>
      <c r="XFD1245" t="s">
        <v>4207</v>
      </c>
    </row>
    <row r="1246" spans="101:101 16384:16384" x14ac:dyDescent="0.25">
      <c r="CW1246" t="str">
        <f>IF(Data!J1246=XFD1246,"Y","N")</f>
        <v>Y</v>
      </c>
      <c r="XFD1246" t="s">
        <v>4208</v>
      </c>
    </row>
    <row r="1247" spans="101:101 16384:16384" x14ac:dyDescent="0.25">
      <c r="CW1247" t="str">
        <f>IF(Data!J1247=XFD1247,"Y","N")</f>
        <v>Y</v>
      </c>
      <c r="XFD1247" t="s">
        <v>4209</v>
      </c>
    </row>
    <row r="1248" spans="101:101 16384:16384" x14ac:dyDescent="0.25">
      <c r="CW1248" t="str">
        <f>IF(Data!J1248=XFD1248,"Y","N")</f>
        <v>Y</v>
      </c>
      <c r="XFD1248" t="s">
        <v>4210</v>
      </c>
    </row>
    <row r="1249" spans="101:101 16384:16384" x14ac:dyDescent="0.25">
      <c r="CW1249" t="str">
        <f>IF(Data!J1249=XFD1249,"Y","N")</f>
        <v>Y</v>
      </c>
      <c r="XFD1249" t="s">
        <v>4211</v>
      </c>
    </row>
    <row r="1250" spans="101:101 16384:16384" x14ac:dyDescent="0.25">
      <c r="CW1250" t="str">
        <f>IF(Data!J1250=XFD1250,"Y","N")</f>
        <v>Y</v>
      </c>
      <c r="XFD1250" t="s">
        <v>4212</v>
      </c>
    </row>
    <row r="1251" spans="101:101 16384:16384" x14ac:dyDescent="0.25">
      <c r="CW1251" t="str">
        <f>IF(Data!J1251=XFD1251,"Y","N")</f>
        <v>Y</v>
      </c>
      <c r="XFD1251" t="s">
        <v>4213</v>
      </c>
    </row>
    <row r="1252" spans="101:101 16384:16384" x14ac:dyDescent="0.25">
      <c r="CW1252" t="str">
        <f>IF(Data!J1252=XFD1252,"Y","N")</f>
        <v>Y</v>
      </c>
      <c r="XFD1252" t="s">
        <v>4214</v>
      </c>
    </row>
    <row r="1253" spans="101:101 16384:16384" x14ac:dyDescent="0.25">
      <c r="CW1253" t="str">
        <f>IF(Data!J1253=XFD1253,"Y","N")</f>
        <v>Y</v>
      </c>
      <c r="XFD1253" t="s">
        <v>4215</v>
      </c>
    </row>
    <row r="1254" spans="101:101 16384:16384" x14ac:dyDescent="0.25">
      <c r="CW1254" t="str">
        <f>IF(Data!J1254=XFD1254,"Y","N")</f>
        <v>Y</v>
      </c>
      <c r="XFD1254" t="s">
        <v>4216</v>
      </c>
    </row>
    <row r="1255" spans="101:101 16384:16384" x14ac:dyDescent="0.25">
      <c r="CW1255" t="str">
        <f>IF(Data!J1255=XFD1255,"Y","N")</f>
        <v>Y</v>
      </c>
      <c r="XFD1255" t="s">
        <v>4217</v>
      </c>
    </row>
    <row r="1256" spans="101:101 16384:16384" x14ac:dyDescent="0.25">
      <c r="CW1256" t="str">
        <f>IF(Data!J1256=XFD1256,"Y","N")</f>
        <v>Y</v>
      </c>
      <c r="XFD1256" t="s">
        <v>4218</v>
      </c>
    </row>
    <row r="1257" spans="101:101 16384:16384" x14ac:dyDescent="0.25">
      <c r="CW1257" t="str">
        <f>IF(Data!J1257=XFD1257,"Y","N")</f>
        <v>Y</v>
      </c>
      <c r="XFD1257" t="s">
        <v>4219</v>
      </c>
    </row>
    <row r="1258" spans="101:101 16384:16384" x14ac:dyDescent="0.25">
      <c r="CW1258" t="str">
        <f>IF(Data!J1258=XFD1258,"Y","N")</f>
        <v>Y</v>
      </c>
      <c r="XFD1258" t="s">
        <v>4220</v>
      </c>
    </row>
    <row r="1259" spans="101:101 16384:16384" x14ac:dyDescent="0.25">
      <c r="CW1259" t="str">
        <f>IF(Data!J1259=XFD1259,"Y","N")</f>
        <v>Y</v>
      </c>
      <c r="XFD1259" t="s">
        <v>4221</v>
      </c>
    </row>
    <row r="1260" spans="101:101 16384:16384" x14ac:dyDescent="0.25">
      <c r="CW1260" t="str">
        <f>IF(Data!J1260=XFD1260,"Y","N")</f>
        <v>Y</v>
      </c>
      <c r="XFD1260" t="s">
        <v>4222</v>
      </c>
    </row>
    <row r="1261" spans="101:101 16384:16384" x14ac:dyDescent="0.25">
      <c r="CW1261" t="str">
        <f>IF(Data!J1261=XFD1261,"Y","N")</f>
        <v>Y</v>
      </c>
      <c r="XFD1261" t="s">
        <v>4223</v>
      </c>
    </row>
    <row r="1262" spans="101:101 16384:16384" x14ac:dyDescent="0.25">
      <c r="CW1262" t="str">
        <f>IF(Data!J1262=XFD1262,"Y","N")</f>
        <v>Y</v>
      </c>
      <c r="XFD1262" t="s">
        <v>4224</v>
      </c>
    </row>
    <row r="1263" spans="101:101 16384:16384" x14ac:dyDescent="0.25">
      <c r="CW1263" t="str">
        <f>IF(Data!J1263=XFD1263,"Y","N")</f>
        <v>Y</v>
      </c>
      <c r="XFD1263" t="s">
        <v>4225</v>
      </c>
    </row>
    <row r="1264" spans="101:101 16384:16384" x14ac:dyDescent="0.25">
      <c r="CW1264" t="str">
        <f>IF(Data!J1264=XFD1264,"Y","N")</f>
        <v>Y</v>
      </c>
      <c r="XFD1264" t="s">
        <v>4226</v>
      </c>
    </row>
    <row r="1265" spans="101:101 16384:16384" x14ac:dyDescent="0.25">
      <c r="CW1265" t="str">
        <f>IF(Data!J1265=XFD1265,"Y","N")</f>
        <v>Y</v>
      </c>
      <c r="XFD1265" t="s">
        <v>4227</v>
      </c>
    </row>
    <row r="1266" spans="101:101 16384:16384" x14ac:dyDescent="0.25">
      <c r="CW1266" t="str">
        <f>IF(Data!J1266=XFD1266,"Y","N")</f>
        <v>Y</v>
      </c>
      <c r="XFD1266" t="s">
        <v>4228</v>
      </c>
    </row>
    <row r="1267" spans="101:101 16384:16384" x14ac:dyDescent="0.25">
      <c r="CW1267" t="str">
        <f>IF(Data!J1267=XFD1267,"Y","N")</f>
        <v>Y</v>
      </c>
      <c r="XFD1267" t="s">
        <v>4229</v>
      </c>
    </row>
    <row r="1268" spans="101:101 16384:16384" x14ac:dyDescent="0.25">
      <c r="CW1268" t="str">
        <f>IF(Data!J1268=XFD1268,"Y","N")</f>
        <v>Y</v>
      </c>
      <c r="XFD1268" t="s">
        <v>4230</v>
      </c>
    </row>
    <row r="1269" spans="101:101 16384:16384" x14ac:dyDescent="0.25">
      <c r="CW1269" t="str">
        <f>IF(Data!J1269=XFD1269,"Y","N")</f>
        <v>Y</v>
      </c>
      <c r="XFD1269" t="s">
        <v>4231</v>
      </c>
    </row>
    <row r="1270" spans="101:101 16384:16384" x14ac:dyDescent="0.25">
      <c r="CW1270" t="str">
        <f>IF(Data!J1270=XFD1270,"Y","N")</f>
        <v>Y</v>
      </c>
      <c r="XFD1270" t="s">
        <v>4232</v>
      </c>
    </row>
    <row r="1271" spans="101:101 16384:16384" x14ac:dyDescent="0.25">
      <c r="CW1271" t="str">
        <f>IF(Data!J1271=XFD1271,"Y","N")</f>
        <v>Y</v>
      </c>
      <c r="XFD1271" t="s">
        <v>4233</v>
      </c>
    </row>
    <row r="1272" spans="101:101 16384:16384" x14ac:dyDescent="0.25">
      <c r="CW1272" t="str">
        <f>IF(Data!J1272=XFD1272,"Y","N")</f>
        <v>Y</v>
      </c>
      <c r="XFD1272" t="s">
        <v>4234</v>
      </c>
    </row>
    <row r="1273" spans="101:101 16384:16384" x14ac:dyDescent="0.25">
      <c r="CW1273" t="str">
        <f>IF(Data!J1273=XFD1273,"Y","N")</f>
        <v>Y</v>
      </c>
      <c r="XFD1273" t="s">
        <v>4235</v>
      </c>
    </row>
    <row r="1274" spans="101:101 16384:16384" x14ac:dyDescent="0.25">
      <c r="CW1274" t="str">
        <f>IF(Data!J1274=XFD1274,"Y","N")</f>
        <v>Y</v>
      </c>
      <c r="XFD1274" t="s">
        <v>4236</v>
      </c>
    </row>
    <row r="1275" spans="101:101 16384:16384" x14ac:dyDescent="0.25">
      <c r="CW1275" t="str">
        <f>IF(Data!J1275=XFD1275,"Y","N")</f>
        <v>Y</v>
      </c>
      <c r="XFD1275" t="s">
        <v>4237</v>
      </c>
    </row>
    <row r="1276" spans="101:101 16384:16384" x14ac:dyDescent="0.25">
      <c r="CW1276" t="str">
        <f>IF(Data!J1276=XFD1276,"Y","N")</f>
        <v>Y</v>
      </c>
      <c r="XFD1276" t="s">
        <v>4238</v>
      </c>
    </row>
    <row r="1277" spans="101:101 16384:16384" x14ac:dyDescent="0.25">
      <c r="CW1277" t="str">
        <f>IF(Data!J1277=XFD1277,"Y","N")</f>
        <v>Y</v>
      </c>
      <c r="XFD1277" t="s">
        <v>4239</v>
      </c>
    </row>
    <row r="1278" spans="101:101 16384:16384" x14ac:dyDescent="0.25">
      <c r="CW1278" t="str">
        <f>IF(Data!J1278=XFD1278,"Y","N")</f>
        <v>Y</v>
      </c>
      <c r="XFD1278" t="s">
        <v>4240</v>
      </c>
    </row>
    <row r="1279" spans="101:101 16384:16384" x14ac:dyDescent="0.25">
      <c r="CW1279" t="str">
        <f>IF(Data!J1279=XFD1279,"Y","N")</f>
        <v>Y</v>
      </c>
      <c r="XFD1279" t="s">
        <v>4241</v>
      </c>
    </row>
    <row r="1280" spans="101:101 16384:16384" x14ac:dyDescent="0.25">
      <c r="CW1280" t="str">
        <f>IF(Data!J1280=XFD1280,"Y","N")</f>
        <v>Y</v>
      </c>
      <c r="XFD1280" t="s">
        <v>4242</v>
      </c>
    </row>
    <row r="1281" spans="101:101 16384:16384" x14ac:dyDescent="0.25">
      <c r="CW1281" t="str">
        <f>IF(Data!J1281=XFD1281,"Y","N")</f>
        <v>Y</v>
      </c>
      <c r="XFD1281" t="s">
        <v>4243</v>
      </c>
    </row>
    <row r="1282" spans="101:101 16384:16384" x14ac:dyDescent="0.25">
      <c r="CW1282" t="str">
        <f>IF(Data!J1282=XFD1282,"Y","N")</f>
        <v>Y</v>
      </c>
      <c r="XFD1282" t="s">
        <v>4244</v>
      </c>
    </row>
    <row r="1283" spans="101:101 16384:16384" x14ac:dyDescent="0.25">
      <c r="CW1283" t="str">
        <f>IF(Data!J1283=XFD1283,"Y","N")</f>
        <v>Y</v>
      </c>
      <c r="XFD1283" t="s">
        <v>4245</v>
      </c>
    </row>
    <row r="1284" spans="101:101 16384:16384" x14ac:dyDescent="0.25">
      <c r="CW1284" t="str">
        <f>IF(Data!J1284=XFD1284,"Y","N")</f>
        <v>Y</v>
      </c>
      <c r="XFD1284" t="s">
        <v>4246</v>
      </c>
    </row>
    <row r="1285" spans="101:101 16384:16384" x14ac:dyDescent="0.25">
      <c r="CW1285" t="str">
        <f>IF(Data!J1285=XFD1285,"Y","N")</f>
        <v>Y</v>
      </c>
      <c r="XFD1285" t="s">
        <v>4247</v>
      </c>
    </row>
    <row r="1286" spans="101:101 16384:16384" x14ac:dyDescent="0.25">
      <c r="CW1286" t="str">
        <f>IF(Data!J1286=XFD1286,"Y","N")</f>
        <v>Y</v>
      </c>
      <c r="XFD1286" t="s">
        <v>4248</v>
      </c>
    </row>
    <row r="1287" spans="101:101 16384:16384" x14ac:dyDescent="0.25">
      <c r="CW1287" t="str">
        <f>IF(Data!J1287=XFD1287,"Y","N")</f>
        <v>Y</v>
      </c>
      <c r="XFD1287" t="s">
        <v>4249</v>
      </c>
    </row>
    <row r="1288" spans="101:101 16384:16384" x14ac:dyDescent="0.25">
      <c r="CW1288" t="str">
        <f>IF(Data!J1288=XFD1288,"Y","N")</f>
        <v>Y</v>
      </c>
      <c r="XFD1288" t="s">
        <v>4250</v>
      </c>
    </row>
    <row r="1289" spans="101:101 16384:16384" x14ac:dyDescent="0.25">
      <c r="CW1289" t="str">
        <f>IF(Data!J1289=XFD1289,"Y","N")</f>
        <v>Y</v>
      </c>
      <c r="XFD1289" t="s">
        <v>4251</v>
      </c>
    </row>
    <row r="1290" spans="101:101 16384:16384" x14ac:dyDescent="0.25">
      <c r="CW1290" t="str">
        <f>IF(Data!J1290=XFD1290,"Y","N")</f>
        <v>Y</v>
      </c>
      <c r="XFD1290" t="s">
        <v>4252</v>
      </c>
    </row>
    <row r="1291" spans="101:101 16384:16384" x14ac:dyDescent="0.25">
      <c r="CW1291" t="str">
        <f>IF(Data!J1291=XFD1291,"Y","N")</f>
        <v>Y</v>
      </c>
      <c r="XFD1291" t="s">
        <v>4253</v>
      </c>
    </row>
    <row r="1292" spans="101:101 16384:16384" x14ac:dyDescent="0.25">
      <c r="CW1292" t="str">
        <f>IF(Data!J1292=XFD1292,"Y","N")</f>
        <v>Y</v>
      </c>
      <c r="XFD1292" t="s">
        <v>4254</v>
      </c>
    </row>
    <row r="1293" spans="101:101 16384:16384" x14ac:dyDescent="0.25">
      <c r="CW1293" t="str">
        <f>IF(Data!J1293=XFD1293,"Y","N")</f>
        <v>Y</v>
      </c>
      <c r="XFD1293" t="s">
        <v>4255</v>
      </c>
    </row>
    <row r="1294" spans="101:101 16384:16384" x14ac:dyDescent="0.25">
      <c r="CW1294" t="str">
        <f>IF(Data!J1294=XFD1294,"Y","N")</f>
        <v>Y</v>
      </c>
      <c r="XFD1294" t="s">
        <v>4256</v>
      </c>
    </row>
    <row r="1295" spans="101:101 16384:16384" x14ac:dyDescent="0.25">
      <c r="CW1295" t="str">
        <f>IF(Data!J1295=XFD1295,"Y","N")</f>
        <v>Y</v>
      </c>
      <c r="XFD1295" t="s">
        <v>4257</v>
      </c>
    </row>
    <row r="1296" spans="101:101 16384:16384" x14ac:dyDescent="0.25">
      <c r="CW1296" t="str">
        <f>IF(Data!J1296=XFD1296,"Y","N")</f>
        <v>Y</v>
      </c>
      <c r="XFD1296" t="s">
        <v>4258</v>
      </c>
    </row>
    <row r="1297" spans="101:101 16384:16384" x14ac:dyDescent="0.25">
      <c r="CW1297" t="str">
        <f>IF(Data!J1297=XFD1297,"Y","N")</f>
        <v>Y</v>
      </c>
      <c r="XFD1297" t="s">
        <v>4259</v>
      </c>
    </row>
    <row r="1298" spans="101:101 16384:16384" x14ac:dyDescent="0.25">
      <c r="CW1298" t="str">
        <f>IF(Data!J1298=XFD1298,"Y","N")</f>
        <v>Y</v>
      </c>
      <c r="XFD1298" t="s">
        <v>4260</v>
      </c>
    </row>
    <row r="1299" spans="101:101 16384:16384" x14ac:dyDescent="0.25">
      <c r="CW1299" t="str">
        <f>IF(Data!J1299=XFD1299,"Y","N")</f>
        <v>Y</v>
      </c>
      <c r="XFD1299" t="s">
        <v>4261</v>
      </c>
    </row>
    <row r="1300" spans="101:101 16384:16384" x14ac:dyDescent="0.25">
      <c r="CW1300" t="str">
        <f>IF(Data!J1300=XFD1300,"Y","N")</f>
        <v>Y</v>
      </c>
      <c r="XFD1300" t="s">
        <v>4262</v>
      </c>
    </row>
    <row r="1301" spans="101:101 16384:16384" x14ac:dyDescent="0.25">
      <c r="CW1301" t="str">
        <f>IF(Data!J1301=XFD1301,"Y","N")</f>
        <v>Y</v>
      </c>
      <c r="XFD1301" t="s">
        <v>4263</v>
      </c>
    </row>
    <row r="1302" spans="101:101 16384:16384" x14ac:dyDescent="0.25">
      <c r="CW1302" t="str">
        <f>IF(Data!J1302=XFD1302,"Y","N")</f>
        <v>Y</v>
      </c>
      <c r="XFD1302" t="s">
        <v>4264</v>
      </c>
    </row>
    <row r="1303" spans="101:101 16384:16384" x14ac:dyDescent="0.25">
      <c r="CW1303" t="str">
        <f>IF(Data!J1303=XFD1303,"Y","N")</f>
        <v>Y</v>
      </c>
      <c r="XFD1303" t="s">
        <v>4265</v>
      </c>
    </row>
    <row r="1304" spans="101:101 16384:16384" x14ac:dyDescent="0.25">
      <c r="CW1304" t="str">
        <f>IF(Data!J1304=XFD1304,"Y","N")</f>
        <v>Y</v>
      </c>
      <c r="XFD1304" t="s">
        <v>4266</v>
      </c>
    </row>
    <row r="1305" spans="101:101 16384:16384" x14ac:dyDescent="0.25">
      <c r="CW1305" t="str">
        <f>IF(Data!J1305=XFD1305,"Y","N")</f>
        <v>Y</v>
      </c>
      <c r="XFD1305" t="s">
        <v>4267</v>
      </c>
    </row>
    <row r="1306" spans="101:101 16384:16384" x14ac:dyDescent="0.25">
      <c r="CW1306" t="str">
        <f>IF(Data!J1306=XFD1306,"Y","N")</f>
        <v>Y</v>
      </c>
      <c r="XFD1306" t="s">
        <v>4268</v>
      </c>
    </row>
    <row r="1307" spans="101:101 16384:16384" x14ac:dyDescent="0.25">
      <c r="CW1307" t="str">
        <f>IF(Data!J1307=XFD1307,"Y","N")</f>
        <v>Y</v>
      </c>
      <c r="XFD1307" t="s">
        <v>4269</v>
      </c>
    </row>
    <row r="1308" spans="101:101 16384:16384" x14ac:dyDescent="0.25">
      <c r="CW1308" t="str">
        <f>IF(Data!J1308=XFD1308,"Y","N")</f>
        <v>Y</v>
      </c>
      <c r="XFD1308" t="s">
        <v>4270</v>
      </c>
    </row>
    <row r="1309" spans="101:101 16384:16384" x14ac:dyDescent="0.25">
      <c r="CW1309" t="str">
        <f>IF(Data!J1309=XFD1309,"Y","N")</f>
        <v>Y</v>
      </c>
      <c r="XFD1309" t="s">
        <v>4271</v>
      </c>
    </row>
    <row r="1310" spans="101:101 16384:16384" x14ac:dyDescent="0.25">
      <c r="CW1310" t="str">
        <f>IF(Data!J1310=XFD1310,"Y","N")</f>
        <v>Y</v>
      </c>
      <c r="XFD1310" t="s">
        <v>4272</v>
      </c>
    </row>
    <row r="1311" spans="101:101 16384:16384" x14ac:dyDescent="0.25">
      <c r="CW1311" t="str">
        <f>IF(Data!J1311=XFD1311,"Y","N")</f>
        <v>Y</v>
      </c>
      <c r="XFD1311" t="s">
        <v>4273</v>
      </c>
    </row>
    <row r="1312" spans="101:101 16384:16384" x14ac:dyDescent="0.25">
      <c r="CW1312" t="str">
        <f>IF(Data!J1312=XFD1312,"Y","N")</f>
        <v>Y</v>
      </c>
      <c r="XFD1312" t="s">
        <v>4274</v>
      </c>
    </row>
    <row r="1313" spans="101:101 16384:16384" x14ac:dyDescent="0.25">
      <c r="CW1313" t="str">
        <f>IF(Data!J1313=XFD1313,"Y","N")</f>
        <v>Y</v>
      </c>
      <c r="XFD1313" t="s">
        <v>4275</v>
      </c>
    </row>
    <row r="1314" spans="101:101 16384:16384" x14ac:dyDescent="0.25">
      <c r="CW1314" t="str">
        <f>IF(Data!J1314=XFD1314,"Y","N")</f>
        <v>Y</v>
      </c>
      <c r="XFD1314" t="s">
        <v>4276</v>
      </c>
    </row>
    <row r="1315" spans="101:101 16384:16384" x14ac:dyDescent="0.25">
      <c r="CW1315" t="str">
        <f>IF(Data!J1315=XFD1315,"Y","N")</f>
        <v>Y</v>
      </c>
      <c r="XFD1315" t="s">
        <v>4277</v>
      </c>
    </row>
    <row r="1316" spans="101:101 16384:16384" x14ac:dyDescent="0.25">
      <c r="CW1316" t="str">
        <f>IF(Data!J1316=XFD1316,"Y","N")</f>
        <v>Y</v>
      </c>
      <c r="XFD1316" t="s">
        <v>4278</v>
      </c>
    </row>
    <row r="1317" spans="101:101 16384:16384" x14ac:dyDescent="0.25">
      <c r="CW1317" t="str">
        <f>IF(Data!J1317=XFD1317,"Y","N")</f>
        <v>Y</v>
      </c>
      <c r="XFD1317" t="s">
        <v>4279</v>
      </c>
    </row>
    <row r="1318" spans="101:101 16384:16384" x14ac:dyDescent="0.25">
      <c r="CW1318" t="str">
        <f>IF(Data!J1318=XFD1318,"Y","N")</f>
        <v>Y</v>
      </c>
      <c r="XFD1318" t="s">
        <v>4280</v>
      </c>
    </row>
    <row r="1319" spans="101:101 16384:16384" x14ac:dyDescent="0.25">
      <c r="CW1319" t="str">
        <f>IF(Data!J1319=XFD1319,"Y","N")</f>
        <v>Y</v>
      </c>
      <c r="XFD1319" t="s">
        <v>4281</v>
      </c>
    </row>
    <row r="1320" spans="101:101 16384:16384" x14ac:dyDescent="0.25">
      <c r="CW1320" t="str">
        <f>IF(Data!J1320=XFD1320,"Y","N")</f>
        <v>Y</v>
      </c>
      <c r="XFD1320" t="s">
        <v>4282</v>
      </c>
    </row>
    <row r="1321" spans="101:101 16384:16384" x14ac:dyDescent="0.25">
      <c r="CW1321" t="str">
        <f>IF(Data!J1321=XFD1321,"Y","N")</f>
        <v>Y</v>
      </c>
      <c r="XFD1321" t="s">
        <v>4283</v>
      </c>
    </row>
    <row r="1322" spans="101:101 16384:16384" x14ac:dyDescent="0.25">
      <c r="CW1322" t="str">
        <f>IF(Data!J1322=XFD1322,"Y","N")</f>
        <v>Y</v>
      </c>
      <c r="XFD1322" t="s">
        <v>4284</v>
      </c>
    </row>
    <row r="1323" spans="101:101 16384:16384" x14ac:dyDescent="0.25">
      <c r="CW1323" t="str">
        <f>IF(Data!J1323=XFD1323,"Y","N")</f>
        <v>Y</v>
      </c>
      <c r="XFD1323" t="s">
        <v>4285</v>
      </c>
    </row>
    <row r="1324" spans="101:101 16384:16384" x14ac:dyDescent="0.25">
      <c r="CW1324" t="str">
        <f>IF(Data!J1324=XFD1324,"Y","N")</f>
        <v>Y</v>
      </c>
      <c r="XFD1324" t="s">
        <v>4286</v>
      </c>
    </row>
    <row r="1325" spans="101:101 16384:16384" x14ac:dyDescent="0.25">
      <c r="CW1325" t="str">
        <f>IF(Data!J1325=XFD1325,"Y","N")</f>
        <v>Y</v>
      </c>
      <c r="XFD1325" t="s">
        <v>4287</v>
      </c>
    </row>
    <row r="1326" spans="101:101 16384:16384" x14ac:dyDescent="0.25">
      <c r="CW1326" t="str">
        <f>IF(Data!J1326=XFD1326,"Y","N")</f>
        <v>Y</v>
      </c>
      <c r="XFD1326" t="s">
        <v>4288</v>
      </c>
    </row>
    <row r="1327" spans="101:101 16384:16384" x14ac:dyDescent="0.25">
      <c r="CW1327" t="str">
        <f>IF(Data!J1327=XFD1327,"Y","N")</f>
        <v>Y</v>
      </c>
      <c r="XFD1327" t="s">
        <v>4289</v>
      </c>
    </row>
    <row r="1328" spans="101:101 16384:16384" x14ac:dyDescent="0.25">
      <c r="CW1328" t="str">
        <f>IF(Data!J1328=XFD1328,"Y","N")</f>
        <v>Y</v>
      </c>
      <c r="XFD1328" t="s">
        <v>4290</v>
      </c>
    </row>
    <row r="1329" spans="101:101 16384:16384" x14ac:dyDescent="0.25">
      <c r="CW1329" t="str">
        <f>IF(Data!J1329=XFD1329,"Y","N")</f>
        <v>Y</v>
      </c>
      <c r="XFD1329" t="s">
        <v>4291</v>
      </c>
    </row>
    <row r="1330" spans="101:101 16384:16384" x14ac:dyDescent="0.25">
      <c r="CW1330" t="str">
        <f>IF(Data!J1330=XFD1330,"Y","N")</f>
        <v>Y</v>
      </c>
      <c r="XFD1330" t="s">
        <v>4292</v>
      </c>
    </row>
    <row r="1331" spans="101:101 16384:16384" x14ac:dyDescent="0.25">
      <c r="CW1331" t="str">
        <f>IF(Data!J1331=XFD1331,"Y","N")</f>
        <v>Y</v>
      </c>
      <c r="XFD1331" t="s">
        <v>4293</v>
      </c>
    </row>
    <row r="1332" spans="101:101 16384:16384" x14ac:dyDescent="0.25">
      <c r="CW1332" t="str">
        <f>IF(Data!J1332=XFD1332,"Y","N")</f>
        <v>Y</v>
      </c>
      <c r="XFD1332" t="s">
        <v>4294</v>
      </c>
    </row>
    <row r="1333" spans="101:101 16384:16384" x14ac:dyDescent="0.25">
      <c r="CW1333" t="str">
        <f>IF(Data!J1333=XFD1333,"Y","N")</f>
        <v>Y</v>
      </c>
      <c r="XFD1333" t="s">
        <v>4295</v>
      </c>
    </row>
    <row r="1334" spans="101:101 16384:16384" x14ac:dyDescent="0.25">
      <c r="CW1334" t="str">
        <f>IF(Data!J1334=XFD1334,"Y","N")</f>
        <v>Y</v>
      </c>
      <c r="XFD1334" t="s">
        <v>4296</v>
      </c>
    </row>
    <row r="1335" spans="101:101 16384:16384" x14ac:dyDescent="0.25">
      <c r="CW1335" t="str">
        <f>IF(Data!J1335=XFD1335,"Y","N")</f>
        <v>Y</v>
      </c>
      <c r="XFD1335" t="s">
        <v>4297</v>
      </c>
    </row>
    <row r="1336" spans="101:101 16384:16384" x14ac:dyDescent="0.25">
      <c r="CW1336" t="str">
        <f>IF(Data!J1336=XFD1336,"Y","N")</f>
        <v>Y</v>
      </c>
      <c r="XFD1336" t="s">
        <v>4298</v>
      </c>
    </row>
    <row r="1337" spans="101:101 16384:16384" x14ac:dyDescent="0.25">
      <c r="CW1337" t="str">
        <f>IF(Data!J1337=XFD1337,"Y","N")</f>
        <v>Y</v>
      </c>
      <c r="XFD1337" t="s">
        <v>4299</v>
      </c>
    </row>
    <row r="1338" spans="101:101 16384:16384" x14ac:dyDescent="0.25">
      <c r="CW1338" t="str">
        <f>IF(Data!J1338=XFD1338,"Y","N")</f>
        <v>Y</v>
      </c>
      <c r="XFD1338" t="s">
        <v>4300</v>
      </c>
    </row>
    <row r="1339" spans="101:101 16384:16384" x14ac:dyDescent="0.25">
      <c r="CW1339" t="str">
        <f>IF(Data!J1339=XFD1339,"Y","N")</f>
        <v>Y</v>
      </c>
      <c r="XFD1339" t="s">
        <v>4301</v>
      </c>
    </row>
    <row r="1340" spans="101:101 16384:16384" x14ac:dyDescent="0.25">
      <c r="CW1340" t="str">
        <f>IF(Data!J1340=XFD1340,"Y","N")</f>
        <v>Y</v>
      </c>
      <c r="XFD1340" t="s">
        <v>4302</v>
      </c>
    </row>
    <row r="1341" spans="101:101 16384:16384" x14ac:dyDescent="0.25">
      <c r="CW1341" t="str">
        <f>IF(Data!J1341=XFD1341,"Y","N")</f>
        <v>Y</v>
      </c>
      <c r="XFD1341" t="s">
        <v>4303</v>
      </c>
    </row>
    <row r="1342" spans="101:101 16384:16384" x14ac:dyDescent="0.25">
      <c r="CW1342" t="str">
        <f>IF(Data!J1342=XFD1342,"Y","N")</f>
        <v>Y</v>
      </c>
      <c r="XFD1342" t="s">
        <v>4304</v>
      </c>
    </row>
    <row r="1343" spans="101:101 16384:16384" x14ac:dyDescent="0.25">
      <c r="CW1343" t="str">
        <f>IF(Data!J1343=XFD1343,"Y","N")</f>
        <v>Y</v>
      </c>
      <c r="XFD1343" t="s">
        <v>4305</v>
      </c>
    </row>
    <row r="1344" spans="101:101 16384:16384" x14ac:dyDescent="0.25">
      <c r="CW1344" t="str">
        <f>IF(Data!J1344=XFD1344,"Y","N")</f>
        <v>Y</v>
      </c>
      <c r="XFD1344" t="s">
        <v>4306</v>
      </c>
    </row>
    <row r="1345" spans="101:101 16384:16384" x14ac:dyDescent="0.25">
      <c r="CW1345" t="str">
        <f>IF(Data!J1345=XFD1345,"Y","N")</f>
        <v>Y</v>
      </c>
      <c r="XFD1345" t="s">
        <v>4307</v>
      </c>
    </row>
    <row r="1346" spans="101:101 16384:16384" x14ac:dyDescent="0.25">
      <c r="CW1346" t="str">
        <f>IF(Data!J1346=XFD1346,"Y","N")</f>
        <v>Y</v>
      </c>
      <c r="XFD1346" t="s">
        <v>4308</v>
      </c>
    </row>
    <row r="1347" spans="101:101 16384:16384" x14ac:dyDescent="0.25">
      <c r="CW1347" t="str">
        <f>IF(Data!J1347=XFD1347,"Y","N")</f>
        <v>Y</v>
      </c>
      <c r="XFD1347" t="s">
        <v>4309</v>
      </c>
    </row>
    <row r="1348" spans="101:101 16384:16384" x14ac:dyDescent="0.25">
      <c r="CW1348" t="str">
        <f>IF(Data!J1348=XFD1348,"Y","N")</f>
        <v>Y</v>
      </c>
      <c r="XFD1348" t="s">
        <v>4310</v>
      </c>
    </row>
    <row r="1349" spans="101:101 16384:16384" x14ac:dyDescent="0.25">
      <c r="CW1349" t="str">
        <f>IF(Data!J1349=XFD1349,"Y","N")</f>
        <v>Y</v>
      </c>
      <c r="XFD1349" t="s">
        <v>4311</v>
      </c>
    </row>
    <row r="1350" spans="101:101 16384:16384" x14ac:dyDescent="0.25">
      <c r="CW1350" t="str">
        <f>IF(Data!J1350=XFD1350,"Y","N")</f>
        <v>Y</v>
      </c>
      <c r="XFD1350" t="s">
        <v>4312</v>
      </c>
    </row>
    <row r="1351" spans="101:101 16384:16384" x14ac:dyDescent="0.25">
      <c r="CW1351" t="str">
        <f>IF(Data!J1351=XFD1351,"Y","N")</f>
        <v>Y</v>
      </c>
      <c r="XFD1351" t="s">
        <v>4313</v>
      </c>
    </row>
    <row r="1352" spans="101:101 16384:16384" x14ac:dyDescent="0.25">
      <c r="CW1352" t="str">
        <f>IF(Data!J1352=XFD1352,"Y","N")</f>
        <v>Y</v>
      </c>
      <c r="XFD1352" t="s">
        <v>4314</v>
      </c>
    </row>
    <row r="1353" spans="101:101 16384:16384" x14ac:dyDescent="0.25">
      <c r="CW1353" t="str">
        <f>IF(Data!J1353=XFD1353,"Y","N")</f>
        <v>Y</v>
      </c>
      <c r="XFD1353" t="s">
        <v>4315</v>
      </c>
    </row>
    <row r="1354" spans="101:101 16384:16384" x14ac:dyDescent="0.25">
      <c r="CW1354" t="str">
        <f>IF(Data!J1354=XFD1354,"Y","N")</f>
        <v>Y</v>
      </c>
      <c r="XFD1354" t="s">
        <v>4316</v>
      </c>
    </row>
    <row r="1355" spans="101:101 16384:16384" x14ac:dyDescent="0.25">
      <c r="CW1355" t="str">
        <f>IF(Data!J1355=XFD1355,"Y","N")</f>
        <v>Y</v>
      </c>
      <c r="XFD1355" t="s">
        <v>4317</v>
      </c>
    </row>
    <row r="1356" spans="101:101 16384:16384" x14ac:dyDescent="0.25">
      <c r="CW1356" t="str">
        <f>IF(Data!J1356=XFD1356,"Y","N")</f>
        <v>Y</v>
      </c>
      <c r="XFD1356" t="s">
        <v>4318</v>
      </c>
    </row>
    <row r="1357" spans="101:101 16384:16384" x14ac:dyDescent="0.25">
      <c r="CW1357" t="str">
        <f>IF(Data!J1357=XFD1357,"Y","N")</f>
        <v>Y</v>
      </c>
      <c r="XFD1357" t="s">
        <v>4319</v>
      </c>
    </row>
    <row r="1358" spans="101:101 16384:16384" x14ac:dyDescent="0.25">
      <c r="CW1358" t="str">
        <f>IF(Data!J1358=XFD1358,"Y","N")</f>
        <v>Y</v>
      </c>
      <c r="XFD1358" t="s">
        <v>4320</v>
      </c>
    </row>
    <row r="1359" spans="101:101 16384:16384" x14ac:dyDescent="0.25">
      <c r="CW1359" t="str">
        <f>IF(Data!J1359=XFD1359,"Y","N")</f>
        <v>Y</v>
      </c>
      <c r="XFD1359" t="s">
        <v>4321</v>
      </c>
    </row>
    <row r="1360" spans="101:101 16384:16384" x14ac:dyDescent="0.25">
      <c r="CW1360" t="str">
        <f>IF(Data!J1360=XFD1360,"Y","N")</f>
        <v>Y</v>
      </c>
      <c r="XFD1360" t="s">
        <v>4322</v>
      </c>
    </row>
    <row r="1361" spans="101:101 16384:16384" x14ac:dyDescent="0.25">
      <c r="CW1361" t="str">
        <f>IF(Data!J1361=XFD1361,"Y","N")</f>
        <v>Y</v>
      </c>
      <c r="XFD1361" t="s">
        <v>4323</v>
      </c>
    </row>
    <row r="1362" spans="101:101 16384:16384" x14ac:dyDescent="0.25">
      <c r="CW1362" t="str">
        <f>IF(Data!J1362=XFD1362,"Y","N")</f>
        <v>Y</v>
      </c>
      <c r="XFD1362" t="s">
        <v>4324</v>
      </c>
    </row>
    <row r="1363" spans="101:101 16384:16384" x14ac:dyDescent="0.25">
      <c r="CW1363" t="str">
        <f>IF(Data!J1363=XFD1363,"Y","N")</f>
        <v>Y</v>
      </c>
      <c r="XFD1363" t="s">
        <v>4325</v>
      </c>
    </row>
    <row r="1364" spans="101:101 16384:16384" x14ac:dyDescent="0.25">
      <c r="CW1364" t="str">
        <f>IF(Data!J1364=XFD1364,"Y","N")</f>
        <v>Y</v>
      </c>
      <c r="XFD1364" t="s">
        <v>4326</v>
      </c>
    </row>
    <row r="1365" spans="101:101 16384:16384" x14ac:dyDescent="0.25">
      <c r="CW1365" t="str">
        <f>IF(Data!J1365=XFD1365,"Y","N")</f>
        <v>Y</v>
      </c>
      <c r="XFD1365" t="s">
        <v>4327</v>
      </c>
    </row>
    <row r="1366" spans="101:101 16384:16384" x14ac:dyDescent="0.25">
      <c r="CW1366" t="str">
        <f>IF(Data!J1366=XFD1366,"Y","N")</f>
        <v>Y</v>
      </c>
      <c r="XFD1366" t="s">
        <v>4328</v>
      </c>
    </row>
    <row r="1367" spans="101:101 16384:16384" x14ac:dyDescent="0.25">
      <c r="CW1367" t="str">
        <f>IF(Data!J1367=XFD1367,"Y","N")</f>
        <v>Y</v>
      </c>
      <c r="XFD1367" t="s">
        <v>4329</v>
      </c>
    </row>
    <row r="1368" spans="101:101 16384:16384" x14ac:dyDescent="0.25">
      <c r="CW1368" t="str">
        <f>IF(Data!J1368=XFD1368,"Y","N")</f>
        <v>Y</v>
      </c>
      <c r="XFD1368" t="s">
        <v>4330</v>
      </c>
    </row>
    <row r="1369" spans="101:101 16384:16384" x14ac:dyDescent="0.25">
      <c r="CW1369" t="str">
        <f>IF(Data!J1369=XFD1369,"Y","N")</f>
        <v>Y</v>
      </c>
      <c r="XFD1369" t="s">
        <v>4331</v>
      </c>
    </row>
    <row r="1370" spans="101:101 16384:16384" x14ac:dyDescent="0.25">
      <c r="CW1370" t="str">
        <f>IF(Data!J1370=XFD1370,"Y","N")</f>
        <v>Y</v>
      </c>
      <c r="XFD1370" t="s">
        <v>4332</v>
      </c>
    </row>
    <row r="1371" spans="101:101 16384:16384" x14ac:dyDescent="0.25">
      <c r="CW1371" t="str">
        <f>IF(Data!J1371=XFD1371,"Y","N")</f>
        <v>Y</v>
      </c>
      <c r="XFD1371" t="s">
        <v>4333</v>
      </c>
    </row>
    <row r="1372" spans="101:101 16384:16384" x14ac:dyDescent="0.25">
      <c r="CW1372" t="str">
        <f>IF(Data!J1372=XFD1372,"Y","N")</f>
        <v>Y</v>
      </c>
      <c r="XFD1372" t="s">
        <v>4334</v>
      </c>
    </row>
    <row r="1373" spans="101:101 16384:16384" x14ac:dyDescent="0.25">
      <c r="CW1373" t="str">
        <f>IF(Data!J1373=XFD1373,"Y","N")</f>
        <v>Y</v>
      </c>
      <c r="XFD1373" t="s">
        <v>4335</v>
      </c>
    </row>
    <row r="1374" spans="101:101 16384:16384" x14ac:dyDescent="0.25">
      <c r="CW1374" t="str">
        <f>IF(Data!J1374=XFD1374,"Y","N")</f>
        <v>Y</v>
      </c>
      <c r="XFD1374" t="s">
        <v>4336</v>
      </c>
    </row>
    <row r="1375" spans="101:101 16384:16384" x14ac:dyDescent="0.25">
      <c r="CW1375" t="str">
        <f>IF(Data!J1375=XFD1375,"Y","N")</f>
        <v>Y</v>
      </c>
      <c r="XFD1375" t="s">
        <v>4337</v>
      </c>
    </row>
    <row r="1376" spans="101:101 16384:16384" x14ac:dyDescent="0.25">
      <c r="CW1376" t="str">
        <f>IF(Data!J1376=XFD1376,"Y","N")</f>
        <v>Y</v>
      </c>
      <c r="XFD1376" t="s">
        <v>4338</v>
      </c>
    </row>
    <row r="1377" spans="101:101 16384:16384" x14ac:dyDescent="0.25">
      <c r="CW1377" t="str">
        <f>IF(Data!J1377=XFD1377,"Y","N")</f>
        <v>Y</v>
      </c>
      <c r="XFD1377" t="s">
        <v>4339</v>
      </c>
    </row>
    <row r="1378" spans="101:101 16384:16384" x14ac:dyDescent="0.25">
      <c r="CW1378" t="str">
        <f>IF(Data!J1378=XFD1378,"Y","N")</f>
        <v>Y</v>
      </c>
      <c r="XFD1378" t="s">
        <v>4340</v>
      </c>
    </row>
    <row r="1379" spans="101:101 16384:16384" x14ac:dyDescent="0.25">
      <c r="CW1379" t="str">
        <f>IF(Data!J1379=XFD1379,"Y","N")</f>
        <v>Y</v>
      </c>
      <c r="XFD1379" t="s">
        <v>4341</v>
      </c>
    </row>
    <row r="1380" spans="101:101 16384:16384" x14ac:dyDescent="0.25">
      <c r="CW1380" t="str">
        <f>IF(Data!J1380=XFD1380,"Y","N")</f>
        <v>Y</v>
      </c>
      <c r="XFD1380" t="s">
        <v>4342</v>
      </c>
    </row>
    <row r="1381" spans="101:101 16384:16384" x14ac:dyDescent="0.25">
      <c r="CW1381" t="str">
        <f>IF(Data!J1381=XFD1381,"Y","N")</f>
        <v>Y</v>
      </c>
      <c r="XFD1381" t="s">
        <v>4343</v>
      </c>
    </row>
    <row r="1382" spans="101:101 16384:16384" x14ac:dyDescent="0.25">
      <c r="CW1382" t="str">
        <f>IF(Data!J1382=XFD1382,"Y","N")</f>
        <v>Y</v>
      </c>
      <c r="XFD1382" t="s">
        <v>4344</v>
      </c>
    </row>
    <row r="1383" spans="101:101 16384:16384" x14ac:dyDescent="0.25">
      <c r="CW1383" t="str">
        <f>IF(Data!J1383=XFD1383,"Y","N")</f>
        <v>Y</v>
      </c>
      <c r="XFD1383" t="s">
        <v>4345</v>
      </c>
    </row>
    <row r="1384" spans="101:101 16384:16384" x14ac:dyDescent="0.25">
      <c r="CW1384" t="str">
        <f>IF(Data!J1384=XFD1384,"Y","N")</f>
        <v>Y</v>
      </c>
      <c r="XFD1384" t="s">
        <v>4346</v>
      </c>
    </row>
    <row r="1385" spans="101:101 16384:16384" x14ac:dyDescent="0.25">
      <c r="CW1385" t="str">
        <f>IF(Data!J1385=XFD1385,"Y","N")</f>
        <v>Y</v>
      </c>
      <c r="XFD1385" t="s">
        <v>4347</v>
      </c>
    </row>
    <row r="1386" spans="101:101 16384:16384" x14ac:dyDescent="0.25">
      <c r="CW1386" t="str">
        <f>IF(Data!J1386=XFD1386,"Y","N")</f>
        <v>Y</v>
      </c>
      <c r="XFD1386" t="s">
        <v>4348</v>
      </c>
    </row>
    <row r="1387" spans="101:101 16384:16384" x14ac:dyDescent="0.25">
      <c r="CW1387" t="str">
        <f>IF(Data!J1387=XFD1387,"Y","N")</f>
        <v>Y</v>
      </c>
      <c r="XFD1387" t="s">
        <v>4349</v>
      </c>
    </row>
    <row r="1388" spans="101:101 16384:16384" x14ac:dyDescent="0.25">
      <c r="CW1388" t="str">
        <f>IF(Data!J1388=XFD1388,"Y","N")</f>
        <v>Y</v>
      </c>
      <c r="XFD1388" t="s">
        <v>4350</v>
      </c>
    </row>
    <row r="1389" spans="101:101 16384:16384" x14ac:dyDescent="0.25">
      <c r="CW1389" t="str">
        <f>IF(Data!J1389=XFD1389,"Y","N")</f>
        <v>Y</v>
      </c>
      <c r="XFD1389" t="s">
        <v>4351</v>
      </c>
    </row>
    <row r="1390" spans="101:101 16384:16384" x14ac:dyDescent="0.25">
      <c r="CW1390" t="str">
        <f>IF(Data!J1390=XFD1390,"Y","N")</f>
        <v>Y</v>
      </c>
      <c r="XFD1390" t="s">
        <v>4352</v>
      </c>
    </row>
    <row r="1391" spans="101:101 16384:16384" x14ac:dyDescent="0.25">
      <c r="CW1391" t="str">
        <f>IF(Data!J1391=XFD1391,"Y","N")</f>
        <v>Y</v>
      </c>
      <c r="XFD1391" t="s">
        <v>4353</v>
      </c>
    </row>
    <row r="1392" spans="101:101 16384:16384" x14ac:dyDescent="0.25">
      <c r="CW1392" t="str">
        <f>IF(Data!J1392=XFD1392,"Y","N")</f>
        <v>Y</v>
      </c>
      <c r="XFD1392" t="s">
        <v>4354</v>
      </c>
    </row>
    <row r="1393" spans="101:101 16384:16384" x14ac:dyDescent="0.25">
      <c r="CW1393" t="str">
        <f>IF(Data!J1393=XFD1393,"Y","N")</f>
        <v>Y</v>
      </c>
      <c r="XFD1393" t="s">
        <v>4355</v>
      </c>
    </row>
    <row r="1394" spans="101:101 16384:16384" x14ac:dyDescent="0.25">
      <c r="CW1394" t="str">
        <f>IF(Data!J1394=XFD1394,"Y","N")</f>
        <v>Y</v>
      </c>
      <c r="XFD1394" t="s">
        <v>4356</v>
      </c>
    </row>
    <row r="1395" spans="101:101 16384:16384" x14ac:dyDescent="0.25">
      <c r="CW1395" t="str">
        <f>IF(Data!J1395=XFD1395,"Y","N")</f>
        <v>Y</v>
      </c>
      <c r="XFD1395" t="s">
        <v>4357</v>
      </c>
    </row>
    <row r="1396" spans="101:101 16384:16384" x14ac:dyDescent="0.25">
      <c r="CW1396" t="str">
        <f>IF(Data!J1396=XFD1396,"Y","N")</f>
        <v>Y</v>
      </c>
      <c r="XFD1396" t="s">
        <v>4358</v>
      </c>
    </row>
    <row r="1397" spans="101:101 16384:16384" x14ac:dyDescent="0.25">
      <c r="CW1397" t="str">
        <f>IF(Data!J1397=XFD1397,"Y","N")</f>
        <v>Y</v>
      </c>
      <c r="XFD1397" t="s">
        <v>4359</v>
      </c>
    </row>
    <row r="1398" spans="101:101 16384:16384" x14ac:dyDescent="0.25">
      <c r="CW1398" t="str">
        <f>IF(Data!J1398=XFD1398,"Y","N")</f>
        <v>Y</v>
      </c>
      <c r="XFD1398" t="s">
        <v>4360</v>
      </c>
    </row>
    <row r="1399" spans="101:101 16384:16384" x14ac:dyDescent="0.25">
      <c r="CW1399" t="str">
        <f>IF(Data!J1399=XFD1399,"Y","N")</f>
        <v>Y</v>
      </c>
      <c r="XFD1399" t="s">
        <v>4361</v>
      </c>
    </row>
    <row r="1400" spans="101:101 16384:16384" x14ac:dyDescent="0.25">
      <c r="CW1400" t="str">
        <f>IF(Data!J1400=XFD1400,"Y","N")</f>
        <v>Y</v>
      </c>
      <c r="XFD1400" t="s">
        <v>4362</v>
      </c>
    </row>
    <row r="1401" spans="101:101 16384:16384" x14ac:dyDescent="0.25">
      <c r="CW1401" t="str">
        <f>IF(Data!J1401=XFD1401,"Y","N")</f>
        <v>Y</v>
      </c>
      <c r="XFD1401" t="s">
        <v>4363</v>
      </c>
    </row>
    <row r="1402" spans="101:101 16384:16384" x14ac:dyDescent="0.25">
      <c r="CW1402" t="str">
        <f>IF(Data!J1402=XFD1402,"Y","N")</f>
        <v>Y</v>
      </c>
      <c r="XFD1402" t="s">
        <v>4364</v>
      </c>
    </row>
    <row r="1403" spans="101:101 16384:16384" x14ac:dyDescent="0.25">
      <c r="CW1403" t="str">
        <f>IF(Data!J1403=XFD1403,"Y","N")</f>
        <v>Y</v>
      </c>
      <c r="XFD1403" t="s">
        <v>4365</v>
      </c>
    </row>
    <row r="1404" spans="101:101 16384:16384" x14ac:dyDescent="0.25">
      <c r="CW1404" t="str">
        <f>IF(Data!J1404=XFD1404,"Y","N")</f>
        <v>Y</v>
      </c>
      <c r="XFD1404" t="s">
        <v>4366</v>
      </c>
    </row>
    <row r="1405" spans="101:101 16384:16384" x14ac:dyDescent="0.25">
      <c r="CW1405" t="str">
        <f>IF(Data!J1405=XFD1405,"Y","N")</f>
        <v>Y</v>
      </c>
      <c r="XFD1405" t="s">
        <v>4367</v>
      </c>
    </row>
    <row r="1406" spans="101:101 16384:16384" x14ac:dyDescent="0.25">
      <c r="CW1406" t="str">
        <f>IF(Data!J1406=XFD1406,"Y","N")</f>
        <v>Y</v>
      </c>
      <c r="XFD1406" t="s">
        <v>4368</v>
      </c>
    </row>
    <row r="1407" spans="101:101 16384:16384" x14ac:dyDescent="0.25">
      <c r="CW1407" t="str">
        <f>IF(Data!J1407=XFD1407,"Y","N")</f>
        <v>Y</v>
      </c>
      <c r="XFD1407" t="s">
        <v>4369</v>
      </c>
    </row>
    <row r="1408" spans="101:101 16384:16384" x14ac:dyDescent="0.25">
      <c r="CW1408" t="str">
        <f>IF(Data!J1408=XFD1408,"Y","N")</f>
        <v>Y</v>
      </c>
      <c r="XFD1408" t="s">
        <v>4370</v>
      </c>
    </row>
    <row r="1409" spans="101:101 16384:16384" x14ac:dyDescent="0.25">
      <c r="CW1409" t="str">
        <f>IF(Data!J1409=XFD1409,"Y","N")</f>
        <v>Y</v>
      </c>
      <c r="XFD1409" t="s">
        <v>4371</v>
      </c>
    </row>
    <row r="1410" spans="101:101 16384:16384" x14ac:dyDescent="0.25">
      <c r="CW1410" t="str">
        <f>IF(Data!J1410=XFD1410,"Y","N")</f>
        <v>Y</v>
      </c>
      <c r="XFD1410" t="s">
        <v>4372</v>
      </c>
    </row>
    <row r="1411" spans="101:101 16384:16384" x14ac:dyDescent="0.25">
      <c r="CW1411" t="str">
        <f>IF(Data!J1411=XFD1411,"Y","N")</f>
        <v>Y</v>
      </c>
      <c r="XFD1411" t="s">
        <v>4373</v>
      </c>
    </row>
    <row r="1412" spans="101:101 16384:16384" x14ac:dyDescent="0.25">
      <c r="CW1412" t="str">
        <f>IF(Data!J1412=XFD1412,"Y","N")</f>
        <v>Y</v>
      </c>
      <c r="XFD1412" t="s">
        <v>4374</v>
      </c>
    </row>
    <row r="1413" spans="101:101 16384:16384" x14ac:dyDescent="0.25">
      <c r="CW1413" t="str">
        <f>IF(Data!J1413=XFD1413,"Y","N")</f>
        <v>Y</v>
      </c>
      <c r="XFD1413" t="s">
        <v>4375</v>
      </c>
    </row>
    <row r="1414" spans="101:101 16384:16384" x14ac:dyDescent="0.25">
      <c r="CW1414" t="str">
        <f>IF(Data!J1414=XFD1414,"Y","N")</f>
        <v>Y</v>
      </c>
      <c r="XFD1414" t="s">
        <v>4376</v>
      </c>
    </row>
    <row r="1415" spans="101:101 16384:16384" x14ac:dyDescent="0.25">
      <c r="CW1415" t="str">
        <f>IF(Data!J1415=XFD1415,"Y","N")</f>
        <v>Y</v>
      </c>
      <c r="XFD1415" t="s">
        <v>4377</v>
      </c>
    </row>
    <row r="1416" spans="101:101 16384:16384" x14ac:dyDescent="0.25">
      <c r="CW1416" t="str">
        <f>IF(Data!J1416=XFD1416,"Y","N")</f>
        <v>Y</v>
      </c>
      <c r="XFD1416" t="s">
        <v>4378</v>
      </c>
    </row>
    <row r="1417" spans="101:101 16384:16384" x14ac:dyDescent="0.25">
      <c r="CW1417" t="str">
        <f>IF(Data!J1417=XFD1417,"Y","N")</f>
        <v>Y</v>
      </c>
      <c r="XFD1417" t="s">
        <v>4379</v>
      </c>
    </row>
    <row r="1418" spans="101:101 16384:16384" x14ac:dyDescent="0.25">
      <c r="CW1418" t="str">
        <f>IF(Data!J1418=XFD1418,"Y","N")</f>
        <v>Y</v>
      </c>
      <c r="XFD1418" t="s">
        <v>4380</v>
      </c>
    </row>
    <row r="1419" spans="101:101 16384:16384" x14ac:dyDescent="0.25">
      <c r="CW1419" t="str">
        <f>IF(Data!J1419=XFD1419,"Y","N")</f>
        <v>Y</v>
      </c>
      <c r="XFD1419" t="s">
        <v>4381</v>
      </c>
    </row>
    <row r="1420" spans="101:101 16384:16384" x14ac:dyDescent="0.25">
      <c r="CW1420" t="str">
        <f>IF(Data!J1420=XFD1420,"Y","N")</f>
        <v>Y</v>
      </c>
      <c r="XFD1420" t="s">
        <v>4382</v>
      </c>
    </row>
    <row r="1421" spans="101:101 16384:16384" x14ac:dyDescent="0.25">
      <c r="CW1421" t="str">
        <f>IF(Data!J1421=XFD1421,"Y","N")</f>
        <v>Y</v>
      </c>
      <c r="XFD1421" t="s">
        <v>4383</v>
      </c>
    </row>
    <row r="1422" spans="101:101 16384:16384" x14ac:dyDescent="0.25">
      <c r="CW1422" t="str">
        <f>IF(Data!J1422=XFD1422,"Y","N")</f>
        <v>Y</v>
      </c>
      <c r="XFD1422" t="s">
        <v>4384</v>
      </c>
    </row>
    <row r="1423" spans="101:101 16384:16384" x14ac:dyDescent="0.25">
      <c r="CW1423" t="str">
        <f>IF(Data!J1423=XFD1423,"Y","N")</f>
        <v>Y</v>
      </c>
      <c r="XFD1423" t="s">
        <v>4385</v>
      </c>
    </row>
    <row r="1424" spans="101:101 16384:16384" x14ac:dyDescent="0.25">
      <c r="CW1424" t="str">
        <f>IF(Data!J1424=XFD1424,"Y","N")</f>
        <v>Y</v>
      </c>
      <c r="XFD1424" t="s">
        <v>4386</v>
      </c>
    </row>
    <row r="1425" spans="101:101 16384:16384" x14ac:dyDescent="0.25">
      <c r="CW1425" t="str">
        <f>IF(Data!J1425=XFD1425,"Y","N")</f>
        <v>Y</v>
      </c>
      <c r="XFD1425" t="s">
        <v>4387</v>
      </c>
    </row>
    <row r="1426" spans="101:101 16384:16384" x14ac:dyDescent="0.25">
      <c r="CW1426" t="str">
        <f>IF(Data!J1426=XFD1426,"Y","N")</f>
        <v>Y</v>
      </c>
      <c r="XFD1426" t="s">
        <v>4388</v>
      </c>
    </row>
    <row r="1427" spans="101:101 16384:16384" x14ac:dyDescent="0.25">
      <c r="CW1427" t="str">
        <f>IF(Data!J1427=XFD1427,"Y","N")</f>
        <v>Y</v>
      </c>
      <c r="XFD1427" t="s">
        <v>4389</v>
      </c>
    </row>
    <row r="1428" spans="101:101 16384:16384" x14ac:dyDescent="0.25">
      <c r="CW1428" t="str">
        <f>IF(Data!J1428=XFD1428,"Y","N")</f>
        <v>Y</v>
      </c>
      <c r="XFD1428" t="s">
        <v>4390</v>
      </c>
    </row>
    <row r="1429" spans="101:101 16384:16384" x14ac:dyDescent="0.25">
      <c r="CW1429" t="str">
        <f>IF(Data!J1429=XFD1429,"Y","N")</f>
        <v>Y</v>
      </c>
      <c r="XFD1429" t="s">
        <v>4391</v>
      </c>
    </row>
    <row r="1430" spans="101:101 16384:16384" x14ac:dyDescent="0.25">
      <c r="CW1430" t="str">
        <f>IF(Data!J1430=XFD1430,"Y","N")</f>
        <v>Y</v>
      </c>
      <c r="XFD1430" t="s">
        <v>4392</v>
      </c>
    </row>
    <row r="1431" spans="101:101 16384:16384" x14ac:dyDescent="0.25">
      <c r="CW1431" t="str">
        <f>IF(Data!J1431=XFD1431,"Y","N")</f>
        <v>Y</v>
      </c>
      <c r="XFD1431" t="s">
        <v>4393</v>
      </c>
    </row>
    <row r="1432" spans="101:101 16384:16384" x14ac:dyDescent="0.25">
      <c r="CW1432" t="str">
        <f>IF(Data!J1432=XFD1432,"Y","N")</f>
        <v>Y</v>
      </c>
      <c r="XFD1432" t="s">
        <v>4394</v>
      </c>
    </row>
    <row r="1433" spans="101:101 16384:16384" x14ac:dyDescent="0.25">
      <c r="CW1433" t="str">
        <f>IF(Data!J1433=XFD1433,"Y","N")</f>
        <v>Y</v>
      </c>
      <c r="XFD1433" t="s">
        <v>4395</v>
      </c>
    </row>
    <row r="1434" spans="101:101 16384:16384" x14ac:dyDescent="0.25">
      <c r="CW1434" t="str">
        <f>IF(Data!J1434=XFD1434,"Y","N")</f>
        <v>Y</v>
      </c>
      <c r="XFD1434" t="s">
        <v>4396</v>
      </c>
    </row>
    <row r="1435" spans="101:101 16384:16384" x14ac:dyDescent="0.25">
      <c r="CW1435" t="str">
        <f>IF(Data!J1435=XFD1435,"Y","N")</f>
        <v>Y</v>
      </c>
      <c r="XFD1435" t="s">
        <v>4397</v>
      </c>
    </row>
    <row r="1436" spans="101:101 16384:16384" x14ac:dyDescent="0.25">
      <c r="CW1436" t="str">
        <f>IF(Data!J1436=XFD1436,"Y","N")</f>
        <v>Y</v>
      </c>
      <c r="XFD1436" t="s">
        <v>4398</v>
      </c>
    </row>
    <row r="1437" spans="101:101 16384:16384" x14ac:dyDescent="0.25">
      <c r="CW1437" t="str">
        <f>IF(Data!J1437=XFD1437,"Y","N")</f>
        <v>Y</v>
      </c>
      <c r="XFD1437" t="s">
        <v>4399</v>
      </c>
    </row>
    <row r="1438" spans="101:101 16384:16384" x14ac:dyDescent="0.25">
      <c r="CW1438" t="str">
        <f>IF(Data!J1438=XFD1438,"Y","N")</f>
        <v>Y</v>
      </c>
      <c r="XFD1438" t="s">
        <v>4400</v>
      </c>
    </row>
    <row r="1439" spans="101:101 16384:16384" x14ac:dyDescent="0.25">
      <c r="CW1439" t="str">
        <f>IF(Data!J1439=XFD1439,"Y","N")</f>
        <v>Y</v>
      </c>
      <c r="XFD1439" t="s">
        <v>4401</v>
      </c>
    </row>
    <row r="1440" spans="101:101 16384:16384" x14ac:dyDescent="0.25">
      <c r="CW1440" t="str">
        <f>IF(Data!J1440=XFD1440,"Y","N")</f>
        <v>Y</v>
      </c>
      <c r="XFD1440" t="s">
        <v>4402</v>
      </c>
    </row>
    <row r="1441" spans="101:101 16384:16384" x14ac:dyDescent="0.25">
      <c r="CW1441" t="str">
        <f>IF(Data!J1441=XFD1441,"Y","N")</f>
        <v>Y</v>
      </c>
      <c r="XFD1441" t="s">
        <v>4403</v>
      </c>
    </row>
    <row r="1442" spans="101:101 16384:16384" x14ac:dyDescent="0.25">
      <c r="CW1442" t="str">
        <f>IF(Data!J1442=XFD1442,"Y","N")</f>
        <v>Y</v>
      </c>
      <c r="XFD1442" t="s">
        <v>4404</v>
      </c>
    </row>
    <row r="1443" spans="101:101 16384:16384" x14ac:dyDescent="0.25">
      <c r="CW1443" t="str">
        <f>IF(Data!J1443=XFD1443,"Y","N")</f>
        <v>Y</v>
      </c>
      <c r="XFD1443" t="s">
        <v>4405</v>
      </c>
    </row>
    <row r="1444" spans="101:101 16384:16384" x14ac:dyDescent="0.25">
      <c r="CW1444" t="str">
        <f>IF(Data!J1444=XFD1444,"Y","N")</f>
        <v>Y</v>
      </c>
      <c r="XFD1444" t="s">
        <v>4406</v>
      </c>
    </row>
    <row r="1445" spans="101:101 16384:16384" x14ac:dyDescent="0.25">
      <c r="CW1445" t="str">
        <f>IF(Data!J1445=XFD1445,"Y","N")</f>
        <v>Y</v>
      </c>
      <c r="XFD1445" t="s">
        <v>4407</v>
      </c>
    </row>
    <row r="1446" spans="101:101 16384:16384" x14ac:dyDescent="0.25">
      <c r="CW1446" t="str">
        <f>IF(Data!J1446=XFD1446,"Y","N")</f>
        <v>Y</v>
      </c>
      <c r="XFD1446" t="s">
        <v>4408</v>
      </c>
    </row>
    <row r="1447" spans="101:101 16384:16384" x14ac:dyDescent="0.25">
      <c r="CW1447" t="str">
        <f>IF(Data!J1447=XFD1447,"Y","N")</f>
        <v>Y</v>
      </c>
      <c r="XFD1447" t="s">
        <v>4409</v>
      </c>
    </row>
    <row r="1448" spans="101:101 16384:16384" x14ac:dyDescent="0.25">
      <c r="CW1448" t="str">
        <f>IF(Data!J1448=XFD1448,"Y","N")</f>
        <v>Y</v>
      </c>
      <c r="XFD1448" t="s">
        <v>4410</v>
      </c>
    </row>
    <row r="1449" spans="101:101 16384:16384" x14ac:dyDescent="0.25">
      <c r="CW1449" t="str">
        <f>IF(Data!J1449=XFD1449,"Y","N")</f>
        <v>Y</v>
      </c>
      <c r="XFD1449" t="s">
        <v>4411</v>
      </c>
    </row>
    <row r="1450" spans="101:101 16384:16384" x14ac:dyDescent="0.25">
      <c r="CW1450" t="str">
        <f>IF(Data!J1450=XFD1450,"Y","N")</f>
        <v>Y</v>
      </c>
      <c r="XFD1450" t="s">
        <v>4412</v>
      </c>
    </row>
    <row r="1451" spans="101:101 16384:16384" x14ac:dyDescent="0.25">
      <c r="CW1451" t="str">
        <f>IF(Data!J1451=XFD1451,"Y","N")</f>
        <v>Y</v>
      </c>
      <c r="XFD1451" t="s">
        <v>4413</v>
      </c>
    </row>
    <row r="1452" spans="101:101 16384:16384" x14ac:dyDescent="0.25">
      <c r="CW1452" t="str">
        <f>IF(Data!J1452=XFD1452,"Y","N")</f>
        <v>Y</v>
      </c>
      <c r="XFD1452" t="s">
        <v>4414</v>
      </c>
    </row>
    <row r="1453" spans="101:101 16384:16384" x14ac:dyDescent="0.25">
      <c r="CW1453" t="str">
        <f>IF(Data!J1453=XFD1453,"Y","N")</f>
        <v>Y</v>
      </c>
      <c r="XFD1453" t="s">
        <v>4415</v>
      </c>
    </row>
    <row r="1454" spans="101:101 16384:16384" x14ac:dyDescent="0.25">
      <c r="CW1454" t="str">
        <f>IF(Data!J1454=XFD1454,"Y","N")</f>
        <v>Y</v>
      </c>
      <c r="XFD1454" t="s">
        <v>4416</v>
      </c>
    </row>
    <row r="1455" spans="101:101 16384:16384" x14ac:dyDescent="0.25">
      <c r="CW1455" t="str">
        <f>IF(Data!J1455=XFD1455,"Y","N")</f>
        <v>Y</v>
      </c>
      <c r="XFD1455" t="s">
        <v>4417</v>
      </c>
    </row>
    <row r="1456" spans="101:101 16384:16384" x14ac:dyDescent="0.25">
      <c r="CW1456" t="str">
        <f>IF(Data!J1456=XFD1456,"Y","N")</f>
        <v>Y</v>
      </c>
      <c r="XFD1456" t="s">
        <v>4418</v>
      </c>
    </row>
    <row r="1457" spans="101:101 16384:16384" x14ac:dyDescent="0.25">
      <c r="CW1457" t="str">
        <f>IF(Data!J1457=XFD1457,"Y","N")</f>
        <v>Y</v>
      </c>
      <c r="XFD1457" t="s">
        <v>4419</v>
      </c>
    </row>
    <row r="1458" spans="101:101 16384:16384" x14ac:dyDescent="0.25">
      <c r="CW1458" t="str">
        <f>IF(Data!J1458=XFD1458,"Y","N")</f>
        <v>Y</v>
      </c>
      <c r="XFD1458" t="s">
        <v>4420</v>
      </c>
    </row>
    <row r="1459" spans="101:101 16384:16384" x14ac:dyDescent="0.25">
      <c r="CW1459" t="str">
        <f>IF(Data!J1459=XFD1459,"Y","N")</f>
        <v>Y</v>
      </c>
      <c r="XFD1459" t="s">
        <v>4421</v>
      </c>
    </row>
    <row r="1460" spans="101:101 16384:16384" x14ac:dyDescent="0.25">
      <c r="CW1460" t="str">
        <f>IF(Data!J1460=XFD1460,"Y","N")</f>
        <v>Y</v>
      </c>
      <c r="XFD1460" t="s">
        <v>4422</v>
      </c>
    </row>
    <row r="1461" spans="101:101 16384:16384" x14ac:dyDescent="0.25">
      <c r="CW1461" t="str">
        <f>IF(Data!J1461=XFD1461,"Y","N")</f>
        <v>Y</v>
      </c>
      <c r="XFD1461" t="s">
        <v>4423</v>
      </c>
    </row>
    <row r="1462" spans="101:101 16384:16384" x14ac:dyDescent="0.25">
      <c r="CW1462" t="str">
        <f>IF(Data!J1462=XFD1462,"Y","N")</f>
        <v>Y</v>
      </c>
      <c r="XFD1462" t="s">
        <v>4424</v>
      </c>
    </row>
    <row r="1463" spans="101:101 16384:16384" x14ac:dyDescent="0.25">
      <c r="CW1463" t="str">
        <f>IF(Data!J1463=XFD1463,"Y","N")</f>
        <v>Y</v>
      </c>
      <c r="XFD1463" t="s">
        <v>4425</v>
      </c>
    </row>
    <row r="1464" spans="101:101 16384:16384" x14ac:dyDescent="0.25">
      <c r="CW1464" t="str">
        <f>IF(Data!J1464=XFD1464,"Y","N")</f>
        <v>Y</v>
      </c>
      <c r="XFD1464" t="s">
        <v>4426</v>
      </c>
    </row>
    <row r="1465" spans="101:101 16384:16384" x14ac:dyDescent="0.25">
      <c r="CW1465" t="str">
        <f>IF(Data!J1465=XFD1465,"Y","N")</f>
        <v>Y</v>
      </c>
      <c r="XFD1465" t="s">
        <v>4427</v>
      </c>
    </row>
    <row r="1466" spans="101:101 16384:16384" x14ac:dyDescent="0.25">
      <c r="CW1466" t="str">
        <f>IF(Data!J1466=XFD1466,"Y","N")</f>
        <v>Y</v>
      </c>
      <c r="XFD1466" t="s">
        <v>4428</v>
      </c>
    </row>
    <row r="1467" spans="101:101 16384:16384" x14ac:dyDescent="0.25">
      <c r="CW1467" t="str">
        <f>IF(Data!J1467=XFD1467,"Y","N")</f>
        <v>Y</v>
      </c>
      <c r="XFD1467" t="s">
        <v>4429</v>
      </c>
    </row>
    <row r="1468" spans="101:101 16384:16384" x14ac:dyDescent="0.25">
      <c r="CW1468" t="str">
        <f>IF(Data!J1468=XFD1468,"Y","N")</f>
        <v>Y</v>
      </c>
      <c r="XFD1468" t="s">
        <v>4430</v>
      </c>
    </row>
    <row r="1469" spans="101:101 16384:16384" x14ac:dyDescent="0.25">
      <c r="CW1469" t="str">
        <f>IF(Data!J1469=XFD1469,"Y","N")</f>
        <v>Y</v>
      </c>
      <c r="XFD1469" t="s">
        <v>4431</v>
      </c>
    </row>
    <row r="1470" spans="101:101 16384:16384" x14ac:dyDescent="0.25">
      <c r="CW1470" t="str">
        <f>IF(Data!J1470=XFD1470,"Y","N")</f>
        <v>Y</v>
      </c>
      <c r="XFD1470" t="s">
        <v>4432</v>
      </c>
    </row>
    <row r="1471" spans="101:101 16384:16384" x14ac:dyDescent="0.25">
      <c r="CW1471" t="str">
        <f>IF(Data!J1471=XFD1471,"Y","N")</f>
        <v>Y</v>
      </c>
      <c r="XFD1471" t="s">
        <v>4433</v>
      </c>
    </row>
    <row r="1472" spans="101:101 16384:16384" x14ac:dyDescent="0.25">
      <c r="CW1472" t="str">
        <f>IF(Data!J1472=XFD1472,"Y","N")</f>
        <v>Y</v>
      </c>
      <c r="XFD1472" t="s">
        <v>4434</v>
      </c>
    </row>
    <row r="1473" spans="101:101 16384:16384" x14ac:dyDescent="0.25">
      <c r="CW1473" t="str">
        <f>IF(Data!J1473=XFD1473,"Y","N")</f>
        <v>Y</v>
      </c>
      <c r="XFD1473" t="s">
        <v>4435</v>
      </c>
    </row>
    <row r="1474" spans="101:101 16384:16384" x14ac:dyDescent="0.25">
      <c r="CW1474" t="str">
        <f>IF(Data!J1474=XFD1474,"Y","N")</f>
        <v>Y</v>
      </c>
      <c r="XFD1474" t="s">
        <v>4436</v>
      </c>
    </row>
    <row r="1475" spans="101:101 16384:16384" x14ac:dyDescent="0.25">
      <c r="CW1475" t="str">
        <f>IF(Data!J1475=XFD1475,"Y","N")</f>
        <v>Y</v>
      </c>
      <c r="XFD1475" t="s">
        <v>4437</v>
      </c>
    </row>
    <row r="1476" spans="101:101 16384:16384" x14ac:dyDescent="0.25">
      <c r="CW1476" t="str">
        <f>IF(Data!J1476=XFD1476,"Y","N")</f>
        <v>Y</v>
      </c>
      <c r="XFD1476" t="s">
        <v>4438</v>
      </c>
    </row>
    <row r="1477" spans="101:101 16384:16384" x14ac:dyDescent="0.25">
      <c r="CW1477" t="str">
        <f>IF(Data!J1477=XFD1477,"Y","N")</f>
        <v>Y</v>
      </c>
      <c r="XFD1477" t="s">
        <v>4439</v>
      </c>
    </row>
    <row r="1478" spans="101:101 16384:16384" x14ac:dyDescent="0.25">
      <c r="CW1478" t="str">
        <f>IF(Data!J1478=XFD1478,"Y","N")</f>
        <v>Y</v>
      </c>
      <c r="XFD1478" t="s">
        <v>4440</v>
      </c>
    </row>
    <row r="1479" spans="101:101 16384:16384" x14ac:dyDescent="0.25">
      <c r="CW1479" t="str">
        <f>IF(Data!J1479=XFD1479,"Y","N")</f>
        <v>Y</v>
      </c>
      <c r="XFD1479" t="s">
        <v>4441</v>
      </c>
    </row>
    <row r="1480" spans="101:101 16384:16384" x14ac:dyDescent="0.25">
      <c r="CW1480" t="str">
        <f>IF(Data!J1480=XFD1480,"Y","N")</f>
        <v>Y</v>
      </c>
      <c r="XFD1480" t="s">
        <v>4442</v>
      </c>
    </row>
    <row r="1481" spans="101:101 16384:16384" x14ac:dyDescent="0.25">
      <c r="CW1481" t="str">
        <f>IF(Data!J1481=XFD1481,"Y","N")</f>
        <v>Y</v>
      </c>
      <c r="XFD1481" t="s">
        <v>4443</v>
      </c>
    </row>
    <row r="1482" spans="101:101 16384:16384" x14ac:dyDescent="0.25">
      <c r="CW1482" t="str">
        <f>IF(Data!J1482=XFD1482,"Y","N")</f>
        <v>Y</v>
      </c>
      <c r="XFD1482" t="s">
        <v>4444</v>
      </c>
    </row>
    <row r="1483" spans="101:101 16384:16384" x14ac:dyDescent="0.25">
      <c r="CW1483" t="str">
        <f>IF(Data!J1483=XFD1483,"Y","N")</f>
        <v>Y</v>
      </c>
      <c r="XFD1483" t="s">
        <v>4445</v>
      </c>
    </row>
    <row r="1484" spans="101:101 16384:16384" x14ac:dyDescent="0.25">
      <c r="CW1484" t="str">
        <f>IF(Data!J1484=XFD1484,"Y","N")</f>
        <v>Y</v>
      </c>
      <c r="XFD1484" t="s">
        <v>4446</v>
      </c>
    </row>
    <row r="1485" spans="101:101 16384:16384" x14ac:dyDescent="0.25">
      <c r="CW1485" t="str">
        <f>IF(Data!J1485=XFD1485,"Y","N")</f>
        <v>Y</v>
      </c>
      <c r="XFD1485" t="s">
        <v>4447</v>
      </c>
    </row>
    <row r="1486" spans="101:101 16384:16384" x14ac:dyDescent="0.25">
      <c r="CW1486" t="str">
        <f>IF(Data!J1486=XFD1486,"Y","N")</f>
        <v>Y</v>
      </c>
      <c r="XFD1486" t="s">
        <v>4448</v>
      </c>
    </row>
    <row r="1487" spans="101:101 16384:16384" x14ac:dyDescent="0.25">
      <c r="CW1487" t="str">
        <f>IF(Data!J1487=XFD1487,"Y","N")</f>
        <v>Y</v>
      </c>
      <c r="XFD1487" t="s">
        <v>4449</v>
      </c>
    </row>
    <row r="1488" spans="101:101 16384:16384" x14ac:dyDescent="0.25">
      <c r="CW1488" t="str">
        <f>IF(Data!J1488=XFD1488,"Y","N")</f>
        <v>Y</v>
      </c>
      <c r="XFD1488" t="s">
        <v>4450</v>
      </c>
    </row>
    <row r="1489" spans="101:101 16384:16384" x14ac:dyDescent="0.25">
      <c r="CW1489" t="str">
        <f>IF(Data!J1489=XFD1489,"Y","N")</f>
        <v>Y</v>
      </c>
      <c r="XFD1489" t="s">
        <v>4451</v>
      </c>
    </row>
    <row r="1490" spans="101:101 16384:16384" x14ac:dyDescent="0.25">
      <c r="CW1490" t="str">
        <f>IF(Data!J1490=XFD1490,"Y","N")</f>
        <v>Y</v>
      </c>
      <c r="XFD1490" t="s">
        <v>4452</v>
      </c>
    </row>
    <row r="1491" spans="101:101 16384:16384" x14ac:dyDescent="0.25">
      <c r="CW1491" t="str">
        <f>IF(Data!J1491=XFD1491,"Y","N")</f>
        <v>Y</v>
      </c>
      <c r="XFD1491" t="s">
        <v>4453</v>
      </c>
    </row>
    <row r="1492" spans="101:101 16384:16384" x14ac:dyDescent="0.25">
      <c r="CW1492" t="str">
        <f>IF(Data!J1492=XFD1492,"Y","N")</f>
        <v>Y</v>
      </c>
      <c r="XFD1492" t="s">
        <v>4454</v>
      </c>
    </row>
    <row r="1493" spans="101:101 16384:16384" x14ac:dyDescent="0.25">
      <c r="CW1493" t="str">
        <f>IF(Data!J1493=XFD1493,"Y","N")</f>
        <v>Y</v>
      </c>
      <c r="XFD1493" t="s">
        <v>4455</v>
      </c>
    </row>
    <row r="1494" spans="101:101 16384:16384" x14ac:dyDescent="0.25">
      <c r="CW1494" t="str">
        <f>IF(Data!J1494=XFD1494,"Y","N")</f>
        <v>Y</v>
      </c>
      <c r="XFD1494" t="s">
        <v>4456</v>
      </c>
    </row>
    <row r="1495" spans="101:101 16384:16384" x14ac:dyDescent="0.25">
      <c r="CW1495" t="str">
        <f>IF(Data!J1495=XFD1495,"Y","N")</f>
        <v>Y</v>
      </c>
      <c r="XFD1495" t="s">
        <v>4457</v>
      </c>
    </row>
    <row r="1496" spans="101:101 16384:16384" x14ac:dyDescent="0.25">
      <c r="CW1496" t="str">
        <f>IF(Data!J1496=XFD1496,"Y","N")</f>
        <v>Y</v>
      </c>
      <c r="XFD1496" t="s">
        <v>4458</v>
      </c>
    </row>
    <row r="1497" spans="101:101 16384:16384" x14ac:dyDescent="0.25">
      <c r="CW1497" t="str">
        <f>IF(Data!J1497=XFD1497,"Y","N")</f>
        <v>Y</v>
      </c>
      <c r="XFD1497" t="s">
        <v>4459</v>
      </c>
    </row>
    <row r="1498" spans="101:101 16384:16384" x14ac:dyDescent="0.25">
      <c r="CW1498" t="str">
        <f>IF(Data!J1498=XFD1498,"Y","N")</f>
        <v>Y</v>
      </c>
      <c r="XFD1498" t="s">
        <v>4460</v>
      </c>
    </row>
    <row r="1499" spans="101:101 16384:16384" x14ac:dyDescent="0.25">
      <c r="CW1499" t="str">
        <f>IF(Data!J1499=XFD1499,"Y","N")</f>
        <v>Y</v>
      </c>
      <c r="XFD1499" t="s">
        <v>4461</v>
      </c>
    </row>
    <row r="1500" spans="101:101 16384:16384" x14ac:dyDescent="0.25">
      <c r="CW1500" t="str">
        <f>IF(Data!J1500=XFD1500,"Y","N")</f>
        <v>Y</v>
      </c>
      <c r="XFD1500" t="s">
        <v>4462</v>
      </c>
    </row>
    <row r="1501" spans="101:101 16384:16384" x14ac:dyDescent="0.25">
      <c r="CW1501" t="str">
        <f>IF(Data!J1501=XFD1501,"Y","N")</f>
        <v>Y</v>
      </c>
      <c r="XFD1501" t="s">
        <v>4463</v>
      </c>
    </row>
    <row r="1502" spans="101:101 16384:16384" x14ac:dyDescent="0.25">
      <c r="CW1502" t="str">
        <f>IF(Data!J1502=XFD1502,"Y","N")</f>
        <v>Y</v>
      </c>
      <c r="XFD1502" t="s">
        <v>4464</v>
      </c>
    </row>
    <row r="1503" spans="101:101 16384:16384" x14ac:dyDescent="0.25">
      <c r="CW1503" t="str">
        <f>IF(Data!J1503=XFD1503,"Y","N")</f>
        <v>Y</v>
      </c>
      <c r="XFD1503" t="s">
        <v>4465</v>
      </c>
    </row>
    <row r="1504" spans="101:101 16384:16384" x14ac:dyDescent="0.25">
      <c r="CW1504" t="str">
        <f>IF(Data!J1504=XFD1504,"Y","N")</f>
        <v>Y</v>
      </c>
      <c r="XFD1504" t="s">
        <v>4466</v>
      </c>
    </row>
    <row r="1505" spans="101:101 16384:16384" x14ac:dyDescent="0.25">
      <c r="CW1505" t="str">
        <f>IF(Data!J1505=XFD1505,"Y","N")</f>
        <v>Y</v>
      </c>
      <c r="XFD1505" t="s">
        <v>4467</v>
      </c>
    </row>
    <row r="1506" spans="101:101 16384:16384" x14ac:dyDescent="0.25">
      <c r="CW1506" t="str">
        <f>IF(Data!J1506=XFD1506,"Y","N")</f>
        <v>Y</v>
      </c>
      <c r="XFD1506" t="s">
        <v>4468</v>
      </c>
    </row>
    <row r="1507" spans="101:101 16384:16384" x14ac:dyDescent="0.25">
      <c r="CW1507" t="str">
        <f>IF(Data!J1507=XFD1507,"Y","N")</f>
        <v>Y</v>
      </c>
      <c r="XFD1507" t="s">
        <v>4469</v>
      </c>
    </row>
    <row r="1508" spans="101:101 16384:16384" x14ac:dyDescent="0.25">
      <c r="CW1508" t="str">
        <f>IF(Data!J1508=XFD1508,"Y","N")</f>
        <v>Y</v>
      </c>
      <c r="XFD1508" t="s">
        <v>4470</v>
      </c>
    </row>
    <row r="1509" spans="101:101 16384:16384" x14ac:dyDescent="0.25">
      <c r="CW1509" t="str">
        <f>IF(Data!J1509=XFD1509,"Y","N")</f>
        <v>Y</v>
      </c>
      <c r="XFD1509" t="s">
        <v>4471</v>
      </c>
    </row>
    <row r="1510" spans="101:101 16384:16384" x14ac:dyDescent="0.25">
      <c r="CW1510" t="str">
        <f>IF(Data!J1510=XFD1510,"Y","N")</f>
        <v>Y</v>
      </c>
      <c r="XFD1510" t="s">
        <v>4472</v>
      </c>
    </row>
    <row r="1511" spans="101:101 16384:16384" x14ac:dyDescent="0.25">
      <c r="CW1511" t="str">
        <f>IF(Data!J1511=XFD1511,"Y","N")</f>
        <v>Y</v>
      </c>
      <c r="XFD1511" t="s">
        <v>4473</v>
      </c>
    </row>
    <row r="1512" spans="101:101 16384:16384" x14ac:dyDescent="0.25">
      <c r="CW1512" t="str">
        <f>IF(Data!J1512=XFD1512,"Y","N")</f>
        <v>Y</v>
      </c>
      <c r="XFD1512" t="s">
        <v>4474</v>
      </c>
    </row>
    <row r="1513" spans="101:101 16384:16384" x14ac:dyDescent="0.25">
      <c r="CW1513" t="str">
        <f>IF(Data!J1513=XFD1513,"Y","N")</f>
        <v>Y</v>
      </c>
      <c r="XFD1513" t="s">
        <v>4475</v>
      </c>
    </row>
    <row r="1514" spans="101:101 16384:16384" x14ac:dyDescent="0.25">
      <c r="CW1514" t="str">
        <f>IF(Data!J1514=XFD1514,"Y","N")</f>
        <v>Y</v>
      </c>
      <c r="XFD1514" t="s">
        <v>4476</v>
      </c>
    </row>
    <row r="1515" spans="101:101 16384:16384" x14ac:dyDescent="0.25">
      <c r="CW1515" t="str">
        <f>IF(Data!J1515=XFD1515,"Y","N")</f>
        <v>Y</v>
      </c>
      <c r="XFD1515" t="s">
        <v>4477</v>
      </c>
    </row>
    <row r="1516" spans="101:101 16384:16384" x14ac:dyDescent="0.25">
      <c r="CW1516" t="str">
        <f>IF(Data!J1516=XFD1516,"Y","N")</f>
        <v>Y</v>
      </c>
      <c r="XFD1516" t="s">
        <v>4478</v>
      </c>
    </row>
    <row r="1517" spans="101:101 16384:16384" x14ac:dyDescent="0.25">
      <c r="CW1517" t="str">
        <f>IF(Data!J1517=XFD1517,"Y","N")</f>
        <v>Y</v>
      </c>
      <c r="XFD1517" t="s">
        <v>4479</v>
      </c>
    </row>
    <row r="1518" spans="101:101 16384:16384" x14ac:dyDescent="0.25">
      <c r="CW1518" t="str">
        <f>IF(Data!J1518=XFD1518,"Y","N")</f>
        <v>Y</v>
      </c>
      <c r="XFD1518" t="s">
        <v>4480</v>
      </c>
    </row>
    <row r="1519" spans="101:101 16384:16384" x14ac:dyDescent="0.25">
      <c r="CW1519" t="str">
        <f>IF(Data!J1519=XFD1519,"Y","N")</f>
        <v>Y</v>
      </c>
      <c r="XFD1519" t="s">
        <v>4481</v>
      </c>
    </row>
    <row r="1520" spans="101:101 16384:16384" x14ac:dyDescent="0.25">
      <c r="CW1520" t="str">
        <f>IF(Data!J1520=XFD1520,"Y","N")</f>
        <v>Y</v>
      </c>
      <c r="XFD1520" t="s">
        <v>4482</v>
      </c>
    </row>
    <row r="1521" spans="101:101 16384:16384" x14ac:dyDescent="0.25">
      <c r="CW1521" t="str">
        <f>IF(Data!J1521=XFD1521,"Y","N")</f>
        <v>Y</v>
      </c>
      <c r="XFD1521" t="s">
        <v>4483</v>
      </c>
    </row>
    <row r="1522" spans="101:101 16384:16384" x14ac:dyDescent="0.25">
      <c r="CW1522" t="str">
        <f>IF(Data!J1522=XFD1522,"Y","N")</f>
        <v>Y</v>
      </c>
      <c r="XFD1522" t="s">
        <v>4484</v>
      </c>
    </row>
    <row r="1523" spans="101:101 16384:16384" x14ac:dyDescent="0.25">
      <c r="CW1523" t="str">
        <f>IF(Data!J1523=XFD1523,"Y","N")</f>
        <v>Y</v>
      </c>
      <c r="XFD1523" t="s">
        <v>4485</v>
      </c>
    </row>
    <row r="1524" spans="101:101 16384:16384" x14ac:dyDescent="0.25">
      <c r="CW1524" t="str">
        <f>IF(Data!J1524=XFD1524,"Y","N")</f>
        <v>Y</v>
      </c>
      <c r="XFD1524" t="s">
        <v>4486</v>
      </c>
    </row>
    <row r="1525" spans="101:101 16384:16384" x14ac:dyDescent="0.25">
      <c r="CW1525" t="str">
        <f>IF(Data!J1525=XFD1525,"Y","N")</f>
        <v>Y</v>
      </c>
      <c r="XFD1525" t="s">
        <v>4487</v>
      </c>
    </row>
    <row r="1526" spans="101:101 16384:16384" x14ac:dyDescent="0.25">
      <c r="CW1526" t="str">
        <f>IF(Data!J1526=XFD1526,"Y","N")</f>
        <v>Y</v>
      </c>
      <c r="XFD1526" t="s">
        <v>4488</v>
      </c>
    </row>
    <row r="1527" spans="101:101 16384:16384" x14ac:dyDescent="0.25">
      <c r="CW1527" t="str">
        <f>IF(Data!J1527=XFD1527,"Y","N")</f>
        <v>Y</v>
      </c>
      <c r="XFD1527" t="s">
        <v>4489</v>
      </c>
    </row>
    <row r="1528" spans="101:101 16384:16384" x14ac:dyDescent="0.25">
      <c r="CW1528" t="str">
        <f>IF(Data!J1528=XFD1528,"Y","N")</f>
        <v>Y</v>
      </c>
      <c r="XFD1528" t="s">
        <v>4490</v>
      </c>
    </row>
    <row r="1529" spans="101:101 16384:16384" x14ac:dyDescent="0.25">
      <c r="CW1529" t="str">
        <f>IF(Data!J1529=XFD1529,"Y","N")</f>
        <v>Y</v>
      </c>
      <c r="XFD1529" t="s">
        <v>4491</v>
      </c>
    </row>
    <row r="1530" spans="101:101 16384:16384" x14ac:dyDescent="0.25">
      <c r="CW1530" t="str">
        <f>IF(Data!J1530=XFD1530,"Y","N")</f>
        <v>Y</v>
      </c>
      <c r="XFD1530" t="s">
        <v>4492</v>
      </c>
    </row>
    <row r="1531" spans="101:101 16384:16384" x14ac:dyDescent="0.25">
      <c r="CW1531" t="str">
        <f>IF(Data!J1531=XFD1531,"Y","N")</f>
        <v>Y</v>
      </c>
      <c r="XFD1531" t="s">
        <v>4493</v>
      </c>
    </row>
    <row r="1532" spans="101:101 16384:16384" x14ac:dyDescent="0.25">
      <c r="CW1532" t="str">
        <f>IF(Data!J1532=XFD1532,"Y","N")</f>
        <v>Y</v>
      </c>
      <c r="XFD1532" t="s">
        <v>4494</v>
      </c>
    </row>
    <row r="1533" spans="101:101 16384:16384" x14ac:dyDescent="0.25">
      <c r="CW1533" t="str">
        <f>IF(Data!J1533=XFD1533,"Y","N")</f>
        <v>Y</v>
      </c>
      <c r="XFD1533" t="s">
        <v>4495</v>
      </c>
    </row>
    <row r="1534" spans="101:101 16384:16384" x14ac:dyDescent="0.25">
      <c r="CW1534" t="str">
        <f>IF(Data!J1534=XFD1534,"Y","N")</f>
        <v>Y</v>
      </c>
      <c r="XFD1534" t="s">
        <v>4496</v>
      </c>
    </row>
    <row r="1535" spans="101:101 16384:16384" x14ac:dyDescent="0.25">
      <c r="CW1535" t="str">
        <f>IF(Data!J1535=XFD1535,"Y","N")</f>
        <v>Y</v>
      </c>
      <c r="XFD1535" t="s">
        <v>4497</v>
      </c>
    </row>
    <row r="1536" spans="101:101 16384:16384" x14ac:dyDescent="0.25">
      <c r="CW1536" t="str">
        <f>IF(Data!J1536=XFD1536,"Y","N")</f>
        <v>Y</v>
      </c>
      <c r="XFD1536" t="s">
        <v>4498</v>
      </c>
    </row>
    <row r="1537" spans="101:101 16384:16384" x14ac:dyDescent="0.25">
      <c r="CW1537" t="str">
        <f>IF(Data!J1537=XFD1537,"Y","N")</f>
        <v>Y</v>
      </c>
      <c r="XFD1537" t="s">
        <v>4499</v>
      </c>
    </row>
    <row r="1538" spans="101:101 16384:16384" x14ac:dyDescent="0.25">
      <c r="CW1538" t="str">
        <f>IF(Data!J1538=XFD1538,"Y","N")</f>
        <v>Y</v>
      </c>
      <c r="XFD1538" t="s">
        <v>4500</v>
      </c>
    </row>
    <row r="1539" spans="101:101 16384:16384" x14ac:dyDescent="0.25">
      <c r="CW1539" t="str">
        <f>IF(Data!J1539=XFD1539,"Y","N")</f>
        <v>Y</v>
      </c>
      <c r="XFD1539" t="s">
        <v>4501</v>
      </c>
    </row>
    <row r="1540" spans="101:101 16384:16384" x14ac:dyDescent="0.25">
      <c r="CW1540" t="str">
        <f>IF(Data!J1540=XFD1540,"Y","N")</f>
        <v>Y</v>
      </c>
      <c r="XFD1540" t="s">
        <v>4502</v>
      </c>
    </row>
    <row r="1541" spans="101:101 16384:16384" x14ac:dyDescent="0.25">
      <c r="CW1541" t="str">
        <f>IF(Data!J1541=XFD1541,"Y","N")</f>
        <v>Y</v>
      </c>
      <c r="XFD1541" t="s">
        <v>4503</v>
      </c>
    </row>
    <row r="1542" spans="101:101 16384:16384" x14ac:dyDescent="0.25">
      <c r="CW1542" t="str">
        <f>IF(Data!J1542=XFD1542,"Y","N")</f>
        <v>Y</v>
      </c>
      <c r="XFD1542" t="s">
        <v>4504</v>
      </c>
    </row>
    <row r="1543" spans="101:101 16384:16384" x14ac:dyDescent="0.25">
      <c r="CW1543" t="str">
        <f>IF(Data!J1543=XFD1543,"Y","N")</f>
        <v>Y</v>
      </c>
      <c r="XFD1543" t="s">
        <v>4505</v>
      </c>
    </row>
    <row r="1544" spans="101:101 16384:16384" x14ac:dyDescent="0.25">
      <c r="CW1544" t="str">
        <f>IF(Data!J1544=XFD1544,"Y","N")</f>
        <v>Y</v>
      </c>
      <c r="XFD1544" t="s">
        <v>4506</v>
      </c>
    </row>
    <row r="1545" spans="101:101 16384:16384" x14ac:dyDescent="0.25">
      <c r="CW1545" t="str">
        <f>IF(Data!J1545=XFD1545,"Y","N")</f>
        <v>Y</v>
      </c>
      <c r="XFD1545" t="s">
        <v>4507</v>
      </c>
    </row>
    <row r="1546" spans="101:101 16384:16384" x14ac:dyDescent="0.25">
      <c r="CW1546" t="str">
        <f>IF(Data!J1546=XFD1546,"Y","N")</f>
        <v>Y</v>
      </c>
      <c r="XFD1546" t="s">
        <v>4508</v>
      </c>
    </row>
    <row r="1547" spans="101:101 16384:16384" x14ac:dyDescent="0.25">
      <c r="CW1547" t="str">
        <f>IF(Data!J1547=XFD1547,"Y","N")</f>
        <v>Y</v>
      </c>
      <c r="XFD1547" t="s">
        <v>4509</v>
      </c>
    </row>
    <row r="1548" spans="101:101 16384:16384" x14ac:dyDescent="0.25">
      <c r="CW1548" t="str">
        <f>IF(Data!J1548=XFD1548,"Y","N")</f>
        <v>Y</v>
      </c>
      <c r="XFD1548" t="s">
        <v>4510</v>
      </c>
    </row>
    <row r="1549" spans="101:101 16384:16384" x14ac:dyDescent="0.25">
      <c r="CW1549" t="str">
        <f>IF(Data!J1549=XFD1549,"Y","N")</f>
        <v>Y</v>
      </c>
      <c r="XFD1549" t="s">
        <v>4511</v>
      </c>
    </row>
    <row r="1550" spans="101:101 16384:16384" x14ac:dyDescent="0.25">
      <c r="CW1550" t="str">
        <f>IF(Data!J1550=XFD1550,"Y","N")</f>
        <v>Y</v>
      </c>
      <c r="XFD1550" t="s">
        <v>4512</v>
      </c>
    </row>
    <row r="1551" spans="101:101 16384:16384" x14ac:dyDescent="0.25">
      <c r="CW1551" t="str">
        <f>IF(Data!J1551=XFD1551,"Y","N")</f>
        <v>Y</v>
      </c>
      <c r="XFD1551" t="s">
        <v>4513</v>
      </c>
    </row>
    <row r="1552" spans="101:101 16384:16384" x14ac:dyDescent="0.25">
      <c r="CW1552" t="str">
        <f>IF(Data!J1552=XFD1552,"Y","N")</f>
        <v>Y</v>
      </c>
      <c r="XFD1552" t="s">
        <v>4514</v>
      </c>
    </row>
    <row r="1553" spans="101:101 16384:16384" x14ac:dyDescent="0.25">
      <c r="CW1553" t="str">
        <f>IF(Data!J1553=XFD1553,"Y","N")</f>
        <v>Y</v>
      </c>
      <c r="XFD1553" t="s">
        <v>4515</v>
      </c>
    </row>
    <row r="1554" spans="101:101 16384:16384" x14ac:dyDescent="0.25">
      <c r="CW1554" t="str">
        <f>IF(Data!J1554=XFD1554,"Y","N")</f>
        <v>Y</v>
      </c>
      <c r="XFD1554" t="s">
        <v>4516</v>
      </c>
    </row>
    <row r="1555" spans="101:101 16384:16384" x14ac:dyDescent="0.25">
      <c r="CW1555" t="str">
        <f>IF(Data!J1555=XFD1555,"Y","N")</f>
        <v>Y</v>
      </c>
      <c r="XFD1555" t="s">
        <v>4517</v>
      </c>
    </row>
    <row r="1556" spans="101:101 16384:16384" x14ac:dyDescent="0.25">
      <c r="CW1556" t="str">
        <f>IF(Data!J1556=XFD1556,"Y","N")</f>
        <v>Y</v>
      </c>
      <c r="XFD1556" t="s">
        <v>4518</v>
      </c>
    </row>
    <row r="1557" spans="101:101 16384:16384" x14ac:dyDescent="0.25">
      <c r="CW1557" t="str">
        <f>IF(Data!J1557=XFD1557,"Y","N")</f>
        <v>Y</v>
      </c>
      <c r="XFD1557" t="s">
        <v>4519</v>
      </c>
    </row>
    <row r="1558" spans="101:101 16384:16384" x14ac:dyDescent="0.25">
      <c r="CW1558" t="str">
        <f>IF(Data!J1558=XFD1558,"Y","N")</f>
        <v>Y</v>
      </c>
      <c r="XFD1558" t="s">
        <v>4520</v>
      </c>
    </row>
    <row r="1559" spans="101:101 16384:16384" x14ac:dyDescent="0.25">
      <c r="CW1559" t="str">
        <f>IF(Data!J1559=XFD1559,"Y","N")</f>
        <v>Y</v>
      </c>
      <c r="XFD1559" t="s">
        <v>4521</v>
      </c>
    </row>
    <row r="1560" spans="101:101 16384:16384" x14ac:dyDescent="0.25">
      <c r="CW1560" t="str">
        <f>IF(Data!J1560=XFD1560,"Y","N")</f>
        <v>Y</v>
      </c>
      <c r="XFD1560" t="s">
        <v>4522</v>
      </c>
    </row>
    <row r="1561" spans="101:101 16384:16384" x14ac:dyDescent="0.25">
      <c r="CW1561" t="str">
        <f>IF(Data!J1561=XFD1561,"Y","N")</f>
        <v>Y</v>
      </c>
      <c r="XFD1561" t="s">
        <v>4523</v>
      </c>
    </row>
    <row r="1562" spans="101:101 16384:16384" x14ac:dyDescent="0.25">
      <c r="CW1562" t="str">
        <f>IF(Data!J1562=XFD1562,"Y","N")</f>
        <v>Y</v>
      </c>
      <c r="XFD1562" t="s">
        <v>4524</v>
      </c>
    </row>
    <row r="1563" spans="101:101 16384:16384" x14ac:dyDescent="0.25">
      <c r="CW1563" t="str">
        <f>IF(Data!J1563=XFD1563,"Y","N")</f>
        <v>Y</v>
      </c>
      <c r="XFD1563" t="s">
        <v>4525</v>
      </c>
    </row>
    <row r="1564" spans="101:101 16384:16384" x14ac:dyDescent="0.25">
      <c r="CW1564" t="str">
        <f>IF(Data!J1564=XFD1564,"Y","N")</f>
        <v>Y</v>
      </c>
      <c r="XFD1564" t="s">
        <v>4526</v>
      </c>
    </row>
    <row r="1565" spans="101:101 16384:16384" x14ac:dyDescent="0.25">
      <c r="CW1565" t="str">
        <f>IF(Data!J1565=XFD1565,"Y","N")</f>
        <v>Y</v>
      </c>
      <c r="XFD1565" t="s">
        <v>4527</v>
      </c>
    </row>
    <row r="1566" spans="101:101 16384:16384" x14ac:dyDescent="0.25">
      <c r="CW1566" t="str">
        <f>IF(Data!J1566=XFD1566,"Y","N")</f>
        <v>Y</v>
      </c>
      <c r="XFD1566" t="s">
        <v>4528</v>
      </c>
    </row>
    <row r="1567" spans="101:101 16384:16384" x14ac:dyDescent="0.25">
      <c r="CW1567" t="str">
        <f>IF(Data!J1567=XFD1567,"Y","N")</f>
        <v>Y</v>
      </c>
      <c r="XFD1567" t="s">
        <v>4529</v>
      </c>
    </row>
    <row r="1568" spans="101:101 16384:16384" x14ac:dyDescent="0.25">
      <c r="CW1568" t="str">
        <f>IF(Data!J1568=XFD1568,"Y","N")</f>
        <v>Y</v>
      </c>
      <c r="XFD1568" t="s">
        <v>4530</v>
      </c>
    </row>
    <row r="1569" spans="101:101 16384:16384" x14ac:dyDescent="0.25">
      <c r="CW1569" t="str">
        <f>IF(Data!J1569=XFD1569,"Y","N")</f>
        <v>Y</v>
      </c>
      <c r="XFD1569" t="s">
        <v>4531</v>
      </c>
    </row>
    <row r="1570" spans="101:101 16384:16384" x14ac:dyDescent="0.25">
      <c r="CW1570" t="str">
        <f>IF(Data!J1570=XFD1570,"Y","N")</f>
        <v>Y</v>
      </c>
      <c r="XFD1570" t="s">
        <v>4532</v>
      </c>
    </row>
    <row r="1571" spans="101:101 16384:16384" x14ac:dyDescent="0.25">
      <c r="CW1571" t="str">
        <f>IF(Data!J1571=XFD1571,"Y","N")</f>
        <v>Y</v>
      </c>
      <c r="XFD1571" t="s">
        <v>4533</v>
      </c>
    </row>
    <row r="1572" spans="101:101 16384:16384" x14ac:dyDescent="0.25">
      <c r="CW1572" t="str">
        <f>IF(Data!J1572=XFD1572,"Y","N")</f>
        <v>Y</v>
      </c>
      <c r="XFD1572" t="s">
        <v>4534</v>
      </c>
    </row>
    <row r="1573" spans="101:101 16384:16384" x14ac:dyDescent="0.25">
      <c r="CW1573" t="str">
        <f>IF(Data!J1573=XFD1573,"Y","N")</f>
        <v>Y</v>
      </c>
      <c r="XFD1573" t="s">
        <v>4535</v>
      </c>
    </row>
    <row r="1574" spans="101:101 16384:16384" x14ac:dyDescent="0.25">
      <c r="CW1574" t="str">
        <f>IF(Data!J1574=XFD1574,"Y","N")</f>
        <v>Y</v>
      </c>
      <c r="XFD1574" t="s">
        <v>4536</v>
      </c>
    </row>
    <row r="1575" spans="101:101 16384:16384" x14ac:dyDescent="0.25">
      <c r="CW1575" t="str">
        <f>IF(Data!J1575=XFD1575,"Y","N")</f>
        <v>Y</v>
      </c>
      <c r="XFD1575" t="s">
        <v>4537</v>
      </c>
    </row>
    <row r="1576" spans="101:101 16384:16384" x14ac:dyDescent="0.25">
      <c r="CW1576" t="str">
        <f>IF(Data!J1576=XFD1576,"Y","N")</f>
        <v>Y</v>
      </c>
      <c r="XFD1576" t="s">
        <v>4538</v>
      </c>
    </row>
    <row r="1577" spans="101:101 16384:16384" x14ac:dyDescent="0.25">
      <c r="CW1577" t="str">
        <f>IF(Data!J1577=XFD1577,"Y","N")</f>
        <v>Y</v>
      </c>
      <c r="XFD1577" t="s">
        <v>4539</v>
      </c>
    </row>
    <row r="1578" spans="101:101 16384:16384" x14ac:dyDescent="0.25">
      <c r="CW1578" t="str">
        <f>IF(Data!J1578=XFD1578,"Y","N")</f>
        <v>Y</v>
      </c>
      <c r="XFD1578" t="s">
        <v>4540</v>
      </c>
    </row>
    <row r="1579" spans="101:101 16384:16384" x14ac:dyDescent="0.25">
      <c r="CW1579" t="str">
        <f>IF(Data!J1579=XFD1579,"Y","N")</f>
        <v>Y</v>
      </c>
      <c r="XFD1579" t="s">
        <v>4541</v>
      </c>
    </row>
    <row r="1580" spans="101:101 16384:16384" x14ac:dyDescent="0.25">
      <c r="CW1580" t="str">
        <f>IF(Data!J1580=XFD1580,"Y","N")</f>
        <v>Y</v>
      </c>
      <c r="XFD1580" t="s">
        <v>4542</v>
      </c>
    </row>
    <row r="1581" spans="101:101 16384:16384" x14ac:dyDescent="0.25">
      <c r="CW1581" t="str">
        <f>IF(Data!J1581=XFD1581,"Y","N")</f>
        <v>Y</v>
      </c>
      <c r="XFD1581" t="s">
        <v>4543</v>
      </c>
    </row>
    <row r="1582" spans="101:101 16384:16384" x14ac:dyDescent="0.25">
      <c r="CW1582" t="str">
        <f>IF(Data!J1582=XFD1582,"Y","N")</f>
        <v>Y</v>
      </c>
      <c r="XFD1582" t="s">
        <v>4544</v>
      </c>
    </row>
    <row r="1583" spans="101:101 16384:16384" x14ac:dyDescent="0.25">
      <c r="CW1583" t="str">
        <f>IF(Data!J1583=XFD1583,"Y","N")</f>
        <v>Y</v>
      </c>
      <c r="XFD1583" t="s">
        <v>4545</v>
      </c>
    </row>
    <row r="1584" spans="101:101 16384:16384" x14ac:dyDescent="0.25">
      <c r="CW1584" t="str">
        <f>IF(Data!J1584=XFD1584,"Y","N")</f>
        <v>Y</v>
      </c>
      <c r="XFD1584" t="s">
        <v>4546</v>
      </c>
    </row>
    <row r="1585" spans="101:101 16384:16384" x14ac:dyDescent="0.25">
      <c r="CW1585" t="str">
        <f>IF(Data!J1585=XFD1585,"Y","N")</f>
        <v>Y</v>
      </c>
      <c r="XFD1585" t="s">
        <v>4547</v>
      </c>
    </row>
    <row r="1586" spans="101:101 16384:16384" x14ac:dyDescent="0.25">
      <c r="CW1586" t="str">
        <f>IF(Data!J1586=XFD1586,"Y","N")</f>
        <v>Y</v>
      </c>
      <c r="XFD1586" t="s">
        <v>4548</v>
      </c>
    </row>
    <row r="1587" spans="101:101 16384:16384" x14ac:dyDescent="0.25">
      <c r="CW1587" t="str">
        <f>IF(Data!J1587=XFD1587,"Y","N")</f>
        <v>Y</v>
      </c>
      <c r="XFD1587" t="s">
        <v>4549</v>
      </c>
    </row>
    <row r="1588" spans="101:101 16384:16384" x14ac:dyDescent="0.25">
      <c r="CW1588" t="str">
        <f>IF(Data!J1588=XFD1588,"Y","N")</f>
        <v>Y</v>
      </c>
      <c r="XFD1588" t="s">
        <v>4550</v>
      </c>
    </row>
    <row r="1589" spans="101:101 16384:16384" x14ac:dyDescent="0.25">
      <c r="CW1589" t="str">
        <f>IF(Data!J1589=XFD1589,"Y","N")</f>
        <v>Y</v>
      </c>
      <c r="XFD1589" t="s">
        <v>4551</v>
      </c>
    </row>
    <row r="1590" spans="101:101 16384:16384" x14ac:dyDescent="0.25">
      <c r="CW1590" t="str">
        <f>IF(Data!J1590=XFD1590,"Y","N")</f>
        <v>Y</v>
      </c>
      <c r="XFD1590" t="s">
        <v>4552</v>
      </c>
    </row>
    <row r="1591" spans="101:101 16384:16384" x14ac:dyDescent="0.25">
      <c r="CW1591" t="str">
        <f>IF(Data!J1591=XFD1591,"Y","N")</f>
        <v>Y</v>
      </c>
      <c r="XFD1591" t="s">
        <v>4553</v>
      </c>
    </row>
    <row r="1592" spans="101:101 16384:16384" x14ac:dyDescent="0.25">
      <c r="CW1592" t="str">
        <f>IF(Data!J1592=XFD1592,"Y","N")</f>
        <v>Y</v>
      </c>
      <c r="XFD1592" t="s">
        <v>4554</v>
      </c>
    </row>
    <row r="1593" spans="101:101 16384:16384" x14ac:dyDescent="0.25">
      <c r="CW1593" t="str">
        <f>IF(Data!J1593=XFD1593,"Y","N")</f>
        <v>Y</v>
      </c>
      <c r="XFD1593" t="s">
        <v>4555</v>
      </c>
    </row>
    <row r="1594" spans="101:101 16384:16384" x14ac:dyDescent="0.25">
      <c r="CW1594" t="str">
        <f>IF(Data!J1594=XFD1594,"Y","N")</f>
        <v>Y</v>
      </c>
      <c r="XFD1594" t="s">
        <v>4556</v>
      </c>
    </row>
    <row r="1595" spans="101:101 16384:16384" x14ac:dyDescent="0.25">
      <c r="CW1595" t="str">
        <f>IF(Data!J1595=XFD1595,"Y","N")</f>
        <v>Y</v>
      </c>
      <c r="XFD1595" t="s">
        <v>4557</v>
      </c>
    </row>
    <row r="1596" spans="101:101 16384:16384" x14ac:dyDescent="0.25">
      <c r="CW1596" t="str">
        <f>IF(Data!J1596=XFD1596,"Y","N")</f>
        <v>Y</v>
      </c>
      <c r="XFD1596" t="s">
        <v>4558</v>
      </c>
    </row>
    <row r="1597" spans="101:101 16384:16384" x14ac:dyDescent="0.25">
      <c r="CW1597" t="str">
        <f>IF(Data!J1597=XFD1597,"Y","N")</f>
        <v>Y</v>
      </c>
      <c r="XFD1597" t="s">
        <v>4559</v>
      </c>
    </row>
    <row r="1598" spans="101:101 16384:16384" x14ac:dyDescent="0.25">
      <c r="CW1598" t="str">
        <f>IF(Data!J1598=XFD1598,"Y","N")</f>
        <v>Y</v>
      </c>
      <c r="XFD1598" t="s">
        <v>4560</v>
      </c>
    </row>
    <row r="1599" spans="101:101 16384:16384" x14ac:dyDescent="0.25">
      <c r="CW1599" t="str">
        <f>IF(Data!J1599=XFD1599,"Y","N")</f>
        <v>Y</v>
      </c>
      <c r="XFD1599" t="s">
        <v>4561</v>
      </c>
    </row>
    <row r="1600" spans="101:101 16384:16384" x14ac:dyDescent="0.25">
      <c r="CW1600" t="str">
        <f>IF(Data!J1600=XFD1600,"Y","N")</f>
        <v>Y</v>
      </c>
      <c r="XFD1600" t="s">
        <v>4562</v>
      </c>
    </row>
    <row r="1601" spans="101:101 16384:16384" x14ac:dyDescent="0.25">
      <c r="CW1601" t="str">
        <f>IF(Data!J1601=XFD1601,"Y","N")</f>
        <v>Y</v>
      </c>
      <c r="XFD1601" t="s">
        <v>4563</v>
      </c>
    </row>
    <row r="1602" spans="101:101 16384:16384" x14ac:dyDescent="0.25">
      <c r="CW1602" t="str">
        <f>IF(Data!J1602=XFD1602,"Y","N")</f>
        <v>Y</v>
      </c>
      <c r="XFD1602" t="s">
        <v>4564</v>
      </c>
    </row>
    <row r="1603" spans="101:101 16384:16384" x14ac:dyDescent="0.25">
      <c r="CW1603" t="str">
        <f>IF(Data!J1603=XFD1603,"Y","N")</f>
        <v>Y</v>
      </c>
      <c r="XFD1603" t="s">
        <v>4565</v>
      </c>
    </row>
    <row r="1604" spans="101:101 16384:16384" x14ac:dyDescent="0.25">
      <c r="CW1604" t="str">
        <f>IF(Data!J1604=XFD1604,"Y","N")</f>
        <v>Y</v>
      </c>
      <c r="XFD1604" t="s">
        <v>4566</v>
      </c>
    </row>
    <row r="1605" spans="101:101 16384:16384" x14ac:dyDescent="0.25">
      <c r="CW1605" t="str">
        <f>IF(Data!J1605=XFD1605,"Y","N")</f>
        <v>Y</v>
      </c>
      <c r="XFD1605" t="s">
        <v>4567</v>
      </c>
    </row>
    <row r="1606" spans="101:101 16384:16384" x14ac:dyDescent="0.25">
      <c r="CW1606" t="str">
        <f>IF(Data!J1606=XFD1606,"Y","N")</f>
        <v>Y</v>
      </c>
      <c r="XFD1606" t="s">
        <v>4568</v>
      </c>
    </row>
    <row r="1607" spans="101:101 16384:16384" x14ac:dyDescent="0.25">
      <c r="CW1607" t="str">
        <f>IF(Data!J1607=XFD1607,"Y","N")</f>
        <v>Y</v>
      </c>
      <c r="XFD1607" t="s">
        <v>4569</v>
      </c>
    </row>
    <row r="1608" spans="101:101 16384:16384" x14ac:dyDescent="0.25">
      <c r="CW1608" t="str">
        <f>IF(Data!J1608=XFD1608,"Y","N")</f>
        <v>Y</v>
      </c>
      <c r="XFD1608" t="s">
        <v>4570</v>
      </c>
    </row>
    <row r="1609" spans="101:101 16384:16384" x14ac:dyDescent="0.25">
      <c r="CW1609" t="str">
        <f>IF(Data!J1609=XFD1609,"Y","N")</f>
        <v>Y</v>
      </c>
      <c r="XFD1609" t="s">
        <v>4571</v>
      </c>
    </row>
    <row r="1610" spans="101:101 16384:16384" x14ac:dyDescent="0.25">
      <c r="CW1610" t="str">
        <f>IF(Data!J1610=XFD1610,"Y","N")</f>
        <v>Y</v>
      </c>
      <c r="XFD1610" t="s">
        <v>4572</v>
      </c>
    </row>
    <row r="1611" spans="101:101 16384:16384" x14ac:dyDescent="0.25">
      <c r="CW1611" t="str">
        <f>IF(Data!J1611=XFD1611,"Y","N")</f>
        <v>Y</v>
      </c>
      <c r="XFD1611" t="s">
        <v>4573</v>
      </c>
    </row>
    <row r="1612" spans="101:101 16384:16384" x14ac:dyDescent="0.25">
      <c r="CW1612" t="str">
        <f>IF(Data!J1612=XFD1612,"Y","N")</f>
        <v>Y</v>
      </c>
      <c r="XFD1612" t="s">
        <v>4574</v>
      </c>
    </row>
    <row r="1613" spans="101:101 16384:16384" x14ac:dyDescent="0.25">
      <c r="CW1613" t="str">
        <f>IF(Data!J1613=XFD1613,"Y","N")</f>
        <v>Y</v>
      </c>
      <c r="XFD1613" t="s">
        <v>4575</v>
      </c>
    </row>
    <row r="1614" spans="101:101 16384:16384" x14ac:dyDescent="0.25">
      <c r="CW1614" t="str">
        <f>IF(Data!J1614=XFD1614,"Y","N")</f>
        <v>Y</v>
      </c>
      <c r="XFD1614" t="s">
        <v>4576</v>
      </c>
    </row>
    <row r="1615" spans="101:101 16384:16384" x14ac:dyDescent="0.25">
      <c r="CW1615" t="str">
        <f>IF(Data!J1615=XFD1615,"Y","N")</f>
        <v>Y</v>
      </c>
      <c r="XFD1615" t="s">
        <v>4577</v>
      </c>
    </row>
    <row r="1616" spans="101:101 16384:16384" x14ac:dyDescent="0.25">
      <c r="CW1616" t="str">
        <f>IF(Data!J1616=XFD1616,"Y","N")</f>
        <v>Y</v>
      </c>
      <c r="XFD1616" t="s">
        <v>4578</v>
      </c>
    </row>
    <row r="1617" spans="101:101 16384:16384" x14ac:dyDescent="0.25">
      <c r="CW1617" t="str">
        <f>IF(Data!J1617=XFD1617,"Y","N")</f>
        <v>Y</v>
      </c>
      <c r="XFD1617" t="s">
        <v>4579</v>
      </c>
    </row>
    <row r="1618" spans="101:101 16384:16384" x14ac:dyDescent="0.25">
      <c r="CW1618" t="str">
        <f>IF(Data!J1618=XFD1618,"Y","N")</f>
        <v>Y</v>
      </c>
      <c r="XFD1618" t="s">
        <v>4580</v>
      </c>
    </row>
    <row r="1619" spans="101:101 16384:16384" x14ac:dyDescent="0.25">
      <c r="CW1619" t="str">
        <f>IF(Data!J1619=XFD1619,"Y","N")</f>
        <v>Y</v>
      </c>
      <c r="XFD1619" t="s">
        <v>4581</v>
      </c>
    </row>
    <row r="1620" spans="101:101 16384:16384" x14ac:dyDescent="0.25">
      <c r="CW1620" t="str">
        <f>IF(Data!J1620=XFD1620,"Y","N")</f>
        <v>Y</v>
      </c>
      <c r="XFD1620" t="s">
        <v>4582</v>
      </c>
    </row>
    <row r="1621" spans="101:101 16384:16384" x14ac:dyDescent="0.25">
      <c r="CW1621" t="str">
        <f>IF(Data!J1621=XFD1621,"Y","N")</f>
        <v>Y</v>
      </c>
      <c r="XFD1621" t="s">
        <v>4583</v>
      </c>
    </row>
    <row r="1622" spans="101:101 16384:16384" x14ac:dyDescent="0.25">
      <c r="CW1622" t="str">
        <f>IF(Data!J1622=XFD1622,"Y","N")</f>
        <v>Y</v>
      </c>
      <c r="XFD1622" t="s">
        <v>4584</v>
      </c>
    </row>
    <row r="1623" spans="101:101 16384:16384" x14ac:dyDescent="0.25">
      <c r="CW1623" t="str">
        <f>IF(Data!J1623=XFD1623,"Y","N")</f>
        <v>Y</v>
      </c>
      <c r="XFD1623" t="s">
        <v>4585</v>
      </c>
    </row>
    <row r="1624" spans="101:101 16384:16384" x14ac:dyDescent="0.25">
      <c r="CW1624" t="str">
        <f>IF(Data!J1624=XFD1624,"Y","N")</f>
        <v>Y</v>
      </c>
      <c r="XFD1624" t="s">
        <v>4586</v>
      </c>
    </row>
    <row r="1625" spans="101:101 16384:16384" x14ac:dyDescent="0.25">
      <c r="CW1625" t="str">
        <f>IF(Data!J1625=XFD1625,"Y","N")</f>
        <v>Y</v>
      </c>
      <c r="XFD1625" t="s">
        <v>4587</v>
      </c>
    </row>
    <row r="1626" spans="101:101 16384:16384" x14ac:dyDescent="0.25">
      <c r="CW1626" t="str">
        <f>IF(Data!J1626=XFD1626,"Y","N")</f>
        <v>Y</v>
      </c>
      <c r="XFD1626" t="s">
        <v>4588</v>
      </c>
    </row>
    <row r="1627" spans="101:101 16384:16384" x14ac:dyDescent="0.25">
      <c r="CW1627" t="str">
        <f>IF(Data!J1627=XFD1627,"Y","N")</f>
        <v>Y</v>
      </c>
      <c r="XFD1627" t="s">
        <v>4589</v>
      </c>
    </row>
    <row r="1628" spans="101:101 16384:16384" x14ac:dyDescent="0.25">
      <c r="CW1628" t="str">
        <f>IF(Data!J1628=XFD1628,"Y","N")</f>
        <v>Y</v>
      </c>
      <c r="XFD1628" t="s">
        <v>4590</v>
      </c>
    </row>
    <row r="1629" spans="101:101 16384:16384" x14ac:dyDescent="0.25">
      <c r="CW1629" t="str">
        <f>IF(Data!J1629=XFD1629,"Y","N")</f>
        <v>Y</v>
      </c>
      <c r="XFD1629" t="s">
        <v>4591</v>
      </c>
    </row>
    <row r="1630" spans="101:101 16384:16384" x14ac:dyDescent="0.25">
      <c r="CW1630" t="str">
        <f>IF(Data!J1630=XFD1630,"Y","N")</f>
        <v>Y</v>
      </c>
      <c r="XFD1630" t="s">
        <v>4592</v>
      </c>
    </row>
    <row r="1631" spans="101:101 16384:16384" x14ac:dyDescent="0.25">
      <c r="CW1631" t="str">
        <f>IF(Data!J1631=XFD1631,"Y","N")</f>
        <v>Y</v>
      </c>
      <c r="XFD1631" t="s">
        <v>4593</v>
      </c>
    </row>
    <row r="1632" spans="101:101 16384:16384" x14ac:dyDescent="0.25">
      <c r="CW1632" t="str">
        <f>IF(Data!J1632=XFD1632,"Y","N")</f>
        <v>Y</v>
      </c>
      <c r="XFD1632" t="s">
        <v>4594</v>
      </c>
    </row>
    <row r="1633" spans="101:101 16384:16384" x14ac:dyDescent="0.25">
      <c r="CW1633" t="str">
        <f>IF(Data!J1633=XFD1633,"Y","N")</f>
        <v>Y</v>
      </c>
      <c r="XFD1633" t="s">
        <v>4595</v>
      </c>
    </row>
    <row r="1634" spans="101:101 16384:16384" x14ac:dyDescent="0.25">
      <c r="CW1634" t="str">
        <f>IF(Data!J1634=XFD1634,"Y","N")</f>
        <v>Y</v>
      </c>
      <c r="XFD1634" t="s">
        <v>4596</v>
      </c>
    </row>
    <row r="1635" spans="101:101 16384:16384" x14ac:dyDescent="0.25">
      <c r="CW1635" t="str">
        <f>IF(Data!J1635=XFD1635,"Y","N")</f>
        <v>Y</v>
      </c>
      <c r="XFD1635" t="s">
        <v>4597</v>
      </c>
    </row>
    <row r="1636" spans="101:101 16384:16384" x14ac:dyDescent="0.25">
      <c r="CW1636" t="str">
        <f>IF(Data!J1636=XFD1636,"Y","N")</f>
        <v>Y</v>
      </c>
      <c r="XFD1636" t="s">
        <v>4598</v>
      </c>
    </row>
    <row r="1637" spans="101:101 16384:16384" x14ac:dyDescent="0.25">
      <c r="CW1637" t="str">
        <f>IF(Data!J1637=XFD1637,"Y","N")</f>
        <v>Y</v>
      </c>
      <c r="XFD1637" t="s">
        <v>4599</v>
      </c>
    </row>
    <row r="1638" spans="101:101 16384:16384" x14ac:dyDescent="0.25">
      <c r="CW1638" t="str">
        <f>IF(Data!J1638=XFD1638,"Y","N")</f>
        <v>Y</v>
      </c>
      <c r="XFD1638" t="s">
        <v>4600</v>
      </c>
    </row>
    <row r="1639" spans="101:101 16384:16384" x14ac:dyDescent="0.25">
      <c r="CW1639" t="str">
        <f>IF(Data!J1639=XFD1639,"Y","N")</f>
        <v>Y</v>
      </c>
      <c r="XFD1639" t="s">
        <v>4601</v>
      </c>
    </row>
    <row r="1640" spans="101:101 16384:16384" x14ac:dyDescent="0.25">
      <c r="CW1640" t="str">
        <f>IF(Data!J1640=XFD1640,"Y","N")</f>
        <v>Y</v>
      </c>
      <c r="XFD1640" t="s">
        <v>4602</v>
      </c>
    </row>
    <row r="1641" spans="101:101 16384:16384" x14ac:dyDescent="0.25">
      <c r="CW1641" t="str">
        <f>IF(Data!J1641=XFD1641,"Y","N")</f>
        <v>Y</v>
      </c>
      <c r="XFD1641" t="s">
        <v>4603</v>
      </c>
    </row>
    <row r="1642" spans="101:101 16384:16384" x14ac:dyDescent="0.25">
      <c r="CW1642" t="str">
        <f>IF(Data!J1642=XFD1642,"Y","N")</f>
        <v>Y</v>
      </c>
      <c r="XFD1642" t="s">
        <v>4604</v>
      </c>
    </row>
    <row r="1643" spans="101:101 16384:16384" x14ac:dyDescent="0.25">
      <c r="CW1643" t="str">
        <f>IF(Data!J1643=XFD1643,"Y","N")</f>
        <v>Y</v>
      </c>
      <c r="XFD1643" t="s">
        <v>4605</v>
      </c>
    </row>
    <row r="1644" spans="101:101 16384:16384" x14ac:dyDescent="0.25">
      <c r="CW1644" t="str">
        <f>IF(Data!J1644=XFD1644,"Y","N")</f>
        <v>Y</v>
      </c>
      <c r="XFD1644" t="s">
        <v>4606</v>
      </c>
    </row>
    <row r="1645" spans="101:101 16384:16384" x14ac:dyDescent="0.25">
      <c r="CW1645" t="str">
        <f>IF(Data!J1645=XFD1645,"Y","N")</f>
        <v>Y</v>
      </c>
      <c r="XFD1645" t="s">
        <v>4607</v>
      </c>
    </row>
    <row r="1646" spans="101:101 16384:16384" x14ac:dyDescent="0.25">
      <c r="CW1646" t="str">
        <f>IF(Data!J1646=XFD1646,"Y","N")</f>
        <v>Y</v>
      </c>
      <c r="XFD1646" t="s">
        <v>4608</v>
      </c>
    </row>
    <row r="1647" spans="101:101 16384:16384" x14ac:dyDescent="0.25">
      <c r="CW1647" t="str">
        <f>IF(Data!J1647=XFD1647,"Y","N")</f>
        <v>Y</v>
      </c>
      <c r="XFD1647" t="s">
        <v>4609</v>
      </c>
    </row>
    <row r="1648" spans="101:101 16384:16384" x14ac:dyDescent="0.25">
      <c r="CW1648" t="str">
        <f>IF(Data!J1648=XFD1648,"Y","N")</f>
        <v>Y</v>
      </c>
      <c r="XFD1648" t="s">
        <v>4610</v>
      </c>
    </row>
    <row r="1649" spans="101:101 16384:16384" x14ac:dyDescent="0.25">
      <c r="CW1649" t="str">
        <f>IF(Data!J1649=XFD1649,"Y","N")</f>
        <v>Y</v>
      </c>
      <c r="XFD1649" t="s">
        <v>4611</v>
      </c>
    </row>
    <row r="1650" spans="101:101 16384:16384" x14ac:dyDescent="0.25">
      <c r="CW1650" t="str">
        <f>IF(Data!J1650=XFD1650,"Y","N")</f>
        <v>Y</v>
      </c>
      <c r="XFD1650" t="s">
        <v>4612</v>
      </c>
    </row>
    <row r="1651" spans="101:101 16384:16384" x14ac:dyDescent="0.25">
      <c r="CW1651" t="str">
        <f>IF(Data!J1651=XFD1651,"Y","N")</f>
        <v>Y</v>
      </c>
      <c r="XFD1651" t="s">
        <v>4613</v>
      </c>
    </row>
    <row r="1652" spans="101:101 16384:16384" x14ac:dyDescent="0.25">
      <c r="CW1652" t="str">
        <f>IF(Data!J1652=XFD1652,"Y","N")</f>
        <v>Y</v>
      </c>
      <c r="XFD1652" t="s">
        <v>4614</v>
      </c>
    </row>
    <row r="1653" spans="101:101 16384:16384" x14ac:dyDescent="0.25">
      <c r="CW1653" t="str">
        <f>IF(Data!J1653=XFD1653,"Y","N")</f>
        <v>Y</v>
      </c>
      <c r="XFD1653" t="s">
        <v>4615</v>
      </c>
    </row>
    <row r="1654" spans="101:101 16384:16384" x14ac:dyDescent="0.25">
      <c r="CW1654" t="str">
        <f>IF(Data!J1654=XFD1654,"Y","N")</f>
        <v>Y</v>
      </c>
      <c r="XFD1654" t="s">
        <v>4616</v>
      </c>
    </row>
    <row r="1655" spans="101:101 16384:16384" x14ac:dyDescent="0.25">
      <c r="CW1655" t="str">
        <f>IF(Data!J1655=XFD1655,"Y","N")</f>
        <v>Y</v>
      </c>
      <c r="XFD1655" t="s">
        <v>4617</v>
      </c>
    </row>
    <row r="1656" spans="101:101 16384:16384" x14ac:dyDescent="0.25">
      <c r="CW1656" t="str">
        <f>IF(Data!J1656=XFD1656,"Y","N")</f>
        <v>Y</v>
      </c>
      <c r="XFD1656" t="s">
        <v>4618</v>
      </c>
    </row>
    <row r="1657" spans="101:101 16384:16384" x14ac:dyDescent="0.25">
      <c r="CW1657" t="str">
        <f>IF(Data!J1657=XFD1657,"Y","N")</f>
        <v>Y</v>
      </c>
      <c r="XFD1657" t="s">
        <v>4619</v>
      </c>
    </row>
    <row r="1658" spans="101:101 16384:16384" x14ac:dyDescent="0.25">
      <c r="CW1658" t="str">
        <f>IF(Data!J1658=XFD1658,"Y","N")</f>
        <v>Y</v>
      </c>
      <c r="XFD1658" t="s">
        <v>4620</v>
      </c>
    </row>
    <row r="1659" spans="101:101 16384:16384" x14ac:dyDescent="0.25">
      <c r="CW1659" t="str">
        <f>IF(Data!J1659=XFD1659,"Y","N")</f>
        <v>Y</v>
      </c>
      <c r="XFD1659" t="s">
        <v>4621</v>
      </c>
    </row>
    <row r="1660" spans="101:101 16384:16384" x14ac:dyDescent="0.25">
      <c r="CW1660" t="str">
        <f>IF(Data!J1660=XFD1660,"Y","N")</f>
        <v>Y</v>
      </c>
      <c r="XFD1660" t="s">
        <v>4622</v>
      </c>
    </row>
    <row r="1661" spans="101:101 16384:16384" x14ac:dyDescent="0.25">
      <c r="CW1661" t="str">
        <f>IF(Data!J1661=XFD1661,"Y","N")</f>
        <v>Y</v>
      </c>
      <c r="XFD1661" t="s">
        <v>4623</v>
      </c>
    </row>
    <row r="1662" spans="101:101 16384:16384" x14ac:dyDescent="0.25">
      <c r="CW1662" t="str">
        <f>IF(Data!J1662=XFD1662,"Y","N")</f>
        <v>Y</v>
      </c>
      <c r="XFD1662" t="s">
        <v>4624</v>
      </c>
    </row>
    <row r="1663" spans="101:101 16384:16384" x14ac:dyDescent="0.25">
      <c r="CW1663" t="str">
        <f>IF(Data!J1663=XFD1663,"Y","N")</f>
        <v>Y</v>
      </c>
      <c r="XFD1663" t="s">
        <v>4625</v>
      </c>
    </row>
    <row r="1664" spans="101:101 16384:16384" x14ac:dyDescent="0.25">
      <c r="CW1664" t="str">
        <f>IF(Data!J1664=XFD1664,"Y","N")</f>
        <v>Y</v>
      </c>
      <c r="XFD1664" t="s">
        <v>4626</v>
      </c>
    </row>
    <row r="1665" spans="101:101 16384:16384" x14ac:dyDescent="0.25">
      <c r="CW1665" t="str">
        <f>IF(Data!J1665=XFD1665,"Y","N")</f>
        <v>Y</v>
      </c>
      <c r="XFD1665" t="s">
        <v>4627</v>
      </c>
    </row>
    <row r="1666" spans="101:101 16384:16384" x14ac:dyDescent="0.25">
      <c r="CW1666" t="str">
        <f>IF(Data!J1666=XFD1666,"Y","N")</f>
        <v>Y</v>
      </c>
      <c r="XFD1666" t="s">
        <v>4628</v>
      </c>
    </row>
    <row r="1667" spans="101:101 16384:16384" x14ac:dyDescent="0.25">
      <c r="CW1667" t="str">
        <f>IF(Data!J1667=XFD1667,"Y","N")</f>
        <v>Y</v>
      </c>
      <c r="XFD1667" t="s">
        <v>4629</v>
      </c>
    </row>
    <row r="1668" spans="101:101 16384:16384" x14ac:dyDescent="0.25">
      <c r="CW1668" t="str">
        <f>IF(Data!J1668=XFD1668,"Y","N")</f>
        <v>Y</v>
      </c>
      <c r="XFD1668" t="s">
        <v>4630</v>
      </c>
    </row>
    <row r="1669" spans="101:101 16384:16384" x14ac:dyDescent="0.25">
      <c r="CW1669" t="str">
        <f>IF(Data!J1669=XFD1669,"Y","N")</f>
        <v>Y</v>
      </c>
      <c r="XFD1669" t="s">
        <v>4631</v>
      </c>
    </row>
    <row r="1670" spans="101:101 16384:16384" x14ac:dyDescent="0.25">
      <c r="CW1670" t="str">
        <f>IF(Data!J1670=XFD1670,"Y","N")</f>
        <v>Y</v>
      </c>
      <c r="XFD1670" t="s">
        <v>4632</v>
      </c>
    </row>
    <row r="1671" spans="101:101 16384:16384" x14ac:dyDescent="0.25">
      <c r="CW1671" t="str">
        <f>IF(Data!J1671=XFD1671,"Y","N")</f>
        <v>Y</v>
      </c>
      <c r="XFD1671" t="s">
        <v>4633</v>
      </c>
    </row>
    <row r="1672" spans="101:101 16384:16384" x14ac:dyDescent="0.25">
      <c r="CW1672" t="str">
        <f>IF(Data!J1672=XFD1672,"Y","N")</f>
        <v>Y</v>
      </c>
      <c r="XFD1672" t="s">
        <v>4634</v>
      </c>
    </row>
    <row r="1673" spans="101:101 16384:16384" x14ac:dyDescent="0.25">
      <c r="CW1673" t="str">
        <f>IF(Data!J1673=XFD1673,"Y","N")</f>
        <v>Y</v>
      </c>
      <c r="XFD1673" t="s">
        <v>4635</v>
      </c>
    </row>
    <row r="1674" spans="101:101 16384:16384" x14ac:dyDescent="0.25">
      <c r="CW1674" t="str">
        <f>IF(Data!J1674=XFD1674,"Y","N")</f>
        <v>Y</v>
      </c>
      <c r="XFD1674" t="s">
        <v>4636</v>
      </c>
    </row>
    <row r="1675" spans="101:101 16384:16384" x14ac:dyDescent="0.25">
      <c r="CW1675" t="str">
        <f>IF(Data!J1675=XFD1675,"Y","N")</f>
        <v>Y</v>
      </c>
      <c r="XFD1675" t="s">
        <v>4637</v>
      </c>
    </row>
    <row r="1676" spans="101:101 16384:16384" x14ac:dyDescent="0.25">
      <c r="CW1676" t="str">
        <f>IF(Data!J1676=XFD1676,"Y","N")</f>
        <v>Y</v>
      </c>
      <c r="XFD1676" t="s">
        <v>4638</v>
      </c>
    </row>
    <row r="1677" spans="101:101 16384:16384" x14ac:dyDescent="0.25">
      <c r="CW1677" t="str">
        <f>IF(Data!J1677=XFD1677,"Y","N")</f>
        <v>Y</v>
      </c>
      <c r="XFD1677" t="s">
        <v>4639</v>
      </c>
    </row>
    <row r="1678" spans="101:101 16384:16384" x14ac:dyDescent="0.25">
      <c r="CW1678" t="str">
        <f>IF(Data!J1678=XFD1678,"Y","N")</f>
        <v>Y</v>
      </c>
      <c r="XFD1678" t="s">
        <v>4640</v>
      </c>
    </row>
    <row r="1679" spans="101:101 16384:16384" x14ac:dyDescent="0.25">
      <c r="CW1679" t="str">
        <f>IF(Data!J1679=XFD1679,"Y","N")</f>
        <v>Y</v>
      </c>
      <c r="XFD1679" t="s">
        <v>4641</v>
      </c>
    </row>
    <row r="1680" spans="101:101 16384:16384" x14ac:dyDescent="0.25">
      <c r="CW1680" t="str">
        <f>IF(Data!J1680=XFD1680,"Y","N")</f>
        <v>Y</v>
      </c>
      <c r="XFD1680" t="s">
        <v>4642</v>
      </c>
    </row>
    <row r="1681" spans="101:101 16384:16384" x14ac:dyDescent="0.25">
      <c r="CW1681" t="str">
        <f>IF(Data!J1681=XFD1681,"Y","N")</f>
        <v>Y</v>
      </c>
      <c r="XFD1681" t="s">
        <v>4643</v>
      </c>
    </row>
    <row r="1682" spans="101:101 16384:16384" x14ac:dyDescent="0.25">
      <c r="CW1682" t="str">
        <f>IF(Data!J1682=XFD1682,"Y","N")</f>
        <v>Y</v>
      </c>
      <c r="XFD1682" t="s">
        <v>4644</v>
      </c>
    </row>
    <row r="1683" spans="101:101 16384:16384" x14ac:dyDescent="0.25">
      <c r="CW1683" t="str">
        <f>IF(Data!J1683=XFD1683,"Y","N")</f>
        <v>Y</v>
      </c>
      <c r="XFD1683" t="s">
        <v>4645</v>
      </c>
    </row>
    <row r="1684" spans="101:101 16384:16384" x14ac:dyDescent="0.25">
      <c r="CW1684" t="str">
        <f>IF(Data!J1684=XFD1684,"Y","N")</f>
        <v>Y</v>
      </c>
      <c r="XFD1684" t="s">
        <v>4646</v>
      </c>
    </row>
    <row r="1685" spans="101:101 16384:16384" x14ac:dyDescent="0.25">
      <c r="CW1685" t="str">
        <f>IF(Data!J1685=XFD1685,"Y","N")</f>
        <v>Y</v>
      </c>
      <c r="XFD1685" t="s">
        <v>4647</v>
      </c>
    </row>
    <row r="1686" spans="101:101 16384:16384" x14ac:dyDescent="0.25">
      <c r="CW1686" t="str">
        <f>IF(Data!J1686=XFD1686,"Y","N")</f>
        <v>Y</v>
      </c>
      <c r="XFD1686" t="s">
        <v>4648</v>
      </c>
    </row>
    <row r="1687" spans="101:101 16384:16384" x14ac:dyDescent="0.25">
      <c r="CW1687" t="str">
        <f>IF(Data!J1687=XFD1687,"Y","N")</f>
        <v>Y</v>
      </c>
      <c r="XFD1687" t="s">
        <v>4649</v>
      </c>
    </row>
    <row r="1688" spans="101:101 16384:16384" x14ac:dyDescent="0.25">
      <c r="CW1688" t="str">
        <f>IF(Data!J1688=XFD1688,"Y","N")</f>
        <v>Y</v>
      </c>
      <c r="XFD1688" t="s">
        <v>4650</v>
      </c>
    </row>
    <row r="1689" spans="101:101 16384:16384" x14ac:dyDescent="0.25">
      <c r="CW1689" t="str">
        <f>IF(Data!J1689=XFD1689,"Y","N")</f>
        <v>Y</v>
      </c>
      <c r="XFD1689" t="s">
        <v>4651</v>
      </c>
    </row>
    <row r="1690" spans="101:101 16384:16384" x14ac:dyDescent="0.25">
      <c r="CW1690" t="str">
        <f>IF(Data!J1690=XFD1690,"Y","N")</f>
        <v>Y</v>
      </c>
      <c r="XFD1690" t="s">
        <v>4652</v>
      </c>
    </row>
    <row r="1691" spans="101:101 16384:16384" x14ac:dyDescent="0.25">
      <c r="CW1691" t="str">
        <f>IF(Data!J1691=XFD1691,"Y","N")</f>
        <v>Y</v>
      </c>
      <c r="XFD1691" t="s">
        <v>4653</v>
      </c>
    </row>
    <row r="1692" spans="101:101 16384:16384" x14ac:dyDescent="0.25">
      <c r="CW1692" t="str">
        <f>IF(Data!J1692=XFD1692,"Y","N")</f>
        <v>Y</v>
      </c>
      <c r="XFD1692" t="s">
        <v>4654</v>
      </c>
    </row>
    <row r="1693" spans="101:101 16384:16384" x14ac:dyDescent="0.25">
      <c r="CW1693" t="str">
        <f>IF(Data!J1693=XFD1693,"Y","N")</f>
        <v>Y</v>
      </c>
      <c r="XFD1693" t="s">
        <v>4655</v>
      </c>
    </row>
    <row r="1694" spans="101:101 16384:16384" x14ac:dyDescent="0.25">
      <c r="CW1694" t="str">
        <f>IF(Data!J1694=XFD1694,"Y","N")</f>
        <v>Y</v>
      </c>
      <c r="XFD1694" t="s">
        <v>4656</v>
      </c>
    </row>
    <row r="1695" spans="101:101 16384:16384" x14ac:dyDescent="0.25">
      <c r="CW1695" t="str">
        <f>IF(Data!J1695=XFD1695,"Y","N")</f>
        <v>Y</v>
      </c>
      <c r="XFD1695" t="s">
        <v>4657</v>
      </c>
    </row>
    <row r="1696" spans="101:101 16384:16384" x14ac:dyDescent="0.25">
      <c r="CW1696" t="str">
        <f>IF(Data!J1696=XFD1696,"Y","N")</f>
        <v>Y</v>
      </c>
      <c r="XFD1696" t="s">
        <v>4658</v>
      </c>
    </row>
    <row r="1697" spans="101:101 16384:16384" x14ac:dyDescent="0.25">
      <c r="CW1697" t="str">
        <f>IF(Data!J1697=XFD1697,"Y","N")</f>
        <v>Y</v>
      </c>
      <c r="XFD1697" t="s">
        <v>4659</v>
      </c>
    </row>
    <row r="1698" spans="101:101 16384:16384" x14ac:dyDescent="0.25">
      <c r="CW1698" t="str">
        <f>IF(Data!J1698=XFD1698,"Y","N")</f>
        <v>Y</v>
      </c>
      <c r="XFD1698" t="s">
        <v>4660</v>
      </c>
    </row>
    <row r="1699" spans="101:101 16384:16384" x14ac:dyDescent="0.25">
      <c r="CW1699" t="str">
        <f>IF(Data!J1699=XFD1699,"Y","N")</f>
        <v>Y</v>
      </c>
      <c r="XFD1699" t="s">
        <v>4661</v>
      </c>
    </row>
    <row r="1700" spans="101:101 16384:16384" x14ac:dyDescent="0.25">
      <c r="CW1700" t="str">
        <f>IF(Data!J1700=XFD1700,"Y","N")</f>
        <v>Y</v>
      </c>
      <c r="XFD1700" t="s">
        <v>4662</v>
      </c>
    </row>
    <row r="1701" spans="101:101 16384:16384" x14ac:dyDescent="0.25">
      <c r="CW1701" t="str">
        <f>IF(Data!J1701=XFD1701,"Y","N")</f>
        <v>Y</v>
      </c>
      <c r="XFD1701" t="s">
        <v>4663</v>
      </c>
    </row>
    <row r="1702" spans="101:101 16384:16384" x14ac:dyDescent="0.25">
      <c r="CW1702" t="str">
        <f>IF(Data!J1702=XFD1702,"Y","N")</f>
        <v>Y</v>
      </c>
      <c r="XFD1702" t="s">
        <v>4664</v>
      </c>
    </row>
    <row r="1703" spans="101:101 16384:16384" x14ac:dyDescent="0.25">
      <c r="CW1703" t="str">
        <f>IF(Data!J1703=XFD1703,"Y","N")</f>
        <v>Y</v>
      </c>
      <c r="XFD1703" t="s">
        <v>4665</v>
      </c>
    </row>
    <row r="1704" spans="101:101 16384:16384" x14ac:dyDescent="0.25">
      <c r="CW1704" t="str">
        <f>IF(Data!J1704=XFD1704,"Y","N")</f>
        <v>Y</v>
      </c>
      <c r="XFD1704" t="s">
        <v>4666</v>
      </c>
    </row>
    <row r="1705" spans="101:101 16384:16384" x14ac:dyDescent="0.25">
      <c r="CW1705" t="str">
        <f>IF(Data!J1705=XFD1705,"Y","N")</f>
        <v>Y</v>
      </c>
      <c r="XFD1705" t="s">
        <v>4667</v>
      </c>
    </row>
    <row r="1706" spans="101:101 16384:16384" x14ac:dyDescent="0.25">
      <c r="CW1706" t="str">
        <f>IF(Data!J1706=XFD1706,"Y","N")</f>
        <v>Y</v>
      </c>
      <c r="XFD1706" t="s">
        <v>4668</v>
      </c>
    </row>
    <row r="1707" spans="101:101 16384:16384" x14ac:dyDescent="0.25">
      <c r="CW1707" t="str">
        <f>IF(Data!J1707=XFD1707,"Y","N")</f>
        <v>Y</v>
      </c>
      <c r="XFD1707" t="s">
        <v>4669</v>
      </c>
    </row>
    <row r="1708" spans="101:101 16384:16384" x14ac:dyDescent="0.25">
      <c r="CW1708" t="str">
        <f>IF(Data!J1708=XFD1708,"Y","N")</f>
        <v>Y</v>
      </c>
      <c r="XFD1708" t="s">
        <v>4670</v>
      </c>
    </row>
    <row r="1709" spans="101:101 16384:16384" x14ac:dyDescent="0.25">
      <c r="CW1709" t="str">
        <f>IF(Data!J1709=XFD1709,"Y","N")</f>
        <v>Y</v>
      </c>
      <c r="XFD1709" t="s">
        <v>4671</v>
      </c>
    </row>
    <row r="1710" spans="101:101 16384:16384" x14ac:dyDescent="0.25">
      <c r="CW1710" t="str">
        <f>IF(Data!J1710=XFD1710,"Y","N")</f>
        <v>Y</v>
      </c>
      <c r="XFD1710" t="s">
        <v>4672</v>
      </c>
    </row>
    <row r="1711" spans="101:101 16384:16384" x14ac:dyDescent="0.25">
      <c r="CW1711" t="str">
        <f>IF(Data!J1711=XFD1711,"Y","N")</f>
        <v>Y</v>
      </c>
      <c r="XFD1711" t="s">
        <v>4673</v>
      </c>
    </row>
    <row r="1712" spans="101:101 16384:16384" x14ac:dyDescent="0.25">
      <c r="CW1712" t="str">
        <f>IF(Data!J1712=XFD1712,"Y","N")</f>
        <v>Y</v>
      </c>
      <c r="XFD1712" t="s">
        <v>4674</v>
      </c>
    </row>
    <row r="1713" spans="101:101 16384:16384" x14ac:dyDescent="0.25">
      <c r="CW1713" t="str">
        <f>IF(Data!J1713=XFD1713,"Y","N")</f>
        <v>Y</v>
      </c>
      <c r="XFD1713" t="s">
        <v>4675</v>
      </c>
    </row>
    <row r="1714" spans="101:101 16384:16384" x14ac:dyDescent="0.25">
      <c r="CW1714" t="str">
        <f>IF(Data!J1714=XFD1714,"Y","N")</f>
        <v>Y</v>
      </c>
      <c r="XFD1714" t="s">
        <v>4676</v>
      </c>
    </row>
    <row r="1715" spans="101:101 16384:16384" x14ac:dyDescent="0.25">
      <c r="CW1715" t="str">
        <f>IF(Data!J1715=XFD1715,"Y","N")</f>
        <v>Y</v>
      </c>
      <c r="XFD1715" t="s">
        <v>4677</v>
      </c>
    </row>
    <row r="1716" spans="101:101 16384:16384" x14ac:dyDescent="0.25">
      <c r="CW1716" t="str">
        <f>IF(Data!J1716=XFD1716,"Y","N")</f>
        <v>Y</v>
      </c>
      <c r="XFD1716" t="s">
        <v>4678</v>
      </c>
    </row>
    <row r="1717" spans="101:101 16384:16384" x14ac:dyDescent="0.25">
      <c r="CW1717" t="str">
        <f>IF(Data!J1717=XFD1717,"Y","N")</f>
        <v>Y</v>
      </c>
      <c r="XFD1717" t="s">
        <v>4679</v>
      </c>
    </row>
    <row r="1718" spans="101:101 16384:16384" x14ac:dyDescent="0.25">
      <c r="CW1718" t="str">
        <f>IF(Data!J1718=XFD1718,"Y","N")</f>
        <v>Y</v>
      </c>
      <c r="XFD1718" t="s">
        <v>4680</v>
      </c>
    </row>
    <row r="1719" spans="101:101 16384:16384" x14ac:dyDescent="0.25">
      <c r="CW1719" t="str">
        <f>IF(Data!J1719=XFD1719,"Y","N")</f>
        <v>Y</v>
      </c>
      <c r="XFD1719" t="s">
        <v>4681</v>
      </c>
    </row>
    <row r="1720" spans="101:101 16384:16384" x14ac:dyDescent="0.25">
      <c r="CW1720" t="str">
        <f>IF(Data!J1720=XFD1720,"Y","N")</f>
        <v>Y</v>
      </c>
      <c r="XFD1720" t="s">
        <v>4682</v>
      </c>
    </row>
    <row r="1721" spans="101:101 16384:16384" x14ac:dyDescent="0.25">
      <c r="CW1721" t="str">
        <f>IF(Data!J1721=XFD1721,"Y","N")</f>
        <v>Y</v>
      </c>
      <c r="XFD1721" t="s">
        <v>4683</v>
      </c>
    </row>
    <row r="1722" spans="101:101 16384:16384" x14ac:dyDescent="0.25">
      <c r="CW1722" t="str">
        <f>IF(Data!J1722=XFD1722,"Y","N")</f>
        <v>Y</v>
      </c>
      <c r="XFD1722" t="s">
        <v>4684</v>
      </c>
    </row>
    <row r="1723" spans="101:101 16384:16384" x14ac:dyDescent="0.25">
      <c r="CW1723" t="str">
        <f>IF(Data!J1723=XFD1723,"Y","N")</f>
        <v>Y</v>
      </c>
      <c r="XFD1723" t="s">
        <v>4685</v>
      </c>
    </row>
    <row r="1724" spans="101:101 16384:16384" x14ac:dyDescent="0.25">
      <c r="CW1724" t="str">
        <f>IF(Data!J1724=XFD1724,"Y","N")</f>
        <v>Y</v>
      </c>
      <c r="XFD1724" t="s">
        <v>4686</v>
      </c>
    </row>
    <row r="1725" spans="101:101 16384:16384" x14ac:dyDescent="0.25">
      <c r="CW1725" t="str">
        <f>IF(Data!J1725=XFD1725,"Y","N")</f>
        <v>Y</v>
      </c>
      <c r="XFD1725" t="s">
        <v>4687</v>
      </c>
    </row>
    <row r="1726" spans="101:101 16384:16384" x14ac:dyDescent="0.25">
      <c r="CW1726" t="str">
        <f>IF(Data!J1726=XFD1726,"Y","N")</f>
        <v>Y</v>
      </c>
      <c r="XFD1726" t="s">
        <v>4688</v>
      </c>
    </row>
    <row r="1727" spans="101:101 16384:16384" x14ac:dyDescent="0.25">
      <c r="CW1727" t="str">
        <f>IF(Data!J1727=XFD1727,"Y","N")</f>
        <v>Y</v>
      </c>
      <c r="XFD1727" t="s">
        <v>4689</v>
      </c>
    </row>
    <row r="1728" spans="101:101 16384:16384" x14ac:dyDescent="0.25">
      <c r="CW1728" t="str">
        <f>IF(Data!J1728=XFD1728,"Y","N")</f>
        <v>Y</v>
      </c>
      <c r="XFD1728" t="s">
        <v>4690</v>
      </c>
    </row>
    <row r="1729" spans="101:101 16384:16384" x14ac:dyDescent="0.25">
      <c r="CW1729" t="str">
        <f>IF(Data!J1729=XFD1729,"Y","N")</f>
        <v>Y</v>
      </c>
      <c r="XFD1729" t="s">
        <v>4691</v>
      </c>
    </row>
    <row r="1730" spans="101:101 16384:16384" x14ac:dyDescent="0.25">
      <c r="CW1730" t="str">
        <f>IF(Data!J1730=XFD1730,"Y","N")</f>
        <v>Y</v>
      </c>
      <c r="XFD1730" t="s">
        <v>4692</v>
      </c>
    </row>
    <row r="1731" spans="101:101 16384:16384" x14ac:dyDescent="0.25">
      <c r="CW1731" t="str">
        <f>IF(Data!J1731=XFD1731,"Y","N")</f>
        <v>Y</v>
      </c>
      <c r="XFD1731" t="s">
        <v>4693</v>
      </c>
    </row>
    <row r="1732" spans="101:101 16384:16384" x14ac:dyDescent="0.25">
      <c r="CW1732" t="str">
        <f>IF(Data!J1732=XFD1732,"Y","N")</f>
        <v>Y</v>
      </c>
      <c r="XFD1732" t="s">
        <v>4694</v>
      </c>
    </row>
    <row r="1733" spans="101:101 16384:16384" x14ac:dyDescent="0.25">
      <c r="CW1733" t="str">
        <f>IF(Data!J1733=XFD1733,"Y","N")</f>
        <v>Y</v>
      </c>
      <c r="XFD1733" t="s">
        <v>4695</v>
      </c>
    </row>
    <row r="1734" spans="101:101 16384:16384" x14ac:dyDescent="0.25">
      <c r="CW1734" t="str">
        <f>IF(Data!J1734=XFD1734,"Y","N")</f>
        <v>Y</v>
      </c>
      <c r="XFD1734" t="s">
        <v>4696</v>
      </c>
    </row>
    <row r="1735" spans="101:101 16384:16384" x14ac:dyDescent="0.25">
      <c r="CW1735" t="str">
        <f>IF(Data!J1735=XFD1735,"Y","N")</f>
        <v>Y</v>
      </c>
      <c r="XFD1735" t="s">
        <v>4697</v>
      </c>
    </row>
    <row r="1736" spans="101:101 16384:16384" x14ac:dyDescent="0.25">
      <c r="CW1736" t="str">
        <f>IF(Data!J1736=XFD1736,"Y","N")</f>
        <v>Y</v>
      </c>
      <c r="XFD1736" t="s">
        <v>4698</v>
      </c>
    </row>
    <row r="1737" spans="101:101 16384:16384" x14ac:dyDescent="0.25">
      <c r="CW1737" t="str">
        <f>IF(Data!J1737=XFD1737,"Y","N")</f>
        <v>Y</v>
      </c>
      <c r="XFD1737" t="s">
        <v>4699</v>
      </c>
    </row>
    <row r="1738" spans="101:101 16384:16384" x14ac:dyDescent="0.25">
      <c r="CW1738" t="str">
        <f>IF(Data!J1738=XFD1738,"Y","N")</f>
        <v>Y</v>
      </c>
      <c r="XFD1738" t="s">
        <v>4700</v>
      </c>
    </row>
    <row r="1739" spans="101:101 16384:16384" x14ac:dyDescent="0.25">
      <c r="CW1739" t="str">
        <f>IF(Data!J1739=XFD1739,"Y","N")</f>
        <v>Y</v>
      </c>
      <c r="XFD1739" t="s">
        <v>4701</v>
      </c>
    </row>
    <row r="1740" spans="101:101 16384:16384" x14ac:dyDescent="0.25">
      <c r="CW1740" t="str">
        <f>IF(Data!J1740=XFD1740,"Y","N")</f>
        <v>Y</v>
      </c>
      <c r="XFD1740" t="s">
        <v>4702</v>
      </c>
    </row>
    <row r="1741" spans="101:101 16384:16384" x14ac:dyDescent="0.25">
      <c r="CW1741" t="str">
        <f>IF(Data!J1741=XFD1741,"Y","N")</f>
        <v>Y</v>
      </c>
      <c r="XFD1741" t="s">
        <v>4703</v>
      </c>
    </row>
    <row r="1742" spans="101:101 16384:16384" x14ac:dyDescent="0.25">
      <c r="CW1742" t="str">
        <f>IF(Data!J1742=XFD1742,"Y","N")</f>
        <v>Y</v>
      </c>
      <c r="XFD1742" t="s">
        <v>4704</v>
      </c>
    </row>
    <row r="1743" spans="101:101 16384:16384" x14ac:dyDescent="0.25">
      <c r="CW1743" t="str">
        <f>IF(Data!J1743=XFD1743,"Y","N")</f>
        <v>Y</v>
      </c>
      <c r="XFD1743" t="s">
        <v>4705</v>
      </c>
    </row>
    <row r="1744" spans="101:101 16384:16384" x14ac:dyDescent="0.25">
      <c r="CW1744" t="str">
        <f>IF(Data!J1744=XFD1744,"Y","N")</f>
        <v>Y</v>
      </c>
      <c r="XFD1744" t="s">
        <v>4706</v>
      </c>
    </row>
    <row r="1745" spans="101:101 16384:16384" x14ac:dyDescent="0.25">
      <c r="CW1745" t="str">
        <f>IF(Data!J1745=XFD1745,"Y","N")</f>
        <v>Y</v>
      </c>
      <c r="XFD1745" t="s">
        <v>4707</v>
      </c>
    </row>
    <row r="1746" spans="101:101 16384:16384" x14ac:dyDescent="0.25">
      <c r="CW1746" t="str">
        <f>IF(Data!J1746=XFD1746,"Y","N")</f>
        <v>Y</v>
      </c>
      <c r="XFD1746" t="s">
        <v>4708</v>
      </c>
    </row>
    <row r="1747" spans="101:101 16384:16384" x14ac:dyDescent="0.25">
      <c r="CW1747" t="str">
        <f>IF(Data!J1747=XFD1747,"Y","N")</f>
        <v>Y</v>
      </c>
      <c r="XFD1747" t="s">
        <v>4709</v>
      </c>
    </row>
    <row r="1748" spans="101:101 16384:16384" x14ac:dyDescent="0.25">
      <c r="CW1748" t="str">
        <f>IF(Data!J1748=XFD1748,"Y","N")</f>
        <v>Y</v>
      </c>
      <c r="XFD1748" t="s">
        <v>4710</v>
      </c>
    </row>
    <row r="1749" spans="101:101 16384:16384" x14ac:dyDescent="0.25">
      <c r="CW1749" t="str">
        <f>IF(Data!J1749=XFD1749,"Y","N")</f>
        <v>Y</v>
      </c>
      <c r="XFD1749" t="s">
        <v>4711</v>
      </c>
    </row>
    <row r="1750" spans="101:101 16384:16384" x14ac:dyDescent="0.25">
      <c r="CW1750" t="str">
        <f>IF(Data!J1750=XFD1750,"Y","N")</f>
        <v>Y</v>
      </c>
      <c r="XFD1750" t="s">
        <v>4712</v>
      </c>
    </row>
    <row r="1751" spans="101:101 16384:16384" x14ac:dyDescent="0.25">
      <c r="CW1751" t="str">
        <f>IF(Data!J1751=XFD1751,"Y","N")</f>
        <v>Y</v>
      </c>
      <c r="XFD1751" t="s">
        <v>4713</v>
      </c>
    </row>
    <row r="1752" spans="101:101 16384:16384" x14ac:dyDescent="0.25">
      <c r="CW1752" t="str">
        <f>IF(Data!J1752=XFD1752,"Y","N")</f>
        <v>Y</v>
      </c>
      <c r="XFD1752" t="s">
        <v>4714</v>
      </c>
    </row>
    <row r="1753" spans="101:101 16384:16384" x14ac:dyDescent="0.25">
      <c r="CW1753" t="str">
        <f>IF(Data!J1753=XFD1753,"Y","N")</f>
        <v>Y</v>
      </c>
      <c r="XFD1753" t="s">
        <v>4715</v>
      </c>
    </row>
    <row r="1754" spans="101:101 16384:16384" x14ac:dyDescent="0.25">
      <c r="CW1754" t="str">
        <f>IF(Data!J1754=XFD1754,"Y","N")</f>
        <v>Y</v>
      </c>
      <c r="XFD1754" t="s">
        <v>4716</v>
      </c>
    </row>
    <row r="1755" spans="101:101 16384:16384" x14ac:dyDescent="0.25">
      <c r="CW1755" t="str">
        <f>IF(Data!J1755=XFD1755,"Y","N")</f>
        <v>Y</v>
      </c>
      <c r="XFD1755" t="s">
        <v>4717</v>
      </c>
    </row>
    <row r="1756" spans="101:101 16384:16384" x14ac:dyDescent="0.25">
      <c r="CW1756" t="str">
        <f>IF(Data!J1756=XFD1756,"Y","N")</f>
        <v>Y</v>
      </c>
      <c r="XFD1756" t="s">
        <v>4718</v>
      </c>
    </row>
    <row r="1757" spans="101:101 16384:16384" x14ac:dyDescent="0.25">
      <c r="CW1757" t="str">
        <f>IF(Data!J1757=XFD1757,"Y","N")</f>
        <v>Y</v>
      </c>
      <c r="XFD1757" t="s">
        <v>4719</v>
      </c>
    </row>
    <row r="1758" spans="101:101 16384:16384" x14ac:dyDescent="0.25">
      <c r="CW1758" t="str">
        <f>IF(Data!J1758=XFD1758,"Y","N")</f>
        <v>Y</v>
      </c>
      <c r="XFD1758" t="s">
        <v>4720</v>
      </c>
    </row>
    <row r="1759" spans="101:101 16384:16384" x14ac:dyDescent="0.25">
      <c r="CW1759" t="str">
        <f>IF(Data!J1759=XFD1759,"Y","N")</f>
        <v>Y</v>
      </c>
      <c r="XFD1759" t="s">
        <v>4721</v>
      </c>
    </row>
    <row r="1760" spans="101:101 16384:16384" x14ac:dyDescent="0.25">
      <c r="CW1760" t="str">
        <f>IF(Data!J1760=XFD1760,"Y","N")</f>
        <v>Y</v>
      </c>
      <c r="XFD1760" t="s">
        <v>4722</v>
      </c>
    </row>
    <row r="1761" spans="101:101 16384:16384" x14ac:dyDescent="0.25">
      <c r="CW1761" t="str">
        <f>IF(Data!J1761=XFD1761,"Y","N")</f>
        <v>Y</v>
      </c>
      <c r="XFD1761" t="s">
        <v>4723</v>
      </c>
    </row>
    <row r="1762" spans="101:101 16384:16384" x14ac:dyDescent="0.25">
      <c r="CW1762" t="str">
        <f>IF(Data!J1762=XFD1762,"Y","N")</f>
        <v>Y</v>
      </c>
      <c r="XFD1762" t="s">
        <v>4724</v>
      </c>
    </row>
    <row r="1763" spans="101:101 16384:16384" x14ac:dyDescent="0.25">
      <c r="CW1763" t="str">
        <f>IF(Data!J1763=XFD1763,"Y","N")</f>
        <v>Y</v>
      </c>
      <c r="XFD1763" t="s">
        <v>4725</v>
      </c>
    </row>
    <row r="1764" spans="101:101 16384:16384" x14ac:dyDescent="0.25">
      <c r="CW1764" t="str">
        <f>IF(Data!J1764=XFD1764,"Y","N")</f>
        <v>Y</v>
      </c>
      <c r="XFD1764" t="s">
        <v>4726</v>
      </c>
    </row>
    <row r="1765" spans="101:101 16384:16384" x14ac:dyDescent="0.25">
      <c r="CW1765" t="str">
        <f>IF(Data!J1765=XFD1765,"Y","N")</f>
        <v>Y</v>
      </c>
      <c r="XFD1765" t="s">
        <v>4727</v>
      </c>
    </row>
    <row r="1766" spans="101:101 16384:16384" x14ac:dyDescent="0.25">
      <c r="CW1766" t="str">
        <f>IF(Data!J1766=XFD1766,"Y","N")</f>
        <v>Y</v>
      </c>
      <c r="XFD1766" t="s">
        <v>4728</v>
      </c>
    </row>
    <row r="1767" spans="101:101 16384:16384" x14ac:dyDescent="0.25">
      <c r="CW1767" t="str">
        <f>IF(Data!J1767=XFD1767,"Y","N")</f>
        <v>Y</v>
      </c>
      <c r="XFD1767" t="s">
        <v>4729</v>
      </c>
    </row>
    <row r="1768" spans="101:101 16384:16384" x14ac:dyDescent="0.25">
      <c r="CW1768" t="str">
        <f>IF(Data!J1768=XFD1768,"Y","N")</f>
        <v>Y</v>
      </c>
      <c r="XFD1768" t="s">
        <v>4730</v>
      </c>
    </row>
    <row r="1769" spans="101:101 16384:16384" x14ac:dyDescent="0.25">
      <c r="CW1769" t="str">
        <f>IF(Data!J1769=XFD1769,"Y","N")</f>
        <v>Y</v>
      </c>
      <c r="XFD1769" t="s">
        <v>4731</v>
      </c>
    </row>
    <row r="1770" spans="101:101 16384:16384" x14ac:dyDescent="0.25">
      <c r="CW1770" t="str">
        <f>IF(Data!J1770=XFD1770,"Y","N")</f>
        <v>Y</v>
      </c>
      <c r="XFD1770" t="s">
        <v>4732</v>
      </c>
    </row>
    <row r="1771" spans="101:101 16384:16384" x14ac:dyDescent="0.25">
      <c r="CW1771" t="str">
        <f>IF(Data!J1771=XFD1771,"Y","N")</f>
        <v>Y</v>
      </c>
      <c r="XFD1771" t="s">
        <v>4733</v>
      </c>
    </row>
    <row r="1772" spans="101:101 16384:16384" x14ac:dyDescent="0.25">
      <c r="CW1772" t="str">
        <f>IF(Data!J1772=XFD1772,"Y","N")</f>
        <v>Y</v>
      </c>
      <c r="XFD1772" t="s">
        <v>4734</v>
      </c>
    </row>
    <row r="1773" spans="101:101 16384:16384" x14ac:dyDescent="0.25">
      <c r="CW1773" t="str">
        <f>IF(Data!J1773=XFD1773,"Y","N")</f>
        <v>Y</v>
      </c>
      <c r="XFD1773" t="s">
        <v>4735</v>
      </c>
    </row>
    <row r="1774" spans="101:101 16384:16384" x14ac:dyDescent="0.25">
      <c r="CW1774" t="str">
        <f>IF(Data!J1774=XFD1774,"Y","N")</f>
        <v>Y</v>
      </c>
      <c r="XFD1774" t="s">
        <v>4736</v>
      </c>
    </row>
    <row r="1775" spans="101:101 16384:16384" x14ac:dyDescent="0.25">
      <c r="CW1775" t="str">
        <f>IF(Data!J1775=XFD1775,"Y","N")</f>
        <v>Y</v>
      </c>
      <c r="XFD1775" t="s">
        <v>4737</v>
      </c>
    </row>
    <row r="1776" spans="101:101 16384:16384" x14ac:dyDescent="0.25">
      <c r="CW1776" t="str">
        <f>IF(Data!J1776=XFD1776,"Y","N")</f>
        <v>Y</v>
      </c>
      <c r="XFD1776" t="s">
        <v>4738</v>
      </c>
    </row>
    <row r="1777" spans="101:101 16384:16384" x14ac:dyDescent="0.25">
      <c r="CW1777" t="str">
        <f>IF(Data!J1777=XFD1777,"Y","N")</f>
        <v>Y</v>
      </c>
      <c r="XFD1777" t="s">
        <v>4739</v>
      </c>
    </row>
    <row r="1778" spans="101:101 16384:16384" x14ac:dyDescent="0.25">
      <c r="CW1778" t="str">
        <f>IF(Data!J1778=XFD1778,"Y","N")</f>
        <v>Y</v>
      </c>
      <c r="XFD1778" t="s">
        <v>4740</v>
      </c>
    </row>
    <row r="1779" spans="101:101 16384:16384" x14ac:dyDescent="0.25">
      <c r="CW1779" t="str">
        <f>IF(Data!J1779=XFD1779,"Y","N")</f>
        <v>Y</v>
      </c>
      <c r="XFD1779" t="s">
        <v>4741</v>
      </c>
    </row>
    <row r="1780" spans="101:101 16384:16384" x14ac:dyDescent="0.25">
      <c r="CW1780" t="str">
        <f>IF(Data!J1780=XFD1780,"Y","N")</f>
        <v>Y</v>
      </c>
      <c r="XFD1780" t="s">
        <v>4742</v>
      </c>
    </row>
    <row r="1781" spans="101:101 16384:16384" x14ac:dyDescent="0.25">
      <c r="CW1781" t="str">
        <f>IF(Data!J1781=XFD1781,"Y","N")</f>
        <v>Y</v>
      </c>
      <c r="XFD1781" t="s">
        <v>4743</v>
      </c>
    </row>
    <row r="1782" spans="101:101 16384:16384" x14ac:dyDescent="0.25">
      <c r="CW1782" t="str">
        <f>IF(Data!J1782=XFD1782,"Y","N")</f>
        <v>Y</v>
      </c>
      <c r="XFD1782" t="s">
        <v>4744</v>
      </c>
    </row>
    <row r="1783" spans="101:101 16384:16384" x14ac:dyDescent="0.25">
      <c r="CW1783" t="str">
        <f>IF(Data!J1783=XFD1783,"Y","N")</f>
        <v>Y</v>
      </c>
      <c r="XFD1783" t="s">
        <v>4745</v>
      </c>
    </row>
    <row r="1784" spans="101:101 16384:16384" x14ac:dyDescent="0.25">
      <c r="CW1784" t="str">
        <f>IF(Data!J1784=XFD1784,"Y","N")</f>
        <v>Y</v>
      </c>
      <c r="XFD1784" t="s">
        <v>4746</v>
      </c>
    </row>
    <row r="1785" spans="101:101 16384:16384" x14ac:dyDescent="0.25">
      <c r="CW1785" t="str">
        <f>IF(Data!J1785=XFD1785,"Y","N")</f>
        <v>Y</v>
      </c>
      <c r="XFD1785" t="s">
        <v>4747</v>
      </c>
    </row>
    <row r="1786" spans="101:101 16384:16384" x14ac:dyDescent="0.25">
      <c r="CW1786" t="str">
        <f>IF(Data!J1786=XFD1786,"Y","N")</f>
        <v>Y</v>
      </c>
      <c r="XFD1786" t="s">
        <v>4748</v>
      </c>
    </row>
    <row r="1787" spans="101:101 16384:16384" x14ac:dyDescent="0.25">
      <c r="CW1787" t="str">
        <f>IF(Data!J1787=XFD1787,"Y","N")</f>
        <v>Y</v>
      </c>
      <c r="XFD1787" t="s">
        <v>4749</v>
      </c>
    </row>
    <row r="1788" spans="101:101 16384:16384" x14ac:dyDescent="0.25">
      <c r="CW1788" t="str">
        <f>IF(Data!J1788=XFD1788,"Y","N")</f>
        <v>Y</v>
      </c>
      <c r="XFD1788" t="s">
        <v>4750</v>
      </c>
    </row>
    <row r="1789" spans="101:101 16384:16384" x14ac:dyDescent="0.25">
      <c r="CW1789" t="str">
        <f>IF(Data!J1789=XFD1789,"Y","N")</f>
        <v>Y</v>
      </c>
      <c r="XFD1789" t="s">
        <v>4751</v>
      </c>
    </row>
    <row r="1790" spans="101:101 16384:16384" x14ac:dyDescent="0.25">
      <c r="CW1790" t="str">
        <f>IF(Data!J1790=XFD1790,"Y","N")</f>
        <v>Y</v>
      </c>
      <c r="XFD1790" t="s">
        <v>4752</v>
      </c>
    </row>
    <row r="1791" spans="101:101 16384:16384" x14ac:dyDescent="0.25">
      <c r="CW1791" t="str">
        <f>IF(Data!J1791=XFD1791,"Y","N")</f>
        <v>Y</v>
      </c>
      <c r="XFD1791" t="s">
        <v>4753</v>
      </c>
    </row>
    <row r="1792" spans="101:101 16384:16384" x14ac:dyDescent="0.25">
      <c r="CW1792" t="str">
        <f>IF(Data!J1792=XFD1792,"Y","N")</f>
        <v>Y</v>
      </c>
      <c r="XFD1792" t="s">
        <v>4754</v>
      </c>
    </row>
    <row r="1793" spans="101:101 16384:16384" x14ac:dyDescent="0.25">
      <c r="CW1793" t="str">
        <f>IF(Data!J1793=XFD1793,"Y","N")</f>
        <v>Y</v>
      </c>
      <c r="XFD1793" t="s">
        <v>4755</v>
      </c>
    </row>
    <row r="1794" spans="101:101 16384:16384" x14ac:dyDescent="0.25">
      <c r="CW1794" t="str">
        <f>IF(Data!J1794=XFD1794,"Y","N")</f>
        <v>Y</v>
      </c>
      <c r="XFD1794" t="s">
        <v>4756</v>
      </c>
    </row>
    <row r="1795" spans="101:101 16384:16384" x14ac:dyDescent="0.25">
      <c r="CW1795" t="str">
        <f>IF(Data!J1795=XFD1795,"Y","N")</f>
        <v>Y</v>
      </c>
      <c r="XFD1795" t="s">
        <v>4757</v>
      </c>
    </row>
    <row r="1796" spans="101:101 16384:16384" x14ac:dyDescent="0.25">
      <c r="CW1796" t="str">
        <f>IF(Data!J1796=XFD1796,"Y","N")</f>
        <v>Y</v>
      </c>
      <c r="XFD1796" t="s">
        <v>4758</v>
      </c>
    </row>
    <row r="1797" spans="101:101 16384:16384" x14ac:dyDescent="0.25">
      <c r="CW1797" t="str">
        <f>IF(Data!J1797=XFD1797,"Y","N")</f>
        <v>Y</v>
      </c>
      <c r="XFD1797" t="s">
        <v>4759</v>
      </c>
    </row>
    <row r="1798" spans="101:101 16384:16384" x14ac:dyDescent="0.25">
      <c r="CW1798" t="str">
        <f>IF(Data!J1798=XFD1798,"Y","N")</f>
        <v>Y</v>
      </c>
      <c r="XFD1798" t="s">
        <v>4760</v>
      </c>
    </row>
    <row r="1799" spans="101:101 16384:16384" x14ac:dyDescent="0.25">
      <c r="CW1799" t="str">
        <f>IF(Data!J1799=XFD1799,"Y","N")</f>
        <v>Y</v>
      </c>
      <c r="XFD1799" t="s">
        <v>4761</v>
      </c>
    </row>
    <row r="1800" spans="101:101 16384:16384" x14ac:dyDescent="0.25">
      <c r="CW1800" t="str">
        <f>IF(Data!J1800=XFD1800,"Y","N")</f>
        <v>Y</v>
      </c>
      <c r="XFD1800" t="s">
        <v>4762</v>
      </c>
    </row>
    <row r="1801" spans="101:101 16384:16384" x14ac:dyDescent="0.25">
      <c r="CW1801" t="str">
        <f>IF(Data!J1801=XFD1801,"Y","N")</f>
        <v>Y</v>
      </c>
      <c r="XFD1801" t="s">
        <v>4763</v>
      </c>
    </row>
    <row r="1802" spans="101:101 16384:16384" x14ac:dyDescent="0.25">
      <c r="CW1802" t="str">
        <f>IF(Data!J1802=XFD1802,"Y","N")</f>
        <v>Y</v>
      </c>
      <c r="XFD1802" t="s">
        <v>4764</v>
      </c>
    </row>
    <row r="1803" spans="101:101 16384:16384" x14ac:dyDescent="0.25">
      <c r="CW1803" t="str">
        <f>IF(Data!J1803=XFD1803,"Y","N")</f>
        <v>Y</v>
      </c>
      <c r="XFD1803" t="s">
        <v>4765</v>
      </c>
    </row>
    <row r="1804" spans="101:101 16384:16384" x14ac:dyDescent="0.25">
      <c r="CW1804" t="str">
        <f>IF(Data!J1804=XFD1804,"Y","N")</f>
        <v>Y</v>
      </c>
      <c r="XFD1804" t="s">
        <v>4766</v>
      </c>
    </row>
    <row r="1805" spans="101:101 16384:16384" x14ac:dyDescent="0.25">
      <c r="CW1805" t="str">
        <f>IF(Data!J1805=XFD1805,"Y","N")</f>
        <v>Y</v>
      </c>
      <c r="XFD1805" t="s">
        <v>4767</v>
      </c>
    </row>
    <row r="1806" spans="101:101 16384:16384" x14ac:dyDescent="0.25">
      <c r="CW1806" t="str">
        <f>IF(Data!J1806=XFD1806,"Y","N")</f>
        <v>Y</v>
      </c>
      <c r="XFD1806" t="s">
        <v>4768</v>
      </c>
    </row>
    <row r="1807" spans="101:101 16384:16384" x14ac:dyDescent="0.25">
      <c r="CW1807" t="str">
        <f>IF(Data!J1807=XFD1807,"Y","N")</f>
        <v>Y</v>
      </c>
      <c r="XFD1807" t="s">
        <v>4769</v>
      </c>
    </row>
    <row r="1808" spans="101:101 16384:16384" x14ac:dyDescent="0.25">
      <c r="CW1808" t="str">
        <f>IF(Data!J1808=XFD1808,"Y","N")</f>
        <v>Y</v>
      </c>
      <c r="XFD1808" t="s">
        <v>4770</v>
      </c>
    </row>
    <row r="1809" spans="101:101 16384:16384" x14ac:dyDescent="0.25">
      <c r="CW1809" t="str">
        <f>IF(Data!J1809=XFD1809,"Y","N")</f>
        <v>Y</v>
      </c>
      <c r="XFD1809" t="s">
        <v>4771</v>
      </c>
    </row>
    <row r="1810" spans="101:101 16384:16384" x14ac:dyDescent="0.25">
      <c r="CW1810" t="str">
        <f>IF(Data!J1810=XFD1810,"Y","N")</f>
        <v>Y</v>
      </c>
      <c r="XFD1810" t="s">
        <v>4772</v>
      </c>
    </row>
    <row r="1811" spans="101:101 16384:16384" x14ac:dyDescent="0.25">
      <c r="CW1811" t="str">
        <f>IF(Data!J1811=XFD1811,"Y","N")</f>
        <v>Y</v>
      </c>
      <c r="XFD1811" t="s">
        <v>4773</v>
      </c>
    </row>
    <row r="1812" spans="101:101 16384:16384" x14ac:dyDescent="0.25">
      <c r="CW1812" t="str">
        <f>IF(Data!J1812=XFD1812,"Y","N")</f>
        <v>Y</v>
      </c>
      <c r="XFD1812" t="s">
        <v>4774</v>
      </c>
    </row>
    <row r="1813" spans="101:101 16384:16384" x14ac:dyDescent="0.25">
      <c r="CW1813" t="str">
        <f>IF(Data!J1813=XFD1813,"Y","N")</f>
        <v>Y</v>
      </c>
      <c r="XFD1813" t="s">
        <v>4775</v>
      </c>
    </row>
    <row r="1814" spans="101:101 16384:16384" x14ac:dyDescent="0.25">
      <c r="CW1814" t="str">
        <f>IF(Data!J1814=XFD1814,"Y","N")</f>
        <v>Y</v>
      </c>
      <c r="XFD1814" t="s">
        <v>4776</v>
      </c>
    </row>
    <row r="1815" spans="101:101 16384:16384" x14ac:dyDescent="0.25">
      <c r="CW1815" t="str">
        <f>IF(Data!J1815=XFD1815,"Y","N")</f>
        <v>Y</v>
      </c>
      <c r="XFD1815" t="s">
        <v>4777</v>
      </c>
    </row>
    <row r="1816" spans="101:101 16384:16384" x14ac:dyDescent="0.25">
      <c r="CW1816" t="str">
        <f>IF(Data!J1816=XFD1816,"Y","N")</f>
        <v>Y</v>
      </c>
      <c r="XFD1816" t="s">
        <v>4778</v>
      </c>
    </row>
    <row r="1817" spans="101:101 16384:16384" x14ac:dyDescent="0.25">
      <c r="CW1817" t="str">
        <f>IF(Data!J1817=XFD1817,"Y","N")</f>
        <v>Y</v>
      </c>
      <c r="XFD1817" t="s">
        <v>4779</v>
      </c>
    </row>
    <row r="1818" spans="101:101 16384:16384" x14ac:dyDescent="0.25">
      <c r="CW1818" t="str">
        <f>IF(Data!J1818=XFD1818,"Y","N")</f>
        <v>Y</v>
      </c>
      <c r="XFD1818" t="s">
        <v>4780</v>
      </c>
    </row>
    <row r="1819" spans="101:101 16384:16384" x14ac:dyDescent="0.25">
      <c r="CW1819" t="str">
        <f>IF(Data!J1819=XFD1819,"Y","N")</f>
        <v>Y</v>
      </c>
      <c r="XFD1819" t="s">
        <v>4781</v>
      </c>
    </row>
    <row r="1820" spans="101:101 16384:16384" x14ac:dyDescent="0.25">
      <c r="CW1820" t="str">
        <f>IF(Data!J1820=XFD1820,"Y","N")</f>
        <v>Y</v>
      </c>
      <c r="XFD1820" t="s">
        <v>4782</v>
      </c>
    </row>
    <row r="1821" spans="101:101 16384:16384" x14ac:dyDescent="0.25">
      <c r="CW1821" t="str">
        <f>IF(Data!J1821=XFD1821,"Y","N")</f>
        <v>Y</v>
      </c>
      <c r="XFD1821" t="s">
        <v>4783</v>
      </c>
    </row>
    <row r="1822" spans="101:101 16384:16384" x14ac:dyDescent="0.25">
      <c r="CW1822" t="str">
        <f>IF(Data!J1822=XFD1822,"Y","N")</f>
        <v>Y</v>
      </c>
      <c r="XFD1822" t="s">
        <v>4784</v>
      </c>
    </row>
    <row r="1823" spans="101:101 16384:16384" x14ac:dyDescent="0.25">
      <c r="CW1823" t="str">
        <f>IF(Data!J1823=XFD1823,"Y","N")</f>
        <v>Y</v>
      </c>
      <c r="XFD1823" t="s">
        <v>4785</v>
      </c>
    </row>
    <row r="1824" spans="101:101 16384:16384" x14ac:dyDescent="0.25">
      <c r="CW1824" t="str">
        <f>IF(Data!J1824=XFD1824,"Y","N")</f>
        <v>Y</v>
      </c>
      <c r="XFD1824" t="s">
        <v>4786</v>
      </c>
    </row>
    <row r="1825" spans="101:101 16384:16384" x14ac:dyDescent="0.25">
      <c r="CW1825" t="str">
        <f>IF(Data!J1825=XFD1825,"Y","N")</f>
        <v>Y</v>
      </c>
      <c r="XFD1825" t="s">
        <v>4787</v>
      </c>
    </row>
    <row r="1826" spans="101:101 16384:16384" x14ac:dyDescent="0.25">
      <c r="CW1826" t="str">
        <f>IF(Data!J1826=XFD1826,"Y","N")</f>
        <v>Y</v>
      </c>
      <c r="XFD1826" t="s">
        <v>4788</v>
      </c>
    </row>
    <row r="1827" spans="101:101 16384:16384" x14ac:dyDescent="0.25">
      <c r="CW1827" t="str">
        <f>IF(Data!J1827=XFD1827,"Y","N")</f>
        <v>Y</v>
      </c>
      <c r="XFD1827" t="s">
        <v>4789</v>
      </c>
    </row>
    <row r="1828" spans="101:101 16384:16384" x14ac:dyDescent="0.25">
      <c r="CW1828" t="str">
        <f>IF(Data!J1828=XFD1828,"Y","N")</f>
        <v>Y</v>
      </c>
      <c r="XFD1828" t="s">
        <v>4790</v>
      </c>
    </row>
    <row r="1829" spans="101:101 16384:16384" x14ac:dyDescent="0.25">
      <c r="CW1829" t="str">
        <f>IF(Data!J1829=XFD1829,"Y","N")</f>
        <v>Y</v>
      </c>
      <c r="XFD1829" t="s">
        <v>4791</v>
      </c>
    </row>
    <row r="1830" spans="101:101 16384:16384" x14ac:dyDescent="0.25">
      <c r="CW1830" t="str">
        <f>IF(Data!J1830=XFD1830,"Y","N")</f>
        <v>Y</v>
      </c>
      <c r="XFD1830" t="s">
        <v>4792</v>
      </c>
    </row>
    <row r="1831" spans="101:101 16384:16384" x14ac:dyDescent="0.25">
      <c r="CW1831" t="str">
        <f>IF(Data!J1831=XFD1831,"Y","N")</f>
        <v>Y</v>
      </c>
      <c r="XFD1831" t="s">
        <v>4793</v>
      </c>
    </row>
    <row r="1832" spans="101:101 16384:16384" x14ac:dyDescent="0.25">
      <c r="CW1832" t="str">
        <f>IF(Data!J1832=XFD1832,"Y","N")</f>
        <v>Y</v>
      </c>
      <c r="XFD1832" t="s">
        <v>4794</v>
      </c>
    </row>
    <row r="1833" spans="101:101 16384:16384" x14ac:dyDescent="0.25">
      <c r="CW1833" t="str">
        <f>IF(Data!J1833=XFD1833,"Y","N")</f>
        <v>Y</v>
      </c>
      <c r="XFD1833" t="s">
        <v>4795</v>
      </c>
    </row>
    <row r="1834" spans="101:101 16384:16384" x14ac:dyDescent="0.25">
      <c r="CW1834" t="str">
        <f>IF(Data!J1834=XFD1834,"Y","N")</f>
        <v>Y</v>
      </c>
      <c r="XFD1834" t="s">
        <v>4796</v>
      </c>
    </row>
    <row r="1835" spans="101:101 16384:16384" x14ac:dyDescent="0.25">
      <c r="CW1835" t="str">
        <f>IF(Data!J1835=XFD1835,"Y","N")</f>
        <v>Y</v>
      </c>
      <c r="XFD1835" t="s">
        <v>4797</v>
      </c>
    </row>
    <row r="1836" spans="101:101 16384:16384" x14ac:dyDescent="0.25">
      <c r="CW1836" t="str">
        <f>IF(Data!J1836=XFD1836,"Y","N")</f>
        <v>Y</v>
      </c>
      <c r="XFD1836" t="s">
        <v>4798</v>
      </c>
    </row>
    <row r="1837" spans="101:101 16384:16384" x14ac:dyDescent="0.25">
      <c r="CW1837" t="str">
        <f>IF(Data!J1837=XFD1837,"Y","N")</f>
        <v>Y</v>
      </c>
      <c r="XFD1837" t="s">
        <v>4799</v>
      </c>
    </row>
    <row r="1838" spans="101:101 16384:16384" x14ac:dyDescent="0.25">
      <c r="CW1838" t="str">
        <f>IF(Data!J1838=XFD1838,"Y","N")</f>
        <v>Y</v>
      </c>
      <c r="XFD1838" t="s">
        <v>4800</v>
      </c>
    </row>
    <row r="1839" spans="101:101 16384:16384" x14ac:dyDescent="0.25">
      <c r="CW1839" t="str">
        <f>IF(Data!J1839=XFD1839,"Y","N")</f>
        <v>Y</v>
      </c>
      <c r="XFD1839" t="s">
        <v>4801</v>
      </c>
    </row>
    <row r="1840" spans="101:101 16384:16384" x14ac:dyDescent="0.25">
      <c r="CW1840" t="str">
        <f>IF(Data!J1840=XFD1840,"Y","N")</f>
        <v>Y</v>
      </c>
      <c r="XFD1840" t="s">
        <v>4802</v>
      </c>
    </row>
    <row r="1841" spans="101:101 16384:16384" x14ac:dyDescent="0.25">
      <c r="CW1841" t="str">
        <f>IF(Data!J1841=XFD1841,"Y","N")</f>
        <v>Y</v>
      </c>
      <c r="XFD1841" t="s">
        <v>4803</v>
      </c>
    </row>
    <row r="1842" spans="101:101 16384:16384" x14ac:dyDescent="0.25">
      <c r="CW1842" t="str">
        <f>IF(Data!J1842=XFD1842,"Y","N")</f>
        <v>Y</v>
      </c>
      <c r="XFD1842" t="s">
        <v>4804</v>
      </c>
    </row>
    <row r="1843" spans="101:101 16384:16384" x14ac:dyDescent="0.25">
      <c r="CW1843" t="str">
        <f>IF(Data!J1843=XFD1843,"Y","N")</f>
        <v>Y</v>
      </c>
      <c r="XFD1843" t="s">
        <v>4805</v>
      </c>
    </row>
    <row r="1844" spans="101:101 16384:16384" x14ac:dyDescent="0.25">
      <c r="CW1844" t="str">
        <f>IF(Data!J1844=XFD1844,"Y","N")</f>
        <v>Y</v>
      </c>
      <c r="XFD1844" t="s">
        <v>4806</v>
      </c>
    </row>
    <row r="1845" spans="101:101 16384:16384" x14ac:dyDescent="0.25">
      <c r="CW1845" t="str">
        <f>IF(Data!J1845=XFD1845,"Y","N")</f>
        <v>Y</v>
      </c>
      <c r="XFD1845" t="s">
        <v>4807</v>
      </c>
    </row>
    <row r="1846" spans="101:101 16384:16384" x14ac:dyDescent="0.25">
      <c r="CW1846" t="str">
        <f>IF(Data!J1846=XFD1846,"Y","N")</f>
        <v>Y</v>
      </c>
      <c r="XFD1846" t="s">
        <v>4808</v>
      </c>
    </row>
    <row r="1847" spans="101:101 16384:16384" x14ac:dyDescent="0.25">
      <c r="CW1847" t="str">
        <f>IF(Data!J1847=XFD1847,"Y","N")</f>
        <v>Y</v>
      </c>
      <c r="XFD1847" t="s">
        <v>4809</v>
      </c>
    </row>
    <row r="1848" spans="101:101 16384:16384" x14ac:dyDescent="0.25">
      <c r="CW1848" t="str">
        <f>IF(Data!J1848=XFD1848,"Y","N")</f>
        <v>Y</v>
      </c>
      <c r="XFD1848" t="s">
        <v>4810</v>
      </c>
    </row>
    <row r="1849" spans="101:101 16384:16384" x14ac:dyDescent="0.25">
      <c r="CW1849" t="str">
        <f>IF(Data!J1849=XFD1849,"Y","N")</f>
        <v>Y</v>
      </c>
      <c r="XFD1849" t="s">
        <v>4811</v>
      </c>
    </row>
    <row r="1850" spans="101:101 16384:16384" x14ac:dyDescent="0.25">
      <c r="CW1850" t="str">
        <f>IF(Data!J1850=XFD1850,"Y","N")</f>
        <v>Y</v>
      </c>
      <c r="XFD1850" t="s">
        <v>4812</v>
      </c>
    </row>
    <row r="1851" spans="101:101 16384:16384" x14ac:dyDescent="0.25">
      <c r="CW1851" t="str">
        <f>IF(Data!J1851=XFD1851,"Y","N")</f>
        <v>Y</v>
      </c>
      <c r="XFD1851" t="s">
        <v>4813</v>
      </c>
    </row>
    <row r="1852" spans="101:101 16384:16384" x14ac:dyDescent="0.25">
      <c r="CW1852" t="str">
        <f>IF(Data!J1852=XFD1852,"Y","N")</f>
        <v>Y</v>
      </c>
      <c r="XFD1852" t="s">
        <v>4814</v>
      </c>
    </row>
    <row r="1853" spans="101:101 16384:16384" x14ac:dyDescent="0.25">
      <c r="CW1853" t="str">
        <f>IF(Data!J1853=XFD1853,"Y","N")</f>
        <v>Y</v>
      </c>
      <c r="XFD1853" t="s">
        <v>4815</v>
      </c>
    </row>
    <row r="1854" spans="101:101 16384:16384" x14ac:dyDescent="0.25">
      <c r="CW1854" t="str">
        <f>IF(Data!J1854=XFD1854,"Y","N")</f>
        <v>Y</v>
      </c>
      <c r="XFD1854" t="s">
        <v>4816</v>
      </c>
    </row>
    <row r="1855" spans="101:101 16384:16384" x14ac:dyDescent="0.25">
      <c r="CW1855" t="str">
        <f>IF(Data!J1855=XFD1855,"Y","N")</f>
        <v>Y</v>
      </c>
      <c r="XFD1855" t="s">
        <v>4817</v>
      </c>
    </row>
    <row r="1856" spans="101:101 16384:16384" x14ac:dyDescent="0.25">
      <c r="CW1856" t="str">
        <f>IF(Data!J1856=XFD1856,"Y","N")</f>
        <v>Y</v>
      </c>
      <c r="XFD1856" t="s">
        <v>4818</v>
      </c>
    </row>
    <row r="1857" spans="101:101 16384:16384" x14ac:dyDescent="0.25">
      <c r="CW1857" t="str">
        <f>IF(Data!J1857=XFD1857,"Y","N")</f>
        <v>Y</v>
      </c>
      <c r="XFD1857" t="s">
        <v>4819</v>
      </c>
    </row>
    <row r="1858" spans="101:101 16384:16384" x14ac:dyDescent="0.25">
      <c r="CW1858" t="str">
        <f>IF(Data!J1858=XFD1858,"Y","N")</f>
        <v>Y</v>
      </c>
      <c r="XFD1858" t="s">
        <v>4820</v>
      </c>
    </row>
    <row r="1859" spans="101:101 16384:16384" x14ac:dyDescent="0.25">
      <c r="CW1859" t="str">
        <f>IF(Data!J1859=XFD1859,"Y","N")</f>
        <v>Y</v>
      </c>
      <c r="XFD1859" t="s">
        <v>4821</v>
      </c>
    </row>
    <row r="1860" spans="101:101 16384:16384" x14ac:dyDescent="0.25">
      <c r="CW1860" t="str">
        <f>IF(Data!J1860=XFD1860,"Y","N")</f>
        <v>Y</v>
      </c>
      <c r="XFD1860" t="s">
        <v>4822</v>
      </c>
    </row>
    <row r="1861" spans="101:101 16384:16384" x14ac:dyDescent="0.25">
      <c r="CW1861" t="str">
        <f>IF(Data!J1861=XFD1861,"Y","N")</f>
        <v>Y</v>
      </c>
      <c r="XFD1861" t="s">
        <v>4823</v>
      </c>
    </row>
    <row r="1862" spans="101:101 16384:16384" x14ac:dyDescent="0.25">
      <c r="CW1862" t="str">
        <f>IF(Data!J1862=XFD1862,"Y","N")</f>
        <v>Y</v>
      </c>
      <c r="XFD1862" t="s">
        <v>4824</v>
      </c>
    </row>
    <row r="1863" spans="101:101 16384:16384" x14ac:dyDescent="0.25">
      <c r="CW1863" t="str">
        <f>IF(Data!J1863=XFD1863,"Y","N")</f>
        <v>Y</v>
      </c>
      <c r="XFD1863" t="s">
        <v>4825</v>
      </c>
    </row>
    <row r="1864" spans="101:101 16384:16384" x14ac:dyDescent="0.25">
      <c r="CW1864" t="str">
        <f>IF(Data!J1864=XFD1864,"Y","N")</f>
        <v>Y</v>
      </c>
      <c r="XFD1864" t="s">
        <v>4826</v>
      </c>
    </row>
    <row r="1865" spans="101:101 16384:16384" x14ac:dyDescent="0.25">
      <c r="CW1865" t="str">
        <f>IF(Data!J1865=XFD1865,"Y","N")</f>
        <v>Y</v>
      </c>
      <c r="XFD1865" t="s">
        <v>4827</v>
      </c>
    </row>
    <row r="1866" spans="101:101 16384:16384" x14ac:dyDescent="0.25">
      <c r="CW1866" t="str">
        <f>IF(Data!J1866=XFD1866,"Y","N")</f>
        <v>Y</v>
      </c>
      <c r="XFD1866" t="s">
        <v>4828</v>
      </c>
    </row>
    <row r="1867" spans="101:101 16384:16384" x14ac:dyDescent="0.25">
      <c r="CW1867" t="str">
        <f>IF(Data!J1867=XFD1867,"Y","N")</f>
        <v>Y</v>
      </c>
      <c r="XFD1867" t="s">
        <v>4829</v>
      </c>
    </row>
    <row r="1868" spans="101:101 16384:16384" x14ac:dyDescent="0.25">
      <c r="CW1868" t="str">
        <f>IF(Data!J1868=XFD1868,"Y","N")</f>
        <v>Y</v>
      </c>
      <c r="XFD1868" t="s">
        <v>4830</v>
      </c>
    </row>
    <row r="1869" spans="101:101 16384:16384" x14ac:dyDescent="0.25">
      <c r="CW1869" t="str">
        <f>IF(Data!J1869=XFD1869,"Y","N")</f>
        <v>Y</v>
      </c>
      <c r="XFD1869" t="s">
        <v>4831</v>
      </c>
    </row>
    <row r="1870" spans="101:101 16384:16384" x14ac:dyDescent="0.25">
      <c r="CW1870" t="str">
        <f>IF(Data!J1870=XFD1870,"Y","N")</f>
        <v>Y</v>
      </c>
      <c r="XFD1870" t="s">
        <v>4832</v>
      </c>
    </row>
    <row r="1871" spans="101:101 16384:16384" x14ac:dyDescent="0.25">
      <c r="CW1871" t="str">
        <f>IF(Data!J1871=XFD1871,"Y","N")</f>
        <v>Y</v>
      </c>
      <c r="XFD1871" t="s">
        <v>4833</v>
      </c>
    </row>
    <row r="1872" spans="101:101 16384:16384" x14ac:dyDescent="0.25">
      <c r="CW1872" t="str">
        <f>IF(Data!J1872=XFD1872,"Y","N")</f>
        <v>Y</v>
      </c>
      <c r="XFD1872" t="s">
        <v>4834</v>
      </c>
    </row>
    <row r="1873" spans="101:101 16384:16384" x14ac:dyDescent="0.25">
      <c r="CW1873" t="str">
        <f>IF(Data!J1873=XFD1873,"Y","N")</f>
        <v>Y</v>
      </c>
      <c r="XFD1873" t="s">
        <v>4835</v>
      </c>
    </row>
    <row r="1874" spans="101:101 16384:16384" x14ac:dyDescent="0.25">
      <c r="CW1874" t="str">
        <f>IF(Data!J1874=XFD1874,"Y","N")</f>
        <v>Y</v>
      </c>
      <c r="XFD1874" t="s">
        <v>4836</v>
      </c>
    </row>
    <row r="1875" spans="101:101 16384:16384" x14ac:dyDescent="0.25">
      <c r="CW1875" t="str">
        <f>IF(Data!J1875=XFD1875,"Y","N")</f>
        <v>Y</v>
      </c>
      <c r="XFD1875" t="s">
        <v>4837</v>
      </c>
    </row>
    <row r="1876" spans="101:101 16384:16384" x14ac:dyDescent="0.25">
      <c r="CW1876" t="str">
        <f>IF(Data!J1876=XFD1876,"Y","N")</f>
        <v>Y</v>
      </c>
      <c r="XFD1876" t="s">
        <v>4838</v>
      </c>
    </row>
    <row r="1877" spans="101:101 16384:16384" x14ac:dyDescent="0.25">
      <c r="CW1877" t="str">
        <f>IF(Data!J1877=XFD1877,"Y","N")</f>
        <v>Y</v>
      </c>
      <c r="XFD1877" t="s">
        <v>4839</v>
      </c>
    </row>
    <row r="1878" spans="101:101 16384:16384" x14ac:dyDescent="0.25">
      <c r="CW1878" t="str">
        <f>IF(Data!J1878=XFD1878,"Y","N")</f>
        <v>Y</v>
      </c>
      <c r="XFD1878" t="s">
        <v>4840</v>
      </c>
    </row>
    <row r="1879" spans="101:101 16384:16384" x14ac:dyDescent="0.25">
      <c r="CW1879" t="str">
        <f>IF(Data!J1879=XFD1879,"Y","N")</f>
        <v>Y</v>
      </c>
      <c r="XFD1879" t="s">
        <v>4841</v>
      </c>
    </row>
    <row r="1880" spans="101:101 16384:16384" x14ac:dyDescent="0.25">
      <c r="CW1880" t="str">
        <f>IF(Data!J1880=XFD1880,"Y","N")</f>
        <v>Y</v>
      </c>
      <c r="XFD1880" t="s">
        <v>4842</v>
      </c>
    </row>
    <row r="1881" spans="101:101 16384:16384" x14ac:dyDescent="0.25">
      <c r="CW1881" t="str">
        <f>IF(Data!J1881=XFD1881,"Y","N")</f>
        <v>Y</v>
      </c>
      <c r="XFD1881" t="s">
        <v>4843</v>
      </c>
    </row>
    <row r="1882" spans="101:101 16384:16384" x14ac:dyDescent="0.25">
      <c r="CW1882" t="str">
        <f>IF(Data!J1882=XFD1882,"Y","N")</f>
        <v>Y</v>
      </c>
      <c r="XFD1882" t="s">
        <v>4844</v>
      </c>
    </row>
    <row r="1883" spans="101:101 16384:16384" x14ac:dyDescent="0.25">
      <c r="CW1883" t="str">
        <f>IF(Data!J1883=XFD1883,"Y","N")</f>
        <v>Y</v>
      </c>
      <c r="XFD1883" t="s">
        <v>4845</v>
      </c>
    </row>
    <row r="1884" spans="101:101 16384:16384" x14ac:dyDescent="0.25">
      <c r="CW1884" t="str">
        <f>IF(Data!J1884=XFD1884,"Y","N")</f>
        <v>Y</v>
      </c>
      <c r="XFD1884" t="s">
        <v>4846</v>
      </c>
    </row>
    <row r="1885" spans="101:101 16384:16384" x14ac:dyDescent="0.25">
      <c r="CW1885" t="str">
        <f>IF(Data!J1885=XFD1885,"Y","N")</f>
        <v>Y</v>
      </c>
      <c r="XFD1885" t="s">
        <v>4847</v>
      </c>
    </row>
    <row r="1886" spans="101:101 16384:16384" x14ac:dyDescent="0.25">
      <c r="CW1886" t="str">
        <f>IF(Data!J1886=XFD1886,"Y","N")</f>
        <v>Y</v>
      </c>
      <c r="XFD1886" t="s">
        <v>4848</v>
      </c>
    </row>
    <row r="1887" spans="101:101 16384:16384" x14ac:dyDescent="0.25">
      <c r="CW1887" t="str">
        <f>IF(Data!J1887=XFD1887,"Y","N")</f>
        <v>Y</v>
      </c>
      <c r="XFD1887" t="s">
        <v>4849</v>
      </c>
    </row>
    <row r="1888" spans="101:101 16384:16384" x14ac:dyDescent="0.25">
      <c r="CW1888" t="str">
        <f>IF(Data!J1888=XFD1888,"Y","N")</f>
        <v>Y</v>
      </c>
      <c r="XFD1888" t="s">
        <v>4850</v>
      </c>
    </row>
    <row r="1889" spans="101:101 16384:16384" x14ac:dyDescent="0.25">
      <c r="CW1889" t="str">
        <f>IF(Data!J1889=XFD1889,"Y","N")</f>
        <v>Y</v>
      </c>
      <c r="XFD1889" t="s">
        <v>4851</v>
      </c>
    </row>
    <row r="1890" spans="101:101 16384:16384" x14ac:dyDescent="0.25">
      <c r="CW1890" t="str">
        <f>IF(Data!J1890=XFD1890,"Y","N")</f>
        <v>Y</v>
      </c>
      <c r="XFD1890" t="s">
        <v>4852</v>
      </c>
    </row>
    <row r="1891" spans="101:101 16384:16384" x14ac:dyDescent="0.25">
      <c r="CW1891" t="str">
        <f>IF(Data!J1891=XFD1891,"Y","N")</f>
        <v>Y</v>
      </c>
      <c r="XFD1891" t="s">
        <v>4853</v>
      </c>
    </row>
    <row r="1892" spans="101:101 16384:16384" x14ac:dyDescent="0.25">
      <c r="CW1892" t="str">
        <f>IF(Data!J1892=XFD1892,"Y","N")</f>
        <v>Y</v>
      </c>
      <c r="XFD1892" t="s">
        <v>4854</v>
      </c>
    </row>
    <row r="1893" spans="101:101 16384:16384" x14ac:dyDescent="0.25">
      <c r="CW1893" t="str">
        <f>IF(Data!J1893=XFD1893,"Y","N")</f>
        <v>Y</v>
      </c>
      <c r="XFD1893" t="s">
        <v>4855</v>
      </c>
    </row>
    <row r="1894" spans="101:101 16384:16384" x14ac:dyDescent="0.25">
      <c r="CW1894" t="str">
        <f>IF(Data!J1894=XFD1894,"Y","N")</f>
        <v>Y</v>
      </c>
      <c r="XFD1894" t="s">
        <v>4856</v>
      </c>
    </row>
    <row r="1895" spans="101:101 16384:16384" x14ac:dyDescent="0.25">
      <c r="CW1895" t="str">
        <f>IF(Data!J1895=XFD1895,"Y","N")</f>
        <v>Y</v>
      </c>
      <c r="XFD1895" t="s">
        <v>4857</v>
      </c>
    </row>
    <row r="1896" spans="101:101 16384:16384" x14ac:dyDescent="0.25">
      <c r="CW1896" t="str">
        <f>IF(Data!J1896=XFD1896,"Y","N")</f>
        <v>Y</v>
      </c>
      <c r="XFD1896" t="s">
        <v>4858</v>
      </c>
    </row>
    <row r="1897" spans="101:101 16384:16384" x14ac:dyDescent="0.25">
      <c r="CW1897" t="str">
        <f>IF(Data!J1897=XFD1897,"Y","N")</f>
        <v>Y</v>
      </c>
      <c r="XFD1897" t="s">
        <v>4859</v>
      </c>
    </row>
    <row r="1898" spans="101:101 16384:16384" x14ac:dyDescent="0.25">
      <c r="CW1898" t="str">
        <f>IF(Data!J1898=XFD1898,"Y","N")</f>
        <v>Y</v>
      </c>
      <c r="XFD1898" t="s">
        <v>4860</v>
      </c>
    </row>
    <row r="1899" spans="101:101 16384:16384" x14ac:dyDescent="0.25">
      <c r="CW1899" t="str">
        <f>IF(Data!J1899=XFD1899,"Y","N")</f>
        <v>Y</v>
      </c>
      <c r="XFD1899" t="s">
        <v>4861</v>
      </c>
    </row>
    <row r="1900" spans="101:101 16384:16384" x14ac:dyDescent="0.25">
      <c r="CW1900" t="str">
        <f>IF(Data!J1900=XFD1900,"Y","N")</f>
        <v>Y</v>
      </c>
      <c r="XFD1900" t="s">
        <v>4862</v>
      </c>
    </row>
    <row r="1901" spans="101:101 16384:16384" x14ac:dyDescent="0.25">
      <c r="CW1901" t="str">
        <f>IF(Data!J1901=XFD1901,"Y","N")</f>
        <v>Y</v>
      </c>
      <c r="XFD1901" t="s">
        <v>4863</v>
      </c>
    </row>
    <row r="1902" spans="101:101 16384:16384" x14ac:dyDescent="0.25">
      <c r="CW1902" t="str">
        <f>IF(Data!J1902=XFD1902,"Y","N")</f>
        <v>Y</v>
      </c>
      <c r="XFD1902" t="s">
        <v>4864</v>
      </c>
    </row>
    <row r="1903" spans="101:101 16384:16384" x14ac:dyDescent="0.25">
      <c r="CW1903" t="str">
        <f>IF(Data!J1903=XFD1903,"Y","N")</f>
        <v>Y</v>
      </c>
      <c r="XFD1903" t="s">
        <v>4865</v>
      </c>
    </row>
    <row r="1904" spans="101:101 16384:16384" x14ac:dyDescent="0.25">
      <c r="CW1904" t="str">
        <f>IF(Data!J1904=XFD1904,"Y","N")</f>
        <v>Y</v>
      </c>
      <c r="XFD1904" t="s">
        <v>4866</v>
      </c>
    </row>
    <row r="1905" spans="101:101 16384:16384" x14ac:dyDescent="0.25">
      <c r="CW1905" t="str">
        <f>IF(Data!J1905=XFD1905,"Y","N")</f>
        <v>Y</v>
      </c>
      <c r="XFD1905" t="s">
        <v>4867</v>
      </c>
    </row>
    <row r="1906" spans="101:101 16384:16384" x14ac:dyDescent="0.25">
      <c r="CW1906" t="str">
        <f>IF(Data!J1906=XFD1906,"Y","N")</f>
        <v>Y</v>
      </c>
      <c r="XFD1906" t="s">
        <v>4868</v>
      </c>
    </row>
    <row r="1907" spans="101:101 16384:16384" x14ac:dyDescent="0.25">
      <c r="CW1907" t="str">
        <f>IF(Data!J1907=XFD1907,"Y","N")</f>
        <v>Y</v>
      </c>
      <c r="XFD1907" t="s">
        <v>4869</v>
      </c>
    </row>
    <row r="1908" spans="101:101 16384:16384" x14ac:dyDescent="0.25">
      <c r="CW1908" t="str">
        <f>IF(Data!J1908=XFD1908,"Y","N")</f>
        <v>Y</v>
      </c>
      <c r="XFD1908" t="s">
        <v>4870</v>
      </c>
    </row>
    <row r="1909" spans="101:101 16384:16384" x14ac:dyDescent="0.25">
      <c r="CW1909" t="str">
        <f>IF(Data!J1909=XFD1909,"Y","N")</f>
        <v>Y</v>
      </c>
      <c r="XFD1909" t="s">
        <v>4871</v>
      </c>
    </row>
    <row r="1910" spans="101:101 16384:16384" x14ac:dyDescent="0.25">
      <c r="CW1910" t="str">
        <f>IF(Data!J1910=XFD1910,"Y","N")</f>
        <v>Y</v>
      </c>
      <c r="XFD1910" t="s">
        <v>4872</v>
      </c>
    </row>
    <row r="1911" spans="101:101 16384:16384" x14ac:dyDescent="0.25">
      <c r="CW1911" t="str">
        <f>IF(Data!J1911=XFD1911,"Y","N")</f>
        <v>Y</v>
      </c>
      <c r="XFD1911" t="s">
        <v>4873</v>
      </c>
    </row>
    <row r="1912" spans="101:101 16384:16384" x14ac:dyDescent="0.25">
      <c r="CW1912" t="str">
        <f>IF(Data!J1912=XFD1912,"Y","N")</f>
        <v>Y</v>
      </c>
      <c r="XFD1912" t="s">
        <v>4874</v>
      </c>
    </row>
    <row r="1913" spans="101:101 16384:16384" x14ac:dyDescent="0.25">
      <c r="CW1913" t="str">
        <f>IF(Data!J1913=XFD1913,"Y","N")</f>
        <v>Y</v>
      </c>
      <c r="XFD1913" t="s">
        <v>4875</v>
      </c>
    </row>
    <row r="1914" spans="101:101 16384:16384" x14ac:dyDescent="0.25">
      <c r="CW1914" t="str">
        <f>IF(Data!J1914=XFD1914,"Y","N")</f>
        <v>Y</v>
      </c>
      <c r="XFD1914" t="s">
        <v>4876</v>
      </c>
    </row>
    <row r="1915" spans="101:101 16384:16384" x14ac:dyDescent="0.25">
      <c r="CW1915" t="str">
        <f>IF(Data!J1915=XFD1915,"Y","N")</f>
        <v>Y</v>
      </c>
      <c r="XFD1915" t="s">
        <v>4877</v>
      </c>
    </row>
    <row r="1916" spans="101:101 16384:16384" x14ac:dyDescent="0.25">
      <c r="CW1916" t="str">
        <f>IF(Data!J1916=XFD1916,"Y","N")</f>
        <v>Y</v>
      </c>
      <c r="XFD1916" t="s">
        <v>4878</v>
      </c>
    </row>
    <row r="1917" spans="101:101 16384:16384" x14ac:dyDescent="0.25">
      <c r="CW1917" t="str">
        <f>IF(Data!J1917=XFD1917,"Y","N")</f>
        <v>Y</v>
      </c>
      <c r="XFD1917" t="s">
        <v>4879</v>
      </c>
    </row>
    <row r="1918" spans="101:101 16384:16384" x14ac:dyDescent="0.25">
      <c r="CW1918" t="str">
        <f>IF(Data!J1918=XFD1918,"Y","N")</f>
        <v>Y</v>
      </c>
      <c r="XFD1918" t="s">
        <v>4880</v>
      </c>
    </row>
    <row r="1919" spans="101:101 16384:16384" x14ac:dyDescent="0.25">
      <c r="CW1919" t="str">
        <f>IF(Data!J1919=XFD1919,"Y","N")</f>
        <v>Y</v>
      </c>
      <c r="XFD1919" t="s">
        <v>4881</v>
      </c>
    </row>
    <row r="1920" spans="101:101 16384:16384" x14ac:dyDescent="0.25">
      <c r="CW1920" t="str">
        <f>IF(Data!J1920=XFD1920,"Y","N")</f>
        <v>Y</v>
      </c>
      <c r="XFD1920" t="s">
        <v>4882</v>
      </c>
    </row>
    <row r="1921" spans="101:101 16384:16384" x14ac:dyDescent="0.25">
      <c r="CW1921" t="str">
        <f>IF(Data!J1921=XFD1921,"Y","N")</f>
        <v>Y</v>
      </c>
      <c r="XFD1921" t="s">
        <v>4883</v>
      </c>
    </row>
    <row r="1922" spans="101:101 16384:16384" x14ac:dyDescent="0.25">
      <c r="CW1922" t="str">
        <f>IF(Data!J1922=XFD1922,"Y","N")</f>
        <v>Y</v>
      </c>
      <c r="XFD1922" t="s">
        <v>4884</v>
      </c>
    </row>
    <row r="1923" spans="101:101 16384:16384" x14ac:dyDescent="0.25">
      <c r="CW1923" t="str">
        <f>IF(Data!J1923=XFD1923,"Y","N")</f>
        <v>Y</v>
      </c>
      <c r="XFD1923" t="s">
        <v>4885</v>
      </c>
    </row>
    <row r="1924" spans="101:101 16384:16384" x14ac:dyDescent="0.25">
      <c r="CW1924" t="str">
        <f>IF(Data!J1924=XFD1924,"Y","N")</f>
        <v>Y</v>
      </c>
      <c r="XFD1924" t="s">
        <v>4886</v>
      </c>
    </row>
    <row r="1925" spans="101:101 16384:16384" x14ac:dyDescent="0.25">
      <c r="CW1925" t="str">
        <f>IF(Data!J1925=XFD1925,"Y","N")</f>
        <v>Y</v>
      </c>
      <c r="XFD1925" t="s">
        <v>4887</v>
      </c>
    </row>
    <row r="1926" spans="101:101 16384:16384" x14ac:dyDescent="0.25">
      <c r="CW1926" t="str">
        <f>IF(Data!J1926=XFD1926,"Y","N")</f>
        <v>Y</v>
      </c>
      <c r="XFD1926" t="s">
        <v>4888</v>
      </c>
    </row>
    <row r="1927" spans="101:101 16384:16384" x14ac:dyDescent="0.25">
      <c r="CW1927" t="str">
        <f>IF(Data!J1927=XFD1927,"Y","N")</f>
        <v>Y</v>
      </c>
      <c r="XFD1927" t="s">
        <v>4889</v>
      </c>
    </row>
    <row r="1928" spans="101:101 16384:16384" x14ac:dyDescent="0.25">
      <c r="CW1928" t="str">
        <f>IF(Data!J1928=XFD1928,"Y","N")</f>
        <v>Y</v>
      </c>
      <c r="XFD1928" t="s">
        <v>4890</v>
      </c>
    </row>
    <row r="1929" spans="101:101 16384:16384" x14ac:dyDescent="0.25">
      <c r="CW1929" t="str">
        <f>IF(Data!J1929=XFD1929,"Y","N")</f>
        <v>Y</v>
      </c>
      <c r="XFD1929" t="s">
        <v>4891</v>
      </c>
    </row>
    <row r="1930" spans="101:101 16384:16384" x14ac:dyDescent="0.25">
      <c r="CW1930" t="str">
        <f>IF(Data!J1930=XFD1930,"Y","N")</f>
        <v>Y</v>
      </c>
      <c r="XFD1930" t="s">
        <v>4892</v>
      </c>
    </row>
    <row r="1931" spans="101:101 16384:16384" x14ac:dyDescent="0.25">
      <c r="CW1931" t="str">
        <f>IF(Data!J1931=XFD1931,"Y","N")</f>
        <v>Y</v>
      </c>
      <c r="XFD1931" t="s">
        <v>4893</v>
      </c>
    </row>
    <row r="1932" spans="101:101 16384:16384" x14ac:dyDescent="0.25">
      <c r="CW1932" t="str">
        <f>IF(Data!J1932=XFD1932,"Y","N")</f>
        <v>Y</v>
      </c>
      <c r="XFD1932" t="s">
        <v>4894</v>
      </c>
    </row>
    <row r="1933" spans="101:101 16384:16384" x14ac:dyDescent="0.25">
      <c r="CW1933" t="str">
        <f>IF(Data!J1933=XFD1933,"Y","N")</f>
        <v>Y</v>
      </c>
      <c r="XFD1933" t="s">
        <v>4895</v>
      </c>
    </row>
    <row r="1934" spans="101:101 16384:16384" x14ac:dyDescent="0.25">
      <c r="CW1934" t="str">
        <f>IF(Data!J1934=XFD1934,"Y","N")</f>
        <v>Y</v>
      </c>
      <c r="XFD1934" t="s">
        <v>4896</v>
      </c>
    </row>
    <row r="1935" spans="101:101 16384:16384" x14ac:dyDescent="0.25">
      <c r="CW1935" t="str">
        <f>IF(Data!J1935=XFD1935,"Y","N")</f>
        <v>Y</v>
      </c>
      <c r="XFD1935" t="s">
        <v>4897</v>
      </c>
    </row>
    <row r="1936" spans="101:101 16384:16384" x14ac:dyDescent="0.25">
      <c r="CW1936" t="str">
        <f>IF(Data!J1936=XFD1936,"Y","N")</f>
        <v>Y</v>
      </c>
      <c r="XFD1936" t="s">
        <v>4898</v>
      </c>
    </row>
    <row r="1937" spans="101:101 16384:16384" x14ac:dyDescent="0.25">
      <c r="CW1937" t="str">
        <f>IF(Data!J1937=XFD1937,"Y","N")</f>
        <v>Y</v>
      </c>
      <c r="XFD1937" t="s">
        <v>4899</v>
      </c>
    </row>
    <row r="1938" spans="101:101 16384:16384" x14ac:dyDescent="0.25">
      <c r="CW1938" t="str">
        <f>IF(Data!J1938=XFD1938,"Y","N")</f>
        <v>Y</v>
      </c>
      <c r="XFD1938" t="s">
        <v>4900</v>
      </c>
    </row>
    <row r="1939" spans="101:101 16384:16384" x14ac:dyDescent="0.25">
      <c r="CW1939" t="str">
        <f>IF(Data!J1939=XFD1939,"Y","N")</f>
        <v>Y</v>
      </c>
      <c r="XFD1939" t="s">
        <v>4901</v>
      </c>
    </row>
    <row r="1940" spans="101:101 16384:16384" x14ac:dyDescent="0.25">
      <c r="CW1940" t="str">
        <f>IF(Data!J1940=XFD1940,"Y","N")</f>
        <v>Y</v>
      </c>
      <c r="XFD1940" t="s">
        <v>4902</v>
      </c>
    </row>
    <row r="1941" spans="101:101 16384:16384" x14ac:dyDescent="0.25">
      <c r="CW1941" t="str">
        <f>IF(Data!J1941=XFD1941,"Y","N")</f>
        <v>Y</v>
      </c>
      <c r="XFD1941" t="s">
        <v>4903</v>
      </c>
    </row>
    <row r="1942" spans="101:101 16384:16384" x14ac:dyDescent="0.25">
      <c r="CW1942" t="str">
        <f>IF(Data!J1942=XFD1942,"Y","N")</f>
        <v>Y</v>
      </c>
      <c r="XFD1942" t="s">
        <v>4904</v>
      </c>
    </row>
    <row r="1943" spans="101:101 16384:16384" x14ac:dyDescent="0.25">
      <c r="CW1943" t="str">
        <f>IF(Data!J1943=XFD1943,"Y","N")</f>
        <v>Y</v>
      </c>
      <c r="XFD1943" t="s">
        <v>4905</v>
      </c>
    </row>
    <row r="1944" spans="101:101 16384:16384" x14ac:dyDescent="0.25">
      <c r="CW1944" t="str">
        <f>IF(Data!J1944=XFD1944,"Y","N")</f>
        <v>Y</v>
      </c>
      <c r="XFD1944" t="s">
        <v>4906</v>
      </c>
    </row>
    <row r="1945" spans="101:101 16384:16384" x14ac:dyDescent="0.25">
      <c r="CW1945" t="str">
        <f>IF(Data!J1945=XFD1945,"Y","N")</f>
        <v>Y</v>
      </c>
      <c r="XFD1945" t="s">
        <v>4907</v>
      </c>
    </row>
    <row r="1946" spans="101:101 16384:16384" x14ac:dyDescent="0.25">
      <c r="CW1946" t="str">
        <f>IF(Data!J1946=XFD1946,"Y","N")</f>
        <v>Y</v>
      </c>
      <c r="XFD1946" t="s">
        <v>4908</v>
      </c>
    </row>
    <row r="1947" spans="101:101 16384:16384" x14ac:dyDescent="0.25">
      <c r="CW1947" t="str">
        <f>IF(Data!J1947=XFD1947,"Y","N")</f>
        <v>Y</v>
      </c>
      <c r="XFD1947" t="s">
        <v>4909</v>
      </c>
    </row>
    <row r="1948" spans="101:101 16384:16384" x14ac:dyDescent="0.25">
      <c r="CW1948" t="str">
        <f>IF(Data!J1948=XFD1948,"Y","N")</f>
        <v>Y</v>
      </c>
      <c r="XFD1948" t="s">
        <v>4910</v>
      </c>
    </row>
    <row r="1949" spans="101:101 16384:16384" x14ac:dyDescent="0.25">
      <c r="CW1949" t="str">
        <f>IF(Data!J1949=XFD1949,"Y","N")</f>
        <v>Y</v>
      </c>
      <c r="XFD1949" t="s">
        <v>4911</v>
      </c>
    </row>
    <row r="1950" spans="101:101 16384:16384" x14ac:dyDescent="0.25">
      <c r="CW1950" t="str">
        <f>IF(Data!J1950=XFD1950,"Y","N")</f>
        <v>Y</v>
      </c>
      <c r="XFD1950" t="s">
        <v>4912</v>
      </c>
    </row>
    <row r="1951" spans="101:101 16384:16384" x14ac:dyDescent="0.25">
      <c r="CW1951" t="str">
        <f>IF(Data!J1951=XFD1951,"Y","N")</f>
        <v>Y</v>
      </c>
      <c r="XFD1951" t="s">
        <v>4913</v>
      </c>
    </row>
    <row r="1952" spans="101:101 16384:16384" x14ac:dyDescent="0.25">
      <c r="CW1952" t="str">
        <f>IF(Data!J1952=XFD1952,"Y","N")</f>
        <v>Y</v>
      </c>
      <c r="XFD1952" t="s">
        <v>4914</v>
      </c>
    </row>
    <row r="1953" spans="101:101 16384:16384" x14ac:dyDescent="0.25">
      <c r="CW1953" t="str">
        <f>IF(Data!J1953=XFD1953,"Y","N")</f>
        <v>Y</v>
      </c>
      <c r="XFD1953" t="s">
        <v>4915</v>
      </c>
    </row>
    <row r="1954" spans="101:101 16384:16384" x14ac:dyDescent="0.25">
      <c r="CW1954" t="str">
        <f>IF(Data!J1954=XFD1954,"Y","N")</f>
        <v>Y</v>
      </c>
      <c r="XFD1954" t="s">
        <v>4916</v>
      </c>
    </row>
    <row r="1955" spans="101:101 16384:16384" x14ac:dyDescent="0.25">
      <c r="CW1955" t="str">
        <f>IF(Data!J1955=XFD1955,"Y","N")</f>
        <v>Y</v>
      </c>
      <c r="XFD1955" t="s">
        <v>4917</v>
      </c>
    </row>
    <row r="1956" spans="101:101 16384:16384" x14ac:dyDescent="0.25">
      <c r="CW1956" t="str">
        <f>IF(Data!J1956=XFD1956,"Y","N")</f>
        <v>Y</v>
      </c>
      <c r="XFD1956" t="s">
        <v>4918</v>
      </c>
    </row>
    <row r="1957" spans="101:101 16384:16384" x14ac:dyDescent="0.25">
      <c r="CW1957" t="str">
        <f>IF(Data!J1957=XFD1957,"Y","N")</f>
        <v>Y</v>
      </c>
      <c r="XFD1957" t="s">
        <v>4919</v>
      </c>
    </row>
    <row r="1958" spans="101:101 16384:16384" x14ac:dyDescent="0.25">
      <c r="CW1958" t="str">
        <f>IF(Data!J1958=XFD1958,"Y","N")</f>
        <v>Y</v>
      </c>
      <c r="XFD1958" t="s">
        <v>4920</v>
      </c>
    </row>
    <row r="1959" spans="101:101 16384:16384" x14ac:dyDescent="0.25">
      <c r="CW1959" t="str">
        <f>IF(Data!J1959=XFD1959,"Y","N")</f>
        <v>Y</v>
      </c>
      <c r="XFD1959" t="s">
        <v>4921</v>
      </c>
    </row>
    <row r="1960" spans="101:101 16384:16384" x14ac:dyDescent="0.25">
      <c r="CW1960" t="str">
        <f>IF(Data!J1960=XFD1960,"Y","N")</f>
        <v>Y</v>
      </c>
      <c r="XFD1960" t="s">
        <v>4922</v>
      </c>
    </row>
    <row r="1961" spans="101:101 16384:16384" x14ac:dyDescent="0.25">
      <c r="CW1961" t="str">
        <f>IF(Data!J1961=XFD1961,"Y","N")</f>
        <v>Y</v>
      </c>
      <c r="XFD1961" t="s">
        <v>4923</v>
      </c>
    </row>
    <row r="1962" spans="101:101 16384:16384" x14ac:dyDescent="0.25">
      <c r="CW1962" t="str">
        <f>IF(Data!J1962=XFD1962,"Y","N")</f>
        <v>Y</v>
      </c>
      <c r="XFD1962" t="s">
        <v>4924</v>
      </c>
    </row>
    <row r="1963" spans="101:101 16384:16384" x14ac:dyDescent="0.25">
      <c r="CW1963" t="str">
        <f>IF(Data!J1963=XFD1963,"Y","N")</f>
        <v>Y</v>
      </c>
      <c r="XFD1963" t="s">
        <v>4925</v>
      </c>
    </row>
    <row r="1964" spans="101:101 16384:16384" x14ac:dyDescent="0.25">
      <c r="CW1964" t="str">
        <f>IF(Data!J1964=XFD1964,"Y","N")</f>
        <v>Y</v>
      </c>
      <c r="XFD1964" t="s">
        <v>4926</v>
      </c>
    </row>
    <row r="1965" spans="101:101 16384:16384" x14ac:dyDescent="0.25">
      <c r="CW1965" t="str">
        <f>IF(Data!J1965=XFD1965,"Y","N")</f>
        <v>Y</v>
      </c>
      <c r="XFD1965" t="s">
        <v>4927</v>
      </c>
    </row>
    <row r="1966" spans="101:101 16384:16384" x14ac:dyDescent="0.25">
      <c r="CW1966" t="str">
        <f>IF(Data!J1966=XFD1966,"Y","N")</f>
        <v>Y</v>
      </c>
      <c r="XFD1966" t="s">
        <v>4928</v>
      </c>
    </row>
    <row r="1967" spans="101:101 16384:16384" x14ac:dyDescent="0.25">
      <c r="CW1967" t="str">
        <f>IF(Data!J1967=XFD1967,"Y","N")</f>
        <v>Y</v>
      </c>
      <c r="XFD1967" t="s">
        <v>4929</v>
      </c>
    </row>
    <row r="1968" spans="101:101 16384:16384" x14ac:dyDescent="0.25">
      <c r="CW1968" t="str">
        <f>IF(Data!J1968=XFD1968,"Y","N")</f>
        <v>Y</v>
      </c>
      <c r="XFD1968" t="s">
        <v>4930</v>
      </c>
    </row>
    <row r="1969" spans="101:101 16384:16384" x14ac:dyDescent="0.25">
      <c r="CW1969" t="str">
        <f>IF(Data!J1969=XFD1969,"Y","N")</f>
        <v>Y</v>
      </c>
      <c r="XFD1969" t="s">
        <v>4931</v>
      </c>
    </row>
    <row r="1970" spans="101:101 16384:16384" x14ac:dyDescent="0.25">
      <c r="CW1970" t="str">
        <f>IF(Data!J1970=XFD1970,"Y","N")</f>
        <v>Y</v>
      </c>
      <c r="XFD1970" t="s">
        <v>4932</v>
      </c>
    </row>
    <row r="1971" spans="101:101 16384:16384" x14ac:dyDescent="0.25">
      <c r="CW1971" t="str">
        <f>IF(Data!J1971=XFD1971,"Y","N")</f>
        <v>Y</v>
      </c>
      <c r="XFD1971" t="s">
        <v>4933</v>
      </c>
    </row>
    <row r="1972" spans="101:101 16384:16384" x14ac:dyDescent="0.25">
      <c r="CW1972" t="str">
        <f>IF(Data!J1972=XFD1972,"Y","N")</f>
        <v>Y</v>
      </c>
      <c r="XFD1972" t="s">
        <v>4934</v>
      </c>
    </row>
    <row r="1973" spans="101:101 16384:16384" x14ac:dyDescent="0.25">
      <c r="CW1973" t="str">
        <f>IF(Data!J1973=XFD1973,"Y","N")</f>
        <v>Y</v>
      </c>
      <c r="XFD1973" t="s">
        <v>4935</v>
      </c>
    </row>
    <row r="1974" spans="101:101 16384:16384" x14ac:dyDescent="0.25">
      <c r="CW1974" t="str">
        <f>IF(Data!J1974=XFD1974,"Y","N")</f>
        <v>Y</v>
      </c>
      <c r="XFD1974" t="s">
        <v>4936</v>
      </c>
    </row>
    <row r="1975" spans="101:101 16384:16384" x14ac:dyDescent="0.25">
      <c r="CW1975" t="str">
        <f>IF(Data!J1975=XFD1975,"Y","N")</f>
        <v>Y</v>
      </c>
      <c r="XFD1975" t="s">
        <v>4937</v>
      </c>
    </row>
    <row r="1976" spans="101:101 16384:16384" x14ac:dyDescent="0.25">
      <c r="CW1976" t="str">
        <f>IF(Data!J1976=XFD1976,"Y","N")</f>
        <v>Y</v>
      </c>
      <c r="XFD1976" t="s">
        <v>4938</v>
      </c>
    </row>
    <row r="1977" spans="101:101 16384:16384" x14ac:dyDescent="0.25">
      <c r="CW1977" t="str">
        <f>IF(Data!J1977=XFD1977,"Y","N")</f>
        <v>Y</v>
      </c>
      <c r="XFD1977" t="s">
        <v>4939</v>
      </c>
    </row>
    <row r="1978" spans="101:101 16384:16384" x14ac:dyDescent="0.25">
      <c r="CW1978" t="str">
        <f>IF(Data!J1978=XFD1978,"Y","N")</f>
        <v>Y</v>
      </c>
      <c r="XFD1978" t="s">
        <v>4940</v>
      </c>
    </row>
    <row r="1979" spans="101:101 16384:16384" x14ac:dyDescent="0.25">
      <c r="CW1979" t="str">
        <f>IF(Data!J1979=XFD1979,"Y","N")</f>
        <v>Y</v>
      </c>
      <c r="XFD1979" t="s">
        <v>4941</v>
      </c>
    </row>
    <row r="1980" spans="101:101 16384:16384" x14ac:dyDescent="0.25">
      <c r="CW1980" t="str">
        <f>IF(Data!J1980=XFD1980,"Y","N")</f>
        <v>Y</v>
      </c>
      <c r="XFD1980" t="s">
        <v>4942</v>
      </c>
    </row>
    <row r="1981" spans="101:101 16384:16384" x14ac:dyDescent="0.25">
      <c r="CW1981" t="str">
        <f>IF(Data!J1981=XFD1981,"Y","N")</f>
        <v>Y</v>
      </c>
      <c r="XFD1981" t="s">
        <v>4943</v>
      </c>
    </row>
    <row r="1982" spans="101:101 16384:16384" x14ac:dyDescent="0.25">
      <c r="CW1982" t="str">
        <f>IF(Data!J1982=XFD1982,"Y","N")</f>
        <v>Y</v>
      </c>
      <c r="XFD1982" t="s">
        <v>4944</v>
      </c>
    </row>
    <row r="1983" spans="101:101 16384:16384" x14ac:dyDescent="0.25">
      <c r="CW1983" t="str">
        <f>IF(Data!J1983=XFD1983,"Y","N")</f>
        <v>Y</v>
      </c>
      <c r="XFD1983" t="s">
        <v>4945</v>
      </c>
    </row>
    <row r="1984" spans="101:101 16384:16384" x14ac:dyDescent="0.25">
      <c r="CW1984" t="str">
        <f>IF(Data!J1984=XFD1984,"Y","N")</f>
        <v>Y</v>
      </c>
      <c r="XFD1984" t="s">
        <v>4946</v>
      </c>
    </row>
    <row r="1985" spans="101:101 16384:16384" x14ac:dyDescent="0.25">
      <c r="CW1985" t="str">
        <f>IF(Data!J1985=XFD1985,"Y","N")</f>
        <v>Y</v>
      </c>
      <c r="XFD1985" t="s">
        <v>4947</v>
      </c>
    </row>
    <row r="1986" spans="101:101 16384:16384" x14ac:dyDescent="0.25">
      <c r="CW1986" t="str">
        <f>IF(Data!J1986=XFD1986,"Y","N")</f>
        <v>Y</v>
      </c>
      <c r="XFD1986" t="s">
        <v>4948</v>
      </c>
    </row>
    <row r="1987" spans="101:101 16384:16384" x14ac:dyDescent="0.25">
      <c r="CW1987" t="str">
        <f>IF(Data!J1987=XFD1987,"Y","N")</f>
        <v>Y</v>
      </c>
      <c r="XFD1987" t="s">
        <v>4949</v>
      </c>
    </row>
    <row r="1988" spans="101:101 16384:16384" x14ac:dyDescent="0.25">
      <c r="CW1988" t="str">
        <f>IF(Data!J1988=XFD1988,"Y","N")</f>
        <v>Y</v>
      </c>
      <c r="XFD1988" t="s">
        <v>4950</v>
      </c>
    </row>
    <row r="1989" spans="101:101 16384:16384" x14ac:dyDescent="0.25">
      <c r="CW1989" t="str">
        <f>IF(Data!J1989=XFD1989,"Y","N")</f>
        <v>Y</v>
      </c>
      <c r="XFD1989" t="s">
        <v>4951</v>
      </c>
    </row>
    <row r="1990" spans="101:101 16384:16384" x14ac:dyDescent="0.25">
      <c r="CW1990" t="str">
        <f>IF(Data!J1990=XFD1990,"Y","N")</f>
        <v>Y</v>
      </c>
      <c r="XFD1990" t="s">
        <v>4952</v>
      </c>
    </row>
    <row r="1991" spans="101:101 16384:16384" x14ac:dyDescent="0.25">
      <c r="CW1991" t="str">
        <f>IF(Data!J1991=XFD1991,"Y","N")</f>
        <v>Y</v>
      </c>
      <c r="XFD1991" t="s">
        <v>4953</v>
      </c>
    </row>
    <row r="1992" spans="101:101 16384:16384" x14ac:dyDescent="0.25">
      <c r="CW1992" t="str">
        <f>IF(Data!J1992=XFD1992,"Y","N")</f>
        <v>Y</v>
      </c>
      <c r="XFD1992" t="s">
        <v>4954</v>
      </c>
    </row>
    <row r="1993" spans="101:101 16384:16384" x14ac:dyDescent="0.25">
      <c r="CW1993" t="str">
        <f>IF(Data!J1993=XFD1993,"Y","N")</f>
        <v>Y</v>
      </c>
      <c r="XFD1993" t="s">
        <v>4955</v>
      </c>
    </row>
    <row r="1994" spans="101:101 16384:16384" x14ac:dyDescent="0.25">
      <c r="CW1994" t="str">
        <f>IF(Data!J1994=XFD1994,"Y","N")</f>
        <v>Y</v>
      </c>
      <c r="XFD1994" t="s">
        <v>4956</v>
      </c>
    </row>
    <row r="1995" spans="101:101 16384:16384" x14ac:dyDescent="0.25">
      <c r="CW1995" t="str">
        <f>IF(Data!J1995=XFD1995,"Y","N")</f>
        <v>Y</v>
      </c>
      <c r="XFD1995" t="s">
        <v>4957</v>
      </c>
    </row>
    <row r="1996" spans="101:101 16384:16384" x14ac:dyDescent="0.25">
      <c r="CW1996" t="str">
        <f>IF(Data!J1996=XFD1996,"Y","N")</f>
        <v>Y</v>
      </c>
      <c r="XFD1996" t="s">
        <v>4958</v>
      </c>
    </row>
    <row r="1997" spans="101:101 16384:16384" x14ac:dyDescent="0.25">
      <c r="CW1997" t="str">
        <f>IF(Data!J1997=XFD1997,"Y","N")</f>
        <v>Y</v>
      </c>
      <c r="XFD1997" t="s">
        <v>4959</v>
      </c>
    </row>
    <row r="1998" spans="101:101 16384:16384" x14ac:dyDescent="0.25">
      <c r="CW1998" t="str">
        <f>IF(Data!J1998=XFD1998,"Y","N")</f>
        <v>Y</v>
      </c>
      <c r="XFD1998" t="s">
        <v>4960</v>
      </c>
    </row>
    <row r="1999" spans="101:101 16384:16384" x14ac:dyDescent="0.25">
      <c r="CW1999" t="str">
        <f>IF(Data!J1999=XFD1999,"Y","N")</f>
        <v>Y</v>
      </c>
      <c r="XFD1999" t="s">
        <v>4961</v>
      </c>
    </row>
    <row r="2000" spans="101:101 16384:16384" x14ac:dyDescent="0.25">
      <c r="CW2000" t="str">
        <f>IF(Data!J2000=XFD2000,"Y","N")</f>
        <v>Y</v>
      </c>
      <c r="XFD2000" t="s">
        <v>4962</v>
      </c>
    </row>
    <row r="2001" spans="101:101 16384:16384" x14ac:dyDescent="0.25">
      <c r="CW2001" t="str">
        <f>IF(Data!J2001=XFD2001,"Y","N")</f>
        <v>Y</v>
      </c>
      <c r="XFD2001" t="s">
        <v>4963</v>
      </c>
    </row>
    <row r="2002" spans="101:101 16384:16384" x14ac:dyDescent="0.25">
      <c r="CW2002" t="str">
        <f>IF(Data!J2002=XFD2002,"Y","N")</f>
        <v>Y</v>
      </c>
      <c r="XFD2002" t="s">
        <v>4964</v>
      </c>
    </row>
    <row r="2003" spans="101:101 16384:16384" x14ac:dyDescent="0.25">
      <c r="CW2003" t="str">
        <f>IF(Data!J2003=XFD2003,"Y","N")</f>
        <v>Y</v>
      </c>
      <c r="XFD2003" t="s">
        <v>4965</v>
      </c>
    </row>
    <row r="2004" spans="101:101 16384:16384" x14ac:dyDescent="0.25">
      <c r="CW2004" t="str">
        <f>IF(Data!J2004=XFD2004,"Y","N")</f>
        <v>Y</v>
      </c>
      <c r="XFD2004" t="s">
        <v>4966</v>
      </c>
    </row>
    <row r="2005" spans="101:101 16384:16384" x14ac:dyDescent="0.25">
      <c r="CW2005" t="str">
        <f>IF(Data!J2005=XFD2005,"Y","N")</f>
        <v>Y</v>
      </c>
      <c r="XFD2005" t="s">
        <v>4967</v>
      </c>
    </row>
    <row r="2006" spans="101:101 16384:16384" x14ac:dyDescent="0.25">
      <c r="CW2006" t="str">
        <f>IF(Data!J2006=XFD2006,"Y","N")</f>
        <v>Y</v>
      </c>
      <c r="XFD2006" t="s">
        <v>4968</v>
      </c>
    </row>
    <row r="2007" spans="101:101 16384:16384" x14ac:dyDescent="0.25">
      <c r="CW2007" t="str">
        <f>IF(Data!J2007=XFD2007,"Y","N")</f>
        <v>Y</v>
      </c>
      <c r="XFD2007" t="s">
        <v>4969</v>
      </c>
    </row>
    <row r="2008" spans="101:101 16384:16384" x14ac:dyDescent="0.25">
      <c r="CW2008" t="str">
        <f>IF(Data!J2008=XFD2008,"Y","N")</f>
        <v>Y</v>
      </c>
      <c r="XFD2008" t="s">
        <v>4970</v>
      </c>
    </row>
    <row r="2009" spans="101:101 16384:16384" x14ac:dyDescent="0.25">
      <c r="CW2009" t="str">
        <f>IF(Data!J2009=XFD2009,"Y","N")</f>
        <v>Y</v>
      </c>
      <c r="XFD2009" t="s">
        <v>4971</v>
      </c>
    </row>
    <row r="2010" spans="101:101 16384:16384" x14ac:dyDescent="0.25">
      <c r="CW2010" t="str">
        <f>IF(Data!J2010=XFD2010,"Y","N")</f>
        <v>Y</v>
      </c>
      <c r="XFD2010" t="s">
        <v>4972</v>
      </c>
    </row>
    <row r="2011" spans="101:101 16384:16384" x14ac:dyDescent="0.25">
      <c r="CW2011" t="str">
        <f>IF(Data!J2011=XFD2011,"Y","N")</f>
        <v>Y</v>
      </c>
      <c r="XFD2011" t="s">
        <v>4973</v>
      </c>
    </row>
    <row r="2012" spans="101:101 16384:16384" x14ac:dyDescent="0.25">
      <c r="CW2012" t="str">
        <f>IF(Data!J2012=XFD2012,"Y","N")</f>
        <v>Y</v>
      </c>
      <c r="XFD2012" t="s">
        <v>4974</v>
      </c>
    </row>
    <row r="2013" spans="101:101 16384:16384" x14ac:dyDescent="0.25">
      <c r="CW2013" t="str">
        <f>IF(Data!J2013=XFD2013,"Y","N")</f>
        <v>Y</v>
      </c>
      <c r="XFD2013" t="s">
        <v>4975</v>
      </c>
    </row>
    <row r="2014" spans="101:101 16384:16384" x14ac:dyDescent="0.25">
      <c r="CW2014" t="str">
        <f>IF(Data!J2014=XFD2014,"Y","N")</f>
        <v>Y</v>
      </c>
      <c r="XFD2014" t="s">
        <v>4976</v>
      </c>
    </row>
    <row r="2015" spans="101:101 16384:16384" x14ac:dyDescent="0.25">
      <c r="CW2015" t="str">
        <f>IF(Data!J2015=XFD2015,"Y","N")</f>
        <v>Y</v>
      </c>
      <c r="XFD2015" t="s">
        <v>4977</v>
      </c>
    </row>
    <row r="2016" spans="101:101 16384:16384" x14ac:dyDescent="0.25">
      <c r="CW2016" t="str">
        <f>IF(Data!J2016=XFD2016,"Y","N")</f>
        <v>Y</v>
      </c>
      <c r="XFD2016" t="s">
        <v>4978</v>
      </c>
    </row>
    <row r="2017" spans="101:101 16384:16384" x14ac:dyDescent="0.25">
      <c r="CW2017" t="str">
        <f>IF(Data!J2017=XFD2017,"Y","N")</f>
        <v>Y</v>
      </c>
      <c r="XFD2017" t="s">
        <v>4979</v>
      </c>
    </row>
    <row r="2018" spans="101:101 16384:16384" x14ac:dyDescent="0.25">
      <c r="CW2018" t="str">
        <f>IF(Data!J2018=XFD2018,"Y","N")</f>
        <v>Y</v>
      </c>
      <c r="XFD2018" t="s">
        <v>4980</v>
      </c>
    </row>
    <row r="2019" spans="101:101 16384:16384" x14ac:dyDescent="0.25">
      <c r="CW2019" t="str">
        <f>IF(Data!J2019=XFD2019,"Y","N")</f>
        <v>Y</v>
      </c>
      <c r="XFD2019" t="s">
        <v>4981</v>
      </c>
    </row>
    <row r="2020" spans="101:101 16384:16384" x14ac:dyDescent="0.25">
      <c r="CW2020" t="str">
        <f>IF(Data!J2020=XFD2020,"Y","N")</f>
        <v>Y</v>
      </c>
      <c r="XFD2020" t="s">
        <v>4982</v>
      </c>
    </row>
    <row r="2021" spans="101:101 16384:16384" x14ac:dyDescent="0.25">
      <c r="CW2021" t="str">
        <f>IF(Data!J2021=XFD2021,"Y","N")</f>
        <v>Y</v>
      </c>
      <c r="XFD2021" t="s">
        <v>4983</v>
      </c>
    </row>
    <row r="2022" spans="101:101 16384:16384" x14ac:dyDescent="0.25">
      <c r="CW2022" t="str">
        <f>IF(Data!J2022=XFD2022,"Y","N")</f>
        <v>Y</v>
      </c>
      <c r="XFD2022" t="s">
        <v>4984</v>
      </c>
    </row>
    <row r="2023" spans="101:101 16384:16384" x14ac:dyDescent="0.25">
      <c r="CW2023" t="str">
        <f>IF(Data!J2023=XFD2023,"Y","N")</f>
        <v>Y</v>
      </c>
      <c r="XFD2023" t="s">
        <v>4985</v>
      </c>
    </row>
    <row r="2024" spans="101:101 16384:16384" x14ac:dyDescent="0.25">
      <c r="CW2024" t="str">
        <f>IF(Data!J2024=XFD2024,"Y","N")</f>
        <v>Y</v>
      </c>
      <c r="XFD2024" t="s">
        <v>4986</v>
      </c>
    </row>
    <row r="2025" spans="101:101 16384:16384" x14ac:dyDescent="0.25">
      <c r="CW2025" t="str">
        <f>IF(Data!J2025=XFD2025,"Y","N")</f>
        <v>Y</v>
      </c>
      <c r="XFD2025" t="s">
        <v>4987</v>
      </c>
    </row>
    <row r="2026" spans="101:101 16384:16384" x14ac:dyDescent="0.25">
      <c r="CW2026" t="str">
        <f>IF(Data!J2026=XFD2026,"Y","N")</f>
        <v>Y</v>
      </c>
      <c r="XFD2026" t="s">
        <v>4988</v>
      </c>
    </row>
    <row r="2027" spans="101:101 16384:16384" x14ac:dyDescent="0.25">
      <c r="CW2027" t="str">
        <f>IF(Data!J2027=XFD2027,"Y","N")</f>
        <v>Y</v>
      </c>
      <c r="XFD2027" t="s">
        <v>4989</v>
      </c>
    </row>
    <row r="2028" spans="101:101 16384:16384" x14ac:dyDescent="0.25">
      <c r="CW2028" t="str">
        <f>IF(Data!J2028=XFD2028,"Y","N")</f>
        <v>Y</v>
      </c>
      <c r="XFD2028" t="s">
        <v>4990</v>
      </c>
    </row>
    <row r="2029" spans="101:101 16384:16384" x14ac:dyDescent="0.25">
      <c r="CW2029" t="str">
        <f>IF(Data!J2029=XFD2029,"Y","N")</f>
        <v>Y</v>
      </c>
      <c r="XFD2029" t="s">
        <v>4991</v>
      </c>
    </row>
    <row r="2030" spans="101:101 16384:16384" x14ac:dyDescent="0.25">
      <c r="CW2030" t="str">
        <f>IF(Data!J2030=XFD2030,"Y","N")</f>
        <v>Y</v>
      </c>
      <c r="XFD2030" t="s">
        <v>4992</v>
      </c>
    </row>
    <row r="2031" spans="101:101 16384:16384" x14ac:dyDescent="0.25">
      <c r="CW2031" t="str">
        <f>IF(Data!J2031=XFD2031,"Y","N")</f>
        <v>Y</v>
      </c>
      <c r="XFD2031" t="s">
        <v>4993</v>
      </c>
    </row>
    <row r="2032" spans="101:101 16384:16384" x14ac:dyDescent="0.25">
      <c r="CW2032" t="str">
        <f>IF(Data!J2032=XFD2032,"Y","N")</f>
        <v>Y</v>
      </c>
      <c r="XFD2032" t="s">
        <v>4994</v>
      </c>
    </row>
    <row r="2033" spans="101:101 16384:16384" x14ac:dyDescent="0.25">
      <c r="CW2033" t="str">
        <f>IF(Data!J2033=XFD2033,"Y","N")</f>
        <v>Y</v>
      </c>
      <c r="XFD2033" t="s">
        <v>4995</v>
      </c>
    </row>
    <row r="2034" spans="101:101 16384:16384" x14ac:dyDescent="0.25">
      <c r="CW2034" t="str">
        <f>IF(Data!J2034=XFD2034,"Y","N")</f>
        <v>Y</v>
      </c>
      <c r="XFD2034" t="s">
        <v>4996</v>
      </c>
    </row>
    <row r="2035" spans="101:101 16384:16384" x14ac:dyDescent="0.25">
      <c r="CW2035" t="str">
        <f>IF(Data!J2035=XFD2035,"Y","N")</f>
        <v>Y</v>
      </c>
      <c r="XFD2035" t="s">
        <v>4997</v>
      </c>
    </row>
    <row r="2036" spans="101:101 16384:16384" x14ac:dyDescent="0.25">
      <c r="CW2036" t="str">
        <f>IF(Data!J2036=XFD2036,"Y","N")</f>
        <v>Y</v>
      </c>
      <c r="XFD2036" t="s">
        <v>4998</v>
      </c>
    </row>
    <row r="2037" spans="101:101 16384:16384" x14ac:dyDescent="0.25">
      <c r="CW2037" t="str">
        <f>IF(Data!J2037=XFD2037,"Y","N")</f>
        <v>Y</v>
      </c>
      <c r="XFD2037" t="s">
        <v>4999</v>
      </c>
    </row>
    <row r="2038" spans="101:101 16384:16384" x14ac:dyDescent="0.25">
      <c r="CW2038" t="str">
        <f>IF(Data!J2038=XFD2038,"Y","N")</f>
        <v>Y</v>
      </c>
      <c r="XFD2038" t="s">
        <v>5000</v>
      </c>
    </row>
    <row r="2039" spans="101:101 16384:16384" x14ac:dyDescent="0.25">
      <c r="CW2039" t="str">
        <f>IF(Data!J2039=XFD2039,"Y","N")</f>
        <v>Y</v>
      </c>
      <c r="XFD2039" t="s">
        <v>5001</v>
      </c>
    </row>
    <row r="2040" spans="101:101 16384:16384" x14ac:dyDescent="0.25">
      <c r="CW2040" t="str">
        <f>IF(Data!J2040=XFD2040,"Y","N")</f>
        <v>Y</v>
      </c>
      <c r="XFD2040" t="s">
        <v>5002</v>
      </c>
    </row>
    <row r="2041" spans="101:101 16384:16384" x14ac:dyDescent="0.25">
      <c r="CW2041" t="str">
        <f>IF(Data!J2041=XFD2041,"Y","N")</f>
        <v>Y</v>
      </c>
      <c r="XFD2041" t="s">
        <v>5003</v>
      </c>
    </row>
    <row r="2042" spans="101:101 16384:16384" x14ac:dyDescent="0.25">
      <c r="CW2042" t="str">
        <f>IF(Data!J2042=XFD2042,"Y","N")</f>
        <v>Y</v>
      </c>
      <c r="XFD2042" t="s">
        <v>5004</v>
      </c>
    </row>
    <row r="2043" spans="101:101 16384:16384" x14ac:dyDescent="0.25">
      <c r="CW2043" t="str">
        <f>IF(Data!J2043=XFD2043,"Y","N")</f>
        <v>Y</v>
      </c>
      <c r="XFD2043" t="s">
        <v>5005</v>
      </c>
    </row>
    <row r="2044" spans="101:101 16384:16384" x14ac:dyDescent="0.25">
      <c r="CW2044" t="str">
        <f>IF(Data!J2044=XFD2044,"Y","N")</f>
        <v>Y</v>
      </c>
      <c r="XFD2044" t="s">
        <v>5006</v>
      </c>
    </row>
    <row r="2045" spans="101:101 16384:16384" x14ac:dyDescent="0.25">
      <c r="CW2045" t="str">
        <f>IF(Data!J2045=XFD2045,"Y","N")</f>
        <v>Y</v>
      </c>
      <c r="XFD2045" t="s">
        <v>5007</v>
      </c>
    </row>
    <row r="2046" spans="101:101 16384:16384" x14ac:dyDescent="0.25">
      <c r="CW2046" t="str">
        <f>IF(Data!J2046=XFD2046,"Y","N")</f>
        <v>Y</v>
      </c>
      <c r="XFD2046" t="s">
        <v>5008</v>
      </c>
    </row>
    <row r="2047" spans="101:101 16384:16384" x14ac:dyDescent="0.25">
      <c r="CW2047" t="str">
        <f>IF(Data!J2047=XFD2047,"Y","N")</f>
        <v>Y</v>
      </c>
      <c r="XFD2047" t="s">
        <v>5009</v>
      </c>
    </row>
    <row r="2048" spans="101:101 16384:16384" x14ac:dyDescent="0.25">
      <c r="CW2048" t="str">
        <f>IF(Data!J2048=XFD2048,"Y","N")</f>
        <v>Y</v>
      </c>
      <c r="XFD2048" t="s">
        <v>5010</v>
      </c>
    </row>
    <row r="2049" spans="101:101 16384:16384" x14ac:dyDescent="0.25">
      <c r="CW2049" t="str">
        <f>IF(Data!J2049=XFD2049,"Y","N")</f>
        <v>Y</v>
      </c>
      <c r="XFD2049" t="s">
        <v>5011</v>
      </c>
    </row>
    <row r="2050" spans="101:101 16384:16384" x14ac:dyDescent="0.25">
      <c r="CW2050" t="str">
        <f>IF(Data!J2050=XFD2050,"Y","N")</f>
        <v>Y</v>
      </c>
      <c r="XFD2050" t="s">
        <v>5012</v>
      </c>
    </row>
    <row r="2051" spans="101:101 16384:16384" x14ac:dyDescent="0.25">
      <c r="CW2051" t="str">
        <f>IF(Data!J2051=XFD2051,"Y","N")</f>
        <v>Y</v>
      </c>
      <c r="XFD2051" t="s">
        <v>5013</v>
      </c>
    </row>
    <row r="2052" spans="101:101 16384:16384" x14ac:dyDescent="0.25">
      <c r="CW2052" t="str">
        <f>IF(Data!J2052=XFD2052,"Y","N")</f>
        <v>Y</v>
      </c>
      <c r="XFD2052" t="s">
        <v>5014</v>
      </c>
    </row>
    <row r="2053" spans="101:101 16384:16384" x14ac:dyDescent="0.25">
      <c r="CW2053" t="str">
        <f>IF(Data!J2053=XFD2053,"Y","N")</f>
        <v>Y</v>
      </c>
      <c r="XFD2053" t="s">
        <v>5015</v>
      </c>
    </row>
    <row r="2054" spans="101:101 16384:16384" x14ac:dyDescent="0.25">
      <c r="CW2054" t="str">
        <f>IF(Data!J2054=XFD2054,"Y","N")</f>
        <v>Y</v>
      </c>
      <c r="XFD2054" t="s">
        <v>5016</v>
      </c>
    </row>
    <row r="2055" spans="101:101 16384:16384" x14ac:dyDescent="0.25">
      <c r="CW2055" t="str">
        <f>IF(Data!J2055=XFD2055,"Y","N")</f>
        <v>Y</v>
      </c>
      <c r="XFD2055" t="s">
        <v>5017</v>
      </c>
    </row>
    <row r="2056" spans="101:101 16384:16384" x14ac:dyDescent="0.25">
      <c r="CW2056" t="str">
        <f>IF(Data!J2056=XFD2056,"Y","N")</f>
        <v>Y</v>
      </c>
      <c r="XFD2056" t="s">
        <v>5018</v>
      </c>
    </row>
    <row r="2057" spans="101:101 16384:16384" x14ac:dyDescent="0.25">
      <c r="CW2057" t="str">
        <f>IF(Data!J2057=XFD2057,"Y","N")</f>
        <v>Y</v>
      </c>
      <c r="XFD2057" t="s">
        <v>5019</v>
      </c>
    </row>
    <row r="2058" spans="101:101 16384:16384" x14ac:dyDescent="0.25">
      <c r="CW2058" t="str">
        <f>IF(Data!J2058=XFD2058,"Y","N")</f>
        <v>Y</v>
      </c>
      <c r="XFD2058" t="s">
        <v>5020</v>
      </c>
    </row>
    <row r="2059" spans="101:101 16384:16384" x14ac:dyDescent="0.25">
      <c r="CW2059" t="str">
        <f>IF(Data!J2059=XFD2059,"Y","N")</f>
        <v>Y</v>
      </c>
      <c r="XFD2059" t="s">
        <v>5021</v>
      </c>
    </row>
    <row r="2060" spans="101:101 16384:16384" x14ac:dyDescent="0.25">
      <c r="CW2060" t="str">
        <f>IF(Data!J2060=XFD2060,"Y","N")</f>
        <v>Y</v>
      </c>
      <c r="XFD2060" t="s">
        <v>5022</v>
      </c>
    </row>
    <row r="2061" spans="101:101 16384:16384" x14ac:dyDescent="0.25">
      <c r="CW2061" t="str">
        <f>IF(Data!J2061=XFD2061,"Y","N")</f>
        <v>Y</v>
      </c>
      <c r="XFD2061" t="s">
        <v>5023</v>
      </c>
    </row>
    <row r="2062" spans="101:101 16384:16384" x14ac:dyDescent="0.25">
      <c r="CW2062" t="str">
        <f>IF(Data!J2062=XFD2062,"Y","N")</f>
        <v>Y</v>
      </c>
      <c r="XFD2062" t="s">
        <v>5024</v>
      </c>
    </row>
    <row r="2063" spans="101:101 16384:16384" x14ac:dyDescent="0.25">
      <c r="CW2063" t="str">
        <f>IF(Data!J2063=XFD2063,"Y","N")</f>
        <v>Y</v>
      </c>
      <c r="XFD2063" t="s">
        <v>5025</v>
      </c>
    </row>
    <row r="2064" spans="101:101 16384:16384" x14ac:dyDescent="0.25">
      <c r="CW2064" t="str">
        <f>IF(Data!J2064=XFD2064,"Y","N")</f>
        <v>Y</v>
      </c>
      <c r="XFD2064" t="s">
        <v>5026</v>
      </c>
    </row>
    <row r="2065" spans="101:101 16384:16384" x14ac:dyDescent="0.25">
      <c r="CW2065" t="str">
        <f>IF(Data!J2065=XFD2065,"Y","N")</f>
        <v>Y</v>
      </c>
      <c r="XFD2065" t="s">
        <v>5027</v>
      </c>
    </row>
    <row r="2066" spans="101:101 16384:16384" x14ac:dyDescent="0.25">
      <c r="CW2066" t="str">
        <f>IF(Data!J2066=XFD2066,"Y","N")</f>
        <v>Y</v>
      </c>
      <c r="XFD2066" t="s">
        <v>5028</v>
      </c>
    </row>
    <row r="2067" spans="101:101 16384:16384" x14ac:dyDescent="0.25">
      <c r="CW2067" t="str">
        <f>IF(Data!J2067=XFD2067,"Y","N")</f>
        <v>Y</v>
      </c>
      <c r="XFD2067" t="s">
        <v>5029</v>
      </c>
    </row>
    <row r="2068" spans="101:101 16384:16384" x14ac:dyDescent="0.25">
      <c r="CW2068" t="str">
        <f>IF(Data!J2068=XFD2068,"Y","N")</f>
        <v>Y</v>
      </c>
      <c r="XFD2068" t="s">
        <v>5030</v>
      </c>
    </row>
    <row r="2069" spans="101:101 16384:16384" x14ac:dyDescent="0.25">
      <c r="CW2069" t="str">
        <f>IF(Data!J2069=XFD2069,"Y","N")</f>
        <v>Y</v>
      </c>
      <c r="XFD2069" t="s">
        <v>5031</v>
      </c>
    </row>
    <row r="2070" spans="101:101 16384:16384" x14ac:dyDescent="0.25">
      <c r="CW2070" t="str">
        <f>IF(Data!J2070=XFD2070,"Y","N")</f>
        <v>Y</v>
      </c>
      <c r="XFD2070" t="s">
        <v>5032</v>
      </c>
    </row>
    <row r="2071" spans="101:101 16384:16384" x14ac:dyDescent="0.25">
      <c r="CW2071" t="str">
        <f>IF(Data!J2071=XFD2071,"Y","N")</f>
        <v>Y</v>
      </c>
      <c r="XFD2071" t="s">
        <v>5033</v>
      </c>
    </row>
    <row r="2072" spans="101:101 16384:16384" x14ac:dyDescent="0.25">
      <c r="CW2072" t="str">
        <f>IF(Data!J2072=XFD2072,"Y","N")</f>
        <v>Y</v>
      </c>
      <c r="XFD2072" t="s">
        <v>5034</v>
      </c>
    </row>
    <row r="2073" spans="101:101 16384:16384" x14ac:dyDescent="0.25">
      <c r="CW2073" t="str">
        <f>IF(Data!J2073=XFD2073,"Y","N")</f>
        <v>Y</v>
      </c>
      <c r="XFD2073" t="s">
        <v>5035</v>
      </c>
    </row>
    <row r="2074" spans="101:101 16384:16384" x14ac:dyDescent="0.25">
      <c r="CW2074" t="str">
        <f>IF(Data!J2074=XFD2074,"Y","N")</f>
        <v>Y</v>
      </c>
      <c r="XFD2074" t="s">
        <v>5036</v>
      </c>
    </row>
    <row r="2075" spans="101:101 16384:16384" x14ac:dyDescent="0.25">
      <c r="CW2075" t="str">
        <f>IF(Data!J2075=XFD2075,"Y","N")</f>
        <v>Y</v>
      </c>
      <c r="XFD2075" t="s">
        <v>5037</v>
      </c>
    </row>
    <row r="2076" spans="101:101 16384:16384" x14ac:dyDescent="0.25">
      <c r="CW2076" t="str">
        <f>IF(Data!J2076=XFD2076,"Y","N")</f>
        <v>Y</v>
      </c>
      <c r="XFD2076" t="s">
        <v>5038</v>
      </c>
    </row>
    <row r="2077" spans="101:101 16384:16384" x14ac:dyDescent="0.25">
      <c r="CW2077" t="str">
        <f>IF(Data!J2077=XFD2077,"Y","N")</f>
        <v>Y</v>
      </c>
      <c r="XFD2077" t="s">
        <v>5039</v>
      </c>
    </row>
    <row r="2078" spans="101:101 16384:16384" x14ac:dyDescent="0.25">
      <c r="CW2078" t="str">
        <f>IF(Data!J2078=XFD2078,"Y","N")</f>
        <v>Y</v>
      </c>
      <c r="XFD2078" t="s">
        <v>5040</v>
      </c>
    </row>
    <row r="2079" spans="101:101 16384:16384" x14ac:dyDescent="0.25">
      <c r="CW2079" t="str">
        <f>IF(Data!J2079=XFD2079,"Y","N")</f>
        <v>Y</v>
      </c>
      <c r="XFD2079" t="s">
        <v>5041</v>
      </c>
    </row>
    <row r="2080" spans="101:101 16384:16384" x14ac:dyDescent="0.25">
      <c r="CW2080" t="str">
        <f>IF(Data!J2080=XFD2080,"Y","N")</f>
        <v>Y</v>
      </c>
      <c r="XFD2080" t="s">
        <v>5042</v>
      </c>
    </row>
    <row r="2081" spans="101:101 16384:16384" x14ac:dyDescent="0.25">
      <c r="CW2081" t="str">
        <f>IF(Data!J2081=XFD2081,"Y","N")</f>
        <v>Y</v>
      </c>
      <c r="XFD2081" t="s">
        <v>5043</v>
      </c>
    </row>
    <row r="2082" spans="101:101 16384:16384" x14ac:dyDescent="0.25">
      <c r="CW2082" t="str">
        <f>IF(Data!J2082=XFD2082,"Y","N")</f>
        <v>Y</v>
      </c>
      <c r="XFD2082" t="s">
        <v>5044</v>
      </c>
    </row>
    <row r="2083" spans="101:101 16384:16384" x14ac:dyDescent="0.25">
      <c r="CW2083" t="str">
        <f>IF(Data!J2083=XFD2083,"Y","N")</f>
        <v>Y</v>
      </c>
      <c r="XFD2083" t="s">
        <v>5045</v>
      </c>
    </row>
    <row r="2084" spans="101:101 16384:16384" x14ac:dyDescent="0.25">
      <c r="CW2084" t="str">
        <f>IF(Data!J2084=XFD2084,"Y","N")</f>
        <v>Y</v>
      </c>
      <c r="XFD2084" t="s">
        <v>5046</v>
      </c>
    </row>
    <row r="2085" spans="101:101 16384:16384" x14ac:dyDescent="0.25">
      <c r="CW2085" t="str">
        <f>IF(Data!J2085=XFD2085,"Y","N")</f>
        <v>Y</v>
      </c>
      <c r="XFD2085" t="s">
        <v>5047</v>
      </c>
    </row>
    <row r="2086" spans="101:101 16384:16384" x14ac:dyDescent="0.25">
      <c r="CW2086" t="str">
        <f>IF(Data!J2086=XFD2086,"Y","N")</f>
        <v>Y</v>
      </c>
      <c r="XFD2086" t="s">
        <v>5048</v>
      </c>
    </row>
    <row r="2087" spans="101:101 16384:16384" x14ac:dyDescent="0.25">
      <c r="CW2087" t="str">
        <f>IF(Data!J2087=XFD2087,"Y","N")</f>
        <v>Y</v>
      </c>
      <c r="XFD2087" t="s">
        <v>5049</v>
      </c>
    </row>
    <row r="2088" spans="101:101 16384:16384" x14ac:dyDescent="0.25">
      <c r="CW2088" t="str">
        <f>IF(Data!J2088=XFD2088,"Y","N")</f>
        <v>Y</v>
      </c>
      <c r="XFD2088" t="s">
        <v>5050</v>
      </c>
    </row>
    <row r="2089" spans="101:101 16384:16384" x14ac:dyDescent="0.25">
      <c r="CW2089" t="str">
        <f>IF(Data!J2089=XFD2089,"Y","N")</f>
        <v>Y</v>
      </c>
      <c r="XFD2089" t="s">
        <v>5051</v>
      </c>
    </row>
    <row r="2090" spans="101:101 16384:16384" x14ac:dyDescent="0.25">
      <c r="CW2090" t="str">
        <f>IF(Data!J2090=XFD2090,"Y","N")</f>
        <v>Y</v>
      </c>
      <c r="XFD2090" t="s">
        <v>5052</v>
      </c>
    </row>
    <row r="2091" spans="101:101 16384:16384" x14ac:dyDescent="0.25">
      <c r="CW2091" t="str">
        <f>IF(Data!J2091=XFD2091,"Y","N")</f>
        <v>Y</v>
      </c>
      <c r="XFD2091" t="s">
        <v>5053</v>
      </c>
    </row>
    <row r="2092" spans="101:101 16384:16384" x14ac:dyDescent="0.25">
      <c r="CW2092" t="str">
        <f>IF(Data!J2092=XFD2092,"Y","N")</f>
        <v>Y</v>
      </c>
      <c r="XFD2092" t="s">
        <v>5054</v>
      </c>
    </row>
    <row r="2093" spans="101:101 16384:16384" x14ac:dyDescent="0.25">
      <c r="CW2093" t="str">
        <f>IF(Data!J2093=XFD2093,"Y","N")</f>
        <v>Y</v>
      </c>
      <c r="XFD2093" t="s">
        <v>5055</v>
      </c>
    </row>
    <row r="2094" spans="101:101 16384:16384" x14ac:dyDescent="0.25">
      <c r="CW2094" t="str">
        <f>IF(Data!J2094=XFD2094,"Y","N")</f>
        <v>Y</v>
      </c>
      <c r="XFD2094" t="s">
        <v>5056</v>
      </c>
    </row>
    <row r="2095" spans="101:101 16384:16384" x14ac:dyDescent="0.25">
      <c r="CW2095" t="str">
        <f>IF(Data!J2095=XFD2095,"Y","N")</f>
        <v>Y</v>
      </c>
      <c r="XFD2095" t="s">
        <v>5057</v>
      </c>
    </row>
    <row r="2096" spans="101:101 16384:16384" x14ac:dyDescent="0.25">
      <c r="CW2096" t="str">
        <f>IF(Data!J2096=XFD2096,"Y","N")</f>
        <v>Y</v>
      </c>
      <c r="XFD2096" t="s">
        <v>5058</v>
      </c>
    </row>
    <row r="2097" spans="101:101 16384:16384" x14ac:dyDescent="0.25">
      <c r="CW2097" t="str">
        <f>IF(Data!J2097=XFD2097,"Y","N")</f>
        <v>Y</v>
      </c>
      <c r="XFD2097" t="s">
        <v>5059</v>
      </c>
    </row>
    <row r="2098" spans="101:101 16384:16384" x14ac:dyDescent="0.25">
      <c r="CW2098" t="str">
        <f>IF(Data!J2098=XFD2098,"Y","N")</f>
        <v>Y</v>
      </c>
      <c r="XFD2098" t="s">
        <v>5060</v>
      </c>
    </row>
    <row r="2099" spans="101:101 16384:16384" x14ac:dyDescent="0.25">
      <c r="CW2099" t="str">
        <f>IF(Data!J2099=XFD2099,"Y","N")</f>
        <v>Y</v>
      </c>
      <c r="XFD2099" t="s">
        <v>5061</v>
      </c>
    </row>
    <row r="2100" spans="101:101 16384:16384" x14ac:dyDescent="0.25">
      <c r="CW2100" t="str">
        <f>IF(Data!J2100=XFD2100,"Y","N")</f>
        <v>Y</v>
      </c>
      <c r="XFD2100" t="s">
        <v>5062</v>
      </c>
    </row>
    <row r="2101" spans="101:101 16384:16384" x14ac:dyDescent="0.25">
      <c r="CW2101" t="str">
        <f>IF(Data!J2101=XFD2101,"Y","N")</f>
        <v>Y</v>
      </c>
      <c r="XFD2101" t="s">
        <v>5063</v>
      </c>
    </row>
    <row r="2102" spans="101:101 16384:16384" x14ac:dyDescent="0.25">
      <c r="CW2102" t="str">
        <f>IF(Data!J2102=XFD2102,"Y","N")</f>
        <v>Y</v>
      </c>
      <c r="XFD2102" t="s">
        <v>5064</v>
      </c>
    </row>
    <row r="2103" spans="101:101 16384:16384" x14ac:dyDescent="0.25">
      <c r="CW2103" t="str">
        <f>IF(Data!J2103=XFD2103,"Y","N")</f>
        <v>Y</v>
      </c>
      <c r="XFD2103" t="s">
        <v>5065</v>
      </c>
    </row>
    <row r="2104" spans="101:101 16384:16384" x14ac:dyDescent="0.25">
      <c r="CW2104" t="str">
        <f>IF(Data!J2104=XFD2104,"Y","N")</f>
        <v>Y</v>
      </c>
      <c r="XFD2104" t="s">
        <v>5066</v>
      </c>
    </row>
    <row r="2105" spans="101:101 16384:16384" x14ac:dyDescent="0.25">
      <c r="CW2105" t="str">
        <f>IF(Data!J2105=XFD2105,"Y","N")</f>
        <v>Y</v>
      </c>
      <c r="XFD2105" t="s">
        <v>5067</v>
      </c>
    </row>
    <row r="2106" spans="101:101 16384:16384" x14ac:dyDescent="0.25">
      <c r="CW2106" t="str">
        <f>IF(Data!J2106=XFD2106,"Y","N")</f>
        <v>Y</v>
      </c>
      <c r="XFD2106" t="s">
        <v>5068</v>
      </c>
    </row>
    <row r="2107" spans="101:101 16384:16384" x14ac:dyDescent="0.25">
      <c r="CW2107" t="str">
        <f>IF(Data!J2107=XFD2107,"Y","N")</f>
        <v>Y</v>
      </c>
      <c r="XFD2107" t="s">
        <v>5069</v>
      </c>
    </row>
    <row r="2108" spans="101:101 16384:16384" x14ac:dyDescent="0.25">
      <c r="CW2108" t="str">
        <f>IF(Data!J2108=XFD2108,"Y","N")</f>
        <v>Y</v>
      </c>
      <c r="XFD2108" t="s">
        <v>5070</v>
      </c>
    </row>
    <row r="2109" spans="101:101 16384:16384" x14ac:dyDescent="0.25">
      <c r="CW2109" t="str">
        <f>IF(Data!J2109=XFD2109,"Y","N")</f>
        <v>Y</v>
      </c>
      <c r="XFD2109" t="s">
        <v>5071</v>
      </c>
    </row>
    <row r="2110" spans="101:101 16384:16384" x14ac:dyDescent="0.25">
      <c r="CW2110" t="str">
        <f>IF(Data!J2110=XFD2110,"Y","N")</f>
        <v>Y</v>
      </c>
      <c r="XFD2110" t="s">
        <v>5072</v>
      </c>
    </row>
    <row r="2111" spans="101:101 16384:16384" x14ac:dyDescent="0.25">
      <c r="CW2111" t="str">
        <f>IF(Data!J2111=XFD2111,"Y","N")</f>
        <v>Y</v>
      </c>
      <c r="XFD2111" t="s">
        <v>5073</v>
      </c>
    </row>
    <row r="2112" spans="101:101 16384:16384" x14ac:dyDescent="0.25">
      <c r="CW2112" t="str">
        <f>IF(Data!J2112=XFD2112,"Y","N")</f>
        <v>Y</v>
      </c>
      <c r="XFD2112" t="s">
        <v>5074</v>
      </c>
    </row>
    <row r="2113" spans="101:101 16384:16384" x14ac:dyDescent="0.25">
      <c r="CW2113" t="str">
        <f>IF(Data!J2113=XFD2113,"Y","N")</f>
        <v>Y</v>
      </c>
      <c r="XFD2113" t="s">
        <v>5075</v>
      </c>
    </row>
    <row r="2114" spans="101:101 16384:16384" x14ac:dyDescent="0.25">
      <c r="CW2114" t="str">
        <f>IF(Data!J2114=XFD2114,"Y","N")</f>
        <v>Y</v>
      </c>
      <c r="XFD2114" t="s">
        <v>5076</v>
      </c>
    </row>
    <row r="2115" spans="101:101 16384:16384" x14ac:dyDescent="0.25">
      <c r="CW2115" t="str">
        <f>IF(Data!J2115=XFD2115,"Y","N")</f>
        <v>Y</v>
      </c>
      <c r="XFD2115" t="s">
        <v>5077</v>
      </c>
    </row>
    <row r="2116" spans="101:101 16384:16384" x14ac:dyDescent="0.25">
      <c r="CW2116" t="str">
        <f>IF(Data!J2116=XFD2116,"Y","N")</f>
        <v>Y</v>
      </c>
      <c r="XFD2116" t="s">
        <v>5078</v>
      </c>
    </row>
    <row r="2117" spans="101:101 16384:16384" x14ac:dyDescent="0.25">
      <c r="CW2117" t="str">
        <f>IF(Data!J2117=XFD2117,"Y","N")</f>
        <v>Y</v>
      </c>
      <c r="XFD2117" t="s">
        <v>5079</v>
      </c>
    </row>
    <row r="2118" spans="101:101 16384:16384" x14ac:dyDescent="0.25">
      <c r="CW2118" t="str">
        <f>IF(Data!J2118=XFD2118,"Y","N")</f>
        <v>Y</v>
      </c>
      <c r="XFD2118" t="s">
        <v>5080</v>
      </c>
    </row>
    <row r="2119" spans="101:101 16384:16384" x14ac:dyDescent="0.25">
      <c r="CW2119" t="str">
        <f>IF(Data!J2119=XFD2119,"Y","N")</f>
        <v>Y</v>
      </c>
      <c r="XFD2119" t="s">
        <v>5081</v>
      </c>
    </row>
    <row r="2120" spans="101:101 16384:16384" x14ac:dyDescent="0.25">
      <c r="CW2120" t="str">
        <f>IF(Data!J2120=XFD2120,"Y","N")</f>
        <v>Y</v>
      </c>
      <c r="XFD2120" t="s">
        <v>5082</v>
      </c>
    </row>
    <row r="2121" spans="101:101 16384:16384" x14ac:dyDescent="0.25">
      <c r="CW2121" t="str">
        <f>IF(Data!J2121=XFD2121,"Y","N")</f>
        <v>Y</v>
      </c>
      <c r="XFD2121" t="s">
        <v>5083</v>
      </c>
    </row>
    <row r="2122" spans="101:101 16384:16384" x14ac:dyDescent="0.25">
      <c r="CW2122" t="str">
        <f>IF(Data!J2122=XFD2122,"Y","N")</f>
        <v>Y</v>
      </c>
      <c r="XFD2122" t="s">
        <v>5084</v>
      </c>
    </row>
    <row r="2123" spans="101:101 16384:16384" x14ac:dyDescent="0.25">
      <c r="CW2123" t="str">
        <f>IF(Data!J2123=XFD2123,"Y","N")</f>
        <v>Y</v>
      </c>
      <c r="XFD2123" t="s">
        <v>5085</v>
      </c>
    </row>
    <row r="2124" spans="101:101 16384:16384" x14ac:dyDescent="0.25">
      <c r="CW2124" t="str">
        <f>IF(Data!J2124=XFD2124,"Y","N")</f>
        <v>Y</v>
      </c>
      <c r="XFD2124" t="s">
        <v>5086</v>
      </c>
    </row>
    <row r="2125" spans="101:101 16384:16384" x14ac:dyDescent="0.25">
      <c r="CW2125" t="str">
        <f>IF(Data!J2125=XFD2125,"Y","N")</f>
        <v>Y</v>
      </c>
      <c r="XFD2125" t="s">
        <v>5087</v>
      </c>
    </row>
    <row r="2126" spans="101:101 16384:16384" x14ac:dyDescent="0.25">
      <c r="CW2126" t="str">
        <f>IF(Data!J2126=XFD2126,"Y","N")</f>
        <v>Y</v>
      </c>
      <c r="XFD2126" t="s">
        <v>5088</v>
      </c>
    </row>
    <row r="2127" spans="101:101 16384:16384" x14ac:dyDescent="0.25">
      <c r="CW2127" t="str">
        <f>IF(Data!J2127=XFD2127,"Y","N")</f>
        <v>Y</v>
      </c>
      <c r="XFD2127" t="s">
        <v>5089</v>
      </c>
    </row>
    <row r="2128" spans="101:101 16384:16384" x14ac:dyDescent="0.25">
      <c r="CW2128" t="str">
        <f>IF(Data!J2128=XFD2128,"Y","N")</f>
        <v>Y</v>
      </c>
      <c r="XFD2128" t="s">
        <v>5090</v>
      </c>
    </row>
    <row r="2129" spans="101:101 16384:16384" x14ac:dyDescent="0.25">
      <c r="CW2129" t="str">
        <f>IF(Data!J2129=XFD2129,"Y","N")</f>
        <v>Y</v>
      </c>
      <c r="XFD2129" t="s">
        <v>5091</v>
      </c>
    </row>
    <row r="2130" spans="101:101 16384:16384" x14ac:dyDescent="0.25">
      <c r="CW2130" t="str">
        <f>IF(Data!J2130=XFD2130,"Y","N")</f>
        <v>Y</v>
      </c>
      <c r="XFD2130" t="s">
        <v>5092</v>
      </c>
    </row>
    <row r="2131" spans="101:101 16384:16384" x14ac:dyDescent="0.25">
      <c r="CW2131" t="str">
        <f>IF(Data!J2131=XFD2131,"Y","N")</f>
        <v>Y</v>
      </c>
      <c r="XFD2131" t="s">
        <v>5093</v>
      </c>
    </row>
    <row r="2132" spans="101:101 16384:16384" x14ac:dyDescent="0.25">
      <c r="CW2132" t="str">
        <f>IF(Data!J2132=XFD2132,"Y","N")</f>
        <v>Y</v>
      </c>
      <c r="XFD2132" t="s">
        <v>5094</v>
      </c>
    </row>
    <row r="2133" spans="101:101 16384:16384" x14ac:dyDescent="0.25">
      <c r="CW2133" t="str">
        <f>IF(Data!J2133=XFD2133,"Y","N")</f>
        <v>Y</v>
      </c>
      <c r="XFD2133" t="s">
        <v>5095</v>
      </c>
    </row>
    <row r="2134" spans="101:101 16384:16384" x14ac:dyDescent="0.25">
      <c r="CW2134" t="str">
        <f>IF(Data!J2134=XFD2134,"Y","N")</f>
        <v>Y</v>
      </c>
      <c r="XFD2134" t="s">
        <v>5096</v>
      </c>
    </row>
    <row r="2135" spans="101:101 16384:16384" x14ac:dyDescent="0.25">
      <c r="CW2135" t="str">
        <f>IF(Data!J2135=XFD2135,"Y","N")</f>
        <v>Y</v>
      </c>
      <c r="XFD2135" t="s">
        <v>5097</v>
      </c>
    </row>
    <row r="2136" spans="101:101 16384:16384" x14ac:dyDescent="0.25">
      <c r="CW2136" t="str">
        <f>IF(Data!J2136=XFD2136,"Y","N")</f>
        <v>Y</v>
      </c>
      <c r="XFD2136" t="s">
        <v>5098</v>
      </c>
    </row>
    <row r="2137" spans="101:101 16384:16384" x14ac:dyDescent="0.25">
      <c r="CW2137" t="str">
        <f>IF(Data!J2137=XFD2137,"Y","N")</f>
        <v>Y</v>
      </c>
      <c r="XFD2137" t="s">
        <v>5099</v>
      </c>
    </row>
    <row r="2138" spans="101:101 16384:16384" x14ac:dyDescent="0.25">
      <c r="CW2138" t="str">
        <f>IF(Data!J2138=XFD2138,"Y","N")</f>
        <v>Y</v>
      </c>
      <c r="XFD2138" t="s">
        <v>5100</v>
      </c>
    </row>
    <row r="2139" spans="101:101 16384:16384" x14ac:dyDescent="0.25">
      <c r="CW2139" t="str">
        <f>IF(Data!J2139=XFD2139,"Y","N")</f>
        <v>Y</v>
      </c>
      <c r="XFD2139" t="s">
        <v>5101</v>
      </c>
    </row>
    <row r="2140" spans="101:101 16384:16384" x14ac:dyDescent="0.25">
      <c r="CW2140" t="str">
        <f>IF(Data!J2140=XFD2140,"Y","N")</f>
        <v>Y</v>
      </c>
      <c r="XFD2140" t="s">
        <v>5102</v>
      </c>
    </row>
    <row r="2141" spans="101:101 16384:16384" x14ac:dyDescent="0.25">
      <c r="CW2141" t="str">
        <f>IF(Data!J2141=XFD2141,"Y","N")</f>
        <v>Y</v>
      </c>
      <c r="XFD2141" t="s">
        <v>5103</v>
      </c>
    </row>
    <row r="2142" spans="101:101 16384:16384" x14ac:dyDescent="0.25">
      <c r="CW2142" t="str">
        <f>IF(Data!J2142=XFD2142,"Y","N")</f>
        <v>Y</v>
      </c>
      <c r="XFD2142" t="s">
        <v>5104</v>
      </c>
    </row>
    <row r="2143" spans="101:101 16384:16384" x14ac:dyDescent="0.25">
      <c r="CW2143" t="str">
        <f>IF(Data!J2143=XFD2143,"Y","N")</f>
        <v>Y</v>
      </c>
      <c r="XFD2143" t="s">
        <v>5105</v>
      </c>
    </row>
    <row r="2144" spans="101:101 16384:16384" x14ac:dyDescent="0.25">
      <c r="CW2144" t="str">
        <f>IF(Data!J2144=XFD2144,"Y","N")</f>
        <v>Y</v>
      </c>
      <c r="XFD2144" t="s">
        <v>5106</v>
      </c>
    </row>
    <row r="2145" spans="101:101 16384:16384" x14ac:dyDescent="0.25">
      <c r="CW2145" t="str">
        <f>IF(Data!J2145=XFD2145,"Y","N")</f>
        <v>Y</v>
      </c>
      <c r="XFD2145" t="s">
        <v>5107</v>
      </c>
    </row>
    <row r="2146" spans="101:101 16384:16384" x14ac:dyDescent="0.25">
      <c r="CW2146" t="str">
        <f>IF(Data!J2146=XFD2146,"Y","N")</f>
        <v>Y</v>
      </c>
      <c r="XFD2146" t="s">
        <v>5108</v>
      </c>
    </row>
    <row r="2147" spans="101:101 16384:16384" x14ac:dyDescent="0.25">
      <c r="CW2147" t="str">
        <f>IF(Data!J2147=XFD2147,"Y","N")</f>
        <v>Y</v>
      </c>
      <c r="XFD2147" t="s">
        <v>5109</v>
      </c>
    </row>
    <row r="2148" spans="101:101 16384:16384" x14ac:dyDescent="0.25">
      <c r="CW2148" t="str">
        <f>IF(Data!J2148=XFD2148,"Y","N")</f>
        <v>Y</v>
      </c>
      <c r="XFD2148" t="s">
        <v>5110</v>
      </c>
    </row>
    <row r="2149" spans="101:101 16384:16384" x14ac:dyDescent="0.25">
      <c r="CW2149" t="str">
        <f>IF(Data!J2149=XFD2149,"Y","N")</f>
        <v>Y</v>
      </c>
      <c r="XFD2149" t="s">
        <v>5111</v>
      </c>
    </row>
    <row r="2150" spans="101:101 16384:16384" x14ac:dyDescent="0.25">
      <c r="CW2150" t="str">
        <f>IF(Data!J2150=XFD2150,"Y","N")</f>
        <v>Y</v>
      </c>
      <c r="XFD2150" t="s">
        <v>5112</v>
      </c>
    </row>
    <row r="2151" spans="101:101 16384:16384" x14ac:dyDescent="0.25">
      <c r="CW2151" t="str">
        <f>IF(Data!J2151=XFD2151,"Y","N")</f>
        <v>Y</v>
      </c>
      <c r="XFD2151" t="s">
        <v>5113</v>
      </c>
    </row>
    <row r="2152" spans="101:101 16384:16384" x14ac:dyDescent="0.25">
      <c r="CW2152" t="str">
        <f>IF(Data!J2152=XFD2152,"Y","N")</f>
        <v>Y</v>
      </c>
      <c r="XFD2152" t="s">
        <v>5114</v>
      </c>
    </row>
    <row r="2153" spans="101:101 16384:16384" x14ac:dyDescent="0.25">
      <c r="CW2153" t="str">
        <f>IF(Data!J2153=XFD2153,"Y","N")</f>
        <v>Y</v>
      </c>
      <c r="XFD2153" t="s">
        <v>5115</v>
      </c>
    </row>
    <row r="2154" spans="101:101 16384:16384" x14ac:dyDescent="0.25">
      <c r="CW2154" t="str">
        <f>IF(Data!J2154=XFD2154,"Y","N")</f>
        <v>Y</v>
      </c>
      <c r="XFD2154" t="s">
        <v>5116</v>
      </c>
    </row>
    <row r="2155" spans="101:101 16384:16384" x14ac:dyDescent="0.25">
      <c r="CW2155" t="str">
        <f>IF(Data!J2155=XFD2155,"Y","N")</f>
        <v>Y</v>
      </c>
      <c r="XFD2155" t="s">
        <v>5117</v>
      </c>
    </row>
    <row r="2156" spans="101:101 16384:16384" x14ac:dyDescent="0.25">
      <c r="CW2156" t="str">
        <f>IF(Data!J2156=XFD2156,"Y","N")</f>
        <v>Y</v>
      </c>
      <c r="XFD2156" t="s">
        <v>5118</v>
      </c>
    </row>
    <row r="2157" spans="101:101 16384:16384" x14ac:dyDescent="0.25">
      <c r="CW2157" t="str">
        <f>IF(Data!J2157=XFD2157,"Y","N")</f>
        <v>Y</v>
      </c>
      <c r="XFD2157" t="s">
        <v>5119</v>
      </c>
    </row>
    <row r="2158" spans="101:101 16384:16384" x14ac:dyDescent="0.25">
      <c r="CW2158" t="str">
        <f>IF(Data!J2158=XFD2158,"Y","N")</f>
        <v>Y</v>
      </c>
      <c r="XFD2158" t="s">
        <v>5120</v>
      </c>
    </row>
    <row r="2159" spans="101:101 16384:16384" x14ac:dyDescent="0.25">
      <c r="CW2159" t="str">
        <f>IF(Data!J2159=XFD2159,"Y","N")</f>
        <v>Y</v>
      </c>
      <c r="XFD2159" t="s">
        <v>5121</v>
      </c>
    </row>
    <row r="2160" spans="101:101 16384:16384" x14ac:dyDescent="0.25">
      <c r="CW2160" t="str">
        <f>IF(Data!J2160=XFD2160,"Y","N")</f>
        <v>Y</v>
      </c>
      <c r="XFD2160" t="s">
        <v>5122</v>
      </c>
    </row>
    <row r="2161" spans="101:101 16384:16384" x14ac:dyDescent="0.25">
      <c r="CW2161" t="str">
        <f>IF(Data!J2161=XFD2161,"Y","N")</f>
        <v>Y</v>
      </c>
      <c r="XFD2161" t="s">
        <v>5123</v>
      </c>
    </row>
    <row r="2162" spans="101:101 16384:16384" x14ac:dyDescent="0.25">
      <c r="CW2162" t="str">
        <f>IF(Data!J2162=XFD2162,"Y","N")</f>
        <v>Y</v>
      </c>
      <c r="XFD2162" t="s">
        <v>5124</v>
      </c>
    </row>
    <row r="2163" spans="101:101 16384:16384" x14ac:dyDescent="0.25">
      <c r="CW2163" t="str">
        <f>IF(Data!J2163=XFD2163,"Y","N")</f>
        <v>Y</v>
      </c>
      <c r="XFD2163" t="s">
        <v>5125</v>
      </c>
    </row>
    <row r="2164" spans="101:101 16384:16384" x14ac:dyDescent="0.25">
      <c r="CW2164" t="str">
        <f>IF(Data!J2164=XFD2164,"Y","N")</f>
        <v>Y</v>
      </c>
      <c r="XFD2164" t="s">
        <v>5126</v>
      </c>
    </row>
    <row r="2165" spans="101:101 16384:16384" x14ac:dyDescent="0.25">
      <c r="CW2165" t="str">
        <f>IF(Data!J2165=XFD2165,"Y","N")</f>
        <v>Y</v>
      </c>
      <c r="XFD2165" t="s">
        <v>5127</v>
      </c>
    </row>
    <row r="2166" spans="101:101 16384:16384" x14ac:dyDescent="0.25">
      <c r="CW2166" t="str">
        <f>IF(Data!J2166=XFD2166,"Y","N")</f>
        <v>Y</v>
      </c>
      <c r="XFD2166" t="s">
        <v>5128</v>
      </c>
    </row>
    <row r="2167" spans="101:101 16384:16384" x14ac:dyDescent="0.25">
      <c r="CW2167" t="str">
        <f>IF(Data!J2167=XFD2167,"Y","N")</f>
        <v>Y</v>
      </c>
      <c r="XFD2167" t="s">
        <v>5129</v>
      </c>
    </row>
    <row r="2168" spans="101:101 16384:16384" x14ac:dyDescent="0.25">
      <c r="CW2168" t="str">
        <f>IF(Data!J2168=XFD2168,"Y","N")</f>
        <v>Y</v>
      </c>
      <c r="XFD2168" t="s">
        <v>5130</v>
      </c>
    </row>
    <row r="2169" spans="101:101 16384:16384" x14ac:dyDescent="0.25">
      <c r="CW2169" t="str">
        <f>IF(Data!J2169=XFD2169,"Y","N")</f>
        <v>Y</v>
      </c>
      <c r="XFD2169" t="s">
        <v>5131</v>
      </c>
    </row>
    <row r="2170" spans="101:101 16384:16384" x14ac:dyDescent="0.25">
      <c r="CW2170" t="str">
        <f>IF(Data!J2170=XFD2170,"Y","N")</f>
        <v>Y</v>
      </c>
      <c r="XFD2170" t="s">
        <v>5132</v>
      </c>
    </row>
    <row r="2171" spans="101:101 16384:16384" x14ac:dyDescent="0.25">
      <c r="CW2171" t="str">
        <f>IF(Data!J2171=XFD2171,"Y","N")</f>
        <v>Y</v>
      </c>
      <c r="XFD2171" t="s">
        <v>5133</v>
      </c>
    </row>
    <row r="2172" spans="101:101 16384:16384" x14ac:dyDescent="0.25">
      <c r="CW2172" t="str">
        <f>IF(Data!J2172=XFD2172,"Y","N")</f>
        <v>Y</v>
      </c>
      <c r="XFD2172" t="s">
        <v>5134</v>
      </c>
    </row>
    <row r="2173" spans="101:101 16384:16384" x14ac:dyDescent="0.25">
      <c r="CW2173" t="str">
        <f>IF(Data!J2173=XFD2173,"Y","N")</f>
        <v>Y</v>
      </c>
      <c r="XFD2173" t="s">
        <v>5135</v>
      </c>
    </row>
    <row r="2174" spans="101:101 16384:16384" x14ac:dyDescent="0.25">
      <c r="CW2174" t="str">
        <f>IF(Data!J2174=XFD2174,"Y","N")</f>
        <v>Y</v>
      </c>
      <c r="XFD2174" t="s">
        <v>5136</v>
      </c>
    </row>
    <row r="2175" spans="101:101 16384:16384" x14ac:dyDescent="0.25">
      <c r="CW2175" t="str">
        <f>IF(Data!J2175=XFD2175,"Y","N")</f>
        <v>Y</v>
      </c>
      <c r="XFD2175" t="s">
        <v>5137</v>
      </c>
    </row>
    <row r="2176" spans="101:101 16384:16384" x14ac:dyDescent="0.25">
      <c r="CW2176" t="str">
        <f>IF(Data!J2176=XFD2176,"Y","N")</f>
        <v>Y</v>
      </c>
      <c r="XFD2176" t="s">
        <v>5138</v>
      </c>
    </row>
    <row r="2177" spans="101:101 16384:16384" x14ac:dyDescent="0.25">
      <c r="CW2177" t="str">
        <f>IF(Data!J2177=XFD2177,"Y","N")</f>
        <v>Y</v>
      </c>
      <c r="XFD2177" t="s">
        <v>5139</v>
      </c>
    </row>
    <row r="2178" spans="101:101 16384:16384" x14ac:dyDescent="0.25">
      <c r="CW2178" t="str">
        <f>IF(Data!J2178=XFD2178,"Y","N")</f>
        <v>Y</v>
      </c>
      <c r="XFD2178" t="s">
        <v>5140</v>
      </c>
    </row>
    <row r="2179" spans="101:101 16384:16384" x14ac:dyDescent="0.25">
      <c r="CW2179" t="str">
        <f>IF(Data!J2179=XFD2179,"Y","N")</f>
        <v>Y</v>
      </c>
      <c r="XFD2179" t="s">
        <v>5141</v>
      </c>
    </row>
    <row r="2180" spans="101:101 16384:16384" x14ac:dyDescent="0.25">
      <c r="CW2180" t="str">
        <f>IF(Data!J2180=XFD2180,"Y","N")</f>
        <v>Y</v>
      </c>
      <c r="XFD2180" t="s">
        <v>5142</v>
      </c>
    </row>
    <row r="2181" spans="101:101 16384:16384" x14ac:dyDescent="0.25">
      <c r="CW2181" t="str">
        <f>IF(Data!J2181=XFD2181,"Y","N")</f>
        <v>Y</v>
      </c>
      <c r="XFD2181" t="s">
        <v>5143</v>
      </c>
    </row>
    <row r="2182" spans="101:101 16384:16384" x14ac:dyDescent="0.25">
      <c r="CW2182" t="str">
        <f>IF(Data!J2182=XFD2182,"Y","N")</f>
        <v>Y</v>
      </c>
      <c r="XFD2182" t="s">
        <v>5144</v>
      </c>
    </row>
    <row r="2183" spans="101:101 16384:16384" x14ac:dyDescent="0.25">
      <c r="CW2183" t="str">
        <f>IF(Data!J2183=XFD2183,"Y","N")</f>
        <v>Y</v>
      </c>
      <c r="XFD2183" t="s">
        <v>5145</v>
      </c>
    </row>
    <row r="2184" spans="101:101 16384:16384" x14ac:dyDescent="0.25">
      <c r="CW2184" t="str">
        <f>IF(Data!J2184=XFD2184,"Y","N")</f>
        <v>Y</v>
      </c>
      <c r="XFD2184" t="s">
        <v>5146</v>
      </c>
    </row>
    <row r="2185" spans="101:101 16384:16384" x14ac:dyDescent="0.25">
      <c r="CW2185" t="str">
        <f>IF(Data!J2185=XFD2185,"Y","N")</f>
        <v>Y</v>
      </c>
      <c r="XFD2185" t="s">
        <v>5147</v>
      </c>
    </row>
    <row r="2186" spans="101:101 16384:16384" x14ac:dyDescent="0.25">
      <c r="CW2186" t="str">
        <f>IF(Data!J2186=XFD2186,"Y","N")</f>
        <v>Y</v>
      </c>
      <c r="XFD2186" t="s">
        <v>5148</v>
      </c>
    </row>
    <row r="2187" spans="101:101 16384:16384" x14ac:dyDescent="0.25">
      <c r="CW2187" t="str">
        <f>IF(Data!J2187=XFD2187,"Y","N")</f>
        <v>Y</v>
      </c>
      <c r="XFD2187" t="s">
        <v>5149</v>
      </c>
    </row>
    <row r="2188" spans="101:101 16384:16384" x14ac:dyDescent="0.25">
      <c r="CW2188" t="str">
        <f>IF(Data!J2188=XFD2188,"Y","N")</f>
        <v>Y</v>
      </c>
      <c r="XFD2188" t="s">
        <v>5150</v>
      </c>
    </row>
    <row r="2189" spans="101:101 16384:16384" x14ac:dyDescent="0.25">
      <c r="CW2189" t="str">
        <f>IF(Data!J2189=XFD2189,"Y","N")</f>
        <v>Y</v>
      </c>
      <c r="XFD2189" t="s">
        <v>5151</v>
      </c>
    </row>
    <row r="2190" spans="101:101 16384:16384" x14ac:dyDescent="0.25">
      <c r="CW2190" t="str">
        <f>IF(Data!J2190=XFD2190,"Y","N")</f>
        <v>Y</v>
      </c>
      <c r="XFD2190" t="s">
        <v>5152</v>
      </c>
    </row>
    <row r="2191" spans="101:101 16384:16384" x14ac:dyDescent="0.25">
      <c r="CW2191" t="str">
        <f>IF(Data!J2191=XFD2191,"Y","N")</f>
        <v>Y</v>
      </c>
      <c r="XFD2191" t="s">
        <v>5153</v>
      </c>
    </row>
    <row r="2192" spans="101:101 16384:16384" x14ac:dyDescent="0.25">
      <c r="CW2192" t="str">
        <f>IF(Data!J2192=XFD2192,"Y","N")</f>
        <v>Y</v>
      </c>
      <c r="XFD2192" t="s">
        <v>5154</v>
      </c>
    </row>
    <row r="2193" spans="101:101 16384:16384" x14ac:dyDescent="0.25">
      <c r="CW2193" t="str">
        <f>IF(Data!J2193=XFD2193,"Y","N")</f>
        <v>Y</v>
      </c>
      <c r="XFD2193" t="s">
        <v>5155</v>
      </c>
    </row>
    <row r="2194" spans="101:101 16384:16384" x14ac:dyDescent="0.25">
      <c r="CW2194" t="str">
        <f>IF(Data!J2194=XFD2194,"Y","N")</f>
        <v>Y</v>
      </c>
      <c r="XFD2194" t="s">
        <v>5156</v>
      </c>
    </row>
    <row r="2195" spans="101:101 16384:16384" x14ac:dyDescent="0.25">
      <c r="CW2195" t="str">
        <f>IF(Data!J2195=XFD2195,"Y","N")</f>
        <v>Y</v>
      </c>
      <c r="XFD2195" t="s">
        <v>5157</v>
      </c>
    </row>
    <row r="2196" spans="101:101 16384:16384" x14ac:dyDescent="0.25">
      <c r="CW2196" t="str">
        <f>IF(Data!J2196=XFD2196,"Y","N")</f>
        <v>Y</v>
      </c>
      <c r="XFD2196" t="s">
        <v>5158</v>
      </c>
    </row>
    <row r="2197" spans="101:101 16384:16384" x14ac:dyDescent="0.25">
      <c r="CW2197" t="str">
        <f>IF(Data!J2197=XFD2197,"Y","N")</f>
        <v>Y</v>
      </c>
      <c r="XFD2197" t="s">
        <v>5159</v>
      </c>
    </row>
    <row r="2198" spans="101:101 16384:16384" x14ac:dyDescent="0.25">
      <c r="CW2198" t="str">
        <f>IF(Data!J2198=XFD2198,"Y","N")</f>
        <v>Y</v>
      </c>
      <c r="XFD2198" t="s">
        <v>5160</v>
      </c>
    </row>
    <row r="2199" spans="101:101 16384:16384" x14ac:dyDescent="0.25">
      <c r="CW2199" t="str">
        <f>IF(Data!J2199=XFD2199,"Y","N")</f>
        <v>Y</v>
      </c>
      <c r="XFD2199" t="s">
        <v>5161</v>
      </c>
    </row>
    <row r="2200" spans="101:101 16384:16384" x14ac:dyDescent="0.25">
      <c r="CW2200" t="str">
        <f>IF(Data!J2200=XFD2200,"Y","N")</f>
        <v>Y</v>
      </c>
      <c r="XFD2200" t="s">
        <v>5162</v>
      </c>
    </row>
    <row r="2201" spans="101:101 16384:16384" x14ac:dyDescent="0.25">
      <c r="CW2201" t="str">
        <f>IF(Data!J2201=XFD2201,"Y","N")</f>
        <v>Y</v>
      </c>
      <c r="XFD2201" t="s">
        <v>5163</v>
      </c>
    </row>
    <row r="2202" spans="101:101 16384:16384" x14ac:dyDescent="0.25">
      <c r="CW2202" t="str">
        <f>IF(Data!J2202=XFD2202,"Y","N")</f>
        <v>Y</v>
      </c>
      <c r="XFD2202" t="s">
        <v>5164</v>
      </c>
    </row>
    <row r="2203" spans="101:101 16384:16384" x14ac:dyDescent="0.25">
      <c r="CW2203" t="str">
        <f>IF(Data!J2203=XFD2203,"Y","N")</f>
        <v>Y</v>
      </c>
      <c r="XFD2203" t="s">
        <v>5165</v>
      </c>
    </row>
    <row r="2204" spans="101:101 16384:16384" x14ac:dyDescent="0.25">
      <c r="CW2204" t="str">
        <f>IF(Data!J2204=XFD2204,"Y","N")</f>
        <v>Y</v>
      </c>
      <c r="XFD2204" t="s">
        <v>5166</v>
      </c>
    </row>
    <row r="2205" spans="101:101 16384:16384" x14ac:dyDescent="0.25">
      <c r="CW2205" t="str">
        <f>IF(Data!J2205=XFD2205,"Y","N")</f>
        <v>Y</v>
      </c>
      <c r="XFD2205" t="s">
        <v>5167</v>
      </c>
    </row>
    <row r="2206" spans="101:101 16384:16384" x14ac:dyDescent="0.25">
      <c r="CW2206" t="str">
        <f>IF(Data!J2206=XFD2206,"Y","N")</f>
        <v>Y</v>
      </c>
      <c r="XFD2206" t="s">
        <v>5168</v>
      </c>
    </row>
    <row r="2207" spans="101:101 16384:16384" x14ac:dyDescent="0.25">
      <c r="CW2207" t="str">
        <f>IF(Data!J2207=XFD2207,"Y","N")</f>
        <v>Y</v>
      </c>
      <c r="XFD2207" t="s">
        <v>5169</v>
      </c>
    </row>
    <row r="2208" spans="101:101 16384:16384" x14ac:dyDescent="0.25">
      <c r="CW2208" t="str">
        <f>IF(Data!J2208=XFD2208,"Y","N")</f>
        <v>Y</v>
      </c>
      <c r="XFD2208" t="s">
        <v>5170</v>
      </c>
    </row>
    <row r="2209" spans="101:101 16384:16384" x14ac:dyDescent="0.25">
      <c r="CW2209" t="str">
        <f>IF(Data!J2209=XFD2209,"Y","N")</f>
        <v>Y</v>
      </c>
      <c r="XFD2209" t="s">
        <v>5171</v>
      </c>
    </row>
    <row r="2210" spans="101:101 16384:16384" x14ac:dyDescent="0.25">
      <c r="CW2210" t="str">
        <f>IF(Data!J2210=XFD2210,"Y","N")</f>
        <v>Y</v>
      </c>
      <c r="XFD2210" t="s">
        <v>5172</v>
      </c>
    </row>
    <row r="2211" spans="101:101 16384:16384" x14ac:dyDescent="0.25">
      <c r="CW2211" t="str">
        <f>IF(Data!J2211=XFD2211,"Y","N")</f>
        <v>Y</v>
      </c>
      <c r="XFD2211" t="s">
        <v>5173</v>
      </c>
    </row>
    <row r="2212" spans="101:101 16384:16384" x14ac:dyDescent="0.25">
      <c r="CW2212" t="str">
        <f>IF(Data!J2212=XFD2212,"Y","N")</f>
        <v>Y</v>
      </c>
      <c r="XFD2212" t="s">
        <v>5174</v>
      </c>
    </row>
    <row r="2213" spans="101:101 16384:16384" x14ac:dyDescent="0.25">
      <c r="CW2213" t="str">
        <f>IF(Data!J2213=XFD2213,"Y","N")</f>
        <v>Y</v>
      </c>
      <c r="XFD2213" t="s">
        <v>5175</v>
      </c>
    </row>
    <row r="2214" spans="101:101 16384:16384" x14ac:dyDescent="0.25">
      <c r="CW2214" t="str">
        <f>IF(Data!J2214=XFD2214,"Y","N")</f>
        <v>Y</v>
      </c>
      <c r="XFD2214" t="s">
        <v>5176</v>
      </c>
    </row>
    <row r="2215" spans="101:101 16384:16384" x14ac:dyDescent="0.25">
      <c r="CW2215" t="str">
        <f>IF(Data!J2215=XFD2215,"Y","N")</f>
        <v>Y</v>
      </c>
      <c r="XFD2215" t="s">
        <v>5177</v>
      </c>
    </row>
    <row r="2216" spans="101:101 16384:16384" x14ac:dyDescent="0.25">
      <c r="CW2216" t="str">
        <f>IF(Data!J2216=XFD2216,"Y","N")</f>
        <v>Y</v>
      </c>
      <c r="XFD2216" t="s">
        <v>5178</v>
      </c>
    </row>
    <row r="2217" spans="101:101 16384:16384" x14ac:dyDescent="0.25">
      <c r="CW2217" t="str">
        <f>IF(Data!J2217=XFD2217,"Y","N")</f>
        <v>Y</v>
      </c>
      <c r="XFD2217" t="s">
        <v>5179</v>
      </c>
    </row>
    <row r="2218" spans="101:101 16384:16384" x14ac:dyDescent="0.25">
      <c r="CW2218" t="str">
        <f>IF(Data!J2218=XFD2218,"Y","N")</f>
        <v>Y</v>
      </c>
      <c r="XFD2218" t="s">
        <v>5180</v>
      </c>
    </row>
    <row r="2219" spans="101:101 16384:16384" x14ac:dyDescent="0.25">
      <c r="CW2219" t="str">
        <f>IF(Data!J2219=XFD2219,"Y","N")</f>
        <v>Y</v>
      </c>
      <c r="XFD2219" t="s">
        <v>5181</v>
      </c>
    </row>
    <row r="2220" spans="101:101 16384:16384" x14ac:dyDescent="0.25">
      <c r="CW2220" t="str">
        <f>IF(Data!J2220=XFD2220,"Y","N")</f>
        <v>Y</v>
      </c>
      <c r="XFD2220" t="s">
        <v>5182</v>
      </c>
    </row>
    <row r="2221" spans="101:101 16384:16384" x14ac:dyDescent="0.25">
      <c r="CW2221" t="str">
        <f>IF(Data!J2221=XFD2221,"Y","N")</f>
        <v>Y</v>
      </c>
      <c r="XFD2221" t="s">
        <v>5183</v>
      </c>
    </row>
    <row r="2222" spans="101:101 16384:16384" x14ac:dyDescent="0.25">
      <c r="CW2222" t="str">
        <f>IF(Data!J2222=XFD2222,"Y","N")</f>
        <v>Y</v>
      </c>
      <c r="XFD2222" t="s">
        <v>5184</v>
      </c>
    </row>
    <row r="2223" spans="101:101 16384:16384" x14ac:dyDescent="0.25">
      <c r="CW2223" t="str">
        <f>IF(Data!J2223=XFD2223,"Y","N")</f>
        <v>Y</v>
      </c>
      <c r="XFD2223" t="s">
        <v>5185</v>
      </c>
    </row>
    <row r="2224" spans="101:101 16384:16384" x14ac:dyDescent="0.25">
      <c r="CW2224" t="str">
        <f>IF(Data!J2224=XFD2224,"Y","N")</f>
        <v>Y</v>
      </c>
      <c r="XFD2224" t="s">
        <v>5186</v>
      </c>
    </row>
    <row r="2225" spans="101:101 16384:16384" x14ac:dyDescent="0.25">
      <c r="CW2225" t="str">
        <f>IF(Data!J2225=XFD2225,"Y","N")</f>
        <v>Y</v>
      </c>
      <c r="XFD2225" t="s">
        <v>5187</v>
      </c>
    </row>
    <row r="2226" spans="101:101 16384:16384" x14ac:dyDescent="0.25">
      <c r="CW2226" t="str">
        <f>IF(Data!J2226=XFD2226,"Y","N")</f>
        <v>Y</v>
      </c>
      <c r="XFD2226" t="s">
        <v>5188</v>
      </c>
    </row>
    <row r="2227" spans="101:101 16384:16384" x14ac:dyDescent="0.25">
      <c r="CW2227" t="str">
        <f>IF(Data!J2227=XFD2227,"Y","N")</f>
        <v>Y</v>
      </c>
      <c r="XFD2227" t="s">
        <v>5189</v>
      </c>
    </row>
    <row r="2228" spans="101:101 16384:16384" x14ac:dyDescent="0.25">
      <c r="CW2228" t="str">
        <f>IF(Data!J2228=XFD2228,"Y","N")</f>
        <v>Y</v>
      </c>
      <c r="XFD2228" t="s">
        <v>5190</v>
      </c>
    </row>
    <row r="2229" spans="101:101 16384:16384" x14ac:dyDescent="0.25">
      <c r="CW2229" t="str">
        <f>IF(Data!J2229=XFD2229,"Y","N")</f>
        <v>Y</v>
      </c>
      <c r="XFD2229" t="s">
        <v>5191</v>
      </c>
    </row>
    <row r="2230" spans="101:101 16384:16384" x14ac:dyDescent="0.25">
      <c r="CW2230" t="str">
        <f>IF(Data!J2230=XFD2230,"Y","N")</f>
        <v>Y</v>
      </c>
      <c r="XFD2230" t="s">
        <v>5192</v>
      </c>
    </row>
    <row r="2231" spans="101:101 16384:16384" x14ac:dyDescent="0.25">
      <c r="CW2231" t="str">
        <f>IF(Data!J2231=XFD2231,"Y","N")</f>
        <v>Y</v>
      </c>
      <c r="XFD2231" t="s">
        <v>5193</v>
      </c>
    </row>
    <row r="2232" spans="101:101 16384:16384" x14ac:dyDescent="0.25">
      <c r="CW2232" t="str">
        <f>IF(Data!J2232=XFD2232,"Y","N")</f>
        <v>Y</v>
      </c>
      <c r="XFD2232" t="s">
        <v>5194</v>
      </c>
    </row>
    <row r="2233" spans="101:101 16384:16384" x14ac:dyDescent="0.25">
      <c r="CW2233" t="str">
        <f>IF(Data!J2233=XFD2233,"Y","N")</f>
        <v>Y</v>
      </c>
      <c r="XFD2233" t="s">
        <v>5195</v>
      </c>
    </row>
    <row r="2234" spans="101:101 16384:16384" x14ac:dyDescent="0.25">
      <c r="CW2234" t="str">
        <f>IF(Data!J2234=XFD2234,"Y","N")</f>
        <v>Y</v>
      </c>
      <c r="XFD2234" t="s">
        <v>5196</v>
      </c>
    </row>
    <row r="2235" spans="101:101 16384:16384" x14ac:dyDescent="0.25">
      <c r="CW2235" t="str">
        <f>IF(Data!J2235=XFD2235,"Y","N")</f>
        <v>Y</v>
      </c>
      <c r="XFD2235" t="s">
        <v>5197</v>
      </c>
    </row>
    <row r="2236" spans="101:101 16384:16384" x14ac:dyDescent="0.25">
      <c r="CW2236" t="str">
        <f>IF(Data!J2236=XFD2236,"Y","N")</f>
        <v>Y</v>
      </c>
      <c r="XFD2236" t="s">
        <v>5198</v>
      </c>
    </row>
    <row r="2237" spans="101:101 16384:16384" x14ac:dyDescent="0.25">
      <c r="CW2237" t="str">
        <f>IF(Data!J2237=XFD2237,"Y","N")</f>
        <v>Y</v>
      </c>
      <c r="XFD2237" t="s">
        <v>5199</v>
      </c>
    </row>
    <row r="2238" spans="101:101 16384:16384" x14ac:dyDescent="0.25">
      <c r="CW2238" t="str">
        <f>IF(Data!J2238=XFD2238,"Y","N")</f>
        <v>Y</v>
      </c>
      <c r="XFD2238" t="s">
        <v>5200</v>
      </c>
    </row>
    <row r="2239" spans="101:101 16384:16384" x14ac:dyDescent="0.25">
      <c r="CW2239" t="str">
        <f>IF(Data!J2239=XFD2239,"Y","N")</f>
        <v>Y</v>
      </c>
      <c r="XFD2239" t="s">
        <v>5201</v>
      </c>
    </row>
    <row r="2240" spans="101:101 16384:16384" x14ac:dyDescent="0.25">
      <c r="CW2240" t="str">
        <f>IF(Data!J2240=XFD2240,"Y","N")</f>
        <v>Y</v>
      </c>
      <c r="XFD2240" t="s">
        <v>5202</v>
      </c>
    </row>
    <row r="2241" spans="101:101 16384:16384" x14ac:dyDescent="0.25">
      <c r="CW2241" t="str">
        <f>IF(Data!J2241=XFD2241,"Y","N")</f>
        <v>Y</v>
      </c>
      <c r="XFD2241" t="s">
        <v>5203</v>
      </c>
    </row>
    <row r="2242" spans="101:101 16384:16384" x14ac:dyDescent="0.25">
      <c r="CW2242" t="str">
        <f>IF(Data!J2242=XFD2242,"Y","N")</f>
        <v>Y</v>
      </c>
      <c r="XFD2242" t="s">
        <v>5204</v>
      </c>
    </row>
    <row r="2243" spans="101:101 16384:16384" x14ac:dyDescent="0.25">
      <c r="CW2243" t="str">
        <f>IF(Data!J2243=XFD2243,"Y","N")</f>
        <v>Y</v>
      </c>
      <c r="XFD2243" t="s">
        <v>5205</v>
      </c>
    </row>
    <row r="2244" spans="101:101 16384:16384" x14ac:dyDescent="0.25">
      <c r="CW2244" t="str">
        <f>IF(Data!J2244=XFD2244,"Y","N")</f>
        <v>Y</v>
      </c>
      <c r="XFD2244" t="s">
        <v>5206</v>
      </c>
    </row>
    <row r="2245" spans="101:101 16384:16384" x14ac:dyDescent="0.25">
      <c r="CW2245" t="str">
        <f>IF(Data!J2245=XFD2245,"Y","N")</f>
        <v>Y</v>
      </c>
      <c r="XFD2245" t="s">
        <v>5207</v>
      </c>
    </row>
    <row r="2246" spans="101:101 16384:16384" x14ac:dyDescent="0.25">
      <c r="CW2246" t="str">
        <f>IF(Data!J2246=XFD2246,"Y","N")</f>
        <v>Y</v>
      </c>
      <c r="XFD2246" t="s">
        <v>5208</v>
      </c>
    </row>
    <row r="2247" spans="101:101 16384:16384" x14ac:dyDescent="0.25">
      <c r="CW2247" t="str">
        <f>IF(Data!J2247=XFD2247,"Y","N")</f>
        <v>Y</v>
      </c>
      <c r="XFD2247" t="s">
        <v>5209</v>
      </c>
    </row>
    <row r="2248" spans="101:101 16384:16384" x14ac:dyDescent="0.25">
      <c r="CW2248" t="str">
        <f>IF(Data!J2248=XFD2248,"Y","N")</f>
        <v>Y</v>
      </c>
      <c r="XFD2248" t="s">
        <v>5210</v>
      </c>
    </row>
    <row r="2249" spans="101:101 16384:16384" x14ac:dyDescent="0.25">
      <c r="CW2249" t="str">
        <f>IF(Data!J2249=XFD2249,"Y","N")</f>
        <v>Y</v>
      </c>
      <c r="XFD2249" t="s">
        <v>5211</v>
      </c>
    </row>
    <row r="2250" spans="101:101 16384:16384" x14ac:dyDescent="0.25">
      <c r="CW2250" t="str">
        <f>IF(Data!J2250=XFD2250,"Y","N")</f>
        <v>Y</v>
      </c>
      <c r="XFD2250" t="s">
        <v>5212</v>
      </c>
    </row>
    <row r="2251" spans="101:101 16384:16384" x14ac:dyDescent="0.25">
      <c r="CW2251" t="str">
        <f>IF(Data!J2251=XFD2251,"Y","N")</f>
        <v>Y</v>
      </c>
      <c r="XFD2251" t="s">
        <v>5213</v>
      </c>
    </row>
    <row r="2252" spans="101:101 16384:16384" x14ac:dyDescent="0.25">
      <c r="CW2252" t="str">
        <f>IF(Data!J2252=XFD2252,"Y","N")</f>
        <v>Y</v>
      </c>
      <c r="XFD2252" t="s">
        <v>5214</v>
      </c>
    </row>
    <row r="2253" spans="101:101 16384:16384" x14ac:dyDescent="0.25">
      <c r="CW2253" t="str">
        <f>IF(Data!J2253=XFD2253,"Y","N")</f>
        <v>Y</v>
      </c>
      <c r="XFD2253" t="s">
        <v>5215</v>
      </c>
    </row>
    <row r="2254" spans="101:101 16384:16384" x14ac:dyDescent="0.25">
      <c r="CW2254" t="str">
        <f>IF(Data!J2254=XFD2254,"Y","N")</f>
        <v>Y</v>
      </c>
      <c r="XFD2254" t="s">
        <v>5216</v>
      </c>
    </row>
    <row r="2255" spans="101:101 16384:16384" x14ac:dyDescent="0.25">
      <c r="CW2255" t="str">
        <f>IF(Data!J2255=XFD2255,"Y","N")</f>
        <v>Y</v>
      </c>
      <c r="XFD2255" t="s">
        <v>5217</v>
      </c>
    </row>
    <row r="2256" spans="101:101 16384:16384" x14ac:dyDescent="0.25">
      <c r="CW2256" t="str">
        <f>IF(Data!J2256=XFD2256,"Y","N")</f>
        <v>Y</v>
      </c>
      <c r="XFD2256" t="s">
        <v>5218</v>
      </c>
    </row>
    <row r="2257" spans="101:101 16384:16384" x14ac:dyDescent="0.25">
      <c r="CW2257" t="str">
        <f>IF(Data!J2257=XFD2257,"Y","N")</f>
        <v>Y</v>
      </c>
      <c r="XFD2257" t="s">
        <v>5219</v>
      </c>
    </row>
    <row r="2258" spans="101:101 16384:16384" x14ac:dyDescent="0.25">
      <c r="CW2258" t="str">
        <f>IF(Data!J2258=XFD2258,"Y","N")</f>
        <v>Y</v>
      </c>
      <c r="XFD2258" t="s">
        <v>5220</v>
      </c>
    </row>
    <row r="2259" spans="101:101 16384:16384" x14ac:dyDescent="0.25">
      <c r="CW2259" t="str">
        <f>IF(Data!J2259=XFD2259,"Y","N")</f>
        <v>Y</v>
      </c>
      <c r="XFD2259" t="s">
        <v>5221</v>
      </c>
    </row>
    <row r="2260" spans="101:101 16384:16384" x14ac:dyDescent="0.25">
      <c r="CW2260" t="str">
        <f>IF(Data!J2260=XFD2260,"Y","N")</f>
        <v>Y</v>
      </c>
      <c r="XFD2260" t="s">
        <v>5222</v>
      </c>
    </row>
    <row r="2261" spans="101:101 16384:16384" x14ac:dyDescent="0.25">
      <c r="CW2261" t="str">
        <f>IF(Data!J2261=XFD2261,"Y","N")</f>
        <v>Y</v>
      </c>
      <c r="XFD2261" t="s">
        <v>5223</v>
      </c>
    </row>
    <row r="2262" spans="101:101 16384:16384" x14ac:dyDescent="0.25">
      <c r="CW2262" t="str">
        <f>IF(Data!J2262=XFD2262,"Y","N")</f>
        <v>Y</v>
      </c>
      <c r="XFD2262" t="s">
        <v>5224</v>
      </c>
    </row>
    <row r="2263" spans="101:101 16384:16384" x14ac:dyDescent="0.25">
      <c r="CW2263" t="str">
        <f>IF(Data!J2263=XFD2263,"Y","N")</f>
        <v>Y</v>
      </c>
      <c r="XFD2263" t="s">
        <v>5225</v>
      </c>
    </row>
    <row r="2264" spans="101:101 16384:16384" x14ac:dyDescent="0.25">
      <c r="CW2264" t="str">
        <f>IF(Data!J2264=XFD2264,"Y","N")</f>
        <v>Y</v>
      </c>
      <c r="XFD2264" t="s">
        <v>5226</v>
      </c>
    </row>
    <row r="2265" spans="101:101 16384:16384" x14ac:dyDescent="0.25">
      <c r="CW2265" t="str">
        <f>IF(Data!J2265=XFD2265,"Y","N")</f>
        <v>Y</v>
      </c>
      <c r="XFD2265" t="s">
        <v>5227</v>
      </c>
    </row>
    <row r="2266" spans="101:101 16384:16384" x14ac:dyDescent="0.25">
      <c r="CW2266" t="str">
        <f>IF(Data!J2266=XFD2266,"Y","N")</f>
        <v>Y</v>
      </c>
      <c r="XFD2266" t="s">
        <v>5228</v>
      </c>
    </row>
    <row r="2267" spans="101:101 16384:16384" x14ac:dyDescent="0.25">
      <c r="CW2267" t="str">
        <f>IF(Data!J2267=XFD2267,"Y","N")</f>
        <v>Y</v>
      </c>
      <c r="XFD2267" t="s">
        <v>5229</v>
      </c>
    </row>
    <row r="2268" spans="101:101 16384:16384" x14ac:dyDescent="0.25">
      <c r="CW2268" t="str">
        <f>IF(Data!J2268=XFD2268,"Y","N")</f>
        <v>Y</v>
      </c>
      <c r="XFD2268" t="s">
        <v>5230</v>
      </c>
    </row>
    <row r="2269" spans="101:101 16384:16384" x14ac:dyDescent="0.25">
      <c r="CW2269" t="str">
        <f>IF(Data!J2269=XFD2269,"Y","N")</f>
        <v>Y</v>
      </c>
      <c r="XFD2269" t="s">
        <v>5231</v>
      </c>
    </row>
    <row r="2270" spans="101:101 16384:16384" x14ac:dyDescent="0.25">
      <c r="CW2270" t="str">
        <f>IF(Data!J2270=XFD2270,"Y","N")</f>
        <v>Y</v>
      </c>
      <c r="XFD2270" t="s">
        <v>5232</v>
      </c>
    </row>
    <row r="2271" spans="101:101 16384:16384" x14ac:dyDescent="0.25">
      <c r="CW2271" t="str">
        <f>IF(Data!J2271=XFD2271,"Y","N")</f>
        <v>Y</v>
      </c>
      <c r="XFD2271" t="s">
        <v>5233</v>
      </c>
    </row>
    <row r="2272" spans="101:101 16384:16384" x14ac:dyDescent="0.25">
      <c r="CW2272" t="str">
        <f>IF(Data!J2272=XFD2272,"Y","N")</f>
        <v>Y</v>
      </c>
      <c r="XFD2272" t="s">
        <v>5234</v>
      </c>
    </row>
    <row r="2273" spans="101:101 16384:16384" x14ac:dyDescent="0.25">
      <c r="CW2273" t="str">
        <f>IF(Data!J2273=XFD2273,"Y","N")</f>
        <v>Y</v>
      </c>
      <c r="XFD2273" t="s">
        <v>5235</v>
      </c>
    </row>
    <row r="2274" spans="101:101 16384:16384" x14ac:dyDescent="0.25">
      <c r="CW2274" t="str">
        <f>IF(Data!J2274=XFD2274,"Y","N")</f>
        <v>Y</v>
      </c>
      <c r="XFD2274" t="s">
        <v>5236</v>
      </c>
    </row>
    <row r="2275" spans="101:101 16384:16384" x14ac:dyDescent="0.25">
      <c r="CW2275" t="str">
        <f>IF(Data!J2275=XFD2275,"Y","N")</f>
        <v>Y</v>
      </c>
      <c r="XFD2275" t="s">
        <v>5237</v>
      </c>
    </row>
    <row r="2276" spans="101:101 16384:16384" x14ac:dyDescent="0.25">
      <c r="CW2276" t="str">
        <f>IF(Data!J2276=XFD2276,"Y","N")</f>
        <v>Y</v>
      </c>
      <c r="XFD2276" t="s">
        <v>5238</v>
      </c>
    </row>
    <row r="2277" spans="101:101 16384:16384" x14ac:dyDescent="0.25">
      <c r="CW2277" t="str">
        <f>IF(Data!J2277=XFD2277,"Y","N")</f>
        <v>Y</v>
      </c>
      <c r="XFD2277" t="s">
        <v>5239</v>
      </c>
    </row>
    <row r="2278" spans="101:101 16384:16384" x14ac:dyDescent="0.25">
      <c r="CW2278" t="str">
        <f>IF(Data!J2278=XFD2278,"Y","N")</f>
        <v>Y</v>
      </c>
      <c r="XFD2278" t="s">
        <v>5240</v>
      </c>
    </row>
    <row r="2279" spans="101:101 16384:16384" x14ac:dyDescent="0.25">
      <c r="CW2279" t="str">
        <f>IF(Data!J2279=XFD2279,"Y","N")</f>
        <v>Y</v>
      </c>
      <c r="XFD2279" t="s">
        <v>5241</v>
      </c>
    </row>
    <row r="2280" spans="101:101 16384:16384" x14ac:dyDescent="0.25">
      <c r="CW2280" t="str">
        <f>IF(Data!J2280=XFD2280,"Y","N")</f>
        <v>Y</v>
      </c>
      <c r="XFD2280" t="s">
        <v>5242</v>
      </c>
    </row>
    <row r="2281" spans="101:101 16384:16384" x14ac:dyDescent="0.25">
      <c r="CW2281" t="str">
        <f>IF(Data!J2281=XFD2281,"Y","N")</f>
        <v>Y</v>
      </c>
      <c r="XFD2281" t="s">
        <v>5243</v>
      </c>
    </row>
    <row r="2282" spans="101:101 16384:16384" x14ac:dyDescent="0.25">
      <c r="CW2282" t="str">
        <f>IF(Data!J2282=XFD2282,"Y","N")</f>
        <v>Y</v>
      </c>
      <c r="XFD2282" t="s">
        <v>5244</v>
      </c>
    </row>
    <row r="2283" spans="101:101 16384:16384" x14ac:dyDescent="0.25">
      <c r="CW2283" t="str">
        <f>IF(Data!J2283=XFD2283,"Y","N")</f>
        <v>Y</v>
      </c>
      <c r="XFD2283" t="s">
        <v>5245</v>
      </c>
    </row>
    <row r="2284" spans="101:101 16384:16384" x14ac:dyDescent="0.25">
      <c r="CW2284" t="str">
        <f>IF(Data!J2284=XFD2284,"Y","N")</f>
        <v>Y</v>
      </c>
      <c r="XFD2284" t="s">
        <v>5246</v>
      </c>
    </row>
    <row r="2285" spans="101:101 16384:16384" x14ac:dyDescent="0.25">
      <c r="CW2285" t="str">
        <f>IF(Data!J2285=XFD2285,"Y","N")</f>
        <v>Y</v>
      </c>
      <c r="XFD2285" t="s">
        <v>5247</v>
      </c>
    </row>
    <row r="2286" spans="101:101 16384:16384" x14ac:dyDescent="0.25">
      <c r="CW2286" t="str">
        <f>IF(Data!J2286=XFD2286,"Y","N")</f>
        <v>Y</v>
      </c>
      <c r="XFD2286" t="s">
        <v>5248</v>
      </c>
    </row>
    <row r="2287" spans="101:101 16384:16384" x14ac:dyDescent="0.25">
      <c r="CW2287" t="str">
        <f>IF(Data!J2287=XFD2287,"Y","N")</f>
        <v>Y</v>
      </c>
      <c r="XFD2287" t="s">
        <v>5249</v>
      </c>
    </row>
    <row r="2288" spans="101:101 16384:16384" x14ac:dyDescent="0.25">
      <c r="CW2288" t="str">
        <f>IF(Data!J2288=XFD2288,"Y","N")</f>
        <v>Y</v>
      </c>
      <c r="XFD2288" t="s">
        <v>5250</v>
      </c>
    </row>
    <row r="2289" spans="101:101 16384:16384" x14ac:dyDescent="0.25">
      <c r="CW2289" t="str">
        <f>IF(Data!J2289=XFD2289,"Y","N")</f>
        <v>Y</v>
      </c>
      <c r="XFD2289" t="s">
        <v>5251</v>
      </c>
    </row>
    <row r="2290" spans="101:101 16384:16384" x14ac:dyDescent="0.25">
      <c r="CW2290" t="str">
        <f>IF(Data!J2290=XFD2290,"Y","N")</f>
        <v>Y</v>
      </c>
      <c r="XFD2290" t="s">
        <v>5252</v>
      </c>
    </row>
    <row r="2291" spans="101:101 16384:16384" x14ac:dyDescent="0.25">
      <c r="CW2291" t="str">
        <f>IF(Data!J2291=XFD2291,"Y","N")</f>
        <v>Y</v>
      </c>
      <c r="XFD2291" t="s">
        <v>5253</v>
      </c>
    </row>
    <row r="2292" spans="101:101 16384:16384" x14ac:dyDescent="0.25">
      <c r="CW2292" t="str">
        <f>IF(Data!J2292=XFD2292,"Y","N")</f>
        <v>Y</v>
      </c>
      <c r="XFD2292" t="s">
        <v>5254</v>
      </c>
    </row>
    <row r="2293" spans="101:101 16384:16384" x14ac:dyDescent="0.25">
      <c r="CW2293" t="str">
        <f>IF(Data!J2293=XFD2293,"Y","N")</f>
        <v>Y</v>
      </c>
      <c r="XFD2293" t="s">
        <v>5255</v>
      </c>
    </row>
    <row r="2294" spans="101:101 16384:16384" x14ac:dyDescent="0.25">
      <c r="CW2294" t="str">
        <f>IF(Data!J2294=XFD2294,"Y","N")</f>
        <v>Y</v>
      </c>
      <c r="XFD2294" t="s">
        <v>5256</v>
      </c>
    </row>
    <row r="2295" spans="101:101 16384:16384" x14ac:dyDescent="0.25">
      <c r="CW2295" t="str">
        <f>IF(Data!J2295=XFD2295,"Y","N")</f>
        <v>Y</v>
      </c>
      <c r="XFD2295" t="s">
        <v>5257</v>
      </c>
    </row>
    <row r="2296" spans="101:101 16384:16384" x14ac:dyDescent="0.25">
      <c r="CW2296" t="str">
        <f>IF(Data!J2296=XFD2296,"Y","N")</f>
        <v>Y</v>
      </c>
      <c r="XFD2296" t="s">
        <v>5258</v>
      </c>
    </row>
    <row r="2297" spans="101:101 16384:16384" x14ac:dyDescent="0.25">
      <c r="CW2297" t="str">
        <f>IF(Data!J2297=XFD2297,"Y","N")</f>
        <v>Y</v>
      </c>
      <c r="XFD2297" t="s">
        <v>5259</v>
      </c>
    </row>
    <row r="2298" spans="101:101 16384:16384" x14ac:dyDescent="0.25">
      <c r="CW2298" t="str">
        <f>IF(Data!J2298=XFD2298,"Y","N")</f>
        <v>Y</v>
      </c>
      <c r="XFD2298" t="s">
        <v>5260</v>
      </c>
    </row>
    <row r="2299" spans="101:101 16384:16384" x14ac:dyDescent="0.25">
      <c r="CW2299" t="str">
        <f>IF(Data!J2299=XFD2299,"Y","N")</f>
        <v>Y</v>
      </c>
      <c r="XFD2299" t="s">
        <v>5261</v>
      </c>
    </row>
    <row r="2300" spans="101:101 16384:16384" x14ac:dyDescent="0.25">
      <c r="CW2300" t="str">
        <f>IF(Data!J2300=XFD2300,"Y","N")</f>
        <v>Y</v>
      </c>
      <c r="XFD2300" t="s">
        <v>5262</v>
      </c>
    </row>
    <row r="2301" spans="101:101 16384:16384" x14ac:dyDescent="0.25">
      <c r="CW2301" t="str">
        <f>IF(Data!J2301=XFD2301,"Y","N")</f>
        <v>Y</v>
      </c>
      <c r="XFD2301" t="s">
        <v>5263</v>
      </c>
    </row>
    <row r="2302" spans="101:101 16384:16384" x14ac:dyDescent="0.25">
      <c r="CW2302" t="str">
        <f>IF(Data!J2302=XFD2302,"Y","N")</f>
        <v>Y</v>
      </c>
      <c r="XFD2302" t="s">
        <v>5264</v>
      </c>
    </row>
    <row r="2303" spans="101:101 16384:16384" x14ac:dyDescent="0.25">
      <c r="CW2303" t="str">
        <f>IF(Data!J2303=XFD2303,"Y","N")</f>
        <v>Y</v>
      </c>
      <c r="XFD2303" t="s">
        <v>5265</v>
      </c>
    </row>
    <row r="2304" spans="101:101 16384:16384" x14ac:dyDescent="0.25">
      <c r="CW2304" t="str">
        <f>IF(Data!J2304=XFD2304,"Y","N")</f>
        <v>Y</v>
      </c>
      <c r="XFD2304" t="s">
        <v>5266</v>
      </c>
    </row>
    <row r="2305" spans="101:101 16384:16384" x14ac:dyDescent="0.25">
      <c r="CW2305" t="str">
        <f>IF(Data!J2305=XFD2305,"Y","N")</f>
        <v>Y</v>
      </c>
      <c r="XFD2305" t="s">
        <v>5267</v>
      </c>
    </row>
    <row r="2306" spans="101:101 16384:16384" x14ac:dyDescent="0.25">
      <c r="CW2306" t="str">
        <f>IF(Data!J2306=XFD2306,"Y","N")</f>
        <v>Y</v>
      </c>
      <c r="XFD2306" t="s">
        <v>5268</v>
      </c>
    </row>
    <row r="2307" spans="101:101 16384:16384" x14ac:dyDescent="0.25">
      <c r="CW2307" t="str">
        <f>IF(Data!J2307=XFD2307,"Y","N")</f>
        <v>Y</v>
      </c>
      <c r="XFD2307" t="s">
        <v>5269</v>
      </c>
    </row>
    <row r="2308" spans="101:101 16384:16384" x14ac:dyDescent="0.25">
      <c r="CW2308" t="str">
        <f>IF(Data!J2308=XFD2308,"Y","N")</f>
        <v>Y</v>
      </c>
      <c r="XFD2308" t="s">
        <v>5270</v>
      </c>
    </row>
    <row r="2309" spans="101:101 16384:16384" x14ac:dyDescent="0.25">
      <c r="CW2309" t="str">
        <f>IF(Data!J2309=XFD2309,"Y","N")</f>
        <v>Y</v>
      </c>
      <c r="XFD2309" t="s">
        <v>5271</v>
      </c>
    </row>
    <row r="2310" spans="101:101 16384:16384" x14ac:dyDescent="0.25">
      <c r="CW2310" t="str">
        <f>IF(Data!J2310=XFD2310,"Y","N")</f>
        <v>Y</v>
      </c>
      <c r="XFD2310" t="s">
        <v>5272</v>
      </c>
    </row>
    <row r="2311" spans="101:101 16384:16384" x14ac:dyDescent="0.25">
      <c r="CW2311" t="str">
        <f>IF(Data!J2311=XFD2311,"Y","N")</f>
        <v>Y</v>
      </c>
      <c r="XFD2311" t="s">
        <v>5273</v>
      </c>
    </row>
    <row r="2312" spans="101:101 16384:16384" x14ac:dyDescent="0.25">
      <c r="CW2312" t="str">
        <f>IF(Data!J2312=XFD2312,"Y","N")</f>
        <v>Y</v>
      </c>
      <c r="XFD2312" t="s">
        <v>5274</v>
      </c>
    </row>
    <row r="2313" spans="101:101 16384:16384" x14ac:dyDescent="0.25">
      <c r="CW2313" t="str">
        <f>IF(Data!J2313=XFD2313,"Y","N")</f>
        <v>Y</v>
      </c>
      <c r="XFD2313" t="s">
        <v>5275</v>
      </c>
    </row>
    <row r="2314" spans="101:101 16384:16384" x14ac:dyDescent="0.25">
      <c r="CW2314" t="str">
        <f>IF(Data!J2314=XFD2314,"Y","N")</f>
        <v>Y</v>
      </c>
      <c r="XFD2314" t="s">
        <v>5276</v>
      </c>
    </row>
    <row r="2315" spans="101:101 16384:16384" x14ac:dyDescent="0.25">
      <c r="CW2315" t="str">
        <f>IF(Data!J2315=XFD2315,"Y","N")</f>
        <v>Y</v>
      </c>
      <c r="XFD2315" t="s">
        <v>5277</v>
      </c>
    </row>
    <row r="2316" spans="101:101 16384:16384" x14ac:dyDescent="0.25">
      <c r="CW2316" t="str">
        <f>IF(Data!J2316=XFD2316,"Y","N")</f>
        <v>Y</v>
      </c>
      <c r="XFD2316" t="s">
        <v>5278</v>
      </c>
    </row>
    <row r="2317" spans="101:101 16384:16384" x14ac:dyDescent="0.25">
      <c r="CW2317" t="str">
        <f>IF(Data!J2317=XFD2317,"Y","N")</f>
        <v>Y</v>
      </c>
      <c r="XFD2317" t="s">
        <v>5279</v>
      </c>
    </row>
    <row r="2318" spans="101:101 16384:16384" x14ac:dyDescent="0.25">
      <c r="CW2318" t="str">
        <f>IF(Data!J2318=XFD2318,"Y","N")</f>
        <v>Y</v>
      </c>
      <c r="XFD2318" t="s">
        <v>5280</v>
      </c>
    </row>
    <row r="2319" spans="101:101 16384:16384" x14ac:dyDescent="0.25">
      <c r="CW2319" t="str">
        <f>IF(Data!J2319=XFD2319,"Y","N")</f>
        <v>Y</v>
      </c>
      <c r="XFD2319" t="s">
        <v>5281</v>
      </c>
    </row>
    <row r="2320" spans="101:101 16384:16384" x14ac:dyDescent="0.25">
      <c r="CW2320" t="str">
        <f>IF(Data!J2320=XFD2320,"Y","N")</f>
        <v>Y</v>
      </c>
      <c r="XFD2320" t="s">
        <v>5282</v>
      </c>
    </row>
    <row r="2321" spans="101:101 16384:16384" x14ac:dyDescent="0.25">
      <c r="CW2321" t="str">
        <f>IF(Data!J2321=XFD2321,"Y","N")</f>
        <v>Y</v>
      </c>
      <c r="XFD2321" t="s">
        <v>5283</v>
      </c>
    </row>
    <row r="2322" spans="101:101 16384:16384" x14ac:dyDescent="0.25">
      <c r="CW2322" t="str">
        <f>IF(Data!J2322=XFD2322,"Y","N")</f>
        <v>Y</v>
      </c>
      <c r="XFD2322" t="s">
        <v>5284</v>
      </c>
    </row>
    <row r="2323" spans="101:101 16384:16384" x14ac:dyDescent="0.25">
      <c r="CW2323" t="str">
        <f>IF(Data!J2323=XFD2323,"Y","N")</f>
        <v>Y</v>
      </c>
      <c r="XFD2323" t="s">
        <v>5285</v>
      </c>
    </row>
    <row r="2324" spans="101:101 16384:16384" x14ac:dyDescent="0.25">
      <c r="CW2324" t="str">
        <f>IF(Data!J2324=XFD2324,"Y","N")</f>
        <v>Y</v>
      </c>
      <c r="XFD2324" t="s">
        <v>5286</v>
      </c>
    </row>
    <row r="2325" spans="101:101 16384:16384" x14ac:dyDescent="0.25">
      <c r="CW2325" t="str">
        <f>IF(Data!J2325=XFD2325,"Y","N")</f>
        <v>Y</v>
      </c>
      <c r="XFD2325" t="s">
        <v>5287</v>
      </c>
    </row>
    <row r="2326" spans="101:101 16384:16384" x14ac:dyDescent="0.25">
      <c r="CW2326" t="str">
        <f>IF(Data!J2326=XFD2326,"Y","N")</f>
        <v>Y</v>
      </c>
      <c r="XFD2326" t="s">
        <v>5288</v>
      </c>
    </row>
    <row r="2327" spans="101:101 16384:16384" x14ac:dyDescent="0.25">
      <c r="CW2327" t="str">
        <f>IF(Data!J2327=XFD2327,"Y","N")</f>
        <v>Y</v>
      </c>
      <c r="XFD2327" t="s">
        <v>5289</v>
      </c>
    </row>
    <row r="2328" spans="101:101 16384:16384" x14ac:dyDescent="0.25">
      <c r="CW2328" t="str">
        <f>IF(Data!J2328=XFD2328,"Y","N")</f>
        <v>Y</v>
      </c>
      <c r="XFD2328" t="s">
        <v>5290</v>
      </c>
    </row>
    <row r="2329" spans="101:101 16384:16384" x14ac:dyDescent="0.25">
      <c r="CW2329" t="str">
        <f>IF(Data!J2329=XFD2329,"Y","N")</f>
        <v>Y</v>
      </c>
      <c r="XFD2329" t="s">
        <v>5291</v>
      </c>
    </row>
    <row r="2330" spans="101:101 16384:16384" x14ac:dyDescent="0.25">
      <c r="CW2330" t="str">
        <f>IF(Data!J2330=XFD2330,"Y","N")</f>
        <v>Y</v>
      </c>
      <c r="XFD2330" t="s">
        <v>5292</v>
      </c>
    </row>
    <row r="2331" spans="101:101 16384:16384" x14ac:dyDescent="0.25">
      <c r="CW2331" t="str">
        <f>IF(Data!J2331=XFD2331,"Y","N")</f>
        <v>Y</v>
      </c>
      <c r="XFD2331" t="s">
        <v>5293</v>
      </c>
    </row>
    <row r="2332" spans="101:101 16384:16384" x14ac:dyDescent="0.25">
      <c r="XFD2332" t="s">
        <v>5294</v>
      </c>
    </row>
    <row r="2333" spans="101:101 16384:16384" x14ac:dyDescent="0.25">
      <c r="XFD2333" t="s">
        <v>5295</v>
      </c>
    </row>
    <row r="2334" spans="101:101 16384:16384" x14ac:dyDescent="0.25">
      <c r="XFD2334" t="s">
        <v>5296</v>
      </c>
    </row>
    <row r="2335" spans="101:101 16384:16384" x14ac:dyDescent="0.25">
      <c r="XFD2335" t="s">
        <v>5297</v>
      </c>
    </row>
    <row r="2336" spans="101:101 16384:16384" x14ac:dyDescent="0.25">
      <c r="XFD2336" t="s">
        <v>5298</v>
      </c>
    </row>
    <row r="2337" spans="16384:16384" x14ac:dyDescent="0.25">
      <c r="XFD2337" t="s">
        <v>5299</v>
      </c>
    </row>
    <row r="2338" spans="16384:16384" x14ac:dyDescent="0.25">
      <c r="XFD2338" t="s">
        <v>5300</v>
      </c>
    </row>
    <row r="2339" spans="16384:16384" x14ac:dyDescent="0.25">
      <c r="XFD2339" t="s">
        <v>5301</v>
      </c>
    </row>
    <row r="2340" spans="16384:16384" x14ac:dyDescent="0.25">
      <c r="XFD2340" t="s">
        <v>5302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Langkah Pengerjaan</vt:lpstr>
      <vt:lpstr>Data</vt:lpstr>
      <vt:lpstr>Question</vt:lpstr>
      <vt:lpstr>Answer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SOLUSINDO</dc:creator>
  <cp:lastModifiedBy>reggina indriani</cp:lastModifiedBy>
  <dcterms:created xsi:type="dcterms:W3CDTF">2023-04-07T15:05:51Z</dcterms:created>
  <dcterms:modified xsi:type="dcterms:W3CDTF">2024-09-06T11:58:50Z</dcterms:modified>
</cp:coreProperties>
</file>