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96" windowWidth="22932" windowHeight="8856"/>
  </bookViews>
  <sheets>
    <sheet name="彙整表" sheetId="1" r:id="rId1"/>
  </sheets>
  <externalReferences>
    <externalReference r:id="rId2"/>
  </externalReferences>
  <calcPr calcId="124519"/>
</workbook>
</file>

<file path=xl/calcChain.xml><?xml version="1.0" encoding="utf-8"?>
<calcChain xmlns="http://schemas.openxmlformats.org/spreadsheetml/2006/main">
  <c r="G35" i="1"/>
  <c r="H35" s="1"/>
  <c r="G34"/>
  <c r="H34" s="1"/>
  <c r="G33"/>
  <c r="H33" s="1"/>
  <c r="G32"/>
  <c r="H32" s="1"/>
  <c r="G31"/>
  <c r="H31" s="1"/>
  <c r="G30"/>
  <c r="H30" s="1"/>
  <c r="G29"/>
  <c r="H29" s="1"/>
  <c r="G28"/>
  <c r="H28" s="1"/>
  <c r="G27"/>
  <c r="H27" s="1"/>
  <c r="G26"/>
  <c r="H26" s="1"/>
  <c r="G25"/>
  <c r="H25" s="1"/>
  <c r="G24"/>
  <c r="H24" s="1"/>
  <c r="G23"/>
  <c r="H23" s="1"/>
  <c r="G22"/>
  <c r="H22" s="1"/>
  <c r="G21"/>
  <c r="H21" s="1"/>
  <c r="G20"/>
  <c r="H20" s="1"/>
  <c r="G19"/>
  <c r="H19" s="1"/>
  <c r="G18"/>
  <c r="H18" s="1"/>
  <c r="G17"/>
  <c r="H17" s="1"/>
  <c r="G16"/>
  <c r="H16" s="1"/>
  <c r="G15"/>
  <c r="H15" s="1"/>
  <c r="G14"/>
  <c r="H14" s="1"/>
  <c r="G13"/>
  <c r="H13" s="1"/>
  <c r="G12"/>
  <c r="H12" s="1"/>
  <c r="G11"/>
  <c r="H11" s="1"/>
  <c r="G10"/>
  <c r="H10" s="1"/>
  <c r="G9"/>
  <c r="H9" s="1"/>
  <c r="G8"/>
  <c r="H8" s="1"/>
  <c r="G7"/>
  <c r="H7" s="1"/>
  <c r="I6"/>
  <c r="G6"/>
  <c r="H6" s="1"/>
  <c r="I5"/>
  <c r="J5" s="1"/>
  <c r="G5"/>
  <c r="H5" s="1"/>
  <c r="I4"/>
  <c r="J4" s="1"/>
  <c r="G4"/>
  <c r="H4" s="1"/>
  <c r="I3"/>
  <c r="J3" s="1"/>
  <c r="G3"/>
  <c r="H3" s="1"/>
  <c r="I2"/>
  <c r="J2" s="1"/>
  <c r="G2"/>
  <c r="H2" s="1"/>
  <c r="I7" l="1"/>
  <c r="I8"/>
  <c r="J8" s="1"/>
  <c r="I9"/>
  <c r="J9" s="1"/>
  <c r="I10"/>
  <c r="J10" s="1"/>
  <c r="I11"/>
  <c r="J11" s="1"/>
  <c r="I12"/>
  <c r="J12" s="1"/>
  <c r="I13"/>
  <c r="J13" s="1"/>
  <c r="I14"/>
  <c r="J14" s="1"/>
  <c r="I15"/>
  <c r="J15" s="1"/>
  <c r="I16"/>
  <c r="J16" s="1"/>
  <c r="I17"/>
  <c r="J17" s="1"/>
  <c r="I18"/>
  <c r="J18" s="1"/>
  <c r="I19"/>
  <c r="J19" s="1"/>
  <c r="I20"/>
  <c r="J20" s="1"/>
  <c r="I21"/>
  <c r="J21" s="1"/>
  <c r="I22"/>
  <c r="J22" s="1"/>
  <c r="I23"/>
  <c r="J23" s="1"/>
  <c r="I24"/>
  <c r="J24" s="1"/>
  <c r="I25"/>
  <c r="J25" s="1"/>
  <c r="I26"/>
  <c r="J26" s="1"/>
  <c r="I27"/>
  <c r="J27" s="1"/>
  <c r="I28"/>
  <c r="J28" s="1"/>
  <c r="I29"/>
  <c r="J29" s="1"/>
  <c r="I30"/>
  <c r="J30" s="1"/>
  <c r="I31"/>
  <c r="J31" s="1"/>
  <c r="I32"/>
  <c r="J32" s="1"/>
  <c r="I33"/>
  <c r="J33" s="1"/>
  <c r="I34"/>
  <c r="J34" s="1"/>
  <c r="I35"/>
  <c r="J35" s="1"/>
</calcChain>
</file>

<file path=xl/sharedStrings.xml><?xml version="1.0" encoding="utf-8"?>
<sst xmlns="http://schemas.openxmlformats.org/spreadsheetml/2006/main" count="118" uniqueCount="118">
  <si>
    <r>
      <rPr>
        <sz val="11"/>
        <rFont val="標楷體"/>
        <family val="4"/>
        <charset val="136"/>
      </rPr>
      <t>領域</t>
    </r>
    <phoneticPr fontId="5" type="noConversion"/>
  </si>
  <si>
    <r>
      <rPr>
        <sz val="12"/>
        <rFont val="標楷體"/>
        <family val="4"/>
        <charset val="136"/>
      </rPr>
      <t>面向</t>
    </r>
  </si>
  <si>
    <r>
      <rPr>
        <sz val="11"/>
        <rFont val="標楷體"/>
        <family val="4"/>
        <charset val="136"/>
      </rPr>
      <t>說明</t>
    </r>
    <r>
      <rPr>
        <sz val="11"/>
        <rFont val="Calibri"/>
        <family val="2"/>
      </rPr>
      <t xml:space="preserve"> (</t>
    </r>
    <r>
      <rPr>
        <sz val="11"/>
        <rFont val="標楷體"/>
        <family val="4"/>
        <charset val="136"/>
      </rPr>
      <t>右端</t>
    </r>
    <r>
      <rPr>
        <sz val="11"/>
        <rFont val="Calibri"/>
        <family val="2"/>
      </rPr>
      <t>)</t>
    </r>
    <phoneticPr fontId="5" type="noConversion"/>
  </si>
  <si>
    <r>
      <rPr>
        <sz val="11"/>
        <rFont val="標楷體"/>
        <family val="4"/>
        <charset val="136"/>
      </rPr>
      <t>靠左</t>
    </r>
    <r>
      <rPr>
        <sz val="11"/>
        <rFont val="Calibri"/>
        <family val="2"/>
      </rPr>
      <t xml:space="preserve"> 1--2--3--4--5 </t>
    </r>
    <r>
      <rPr>
        <sz val="11"/>
        <rFont val="標楷體"/>
        <family val="4"/>
        <charset val="136"/>
      </rPr>
      <t>靠右</t>
    </r>
    <phoneticPr fontId="5" type="noConversion"/>
  </si>
  <si>
    <t>M</t>
    <phoneticPr fontId="5" type="noConversion"/>
  </si>
  <si>
    <t>A</t>
    <phoneticPr fontId="5" type="noConversion"/>
  </si>
  <si>
    <t>O</t>
    <phoneticPr fontId="5" type="noConversion"/>
  </si>
  <si>
    <r>
      <rPr>
        <sz val="11"/>
        <rFont val="標楷體"/>
        <family val="4"/>
        <charset val="136"/>
      </rPr>
      <t>初步平均</t>
    </r>
    <phoneticPr fontId="5" type="noConversion"/>
  </si>
  <si>
    <r>
      <rPr>
        <sz val="11"/>
        <rFont val="標楷體"/>
        <family val="4"/>
        <charset val="136"/>
      </rPr>
      <t>分數範圍</t>
    </r>
    <phoneticPr fontId="5" type="noConversion"/>
  </si>
  <si>
    <r>
      <rPr>
        <sz val="11"/>
        <rFont val="標楷體"/>
        <family val="4"/>
        <charset val="136"/>
      </rPr>
      <t>討論結果</t>
    </r>
    <phoneticPr fontId="5" type="noConversion"/>
  </si>
  <si>
    <r>
      <rPr>
        <sz val="11"/>
        <rFont val="標楷體"/>
        <family val="4"/>
        <charset val="136"/>
      </rPr>
      <t>重要證據</t>
    </r>
    <phoneticPr fontId="5" type="noConversion"/>
  </si>
  <si>
    <r>
      <rPr>
        <sz val="11"/>
        <rFont val="標楷體"/>
        <family val="4"/>
        <charset val="136"/>
      </rPr>
      <t>生活</t>
    </r>
    <phoneticPr fontId="5" type="noConversion"/>
  </si>
  <si>
    <r>
      <rPr>
        <sz val="12"/>
        <rFont val="標楷體"/>
        <family val="4"/>
        <charset val="136"/>
      </rPr>
      <t>物質主義程度</t>
    </r>
    <phoneticPr fontId="5" type="noConversion"/>
  </si>
  <si>
    <r>
      <rPr>
        <sz val="11"/>
        <rFont val="標楷體"/>
        <family val="4"/>
        <charset val="136"/>
      </rPr>
      <t>物欲程度、在乎擁有</t>
    </r>
    <phoneticPr fontId="5" type="noConversion"/>
  </si>
  <si>
    <r>
      <rPr>
        <sz val="11"/>
        <rFont val="標楷體"/>
        <family val="4"/>
        <charset val="136"/>
      </rPr>
      <t>精神主義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物質主義</t>
    </r>
    <phoneticPr fontId="5" type="noConversion"/>
  </si>
  <si>
    <r>
      <rPr>
        <sz val="12"/>
        <rFont val="標楷體"/>
        <family val="4"/>
        <charset val="136"/>
      </rPr>
      <t>生活豐富度</t>
    </r>
  </si>
  <si>
    <r>
      <rPr>
        <sz val="11"/>
        <rFont val="標楷體"/>
        <family val="4"/>
        <charset val="136"/>
      </rPr>
      <t>生活內容豐富多元、充實</t>
    </r>
    <phoneticPr fontId="5" type="noConversion"/>
  </si>
  <si>
    <r>
      <rPr>
        <sz val="11"/>
        <rFont val="標楷體"/>
        <family val="4"/>
        <charset val="136"/>
      </rPr>
      <t>追求生活平凡簡單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追求生活豐富多元</t>
    </r>
    <phoneticPr fontId="5" type="noConversion"/>
  </si>
  <si>
    <r>
      <rPr>
        <sz val="12"/>
        <rFont val="標楷體"/>
        <family val="4"/>
        <charset val="136"/>
      </rPr>
      <t>生活重心來源</t>
    </r>
    <phoneticPr fontId="5" type="noConversion"/>
  </si>
  <si>
    <r>
      <rPr>
        <sz val="11"/>
        <rFont val="標楷體"/>
        <family val="4"/>
        <charset val="136"/>
      </rPr>
      <t>以自我興趣為生活中心</t>
    </r>
    <phoneticPr fontId="5" type="noConversion"/>
  </si>
  <si>
    <r>
      <rPr>
        <sz val="11"/>
        <rFont val="標楷體"/>
        <family val="4"/>
        <charset val="136"/>
      </rPr>
      <t>生活重心以他人導向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生活重心以自我導向</t>
    </r>
    <phoneticPr fontId="5" type="noConversion"/>
  </si>
  <si>
    <r>
      <rPr>
        <sz val="12"/>
        <rFont val="標楷體"/>
        <family val="4"/>
        <charset val="136"/>
      </rPr>
      <t>生活穩定度</t>
    </r>
    <phoneticPr fontId="5" type="noConversion"/>
  </si>
  <si>
    <r>
      <rPr>
        <sz val="11"/>
        <rFont val="標楷體"/>
        <family val="4"/>
        <charset val="136"/>
      </rPr>
      <t>追求穩定、安全、平實的生活</t>
    </r>
    <phoneticPr fontId="5" type="noConversion"/>
  </si>
  <si>
    <r>
      <rPr>
        <sz val="11"/>
        <rFont val="標楷體"/>
        <family val="4"/>
        <charset val="136"/>
      </rPr>
      <t>挑戰生活變化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追求生活穩定</t>
    </r>
    <phoneticPr fontId="5" type="noConversion"/>
  </si>
  <si>
    <r>
      <rPr>
        <sz val="12"/>
        <rFont val="標楷體"/>
        <family val="4"/>
        <charset val="136"/>
      </rPr>
      <t>流行追求度</t>
    </r>
  </si>
  <si>
    <r>
      <rPr>
        <sz val="11"/>
        <rFont val="標楷體"/>
        <family val="4"/>
        <charset val="136"/>
      </rPr>
      <t>追流行、時尚、明星</t>
    </r>
    <phoneticPr fontId="5" type="noConversion"/>
  </si>
  <si>
    <r>
      <rPr>
        <sz val="11"/>
        <rFont val="標楷體"/>
        <family val="4"/>
        <charset val="136"/>
      </rPr>
      <t>保守傳統消費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追求流行消費</t>
    </r>
    <phoneticPr fontId="5" type="noConversion"/>
  </si>
  <si>
    <r>
      <rPr>
        <sz val="12"/>
        <rFont val="標楷體"/>
        <family val="4"/>
        <charset val="136"/>
      </rPr>
      <t>生活態度</t>
    </r>
    <phoneticPr fontId="5" type="noConversion"/>
  </si>
  <si>
    <r>
      <rPr>
        <sz val="11"/>
        <rFont val="標楷體"/>
        <family val="4"/>
        <charset val="136"/>
      </rPr>
      <t>追求悠然、輕鬆、便利的生活</t>
    </r>
    <phoneticPr fontId="5" type="noConversion"/>
  </si>
  <si>
    <r>
      <rPr>
        <sz val="11"/>
        <rFont val="標楷體"/>
        <family val="4"/>
        <charset val="136"/>
      </rPr>
      <t>生活態度嚴謹規律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生活態度輕鬆隨意</t>
    </r>
    <phoneticPr fontId="5" type="noConversion"/>
  </si>
  <si>
    <r>
      <rPr>
        <sz val="11"/>
        <rFont val="標楷體"/>
        <family val="4"/>
        <charset val="136"/>
      </rPr>
      <t>工作價值</t>
    </r>
    <phoneticPr fontId="5" type="noConversion"/>
  </si>
  <si>
    <r>
      <rPr>
        <sz val="12"/>
        <rFont val="標楷體"/>
        <family val="4"/>
        <charset val="136"/>
      </rPr>
      <t>肯定來源</t>
    </r>
    <phoneticPr fontId="5" type="noConversion"/>
  </si>
  <si>
    <r>
      <rPr>
        <sz val="11"/>
        <rFont val="標楷體"/>
        <family val="4"/>
        <charset val="136"/>
      </rPr>
      <t>被他人肯定的成就感</t>
    </r>
    <phoneticPr fontId="5" type="noConversion"/>
  </si>
  <si>
    <r>
      <rPr>
        <sz val="11"/>
        <rFont val="標楷體"/>
        <family val="4"/>
        <charset val="136"/>
      </rPr>
      <t>自我肯定導向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他人肯定導向</t>
    </r>
    <phoneticPr fontId="5" type="noConversion"/>
  </si>
  <si>
    <r>
      <rPr>
        <sz val="12"/>
        <rFont val="標楷體"/>
        <family val="4"/>
        <charset val="136"/>
      </rPr>
      <t>成就動機</t>
    </r>
  </si>
  <si>
    <r>
      <rPr>
        <sz val="11"/>
        <rFont val="標楷體"/>
        <family val="4"/>
        <charset val="136"/>
      </rPr>
      <t>向上企圖心強、工作成就感</t>
    </r>
    <phoneticPr fontId="5" type="noConversion"/>
  </si>
  <si>
    <r>
      <rPr>
        <sz val="11"/>
        <rFont val="標楷體"/>
        <family val="4"/>
        <charset val="136"/>
      </rPr>
      <t>沒有企圖心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成就動機高</t>
    </r>
    <phoneticPr fontId="5" type="noConversion"/>
  </si>
  <si>
    <r>
      <rPr>
        <sz val="12"/>
        <rFont val="標楷體"/>
        <family val="4"/>
        <charset val="136"/>
      </rPr>
      <t>貢獻與責任</t>
    </r>
  </si>
  <si>
    <r>
      <rPr>
        <sz val="11"/>
        <rFont val="標楷體"/>
        <family val="4"/>
        <charset val="136"/>
      </rPr>
      <t>期望對社會有貢獻</t>
    </r>
    <phoneticPr fontId="5" type="noConversion"/>
  </si>
  <si>
    <r>
      <rPr>
        <sz val="11"/>
        <rFont val="標楷體"/>
        <family val="4"/>
        <charset val="136"/>
      </rPr>
      <t>不在乎自我的社會價值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重視社會責任貢獻價值</t>
    </r>
    <phoneticPr fontId="5" type="noConversion"/>
  </si>
  <si>
    <r>
      <rPr>
        <sz val="12"/>
        <rFont val="標楷體"/>
        <family val="4"/>
        <charset val="136"/>
      </rPr>
      <t>實踐目標積極性</t>
    </r>
    <phoneticPr fontId="5" type="noConversion"/>
  </si>
  <si>
    <r>
      <rPr>
        <sz val="11"/>
        <rFont val="標楷體"/>
        <family val="4"/>
        <charset val="136"/>
      </rPr>
      <t>劍及履及，致力實踐目標</t>
    </r>
    <phoneticPr fontId="5" type="noConversion"/>
  </si>
  <si>
    <r>
      <rPr>
        <sz val="11"/>
        <rFont val="標楷體"/>
        <family val="4"/>
        <charset val="136"/>
      </rPr>
      <t>消極等待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積極實踐</t>
    </r>
    <phoneticPr fontId="5" type="noConversion"/>
  </si>
  <si>
    <r>
      <rPr>
        <sz val="12"/>
        <rFont val="標楷體"/>
        <family val="4"/>
        <charset val="136"/>
      </rPr>
      <t>工作動機</t>
    </r>
    <phoneticPr fontId="5" type="noConversion"/>
  </si>
  <si>
    <r>
      <rPr>
        <sz val="11"/>
        <rFont val="標楷體"/>
        <family val="4"/>
        <charset val="136"/>
      </rPr>
      <t>工作責任感重</t>
    </r>
  </si>
  <si>
    <r>
      <rPr>
        <sz val="11"/>
        <rFont val="標楷體"/>
        <family val="4"/>
        <charset val="136"/>
      </rPr>
      <t>只是一份工作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工作責任感高</t>
    </r>
    <phoneticPr fontId="5" type="noConversion"/>
  </si>
  <si>
    <r>
      <rPr>
        <sz val="11"/>
        <rFont val="標楷體"/>
        <family val="4"/>
        <charset val="136"/>
      </rPr>
      <t>家庭</t>
    </r>
    <phoneticPr fontId="5" type="noConversion"/>
  </si>
  <si>
    <r>
      <rPr>
        <sz val="12"/>
        <rFont val="標楷體"/>
        <family val="4"/>
        <charset val="136"/>
      </rPr>
      <t>家庭決策中心</t>
    </r>
    <phoneticPr fontId="5" type="noConversion"/>
  </si>
  <si>
    <r>
      <rPr>
        <sz val="11"/>
        <rFont val="標楷體"/>
        <family val="4"/>
        <charset val="136"/>
      </rPr>
      <t>以自我為決策中心、不為家人犧牲自我生活品質</t>
    </r>
    <phoneticPr fontId="5" type="noConversion"/>
  </si>
  <si>
    <r>
      <rPr>
        <sz val="11"/>
        <rFont val="標楷體"/>
        <family val="4"/>
        <charset val="136"/>
      </rPr>
      <t>家人導向思維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自我中心決策</t>
    </r>
    <phoneticPr fontId="5" type="noConversion"/>
  </si>
  <si>
    <r>
      <rPr>
        <sz val="12"/>
        <rFont val="標楷體"/>
        <family val="4"/>
        <charset val="136"/>
      </rPr>
      <t>家庭價值觀</t>
    </r>
    <phoneticPr fontId="5" type="noConversion"/>
  </si>
  <si>
    <r>
      <rPr>
        <sz val="11"/>
        <rFont val="標楷體"/>
        <family val="4"/>
        <charset val="136"/>
      </rPr>
      <t>傳統男主外女主內家庭角色、照顧家人優先</t>
    </r>
    <phoneticPr fontId="5" type="noConversion"/>
  </si>
  <si>
    <r>
      <rPr>
        <sz val="11"/>
        <rFont val="標楷體"/>
        <family val="4"/>
        <charset val="136"/>
      </rPr>
      <t>現代家庭觀念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傳統家庭價值</t>
    </r>
    <phoneticPr fontId="5" type="noConversion"/>
  </si>
  <si>
    <r>
      <rPr>
        <sz val="12"/>
        <rFont val="標楷體"/>
        <family val="4"/>
        <charset val="136"/>
      </rPr>
      <t>家人關係</t>
    </r>
    <phoneticPr fontId="5" type="noConversion"/>
  </si>
  <si>
    <r>
      <rPr>
        <sz val="11"/>
        <rFont val="標楷體"/>
        <family val="4"/>
        <charset val="136"/>
      </rPr>
      <t>重視家人關係、情感維繫</t>
    </r>
    <phoneticPr fontId="5" type="noConversion"/>
  </si>
  <si>
    <r>
      <rPr>
        <sz val="11"/>
        <rFont val="標楷體"/>
        <family val="4"/>
        <charset val="136"/>
      </rPr>
      <t>忽略家人關係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重視家人關係</t>
    </r>
    <phoneticPr fontId="5" type="noConversion"/>
  </si>
  <si>
    <r>
      <rPr>
        <sz val="12"/>
        <rFont val="標楷體"/>
        <family val="4"/>
        <charset val="136"/>
      </rPr>
      <t>養育子女準備</t>
    </r>
    <phoneticPr fontId="5" type="noConversion"/>
  </si>
  <si>
    <r>
      <rPr>
        <sz val="11"/>
        <rFont val="標楷體"/>
        <family val="4"/>
        <charset val="136"/>
      </rPr>
      <t>不準備生小孩</t>
    </r>
    <r>
      <rPr>
        <sz val="11"/>
        <rFont val="Calibri"/>
        <family val="2"/>
      </rPr>
      <t>/</t>
    </r>
    <r>
      <rPr>
        <sz val="11"/>
        <rFont val="標楷體"/>
        <family val="4"/>
        <charset val="136"/>
      </rPr>
      <t>寧可無小孩</t>
    </r>
    <phoneticPr fontId="5" type="noConversion"/>
  </si>
  <si>
    <r>
      <rPr>
        <sz val="11"/>
        <rFont val="標楷體"/>
        <family val="4"/>
        <charset val="136"/>
      </rPr>
      <t>期望養兒育女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拒絕養兒育女</t>
    </r>
    <phoneticPr fontId="5" type="noConversion"/>
  </si>
  <si>
    <r>
      <rPr>
        <sz val="12"/>
        <rFont val="標楷體"/>
        <family val="4"/>
        <charset val="136"/>
      </rPr>
      <t>婚姻兩性觀</t>
    </r>
    <phoneticPr fontId="5" type="noConversion"/>
  </si>
  <si>
    <r>
      <rPr>
        <sz val="11"/>
        <rFont val="標楷體"/>
        <family val="4"/>
        <charset val="136"/>
      </rPr>
      <t>婚姻中的夫妻獨立空間、平等</t>
    </r>
    <phoneticPr fontId="5" type="noConversion"/>
  </si>
  <si>
    <r>
      <rPr>
        <sz val="11"/>
        <rFont val="標楷體"/>
        <family val="4"/>
        <charset val="136"/>
      </rPr>
      <t>傳統兩性觀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兩性平等觀</t>
    </r>
    <phoneticPr fontId="5" type="noConversion"/>
  </si>
  <si>
    <r>
      <rPr>
        <sz val="12"/>
        <rFont val="標楷體"/>
        <family val="4"/>
        <charset val="136"/>
      </rPr>
      <t>婚姻期待感</t>
    </r>
    <phoneticPr fontId="5" type="noConversion"/>
  </si>
  <si>
    <r>
      <rPr>
        <sz val="11"/>
        <rFont val="標楷體"/>
        <family val="4"/>
        <charset val="136"/>
      </rPr>
      <t>對婚姻的期待與想望</t>
    </r>
    <phoneticPr fontId="5" type="noConversion"/>
  </si>
  <si>
    <r>
      <rPr>
        <sz val="11"/>
        <rFont val="標楷體"/>
        <family val="4"/>
        <charset val="136"/>
      </rPr>
      <t>拒絕婚姻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期待婚姻</t>
    </r>
    <phoneticPr fontId="5" type="noConversion"/>
  </si>
  <si>
    <r>
      <rPr>
        <sz val="11"/>
        <rFont val="標楷體"/>
        <family val="4"/>
        <charset val="136"/>
      </rPr>
      <t>社交</t>
    </r>
    <phoneticPr fontId="5" type="noConversion"/>
  </si>
  <si>
    <r>
      <rPr>
        <sz val="12"/>
        <rFont val="標楷體"/>
        <family val="4"/>
        <charset val="136"/>
      </rPr>
      <t>社交能力與需求</t>
    </r>
  </si>
  <si>
    <r>
      <rPr>
        <sz val="11"/>
        <rFont val="標楷體"/>
        <family val="4"/>
        <charset val="136"/>
      </rPr>
      <t>善於社交，人際圈擴散</t>
    </r>
    <phoneticPr fontId="5" type="noConversion"/>
  </si>
  <si>
    <r>
      <rPr>
        <sz val="11"/>
        <rFont val="標楷體"/>
        <family val="4"/>
        <charset val="136"/>
      </rPr>
      <t>封閉社交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善於社交</t>
    </r>
    <phoneticPr fontId="5" type="noConversion"/>
  </si>
  <si>
    <r>
      <rPr>
        <sz val="12"/>
        <rFont val="標楷體"/>
        <family val="4"/>
        <charset val="136"/>
      </rPr>
      <t>人我分明程度</t>
    </r>
    <phoneticPr fontId="5" type="noConversion"/>
  </si>
  <si>
    <r>
      <rPr>
        <sz val="11"/>
        <rFont val="標楷體"/>
        <family val="4"/>
        <charset val="136"/>
      </rPr>
      <t>人際交往內外分際明顯、重隱私</t>
    </r>
    <phoneticPr fontId="5" type="noConversion"/>
  </si>
  <si>
    <r>
      <rPr>
        <sz val="11"/>
        <rFont val="標楷體"/>
        <family val="4"/>
        <charset val="136"/>
      </rPr>
      <t>凡事公開不分內外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人我分明、重隱私</t>
    </r>
    <phoneticPr fontId="5" type="noConversion"/>
  </si>
  <si>
    <r>
      <rPr>
        <sz val="12"/>
        <rFont val="標楷體"/>
        <family val="4"/>
        <charset val="136"/>
      </rPr>
      <t>社交功能重視度</t>
    </r>
  </si>
  <si>
    <r>
      <rPr>
        <sz val="11"/>
        <rFont val="標楷體"/>
        <family val="4"/>
        <charset val="136"/>
      </rPr>
      <t>重視功能性社交網絡、社會利益交換</t>
    </r>
    <phoneticPr fontId="5" type="noConversion"/>
  </si>
  <si>
    <r>
      <rPr>
        <sz val="11"/>
        <rFont val="標楷體"/>
        <family val="4"/>
        <charset val="136"/>
      </rPr>
      <t>重視朋友要交心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重視功能性社交</t>
    </r>
    <phoneticPr fontId="5" type="noConversion"/>
  </si>
  <si>
    <r>
      <rPr>
        <sz val="12"/>
        <rFont val="標楷體"/>
        <family val="4"/>
        <charset val="136"/>
      </rPr>
      <t>個人主導的社交</t>
    </r>
    <phoneticPr fontId="5" type="noConversion"/>
  </si>
  <si>
    <r>
      <rPr>
        <sz val="11"/>
        <rFont val="標楷體"/>
        <family val="4"/>
        <charset val="136"/>
      </rPr>
      <t>刻意營造社交活動</t>
    </r>
    <phoneticPr fontId="5" type="noConversion"/>
  </si>
  <si>
    <r>
      <rPr>
        <sz val="11"/>
        <rFont val="標楷體"/>
        <family val="4"/>
        <charset val="136"/>
      </rPr>
      <t>被動參與的社交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個人主導的社交</t>
    </r>
    <phoneticPr fontId="5" type="noConversion"/>
  </si>
  <si>
    <r>
      <rPr>
        <sz val="12"/>
        <rFont val="標楷體"/>
        <family val="4"/>
        <charset val="136"/>
      </rPr>
      <t>情感關係需求度</t>
    </r>
    <phoneticPr fontId="5" type="noConversion"/>
  </si>
  <si>
    <r>
      <rPr>
        <sz val="11"/>
        <rFont val="標楷體"/>
        <family val="4"/>
        <charset val="136"/>
      </rPr>
      <t>朋友為主要情感支持來源</t>
    </r>
  </si>
  <si>
    <r>
      <rPr>
        <sz val="11"/>
        <rFont val="標楷體"/>
        <family val="4"/>
        <charset val="136"/>
      </rPr>
      <t>友情需求度低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友情需求度高</t>
    </r>
    <phoneticPr fontId="5" type="noConversion"/>
  </si>
  <si>
    <r>
      <rPr>
        <sz val="12"/>
        <rFont val="標楷體"/>
        <family val="4"/>
        <charset val="136"/>
      </rPr>
      <t>順從社會期待</t>
    </r>
    <phoneticPr fontId="5" type="noConversion"/>
  </si>
  <si>
    <r>
      <rPr>
        <sz val="11"/>
        <rFont val="標楷體"/>
        <family val="4"/>
        <charset val="136"/>
      </rPr>
      <t>遵循社會對角色的期待、從眾</t>
    </r>
    <phoneticPr fontId="5" type="noConversion"/>
  </si>
  <si>
    <r>
      <rPr>
        <sz val="11"/>
        <rFont val="標楷體"/>
        <family val="4"/>
        <charset val="136"/>
      </rPr>
      <t>忽略社會期待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順從社會期待</t>
    </r>
    <phoneticPr fontId="5" type="noConversion"/>
  </si>
  <si>
    <r>
      <rPr>
        <sz val="11"/>
        <rFont val="標楷體"/>
        <family val="4"/>
        <charset val="136"/>
      </rPr>
      <t>個性</t>
    </r>
    <phoneticPr fontId="5" type="noConversion"/>
  </si>
  <si>
    <r>
      <rPr>
        <sz val="12"/>
        <rFont val="標楷體"/>
        <family val="4"/>
        <charset val="136"/>
      </rPr>
      <t>主控程度</t>
    </r>
    <phoneticPr fontId="5" type="noConversion"/>
  </si>
  <si>
    <r>
      <rPr>
        <sz val="11"/>
        <rFont val="標楷體"/>
        <family val="4"/>
        <charset val="136"/>
      </rPr>
      <t>自主掌控、掌握度高</t>
    </r>
    <phoneticPr fontId="5" type="noConversion"/>
  </si>
  <si>
    <r>
      <rPr>
        <sz val="11"/>
        <rFont val="標楷體"/>
        <family val="4"/>
        <charset val="136"/>
      </rPr>
      <t>他控程度高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主控程度高</t>
    </r>
    <phoneticPr fontId="5" type="noConversion"/>
  </si>
  <si>
    <r>
      <rPr>
        <sz val="12"/>
        <rFont val="標楷體"/>
        <family val="4"/>
        <charset val="136"/>
      </rPr>
      <t>風險趨避程度</t>
    </r>
  </si>
  <si>
    <r>
      <rPr>
        <sz val="11"/>
        <rFont val="標楷體"/>
        <family val="4"/>
        <charset val="136"/>
      </rPr>
      <t>謹慎思考而後行動</t>
    </r>
  </si>
  <si>
    <r>
      <rPr>
        <sz val="11"/>
        <rFont val="標楷體"/>
        <family val="4"/>
        <charset val="136"/>
      </rPr>
      <t>勇於冒險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風險趨避</t>
    </r>
    <phoneticPr fontId="5" type="noConversion"/>
  </si>
  <si>
    <r>
      <rPr>
        <sz val="12"/>
        <rFont val="標楷體"/>
        <family val="4"/>
        <charset val="136"/>
      </rPr>
      <t>創新程度</t>
    </r>
  </si>
  <si>
    <r>
      <rPr>
        <sz val="11"/>
        <rFont val="標楷體"/>
        <family val="4"/>
        <charset val="136"/>
      </rPr>
      <t>喜愛嘗試新事物</t>
    </r>
    <phoneticPr fontId="5" type="noConversion"/>
  </si>
  <si>
    <r>
      <rPr>
        <sz val="11"/>
        <rFont val="標楷體"/>
        <family val="4"/>
        <charset val="136"/>
      </rPr>
      <t>保守穩固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創新嘗新</t>
    </r>
    <phoneticPr fontId="5" type="noConversion"/>
  </si>
  <si>
    <r>
      <rPr>
        <sz val="12"/>
        <rFont val="標楷體"/>
        <family val="4"/>
        <charset val="136"/>
      </rPr>
      <t>資訊</t>
    </r>
    <r>
      <rPr>
        <sz val="12"/>
        <rFont val="Calibri"/>
        <family val="2"/>
      </rPr>
      <t>/</t>
    </r>
    <r>
      <rPr>
        <sz val="12"/>
        <rFont val="標楷體"/>
        <family val="4"/>
        <charset val="136"/>
      </rPr>
      <t>思考追求度</t>
    </r>
  </si>
  <si>
    <r>
      <rPr>
        <sz val="11"/>
        <rFont val="標楷體"/>
        <family val="4"/>
        <charset val="136"/>
      </rPr>
      <t>思考、求知、求資訊</t>
    </r>
    <phoneticPr fontId="5" type="noConversion"/>
  </si>
  <si>
    <r>
      <rPr>
        <sz val="11"/>
        <rFont val="標楷體"/>
        <family val="4"/>
        <charset val="136"/>
      </rPr>
      <t>拒絕過多資訊簡思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追求新知樂於思考</t>
    </r>
    <phoneticPr fontId="5" type="noConversion"/>
  </si>
  <si>
    <r>
      <rPr>
        <sz val="12"/>
        <rFont val="標楷體"/>
        <family val="4"/>
        <charset val="136"/>
      </rPr>
      <t>外觀價值</t>
    </r>
  </si>
  <si>
    <r>
      <rPr>
        <sz val="11"/>
        <rFont val="標楷體"/>
        <family val="4"/>
        <charset val="136"/>
      </rPr>
      <t>注重外表</t>
    </r>
    <r>
      <rPr>
        <sz val="11"/>
        <rFont val="Calibri"/>
        <family val="2"/>
      </rPr>
      <t>/</t>
    </r>
    <r>
      <rPr>
        <sz val="11"/>
        <rFont val="標楷體"/>
        <family val="4"/>
        <charset val="136"/>
      </rPr>
      <t>身形</t>
    </r>
    <r>
      <rPr>
        <sz val="11"/>
        <rFont val="Calibri"/>
        <family val="2"/>
      </rPr>
      <t>/</t>
    </r>
    <r>
      <rPr>
        <sz val="11"/>
        <rFont val="標楷體"/>
        <family val="4"/>
        <charset val="136"/>
      </rPr>
      <t>體態的維持</t>
    </r>
    <phoneticPr fontId="5" type="noConversion"/>
  </si>
  <si>
    <r>
      <rPr>
        <sz val="11"/>
        <rFont val="標楷體"/>
        <family val="4"/>
        <charset val="136"/>
      </rPr>
      <t>忽視外表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重視外觀</t>
    </r>
    <phoneticPr fontId="5" type="noConversion"/>
  </si>
  <si>
    <r>
      <rPr>
        <sz val="12"/>
        <rFont val="標楷體"/>
        <family val="4"/>
        <charset val="136"/>
      </rPr>
      <t>未來希望感</t>
    </r>
  </si>
  <si>
    <r>
      <rPr>
        <sz val="11"/>
        <rFont val="標楷體"/>
        <family val="4"/>
        <charset val="136"/>
      </rPr>
      <t>樂觀看待未來</t>
    </r>
  </si>
  <si>
    <r>
      <rPr>
        <sz val="11"/>
        <rFont val="標楷體"/>
        <family val="4"/>
        <charset val="136"/>
      </rPr>
      <t>未來充滿壓力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未來充滿希望</t>
    </r>
    <phoneticPr fontId="5" type="noConversion"/>
  </si>
  <si>
    <r>
      <rPr>
        <sz val="12"/>
        <rFont val="標楷體"/>
        <family val="4"/>
        <charset val="136"/>
      </rPr>
      <t>自我貶抑程度</t>
    </r>
  </si>
  <si>
    <r>
      <rPr>
        <sz val="11"/>
        <rFont val="標楷體"/>
        <family val="4"/>
        <charset val="136"/>
      </rPr>
      <t>壓抑自我、對未來充滿不確定感</t>
    </r>
    <phoneticPr fontId="5" type="noConversion"/>
  </si>
  <si>
    <r>
      <rPr>
        <sz val="11"/>
        <rFont val="標楷體"/>
        <family val="4"/>
        <charset val="136"/>
      </rPr>
      <t>自我膨脹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自我貶抑</t>
    </r>
    <phoneticPr fontId="5" type="noConversion"/>
  </si>
  <si>
    <r>
      <rPr>
        <sz val="12"/>
        <rFont val="標楷體"/>
        <family val="4"/>
        <charset val="136"/>
      </rPr>
      <t>「社會我」重視度</t>
    </r>
    <phoneticPr fontId="5" type="noConversion"/>
  </si>
  <si>
    <r>
      <rPr>
        <sz val="11"/>
        <rFont val="標楷體"/>
        <family val="4"/>
        <charset val="136"/>
      </rPr>
      <t>在意社會觀感</t>
    </r>
    <r>
      <rPr>
        <sz val="11"/>
        <rFont val="Calibri"/>
        <family val="2"/>
      </rPr>
      <t xml:space="preserve"> </t>
    </r>
    <r>
      <rPr>
        <sz val="11"/>
        <rFont val="標楷體"/>
        <family val="4"/>
        <charset val="136"/>
      </rPr>
      <t>、在意他人眼中的自己</t>
    </r>
    <phoneticPr fontId="5" type="noConversion"/>
  </si>
  <si>
    <r>
      <rPr>
        <sz val="11"/>
        <rFont val="標楷體"/>
        <family val="4"/>
        <charset val="136"/>
      </rPr>
      <t>輕忽「社會我」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重視「社會我」</t>
    </r>
    <phoneticPr fontId="5" type="noConversion"/>
  </si>
  <si>
    <r>
      <rPr>
        <sz val="12"/>
        <rFont val="標楷體"/>
        <family val="4"/>
        <charset val="136"/>
      </rPr>
      <t>規劃傾向</t>
    </r>
  </si>
  <si>
    <r>
      <rPr>
        <sz val="11"/>
        <rFont val="標楷體"/>
        <family val="4"/>
        <charset val="136"/>
      </rPr>
      <t>規劃、務實、盤算</t>
    </r>
    <phoneticPr fontId="5" type="noConversion"/>
  </si>
  <si>
    <r>
      <rPr>
        <sz val="11"/>
        <rFont val="標楷體"/>
        <family val="4"/>
        <charset val="136"/>
      </rPr>
      <t>走一步算一步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仔細規劃盤算</t>
    </r>
    <phoneticPr fontId="5" type="noConversion"/>
  </si>
  <si>
    <r>
      <rPr>
        <sz val="12"/>
        <rFont val="標楷體"/>
        <family val="4"/>
        <charset val="136"/>
      </rPr>
      <t>調節焦點</t>
    </r>
    <phoneticPr fontId="5" type="noConversion"/>
  </si>
  <si>
    <r>
      <rPr>
        <sz val="11"/>
        <rFont val="標楷體"/>
        <family val="4"/>
        <charset val="136"/>
      </rPr>
      <t>行事動機多源於預防不好的後果</t>
    </r>
    <phoneticPr fontId="5" type="noConversion"/>
  </si>
  <si>
    <r>
      <rPr>
        <sz val="11"/>
        <rFont val="標楷體"/>
        <family val="4"/>
        <charset val="136"/>
      </rPr>
      <t>促進焦點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預防焦點</t>
    </r>
    <phoneticPr fontId="5" type="noConversion"/>
  </si>
  <si>
    <r>
      <rPr>
        <sz val="12"/>
        <rFont val="標楷體"/>
        <family val="4"/>
        <charset val="136"/>
      </rPr>
      <t>批判性</t>
    </r>
    <phoneticPr fontId="5" type="noConversion"/>
  </si>
  <si>
    <r>
      <rPr>
        <sz val="11"/>
        <rFont val="標楷體"/>
        <family val="4"/>
        <charset val="136"/>
      </rPr>
      <t>社會批判性、對生活不滿</t>
    </r>
    <phoneticPr fontId="5" type="noConversion"/>
  </si>
  <si>
    <r>
      <rPr>
        <sz val="11"/>
        <rFont val="標楷體"/>
        <family val="4"/>
        <charset val="136"/>
      </rPr>
      <t>和諧性高、凡事包容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批判性高、多所不滿</t>
    </r>
    <phoneticPr fontId="5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</si>
</sst>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1"/>
      <name val="Calibri"/>
      <family val="2"/>
    </font>
    <font>
      <sz val="11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indexed="8"/>
      <name val="新細明體"/>
      <family val="1"/>
      <charset val="136"/>
    </font>
    <font>
      <sz val="12"/>
      <name val="Calibri"/>
      <family val="2"/>
    </font>
    <font>
      <sz val="12"/>
      <name val="標楷體"/>
      <family val="4"/>
      <charset val="136"/>
    </font>
    <font>
      <sz val="11"/>
      <name val="細明體"/>
      <family val="3"/>
      <charset val="136"/>
    </font>
    <font>
      <sz val="12"/>
      <color theme="1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6" fillId="0" borderId="0"/>
    <xf numFmtId="0" fontId="1" fillId="0" borderId="0"/>
    <xf numFmtId="0" fontId="10" fillId="0" borderId="0">
      <alignment vertical="center"/>
    </xf>
  </cellStyleXfs>
  <cellXfs count="1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2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7" fillId="0" borderId="0" xfId="3" applyFont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2 2" xfId="3"/>
    <cellStyle name="Normal 5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cc-nas\Users\Tzyy-Ying-crystal\Desktop\&#23039;&#29801;\2106\2106TM40150603-personalit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現場登記表M"/>
      <sheetName val="現場登記表A"/>
      <sheetName val="現場登記表O"/>
      <sheetName val="彙整表"/>
    </sheetNames>
    <sheetDataSet>
      <sheetData sheetId="0" refreshError="1"/>
      <sheetData sheetId="1" refreshError="1"/>
      <sheetData sheetId="2" refreshError="1">
        <row r="2">
          <cell r="E2" t="str">
            <v>.</v>
          </cell>
        </row>
        <row r="3">
          <cell r="E3" t="str">
            <v>.</v>
          </cell>
        </row>
        <row r="4">
          <cell r="E4" t="str">
            <v>.</v>
          </cell>
        </row>
        <row r="5">
          <cell r="E5" t="str">
            <v>.</v>
          </cell>
        </row>
        <row r="6">
          <cell r="E6" t="str">
            <v>.</v>
          </cell>
        </row>
        <row r="7">
          <cell r="E7" t="str">
            <v>.</v>
          </cell>
        </row>
        <row r="8">
          <cell r="E8" t="str">
            <v>.</v>
          </cell>
        </row>
        <row r="9">
          <cell r="E9" t="str">
            <v>.</v>
          </cell>
        </row>
        <row r="10">
          <cell r="E10" t="str">
            <v>.</v>
          </cell>
        </row>
        <row r="11">
          <cell r="E11" t="str">
            <v>.</v>
          </cell>
        </row>
        <row r="12">
          <cell r="E12" t="str">
            <v>.</v>
          </cell>
        </row>
        <row r="13">
          <cell r="E13" t="str">
            <v>.</v>
          </cell>
        </row>
        <row r="14">
          <cell r="E14" t="str">
            <v>.</v>
          </cell>
        </row>
        <row r="15">
          <cell r="E15" t="str">
            <v>.</v>
          </cell>
        </row>
        <row r="16">
          <cell r="E16" t="str">
            <v>.</v>
          </cell>
        </row>
        <row r="17">
          <cell r="E17" t="str">
            <v>.</v>
          </cell>
        </row>
        <row r="18">
          <cell r="E18" t="str">
            <v>.</v>
          </cell>
        </row>
        <row r="19">
          <cell r="E19" t="str">
            <v>.</v>
          </cell>
        </row>
        <row r="20">
          <cell r="E20" t="str">
            <v>.</v>
          </cell>
        </row>
        <row r="21">
          <cell r="E21" t="str">
            <v>.</v>
          </cell>
        </row>
        <row r="22">
          <cell r="E22" t="str">
            <v>.</v>
          </cell>
        </row>
        <row r="23">
          <cell r="E23" t="str">
            <v>.</v>
          </cell>
        </row>
        <row r="24">
          <cell r="E24" t="str">
            <v>.</v>
          </cell>
        </row>
        <row r="25">
          <cell r="E25" t="str">
            <v>.</v>
          </cell>
        </row>
        <row r="26">
          <cell r="E26" t="str">
            <v>.</v>
          </cell>
        </row>
        <row r="27">
          <cell r="E27" t="str">
            <v>.</v>
          </cell>
        </row>
        <row r="28">
          <cell r="E28" t="str">
            <v>.</v>
          </cell>
        </row>
        <row r="29">
          <cell r="E29" t="str">
            <v>.</v>
          </cell>
        </row>
        <row r="30">
          <cell r="E30" t="str">
            <v>.</v>
          </cell>
        </row>
        <row r="31">
          <cell r="E31" t="str">
            <v>.</v>
          </cell>
        </row>
        <row r="32">
          <cell r="E32" t="str">
            <v>.</v>
          </cell>
        </row>
        <row r="33">
          <cell r="E33" t="str">
            <v>.</v>
          </cell>
        </row>
        <row r="34">
          <cell r="E34" t="str">
            <v>.</v>
          </cell>
        </row>
        <row r="35">
          <cell r="E35" t="str">
            <v>.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5"/>
  <sheetViews>
    <sheetView tabSelected="1" workbookViewId="0">
      <selection sqref="A1:XFD1048576"/>
    </sheetView>
  </sheetViews>
  <sheetFormatPr defaultColWidth="9.125" defaultRowHeight="15.6"/>
  <cols>
    <col min="1" max="1" width="10.75" style="3" bestFit="1" customWidth="1"/>
    <col min="2" max="2" width="23" style="18" bestFit="1" customWidth="1"/>
    <col min="3" max="3" width="53.25" style="3" bestFit="1" customWidth="1"/>
    <col min="4" max="4" width="57" style="3" bestFit="1" customWidth="1"/>
    <col min="5" max="5" width="4" style="3" bestFit="1" customWidth="1"/>
    <col min="6" max="6" width="4" style="3" customWidth="1"/>
    <col min="7" max="7" width="3" style="3" bestFit="1" customWidth="1"/>
    <col min="8" max="8" width="10.75" style="3" bestFit="1" customWidth="1"/>
    <col min="9" max="9" width="10.75" style="3" customWidth="1"/>
    <col min="10" max="11" width="10.75" style="3" bestFit="1" customWidth="1"/>
    <col min="12" max="16384" width="9.125" style="3"/>
  </cols>
  <sheetData>
    <row r="1" spans="1:11" ht="16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6.2">
      <c r="A2" s="4" t="s">
        <v>11</v>
      </c>
      <c r="B2" s="5" t="s">
        <v>12</v>
      </c>
      <c r="C2" s="6" t="s">
        <v>13</v>
      </c>
      <c r="D2" s="6" t="s">
        <v>14</v>
      </c>
      <c r="E2" s="6">
        <v>3</v>
      </c>
      <c r="F2" s="6">
        <v>2</v>
      </c>
      <c r="G2" s="6" t="str">
        <f>[1]現場登記表O!E2</f>
        <v>.</v>
      </c>
      <c r="H2" s="6">
        <f>AVERAGE(E2:G2)</f>
        <v>2.5</v>
      </c>
      <c r="I2" s="6">
        <f>MAX(E2:G2)-MIN(E2:G2)</f>
        <v>1</v>
      </c>
      <c r="J2" s="6">
        <f>IF(I2&lt;3,H2,"必填")</f>
        <v>2.5</v>
      </c>
      <c r="K2" s="6"/>
    </row>
    <row r="3" spans="1:11" ht="16.2">
      <c r="A3" s="4"/>
      <c r="B3" s="5" t="s">
        <v>15</v>
      </c>
      <c r="C3" s="6" t="s">
        <v>16</v>
      </c>
      <c r="D3" s="6" t="s">
        <v>17</v>
      </c>
      <c r="E3" s="6">
        <v>2</v>
      </c>
      <c r="F3" s="6">
        <v>2</v>
      </c>
      <c r="G3" s="6" t="str">
        <f>[1]現場登記表O!E3</f>
        <v>.</v>
      </c>
      <c r="H3" s="6">
        <f t="shared" ref="H3:H35" si="0">AVERAGE(E3:G3)</f>
        <v>2</v>
      </c>
      <c r="I3" s="6">
        <f t="shared" ref="I3:I35" si="1">MAX(E3:G3)-MIN(E3:G3)</f>
        <v>0</v>
      </c>
      <c r="J3" s="6">
        <f t="shared" ref="J3:J35" si="2">IF(I3&lt;3,H3,"必填")</f>
        <v>2</v>
      </c>
      <c r="K3" s="6"/>
    </row>
    <row r="4" spans="1:11" ht="16.2">
      <c r="A4" s="4"/>
      <c r="B4" s="5" t="s">
        <v>18</v>
      </c>
      <c r="C4" s="6" t="s">
        <v>19</v>
      </c>
      <c r="D4" s="6" t="s">
        <v>20</v>
      </c>
      <c r="E4" s="6">
        <v>4</v>
      </c>
      <c r="F4" s="6">
        <v>3</v>
      </c>
      <c r="G4" s="6" t="str">
        <f>[1]現場登記表O!E4</f>
        <v>.</v>
      </c>
      <c r="H4" s="6">
        <f t="shared" si="0"/>
        <v>3.5</v>
      </c>
      <c r="I4" s="6">
        <f t="shared" si="1"/>
        <v>1</v>
      </c>
      <c r="J4" s="6">
        <f t="shared" si="2"/>
        <v>3.5</v>
      </c>
      <c r="K4" s="6"/>
    </row>
    <row r="5" spans="1:11" ht="16.2">
      <c r="A5" s="4"/>
      <c r="B5" s="5" t="s">
        <v>21</v>
      </c>
      <c r="C5" s="6" t="s">
        <v>22</v>
      </c>
      <c r="D5" s="6" t="s">
        <v>23</v>
      </c>
      <c r="E5" s="6">
        <v>4</v>
      </c>
      <c r="F5" s="6">
        <v>4</v>
      </c>
      <c r="G5" s="6" t="str">
        <f>[1]現場登記表O!E5</f>
        <v>.</v>
      </c>
      <c r="H5" s="6">
        <f t="shared" si="0"/>
        <v>4</v>
      </c>
      <c r="I5" s="6">
        <f t="shared" si="1"/>
        <v>0</v>
      </c>
      <c r="J5" s="6">
        <f t="shared" si="2"/>
        <v>4</v>
      </c>
      <c r="K5" s="6"/>
    </row>
    <row r="6" spans="1:11" ht="16.2">
      <c r="A6" s="4"/>
      <c r="B6" s="5" t="s">
        <v>24</v>
      </c>
      <c r="C6" s="6" t="s">
        <v>25</v>
      </c>
      <c r="D6" s="6" t="s">
        <v>26</v>
      </c>
      <c r="E6" s="6">
        <v>3</v>
      </c>
      <c r="F6" s="6">
        <v>3</v>
      </c>
      <c r="G6" s="6" t="str">
        <f>[1]現場登記表O!E6</f>
        <v>.</v>
      </c>
      <c r="H6" s="6">
        <f t="shared" si="0"/>
        <v>3</v>
      </c>
      <c r="I6" s="6">
        <f t="shared" si="1"/>
        <v>0</v>
      </c>
      <c r="J6" s="6"/>
      <c r="K6" s="6"/>
    </row>
    <row r="7" spans="1:11" ht="16.2">
      <c r="A7" s="4"/>
      <c r="B7" s="5" t="s">
        <v>27</v>
      </c>
      <c r="C7" s="6" t="s">
        <v>28</v>
      </c>
      <c r="D7" s="6" t="s">
        <v>29</v>
      </c>
      <c r="E7" s="6">
        <v>2</v>
      </c>
      <c r="F7" s="6">
        <v>2</v>
      </c>
      <c r="G7" s="6" t="str">
        <f>[1]現場登記表O!E7</f>
        <v>.</v>
      </c>
      <c r="H7" s="6">
        <f t="shared" si="0"/>
        <v>2</v>
      </c>
      <c r="I7" s="6">
        <f t="shared" si="1"/>
        <v>0</v>
      </c>
      <c r="J7" s="6"/>
      <c r="K7" s="7"/>
    </row>
    <row r="8" spans="1:11" ht="16.2">
      <c r="A8" s="8" t="s">
        <v>30</v>
      </c>
      <c r="B8" s="9" t="s">
        <v>31</v>
      </c>
      <c r="C8" s="10" t="s">
        <v>32</v>
      </c>
      <c r="D8" s="10" t="s">
        <v>33</v>
      </c>
      <c r="E8" s="10">
        <v>3</v>
      </c>
      <c r="F8" s="10">
        <v>4</v>
      </c>
      <c r="G8" s="10" t="str">
        <f>[1]現場登記表O!E8</f>
        <v>.</v>
      </c>
      <c r="H8" s="10">
        <f t="shared" si="0"/>
        <v>3.5</v>
      </c>
      <c r="I8" s="10">
        <f t="shared" si="1"/>
        <v>1</v>
      </c>
      <c r="J8" s="10">
        <f t="shared" si="2"/>
        <v>3.5</v>
      </c>
      <c r="K8" s="11"/>
    </row>
    <row r="9" spans="1:11" ht="16.2">
      <c r="A9" s="8"/>
      <c r="B9" s="9" t="s">
        <v>34</v>
      </c>
      <c r="C9" s="10" t="s">
        <v>35</v>
      </c>
      <c r="D9" s="10" t="s">
        <v>36</v>
      </c>
      <c r="E9" s="10">
        <v>4</v>
      </c>
      <c r="F9" s="10">
        <v>4</v>
      </c>
      <c r="G9" s="10" t="str">
        <f>[1]現場登記表O!E9</f>
        <v>.</v>
      </c>
      <c r="H9" s="10">
        <f t="shared" si="0"/>
        <v>4</v>
      </c>
      <c r="I9" s="10">
        <f t="shared" si="1"/>
        <v>0</v>
      </c>
      <c r="J9" s="10">
        <f t="shared" si="2"/>
        <v>4</v>
      </c>
      <c r="K9" s="10"/>
    </row>
    <row r="10" spans="1:11" ht="16.2">
      <c r="A10" s="8"/>
      <c r="B10" s="9" t="s">
        <v>37</v>
      </c>
      <c r="C10" s="10" t="s">
        <v>38</v>
      </c>
      <c r="D10" s="10" t="s">
        <v>39</v>
      </c>
      <c r="E10" s="10">
        <v>4</v>
      </c>
      <c r="F10" s="10">
        <v>4</v>
      </c>
      <c r="G10" s="10" t="str">
        <f>[1]現場登記表O!E10</f>
        <v>.</v>
      </c>
      <c r="H10" s="10">
        <f t="shared" si="0"/>
        <v>4</v>
      </c>
      <c r="I10" s="10">
        <f t="shared" si="1"/>
        <v>0</v>
      </c>
      <c r="J10" s="10">
        <f t="shared" si="2"/>
        <v>4</v>
      </c>
      <c r="K10" s="10"/>
    </row>
    <row r="11" spans="1:11" ht="16.2">
      <c r="A11" s="8"/>
      <c r="B11" s="9" t="s">
        <v>40</v>
      </c>
      <c r="C11" s="10" t="s">
        <v>41</v>
      </c>
      <c r="D11" s="10" t="s">
        <v>42</v>
      </c>
      <c r="E11" s="10">
        <v>4</v>
      </c>
      <c r="F11" s="10">
        <v>4</v>
      </c>
      <c r="G11" s="10" t="str">
        <f>[1]現場登記表O!E11</f>
        <v>.</v>
      </c>
      <c r="H11" s="10">
        <f t="shared" si="0"/>
        <v>4</v>
      </c>
      <c r="I11" s="10">
        <f t="shared" si="1"/>
        <v>0</v>
      </c>
      <c r="J11" s="10">
        <f t="shared" si="2"/>
        <v>4</v>
      </c>
      <c r="K11" s="10"/>
    </row>
    <row r="12" spans="1:11" ht="16.2">
      <c r="A12" s="8"/>
      <c r="B12" s="9" t="s">
        <v>43</v>
      </c>
      <c r="C12" s="10" t="s">
        <v>44</v>
      </c>
      <c r="D12" s="10" t="s">
        <v>45</v>
      </c>
      <c r="E12" s="10">
        <v>5</v>
      </c>
      <c r="F12" s="10">
        <v>5</v>
      </c>
      <c r="G12" s="10" t="str">
        <f>[1]現場登記表O!E12</f>
        <v>.</v>
      </c>
      <c r="H12" s="10">
        <f t="shared" si="0"/>
        <v>5</v>
      </c>
      <c r="I12" s="10">
        <f t="shared" si="1"/>
        <v>0</v>
      </c>
      <c r="J12" s="10">
        <f t="shared" si="2"/>
        <v>5</v>
      </c>
      <c r="K12" s="10"/>
    </row>
    <row r="13" spans="1:11" ht="16.2">
      <c r="A13" s="4" t="s">
        <v>46</v>
      </c>
      <c r="B13" s="5" t="s">
        <v>47</v>
      </c>
      <c r="C13" s="6" t="s">
        <v>48</v>
      </c>
      <c r="D13" s="6" t="s">
        <v>49</v>
      </c>
      <c r="E13" s="6">
        <v>3</v>
      </c>
      <c r="F13" s="6">
        <v>2</v>
      </c>
      <c r="G13" s="6" t="str">
        <f>[1]現場登記表O!E13</f>
        <v>.</v>
      </c>
      <c r="H13" s="6">
        <f t="shared" si="0"/>
        <v>2.5</v>
      </c>
      <c r="I13" s="6">
        <f t="shared" si="1"/>
        <v>1</v>
      </c>
      <c r="J13" s="6">
        <f t="shared" si="2"/>
        <v>2.5</v>
      </c>
      <c r="K13" s="6"/>
    </row>
    <row r="14" spans="1:11" ht="16.2">
      <c r="A14" s="4"/>
      <c r="B14" s="5" t="s">
        <v>50</v>
      </c>
      <c r="C14" s="6" t="s">
        <v>51</v>
      </c>
      <c r="D14" s="6" t="s">
        <v>52</v>
      </c>
      <c r="E14" s="6">
        <v>4</v>
      </c>
      <c r="F14" s="6">
        <v>4</v>
      </c>
      <c r="G14" s="6" t="str">
        <f>[1]現場登記表O!E14</f>
        <v>.</v>
      </c>
      <c r="H14" s="6">
        <f t="shared" si="0"/>
        <v>4</v>
      </c>
      <c r="I14" s="6">
        <f t="shared" si="1"/>
        <v>0</v>
      </c>
      <c r="J14" s="6">
        <f t="shared" si="2"/>
        <v>4</v>
      </c>
      <c r="K14" s="6"/>
    </row>
    <row r="15" spans="1:11" ht="16.2">
      <c r="A15" s="4"/>
      <c r="B15" s="5" t="s">
        <v>53</v>
      </c>
      <c r="C15" s="6" t="s">
        <v>54</v>
      </c>
      <c r="D15" s="6" t="s">
        <v>55</v>
      </c>
      <c r="E15" s="6">
        <v>4</v>
      </c>
      <c r="F15" s="6">
        <v>4</v>
      </c>
      <c r="G15" s="6" t="str">
        <f>[1]現場登記表O!E15</f>
        <v>.</v>
      </c>
      <c r="H15" s="6">
        <f t="shared" si="0"/>
        <v>4</v>
      </c>
      <c r="I15" s="6">
        <f t="shared" si="1"/>
        <v>0</v>
      </c>
      <c r="J15" s="6">
        <f t="shared" si="2"/>
        <v>4</v>
      </c>
      <c r="K15" s="6"/>
    </row>
    <row r="16" spans="1:11" ht="16.2">
      <c r="A16" s="4"/>
      <c r="B16" s="5" t="s">
        <v>56</v>
      </c>
      <c r="C16" s="6" t="s">
        <v>57</v>
      </c>
      <c r="D16" s="6" t="s">
        <v>58</v>
      </c>
      <c r="E16" s="6">
        <v>1</v>
      </c>
      <c r="F16" s="6">
        <v>1</v>
      </c>
      <c r="G16" s="6" t="str">
        <f>[1]現場登記表O!E16</f>
        <v>.</v>
      </c>
      <c r="H16" s="6">
        <f t="shared" si="0"/>
        <v>1</v>
      </c>
      <c r="I16" s="6">
        <f t="shared" si="1"/>
        <v>0</v>
      </c>
      <c r="J16" s="6">
        <f t="shared" si="2"/>
        <v>1</v>
      </c>
      <c r="K16" s="6"/>
    </row>
    <row r="17" spans="1:11" ht="16.2">
      <c r="A17" s="4"/>
      <c r="B17" s="5" t="s">
        <v>59</v>
      </c>
      <c r="C17" s="6" t="s">
        <v>60</v>
      </c>
      <c r="D17" s="6" t="s">
        <v>61</v>
      </c>
      <c r="E17" s="6">
        <v>3</v>
      </c>
      <c r="F17" s="6">
        <v>3</v>
      </c>
      <c r="G17" s="6" t="str">
        <f>[1]現場登記表O!E17</f>
        <v>.</v>
      </c>
      <c r="H17" s="6">
        <f t="shared" si="0"/>
        <v>3</v>
      </c>
      <c r="I17" s="6">
        <f t="shared" si="1"/>
        <v>0</v>
      </c>
      <c r="J17" s="6">
        <f t="shared" si="2"/>
        <v>3</v>
      </c>
      <c r="K17" s="12"/>
    </row>
    <row r="18" spans="1:11" ht="16.2">
      <c r="A18" s="4"/>
      <c r="B18" s="5" t="s">
        <v>62</v>
      </c>
      <c r="C18" s="6" t="s">
        <v>63</v>
      </c>
      <c r="D18" s="6" t="s">
        <v>64</v>
      </c>
      <c r="E18" s="6">
        <v>3</v>
      </c>
      <c r="F18" s="6">
        <v>3</v>
      </c>
      <c r="G18" s="6" t="str">
        <f>[1]現場登記表O!E18</f>
        <v>.</v>
      </c>
      <c r="H18" s="6">
        <f t="shared" si="0"/>
        <v>3</v>
      </c>
      <c r="I18" s="6">
        <f t="shared" si="1"/>
        <v>0</v>
      </c>
      <c r="J18" s="6">
        <f t="shared" si="2"/>
        <v>3</v>
      </c>
      <c r="K18" s="6"/>
    </row>
    <row r="19" spans="1:11" ht="16.2">
      <c r="A19" s="8" t="s">
        <v>65</v>
      </c>
      <c r="B19" s="9" t="s">
        <v>66</v>
      </c>
      <c r="C19" s="10" t="s">
        <v>67</v>
      </c>
      <c r="D19" s="10" t="s">
        <v>68</v>
      </c>
      <c r="E19" s="10">
        <v>3</v>
      </c>
      <c r="F19" s="10">
        <v>4</v>
      </c>
      <c r="G19" s="10" t="str">
        <f>[1]現場登記表O!E19</f>
        <v>.</v>
      </c>
      <c r="H19" s="10">
        <f t="shared" si="0"/>
        <v>3.5</v>
      </c>
      <c r="I19" s="10">
        <f t="shared" si="1"/>
        <v>1</v>
      </c>
      <c r="J19" s="10">
        <f t="shared" si="2"/>
        <v>3.5</v>
      </c>
      <c r="K19" s="10"/>
    </row>
    <row r="20" spans="1:11" ht="16.2">
      <c r="A20" s="8"/>
      <c r="B20" s="9" t="s">
        <v>69</v>
      </c>
      <c r="C20" s="10" t="s">
        <v>70</v>
      </c>
      <c r="D20" s="10" t="s">
        <v>71</v>
      </c>
      <c r="E20" s="10">
        <v>4</v>
      </c>
      <c r="F20" s="10">
        <v>4</v>
      </c>
      <c r="G20" s="10" t="str">
        <f>[1]現場登記表O!E20</f>
        <v>.</v>
      </c>
      <c r="H20" s="10">
        <f t="shared" si="0"/>
        <v>4</v>
      </c>
      <c r="I20" s="10">
        <f t="shared" si="1"/>
        <v>0</v>
      </c>
      <c r="J20" s="10">
        <f t="shared" si="2"/>
        <v>4</v>
      </c>
      <c r="K20" s="10"/>
    </row>
    <row r="21" spans="1:11" ht="16.2">
      <c r="A21" s="8"/>
      <c r="B21" s="9" t="s">
        <v>72</v>
      </c>
      <c r="C21" s="10" t="s">
        <v>73</v>
      </c>
      <c r="D21" s="10" t="s">
        <v>74</v>
      </c>
      <c r="E21" s="10">
        <v>3</v>
      </c>
      <c r="F21" s="10">
        <v>3</v>
      </c>
      <c r="G21" s="10" t="str">
        <f>[1]現場登記表O!E21</f>
        <v>.</v>
      </c>
      <c r="H21" s="10">
        <f t="shared" si="0"/>
        <v>3</v>
      </c>
      <c r="I21" s="10">
        <f t="shared" si="1"/>
        <v>0</v>
      </c>
      <c r="J21" s="10">
        <f t="shared" si="2"/>
        <v>3</v>
      </c>
      <c r="K21" s="10"/>
    </row>
    <row r="22" spans="1:11" ht="16.2">
      <c r="A22" s="8"/>
      <c r="B22" s="9" t="s">
        <v>75</v>
      </c>
      <c r="C22" s="10" t="s">
        <v>76</v>
      </c>
      <c r="D22" s="10" t="s">
        <v>77</v>
      </c>
      <c r="E22" s="10">
        <v>2</v>
      </c>
      <c r="F22" s="10">
        <v>2</v>
      </c>
      <c r="G22" s="10" t="str">
        <f>[1]現場登記表O!E22</f>
        <v>.</v>
      </c>
      <c r="H22" s="10">
        <f t="shared" si="0"/>
        <v>2</v>
      </c>
      <c r="I22" s="10">
        <f t="shared" si="1"/>
        <v>0</v>
      </c>
      <c r="J22" s="10">
        <f t="shared" si="2"/>
        <v>2</v>
      </c>
      <c r="K22" s="11"/>
    </row>
    <row r="23" spans="1:11" ht="16.2">
      <c r="A23" s="8"/>
      <c r="B23" s="9" t="s">
        <v>78</v>
      </c>
      <c r="C23" s="10" t="s">
        <v>79</v>
      </c>
      <c r="D23" s="10" t="s">
        <v>80</v>
      </c>
      <c r="E23" s="10">
        <v>2</v>
      </c>
      <c r="F23" s="10">
        <v>2</v>
      </c>
      <c r="G23" s="10" t="str">
        <f>[1]現場登記表O!E23</f>
        <v>.</v>
      </c>
      <c r="H23" s="10">
        <f t="shared" si="0"/>
        <v>2</v>
      </c>
      <c r="I23" s="10">
        <f t="shared" si="1"/>
        <v>0</v>
      </c>
      <c r="J23" s="10">
        <f t="shared" si="2"/>
        <v>2</v>
      </c>
      <c r="K23" s="10"/>
    </row>
    <row r="24" spans="1:11" ht="16.2">
      <c r="A24" s="8"/>
      <c r="B24" s="9" t="s">
        <v>81</v>
      </c>
      <c r="C24" s="10" t="s">
        <v>82</v>
      </c>
      <c r="D24" s="10" t="s">
        <v>83</v>
      </c>
      <c r="E24" s="10">
        <v>3</v>
      </c>
      <c r="F24" s="10">
        <v>4</v>
      </c>
      <c r="G24" s="10" t="str">
        <f>[1]現場登記表O!E24</f>
        <v>.</v>
      </c>
      <c r="H24" s="10">
        <f t="shared" si="0"/>
        <v>3.5</v>
      </c>
      <c r="I24" s="10">
        <f t="shared" si="1"/>
        <v>1</v>
      </c>
      <c r="J24" s="10">
        <f t="shared" si="2"/>
        <v>3.5</v>
      </c>
      <c r="K24" s="10"/>
    </row>
    <row r="25" spans="1:11" ht="16.2">
      <c r="A25" s="13" t="s">
        <v>84</v>
      </c>
      <c r="B25" s="14" t="s">
        <v>85</v>
      </c>
      <c r="C25" s="15" t="s">
        <v>86</v>
      </c>
      <c r="D25" s="15" t="s">
        <v>87</v>
      </c>
      <c r="E25" s="6">
        <v>4</v>
      </c>
      <c r="F25" s="6">
        <v>4</v>
      </c>
      <c r="G25" s="6" t="str">
        <f>[1]現場登記表O!E25</f>
        <v>.</v>
      </c>
      <c r="H25" s="6">
        <f t="shared" si="0"/>
        <v>4</v>
      </c>
      <c r="I25" s="6">
        <f t="shared" si="1"/>
        <v>0</v>
      </c>
      <c r="J25" s="6">
        <f t="shared" si="2"/>
        <v>4</v>
      </c>
      <c r="K25" s="16"/>
    </row>
    <row r="26" spans="1:11" ht="16.2">
      <c r="A26" s="13"/>
      <c r="B26" s="14" t="s">
        <v>88</v>
      </c>
      <c r="C26" s="15" t="s">
        <v>89</v>
      </c>
      <c r="D26" s="15" t="s">
        <v>90</v>
      </c>
      <c r="E26" s="6">
        <v>3</v>
      </c>
      <c r="F26" s="6">
        <v>4</v>
      </c>
      <c r="G26" s="6" t="str">
        <f>[1]現場登記表O!E26</f>
        <v>.</v>
      </c>
      <c r="H26" s="6">
        <f t="shared" si="0"/>
        <v>3.5</v>
      </c>
      <c r="I26" s="6">
        <f t="shared" si="1"/>
        <v>1</v>
      </c>
      <c r="J26" s="6">
        <f t="shared" si="2"/>
        <v>3.5</v>
      </c>
      <c r="K26" s="15"/>
    </row>
    <row r="27" spans="1:11" ht="16.2">
      <c r="A27" s="13"/>
      <c r="B27" s="14" t="s">
        <v>91</v>
      </c>
      <c r="C27" s="15" t="s">
        <v>92</v>
      </c>
      <c r="D27" s="15" t="s">
        <v>93</v>
      </c>
      <c r="E27" s="6">
        <v>3</v>
      </c>
      <c r="F27" s="6">
        <v>2</v>
      </c>
      <c r="G27" s="6" t="str">
        <f>[1]現場登記表O!E27</f>
        <v>.</v>
      </c>
      <c r="H27" s="6">
        <f t="shared" si="0"/>
        <v>2.5</v>
      </c>
      <c r="I27" s="6">
        <f t="shared" si="1"/>
        <v>1</v>
      </c>
      <c r="J27" s="6">
        <f t="shared" si="2"/>
        <v>2.5</v>
      </c>
      <c r="K27" s="15"/>
    </row>
    <row r="28" spans="1:11" ht="16.2">
      <c r="A28" s="13"/>
      <c r="B28" s="14" t="s">
        <v>94</v>
      </c>
      <c r="C28" s="15" t="s">
        <v>95</v>
      </c>
      <c r="D28" s="15" t="s">
        <v>96</v>
      </c>
      <c r="E28" s="6">
        <v>4</v>
      </c>
      <c r="F28" s="6">
        <v>4</v>
      </c>
      <c r="G28" s="6" t="str">
        <f>[1]現場登記表O!E28</f>
        <v>.</v>
      </c>
      <c r="H28" s="6">
        <f t="shared" si="0"/>
        <v>4</v>
      </c>
      <c r="I28" s="6">
        <f t="shared" si="1"/>
        <v>0</v>
      </c>
      <c r="J28" s="6">
        <f t="shared" si="2"/>
        <v>4</v>
      </c>
      <c r="K28" s="15"/>
    </row>
    <row r="29" spans="1:11" ht="16.2">
      <c r="A29" s="13"/>
      <c r="B29" s="14" t="s">
        <v>97</v>
      </c>
      <c r="C29" s="15" t="s">
        <v>98</v>
      </c>
      <c r="D29" s="15" t="s">
        <v>99</v>
      </c>
      <c r="E29" s="6">
        <v>3</v>
      </c>
      <c r="F29" s="6">
        <v>3</v>
      </c>
      <c r="G29" s="6" t="str">
        <f>[1]現場登記表O!E29</f>
        <v>.</v>
      </c>
      <c r="H29" s="6">
        <f t="shared" si="0"/>
        <v>3</v>
      </c>
      <c r="I29" s="6">
        <f t="shared" si="1"/>
        <v>0</v>
      </c>
      <c r="J29" s="6">
        <f t="shared" si="2"/>
        <v>3</v>
      </c>
      <c r="K29" s="16"/>
    </row>
    <row r="30" spans="1:11" ht="16.2">
      <c r="A30" s="13"/>
      <c r="B30" s="14" t="s">
        <v>100</v>
      </c>
      <c r="C30" s="15" t="s">
        <v>101</v>
      </c>
      <c r="D30" s="15" t="s">
        <v>102</v>
      </c>
      <c r="E30" s="6">
        <v>3</v>
      </c>
      <c r="F30" s="6">
        <v>3</v>
      </c>
      <c r="G30" s="6" t="str">
        <f>[1]現場登記表O!E30</f>
        <v>.</v>
      </c>
      <c r="H30" s="6">
        <f t="shared" si="0"/>
        <v>3</v>
      </c>
      <c r="I30" s="6">
        <f t="shared" si="1"/>
        <v>0</v>
      </c>
      <c r="J30" s="6">
        <f t="shared" si="2"/>
        <v>3</v>
      </c>
      <c r="K30" s="15"/>
    </row>
    <row r="31" spans="1:11" ht="16.2">
      <c r="A31" s="13"/>
      <c r="B31" s="14" t="s">
        <v>103</v>
      </c>
      <c r="C31" s="15" t="s">
        <v>104</v>
      </c>
      <c r="D31" s="15" t="s">
        <v>105</v>
      </c>
      <c r="E31" s="6">
        <v>3</v>
      </c>
      <c r="F31" s="6">
        <v>2</v>
      </c>
      <c r="G31" s="6" t="str">
        <f>[1]現場登記表O!E31</f>
        <v>.</v>
      </c>
      <c r="H31" s="6">
        <f t="shared" si="0"/>
        <v>2.5</v>
      </c>
      <c r="I31" s="6">
        <f t="shared" si="1"/>
        <v>1</v>
      </c>
      <c r="J31" s="6">
        <f t="shared" si="2"/>
        <v>2.5</v>
      </c>
      <c r="K31" s="15"/>
    </row>
    <row r="32" spans="1:11" ht="16.2">
      <c r="A32" s="13"/>
      <c r="B32" s="14" t="s">
        <v>106</v>
      </c>
      <c r="C32" s="15" t="s">
        <v>107</v>
      </c>
      <c r="D32" s="15" t="s">
        <v>108</v>
      </c>
      <c r="E32" s="6">
        <v>4</v>
      </c>
      <c r="F32" s="6">
        <v>4</v>
      </c>
      <c r="G32" s="6" t="str">
        <f>[1]現場登記表O!E32</f>
        <v>.</v>
      </c>
      <c r="H32" s="6">
        <f t="shared" si="0"/>
        <v>4</v>
      </c>
      <c r="I32" s="6">
        <f t="shared" si="1"/>
        <v>0</v>
      </c>
      <c r="J32" s="6">
        <f t="shared" si="2"/>
        <v>4</v>
      </c>
      <c r="K32" s="15"/>
    </row>
    <row r="33" spans="1:11" ht="16.2">
      <c r="A33" s="13"/>
      <c r="B33" s="14" t="s">
        <v>109</v>
      </c>
      <c r="C33" s="15" t="s">
        <v>110</v>
      </c>
      <c r="D33" s="15" t="s">
        <v>111</v>
      </c>
      <c r="E33" s="6">
        <v>4</v>
      </c>
      <c r="F33" s="6">
        <v>4</v>
      </c>
      <c r="G33" s="6" t="str">
        <f>[1]現場登記表O!E33</f>
        <v>.</v>
      </c>
      <c r="H33" s="6">
        <f t="shared" si="0"/>
        <v>4</v>
      </c>
      <c r="I33" s="6">
        <f t="shared" si="1"/>
        <v>0</v>
      </c>
      <c r="J33" s="6">
        <f t="shared" si="2"/>
        <v>4</v>
      </c>
      <c r="K33" s="15"/>
    </row>
    <row r="34" spans="1:11" ht="16.2">
      <c r="A34" s="13"/>
      <c r="B34" s="14" t="s">
        <v>112</v>
      </c>
      <c r="C34" s="15" t="s">
        <v>113</v>
      </c>
      <c r="D34" s="15" t="s">
        <v>114</v>
      </c>
      <c r="E34" s="6">
        <v>2</v>
      </c>
      <c r="F34" s="6">
        <v>3</v>
      </c>
      <c r="G34" s="6" t="str">
        <f>[1]現場登記表O!E34</f>
        <v>.</v>
      </c>
      <c r="H34" s="6">
        <f t="shared" si="0"/>
        <v>2.5</v>
      </c>
      <c r="I34" s="6">
        <f t="shared" si="1"/>
        <v>1</v>
      </c>
      <c r="J34" s="6">
        <f t="shared" si="2"/>
        <v>2.5</v>
      </c>
      <c r="K34" s="17"/>
    </row>
    <row r="35" spans="1:11" ht="16.2">
      <c r="A35" s="13"/>
      <c r="B35" s="14" t="s">
        <v>115</v>
      </c>
      <c r="C35" s="15" t="s">
        <v>116</v>
      </c>
      <c r="D35" s="15" t="s">
        <v>117</v>
      </c>
      <c r="E35" s="6">
        <v>4</v>
      </c>
      <c r="F35" s="6">
        <v>4</v>
      </c>
      <c r="G35" s="6" t="str">
        <f>[1]現場登記表O!E35</f>
        <v>.</v>
      </c>
      <c r="H35" s="6">
        <f t="shared" si="0"/>
        <v>4</v>
      </c>
      <c r="I35" s="6">
        <f t="shared" si="1"/>
        <v>0</v>
      </c>
      <c r="J35" s="6">
        <f t="shared" si="2"/>
        <v>4</v>
      </c>
      <c r="K35" s="16"/>
    </row>
  </sheetData>
  <mergeCells count="5">
    <mergeCell ref="A2:A7"/>
    <mergeCell ref="A8:A12"/>
    <mergeCell ref="A13:A18"/>
    <mergeCell ref="A19:A24"/>
    <mergeCell ref="A25:A35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彙整表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2015-10-08T08:04:35Z</dcterms:created>
  <dcterms:modified xsi:type="dcterms:W3CDTF">2015-10-08T08:05:26Z</dcterms:modified>
</cp:coreProperties>
</file>