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3_QuickSort/"/>
    </mc:Choice>
  </mc:AlternateContent>
  <xr:revisionPtr revIDLastSave="0" documentId="13_ncr:1_{AAD63811-44FA-7F4A-B031-005A4524E799}" xr6:coauthVersionLast="47" xr6:coauthVersionMax="47" xr10:uidLastSave="{00000000-0000-0000-0000-000000000000}"/>
  <bookViews>
    <workbookView xWindow="28800" yWindow="0" windowWidth="27320" windowHeight="15360" xr2:uid="{AFEBE739-C1AA-D645-8CDD-6C415FD5DEC6}"/>
  </bookViews>
  <sheets>
    <sheet name="Лист1" sheetId="1" r:id="rId1"/>
  </sheets>
  <definedNames>
    <definedName name="_xlchart.v1.0" hidden="1">Лист1!$B$71</definedName>
    <definedName name="_xlchart.v1.1" hidden="1">Лист1!$B$72:$B$81</definedName>
    <definedName name="_xlchart.v1.2" hidden="1">Лист1!$C$71</definedName>
    <definedName name="_xlchart.v1.3" hidden="1">Лист1!$C$72:$C$81</definedName>
    <definedName name="_xlchart.v1.4" hidden="1">Лист1!$D$71</definedName>
    <definedName name="_xlchart.v1.5" hidden="1">Лист1!$D$72:$D$81</definedName>
    <definedName name="_xlchart.v2.10" hidden="1">Лист1!$D$71</definedName>
    <definedName name="_xlchart.v2.11" hidden="1">Лист1!$D$72:$D$81</definedName>
    <definedName name="_xlchart.v2.6" hidden="1">Лист1!$B$71</definedName>
    <definedName name="_xlchart.v2.7" hidden="1">Лист1!$B$72:$B$81</definedName>
    <definedName name="_xlchart.v2.8" hidden="1">Лист1!$C$71</definedName>
    <definedName name="_xlchart.v2.9" hidden="1">Лист1!$C$72:$C$81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81" i="1"/>
  <c r="D79" i="1"/>
  <c r="D78" i="1"/>
  <c r="D77" i="1"/>
  <c r="D75" i="1"/>
  <c r="D73" i="1"/>
  <c r="D76" i="1"/>
  <c r="D74" i="1"/>
  <c r="D72" i="1"/>
  <c r="D48" i="1"/>
  <c r="D49" i="1"/>
  <c r="D50" i="1"/>
  <c r="D41" i="1"/>
  <c r="D42" i="1"/>
  <c r="D46" i="1"/>
  <c r="D47" i="1"/>
  <c r="C81" i="1"/>
  <c r="C50" i="1"/>
  <c r="D80" i="1"/>
  <c r="C80" i="1"/>
  <c r="C49" i="1"/>
  <c r="C79" i="1"/>
  <c r="C48" i="1"/>
  <c r="C78" i="1"/>
  <c r="C47" i="1"/>
  <c r="C77" i="1"/>
  <c r="C46" i="1"/>
  <c r="C76" i="1"/>
  <c r="C45" i="1"/>
  <c r="C75" i="1"/>
  <c r="C44" i="1"/>
  <c r="C74" i="1"/>
  <c r="C43" i="1"/>
  <c r="C73" i="1"/>
  <c r="C42" i="1"/>
  <c r="C72" i="1"/>
  <c r="C41" i="1"/>
  <c r="B73" i="1"/>
  <c r="B74" i="1"/>
  <c r="B75" i="1"/>
  <c r="B76" i="1"/>
  <c r="B77" i="1"/>
  <c r="B78" i="1"/>
  <c r="B79" i="1"/>
  <c r="B80" i="1"/>
  <c r="B81" i="1"/>
  <c r="B72" i="1"/>
</calcChain>
</file>

<file path=xl/sharedStrings.xml><?xml version="1.0" encoding="utf-8"?>
<sst xmlns="http://schemas.openxmlformats.org/spreadsheetml/2006/main" count="6" uniqueCount="2">
  <si>
    <t>DualPivot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</si>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</sst>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длинны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Лист1!$C$7:$C$15</c:f>
              <c:numCache>
                <c:formatCode>General</c:formatCode>
                <c:ptCount val="9"/>
                <c:pt idx="0">
                  <c:v>1108</c:v>
                </c:pt>
                <c:pt idx="1">
                  <c:v>1454</c:v>
                </c:pt>
                <c:pt idx="2">
                  <c:v>1856</c:v>
                </c:pt>
                <c:pt idx="3">
                  <c:v>2158</c:v>
                </c:pt>
                <c:pt idx="4">
                  <c:v>2690</c:v>
                </c:pt>
                <c:pt idx="5">
                  <c:v>2950</c:v>
                </c:pt>
                <c:pt idx="6">
                  <c:v>3319</c:v>
                </c:pt>
                <c:pt idx="7">
                  <c:v>3475</c:v>
                </c:pt>
                <c:pt idx="8">
                  <c:v>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7-0545-A45F-231C02EA6DA7}"/>
            </c:ext>
          </c:extLst>
        </c:ser>
        <c:ser>
          <c:idx val="1"/>
          <c:order val="1"/>
          <c:tx>
            <c:strRef>
              <c:f>Лист1!$D$6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Лист1!$D$7:$D$15</c:f>
              <c:numCache>
                <c:formatCode>General</c:formatCode>
                <c:ptCount val="9"/>
                <c:pt idx="0">
                  <c:v>2331</c:v>
                </c:pt>
                <c:pt idx="1">
                  <c:v>2947</c:v>
                </c:pt>
                <c:pt idx="2">
                  <c:v>3895</c:v>
                </c:pt>
                <c:pt idx="3">
                  <c:v>4419</c:v>
                </c:pt>
                <c:pt idx="4">
                  <c:v>5413</c:v>
                </c:pt>
                <c:pt idx="5">
                  <c:v>5603</c:v>
                </c:pt>
                <c:pt idx="6">
                  <c:v>6119</c:v>
                </c:pt>
                <c:pt idx="7">
                  <c:v>7479</c:v>
                </c:pt>
                <c:pt idx="8">
                  <c:v>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7-0545-A45F-231C02E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65951"/>
        <c:axId val="1848967599"/>
      </c:lineChart>
      <c:catAx>
        <c:axId val="18489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7599"/>
        <c:crosses val="autoZero"/>
        <c:auto val="1"/>
        <c:lblAlgn val="ctr"/>
        <c:lblOffset val="100"/>
        <c:noMultiLvlLbl val="0"/>
      </c:catAx>
      <c:valAx>
        <c:axId val="1848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перестановок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Лист1!$C$41:$C$50</c:f>
              <c:numCache>
                <c:formatCode>General</c:formatCode>
                <c:ptCount val="10"/>
                <c:pt idx="0">
                  <c:v>13116</c:v>
                </c:pt>
                <c:pt idx="1">
                  <c:v>13140.333333333334</c:v>
                </c:pt>
                <c:pt idx="2">
                  <c:v>13130</c:v>
                </c:pt>
                <c:pt idx="3">
                  <c:v>13123.666666666666</c:v>
                </c:pt>
                <c:pt idx="4">
                  <c:v>13139.333333333334</c:v>
                </c:pt>
                <c:pt idx="5">
                  <c:v>13124</c:v>
                </c:pt>
                <c:pt idx="6">
                  <c:v>13124.666666666666</c:v>
                </c:pt>
                <c:pt idx="7">
                  <c:v>13147</c:v>
                </c:pt>
                <c:pt idx="8">
                  <c:v>13143.666666666666</c:v>
                </c:pt>
                <c:pt idx="9">
                  <c:v>13120.333333333334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8A48-84A9-74B35747682A}"/>
            </c:ext>
          </c:extLst>
        </c:ser>
        <c:ser>
          <c:idx val="1"/>
          <c:order val="1"/>
          <c:tx>
            <c:strRef>
              <c:f>Лист1!$D$40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Лист1!$D$41:$D$50</c:f>
              <c:numCache>
                <c:formatCode>General</c:formatCode>
                <c:ptCount val="10"/>
                <c:pt idx="0">
                  <c:v>1257607.6666666667</c:v>
                </c:pt>
                <c:pt idx="1">
                  <c:v>1256155.6666666667</c:v>
                </c:pt>
                <c:pt idx="2">
                  <c:v>1260620.3333333333</c:v>
                </c:pt>
                <c:pt idx="3">
                  <c:v>1244690</c:v>
                </c:pt>
                <c:pt idx="4">
                  <c:v>1258100</c:v>
                </c:pt>
                <c:pt idx="5">
                  <c:v>1253685.3333333333</c:v>
                </c:pt>
                <c:pt idx="6">
                  <c:v>1265278</c:v>
                </c:pt>
                <c:pt idx="7">
                  <c:v>1312231.6666666667</c:v>
                </c:pt>
                <c:pt idx="8">
                  <c:v>1317456.6666666667</c:v>
                </c:pt>
                <c:pt idx="9">
                  <c:v>1236778.3333333333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8A48-84A9-74B35747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895"/>
        <c:axId val="1885002543"/>
      </c:lineChart>
      <c:catAx>
        <c:axId val="1885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2543"/>
        <c:crosses val="autoZero"/>
        <c:auto val="1"/>
        <c:lblAlgn val="ctr"/>
        <c:lblOffset val="100"/>
        <c:noMultiLvlLbl val="0"/>
      </c:catAx>
      <c:valAx>
        <c:axId val="18850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Лист1!$B$72:$B$81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Лист1!$C$72:$C$81</c:f>
              <c:numCache>
                <c:formatCode>General</c:formatCode>
                <c:ptCount val="10"/>
                <c:pt idx="0">
                  <c:v>137056.33333333334</c:v>
                </c:pt>
                <c:pt idx="1">
                  <c:v>136966.33333333334</c:v>
                </c:pt>
                <c:pt idx="2">
                  <c:v>137028.33333333334</c:v>
                </c:pt>
                <c:pt idx="3">
                  <c:v>136985.66666666666</c:v>
                </c:pt>
                <c:pt idx="4">
                  <c:v>137011.66666666666</c:v>
                </c:pt>
                <c:pt idx="5">
                  <c:v>136917.66666666666</c:v>
                </c:pt>
                <c:pt idx="6">
                  <c:v>136959.33333333334</c:v>
                </c:pt>
                <c:pt idx="7">
                  <c:v>137086.66666666666</c:v>
                </c:pt>
                <c:pt idx="8">
                  <c:v>137056.33333333334</c:v>
                </c:pt>
                <c:pt idx="9">
                  <c:v>136955.66666666666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E-514A-9B50-B32D6D606885}"/>
            </c:ext>
          </c:extLst>
        </c:ser>
        <c:ser>
          <c:idx val="1"/>
          <c:order val="1"/>
          <c:tx>
            <c:strRef>
              <c:f>Лист1!$D$71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Лист1!$B$72:$B$81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Лист1!$D$72:$D$81</c:f>
              <c:numCache>
                <c:formatCode>General</c:formatCode>
                <c:ptCount val="10"/>
                <c:pt idx="0">
                  <c:v>15108979.666666666</c:v>
                </c:pt>
                <c:pt idx="1">
                  <c:v>15358948</c:v>
                </c:pt>
                <c:pt idx="2">
                  <c:v>15268225.333333334</c:v>
                </c:pt>
                <c:pt idx="3">
                  <c:v>14810050.333333334</c:v>
                </c:pt>
                <c:pt idx="4">
                  <c:v>14901792.666666666</c:v>
                </c:pt>
                <c:pt idx="5">
                  <c:v>14725795.666666666</c:v>
                </c:pt>
                <c:pt idx="6">
                  <c:v>15007332.333333334</c:v>
                </c:pt>
                <c:pt idx="7">
                  <c:v>15355992</c:v>
                </c:pt>
                <c:pt idx="8">
                  <c:v>14925673.666666666</c:v>
                </c:pt>
                <c:pt idx="9">
                  <c:v>14774757.333333334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E-514A-9B50-B32D6D60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567824"/>
        <c:axId val="1498569504"/>
      </c:lineChart>
      <c:catAx>
        <c:axId val="14985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569504"/>
        <c:crosses val="autoZero"/>
        <c:auto val="1"/>
        <c:lblAlgn val="ctr"/>
        <c:lblOffset val="100"/>
        <c:noMultiLvlLbl val="0"/>
      </c:catAx>
      <c:valAx>
        <c:axId val="1498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5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16</xdr:col>
      <xdr:colOff>685800</xdr:colOff>
      <xdr:row>23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52C711-DEE9-AC44-B965-8065D1C5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37</xdr:row>
      <xdr:rowOff>177800</xdr:rowOff>
    </xdr:from>
    <xdr:to>
      <xdr:col>18</xdr:col>
      <xdr:colOff>660400</xdr:colOff>
      <xdr:row>57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9DF3C8-48B0-2F4B-A0BE-0FA2CBFE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463550</xdr:colOff>
      <xdr:row>63</xdr:row>
      <xdr:rowOff>63500</xdr:rowOff>
    </xdr:from>
    <xdr:to>
      <xdr:col>19</xdr:col>
      <xdr:colOff>444500</xdr:colOff>
      <xdr:row>85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EF38E2-A09B-1A42-B5B5-3715B502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574C-78A1-D24F-B981-826F67FEAA96}">
  <dimension ref="B6:D81"/>
  <sheetViews>
    <sheetView tabSelected="1" topLeftCell="A21" workbookViewId="0">
      <selection activeCell="D46" sqref="D46"/>
    </sheetView>
  </sheetViews>
  <sheetFormatPr baseColWidth="10" defaultRowHeight="16" x14ac:dyDescent="0.2"/>
  <sheetData>
    <row r="6" spans="2:4" x14ac:dyDescent="0.2">
      <c r="C6" t="s">
        <v>1</v>
      </c>
      <c r="D6" t="s">
        <v>0</v>
      </c>
    </row>
    <row r="7" spans="2:4" x14ac:dyDescent="0.2">
      <c r="B7">
        <v>1000000</v>
      </c>
      <c r="C7">
        <v>1108</v>
      </c>
      <c r="D7">
        <v>2331</v>
      </c>
    </row>
    <row r="8" spans="2:4" x14ac:dyDescent="0.2">
      <c r="B8">
        <v>1250000</v>
      </c>
      <c r="C8">
        <v>1454</v>
      </c>
      <c r="D8">
        <v>2947</v>
      </c>
    </row>
    <row r="9" spans="2:4" x14ac:dyDescent="0.2">
      <c r="B9">
        <v>1500000</v>
      </c>
      <c r="C9">
        <v>1856</v>
      </c>
      <c r="D9">
        <v>3895</v>
      </c>
    </row>
    <row r="10" spans="2:4" x14ac:dyDescent="0.2">
      <c r="B10">
        <v>1750000</v>
      </c>
      <c r="C10">
        <v>2158</v>
      </c>
      <c r="D10">
        <v>4419</v>
      </c>
    </row>
    <row r="11" spans="2:4" x14ac:dyDescent="0.2">
      <c r="B11">
        <v>2000000</v>
      </c>
      <c r="C11">
        <v>2690</v>
      </c>
      <c r="D11">
        <v>5413</v>
      </c>
    </row>
    <row r="12" spans="2:4" x14ac:dyDescent="0.2">
      <c r="B12">
        <v>2250000</v>
      </c>
      <c r="C12">
        <v>2950</v>
      </c>
      <c r="D12">
        <v>5603</v>
      </c>
    </row>
    <row r="13" spans="2:4" x14ac:dyDescent="0.2">
      <c r="B13">
        <v>2500000</v>
      </c>
      <c r="C13">
        <v>3319</v>
      </c>
      <c r="D13">
        <v>6119</v>
      </c>
    </row>
    <row r="14" spans="2:4" x14ac:dyDescent="0.2">
      <c r="B14">
        <v>2750000</v>
      </c>
      <c r="C14">
        <v>3475</v>
      </c>
      <c r="D14">
        <v>7479</v>
      </c>
    </row>
    <row r="15" spans="2:4" x14ac:dyDescent="0.2">
      <c r="B15">
        <v>3000000</v>
      </c>
      <c r="C15">
        <v>4022</v>
      </c>
      <c r="D15">
        <v>8221</v>
      </c>
    </row>
    <row r="40" spans="2:4" x14ac:dyDescent="0.2">
      <c r="C40" t="s">
        <v>1</v>
      </c>
      <c r="D40" t="s">
        <v>0</v>
      </c>
    </row>
    <row r="41" spans="2:4" x14ac:dyDescent="0.2">
      <c r="B41">
        <v>-1</v>
      </c>
      <c r="C41">
        <f>AVERAGE(13095, 13130, 13123)</f>
        <v>13116</v>
      </c>
      <c r="D41">
        <f>AVERAGE(1136807, 1179977, 1456039)</f>
        <v>1257607.6666666667</v>
      </c>
    </row>
    <row r="42" spans="2:4" x14ac:dyDescent="0.2">
      <c r="B42">
        <v>-0.8</v>
      </c>
      <c r="C42">
        <f>AVERAGE(13118, 13150, 13153)</f>
        <v>13140.333333333334</v>
      </c>
      <c r="D42">
        <f>AVERAGE(1360050, 1484663, 923754)</f>
        <v>1256155.6666666667</v>
      </c>
    </row>
    <row r="43" spans="2:4" x14ac:dyDescent="0.2">
      <c r="B43">
        <v>-0.6</v>
      </c>
      <c r="C43">
        <f>AVERAGE(13130, 13140, 13120)</f>
        <v>13130</v>
      </c>
      <c r="D43">
        <f>AVERAGE(1184566, 1030340, 1566955)</f>
        <v>1260620.3333333333</v>
      </c>
    </row>
    <row r="44" spans="2:4" x14ac:dyDescent="0.2">
      <c r="B44">
        <v>-0.4</v>
      </c>
      <c r="C44">
        <f>AVERAGE(13144, 13131, 13096)</f>
        <v>13123.666666666666</v>
      </c>
      <c r="D44">
        <f>AVERAGE(1159965, 1058593,1515512)</f>
        <v>1244690</v>
      </c>
    </row>
    <row r="45" spans="2:4" x14ac:dyDescent="0.2">
      <c r="B45">
        <v>-0.2</v>
      </c>
      <c r="C45">
        <f>AVERAGE(13112, 13171, 13135)</f>
        <v>13139.333333333334</v>
      </c>
      <c r="D45">
        <f>AVERAGE(1262639, 1501767, 1009894)</f>
        <v>1258100</v>
      </c>
    </row>
    <row r="46" spans="2:4" x14ac:dyDescent="0.2">
      <c r="B46">
        <v>0</v>
      </c>
      <c r="C46">
        <f>AVERAGE(13113, 13156, 13103)</f>
        <v>13124</v>
      </c>
      <c r="D46">
        <f>AVERAGE(1956074, 995246, 809736)</f>
        <v>1253685.3333333333</v>
      </c>
    </row>
    <row r="47" spans="2:4" x14ac:dyDescent="0.2">
      <c r="B47">
        <v>0.2</v>
      </c>
      <c r="C47">
        <f>AVERAGE(13103, 13127, 13144)</f>
        <v>13124.666666666666</v>
      </c>
      <c r="D47">
        <f>AVERAGE(1272022, 1189662, 1334150)</f>
        <v>1265278</v>
      </c>
    </row>
    <row r="48" spans="2:4" x14ac:dyDescent="0.2">
      <c r="B48">
        <v>0.4</v>
      </c>
      <c r="C48">
        <f>AVERAGE(13163, 13122, 13156)</f>
        <v>13147</v>
      </c>
      <c r="D48">
        <f>AVERAGE(1525407,1329936,1081352)</f>
        <v>1312231.6666666667</v>
      </c>
    </row>
    <row r="49" spans="2:4" x14ac:dyDescent="0.2">
      <c r="B49">
        <v>0.6</v>
      </c>
      <c r="C49">
        <f>AVERAGE(13128, 13114, 13189)</f>
        <v>13143.666666666666</v>
      </c>
      <c r="D49">
        <f>AVERAGE(1556674, 1164429, 1231267)</f>
        <v>1317456.6666666667</v>
      </c>
    </row>
    <row r="50" spans="2:4" x14ac:dyDescent="0.2">
      <c r="B50">
        <v>0.8</v>
      </c>
      <c r="C50">
        <f>AVERAGE(13071, 13116, 13174)</f>
        <v>13120.333333333334</v>
      </c>
      <c r="D50">
        <f>AVERAGE(1429529, 1101871, 1178935)</f>
        <v>1236778.3333333333</v>
      </c>
    </row>
    <row r="71" spans="2:4" x14ac:dyDescent="0.2">
      <c r="C71" t="s">
        <v>1</v>
      </c>
      <c r="D71" t="s">
        <v>0</v>
      </c>
    </row>
    <row r="72" spans="2:4" x14ac:dyDescent="0.2">
      <c r="B72">
        <f>B41</f>
        <v>-1</v>
      </c>
      <c r="C72">
        <f>AVERAGE(136909, 137080, 137180)</f>
        <v>137056.33333333334</v>
      </c>
      <c r="D72">
        <f>AVERAGE(15695352, 15661623, 13969964)</f>
        <v>15108979.666666666</v>
      </c>
    </row>
    <row r="73" spans="2:4" x14ac:dyDescent="0.2">
      <c r="B73">
        <f>B42</f>
        <v>-0.8</v>
      </c>
      <c r="C73">
        <f>AVERAGE(136856, 137185, 136858)</f>
        <v>136966.33333333334</v>
      </c>
      <c r="D73">
        <f>AVERAGE(19552276, 15661048, 10863520)</f>
        <v>15358948</v>
      </c>
    </row>
    <row r="74" spans="2:4" x14ac:dyDescent="0.2">
      <c r="B74">
        <f>B43</f>
        <v>-0.6</v>
      </c>
      <c r="C74">
        <f>AVERAGE(136998, 137100, 136987)</f>
        <v>137028.33333333334</v>
      </c>
      <c r="D74">
        <f>AVERAGE(4372387, 24814290, 16617999)</f>
        <v>15268225.333333334</v>
      </c>
    </row>
    <row r="75" spans="2:4" x14ac:dyDescent="0.2">
      <c r="B75">
        <f>B44</f>
        <v>-0.4</v>
      </c>
      <c r="C75">
        <f>AVERAGE(137010, 137100, 136847)</f>
        <v>136985.66666666666</v>
      </c>
      <c r="D75">
        <f>AVERAGE(15799997,5625459, 23004695)</f>
        <v>14810050.333333334</v>
      </c>
    </row>
    <row r="76" spans="2:4" x14ac:dyDescent="0.2">
      <c r="B76">
        <f>B45</f>
        <v>-0.2</v>
      </c>
      <c r="C76">
        <f>AVERAGE(136764, 137208, 137063)</f>
        <v>137011.66666666666</v>
      </c>
      <c r="D76">
        <f>AVERAGE(24954395, 5134034, 14616949)</f>
        <v>14901792.666666666</v>
      </c>
    </row>
    <row r="77" spans="2:4" x14ac:dyDescent="0.2">
      <c r="B77">
        <f>B46</f>
        <v>0</v>
      </c>
      <c r="C77">
        <f>AVERAGE(136927, 137082, 136744)</f>
        <v>136917.66666666666</v>
      </c>
      <c r="D77">
        <f>AVERAGE(15856411, 21727075, 6593901)</f>
        <v>14725795.666666666</v>
      </c>
    </row>
    <row r="78" spans="2:4" x14ac:dyDescent="0.2">
      <c r="B78">
        <f>B47</f>
        <v>0.2</v>
      </c>
      <c r="C78">
        <f>AVERAGE(136798, 137041, 137039)</f>
        <v>136959.33333333334</v>
      </c>
      <c r="D78">
        <f>AVERAGE(20383743, 15089162, 9549092)</f>
        <v>15007332.333333334</v>
      </c>
    </row>
    <row r="79" spans="2:4" x14ac:dyDescent="0.2">
      <c r="B79">
        <f>B48</f>
        <v>0.4</v>
      </c>
      <c r="C79">
        <f>AVERAGE(137069, 137225, 136966)</f>
        <v>137086.66666666666</v>
      </c>
      <c r="D79">
        <f>AVERAGE(15031404, 20756098, 10280474)</f>
        <v>15355992</v>
      </c>
    </row>
    <row r="80" spans="2:4" x14ac:dyDescent="0.2">
      <c r="B80">
        <f>B49</f>
        <v>0.6</v>
      </c>
      <c r="C80">
        <f>AVERAGE(137119, 137023, 137027)</f>
        <v>137056.33333333334</v>
      </c>
      <c r="D80">
        <f>AVERAGE(23911338, 14546064, 6319619)</f>
        <v>14925673.666666666</v>
      </c>
    </row>
    <row r="81" spans="2:4" x14ac:dyDescent="0.2">
      <c r="B81">
        <f>B50</f>
        <v>0.8</v>
      </c>
      <c r="C81">
        <f>AVERAGE(136756, 137031, 137080)</f>
        <v>136955.66666666666</v>
      </c>
      <c r="D81">
        <f>AVERAGE(22987840, 7137636, 14198796)</f>
        <v>14774757.333333334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2021-12-14T16:45:42Z</dcterms:created>
  <dcterms:modified xsi:type="dcterms:W3CDTF">2021-12-17T19:02:27Z</dcterms:modified>
</cp:coreProperties>
</file>