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lva\OneDrive - Infor\DBA\OT\On-Call\"/>
    </mc:Choice>
  </mc:AlternateContent>
  <xr:revisionPtr revIDLastSave="60" documentId="13_ncr:1_{6C102FA7-40BA-479D-A835-54A60F77A0F1}" xr6:coauthVersionLast="44" xr6:coauthVersionMax="44" xr10:uidLastSave="{3D20D722-3BAD-434C-9DFF-F819D97C3C24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10" yWindow="-110" windowWidth="19420" windowHeight="1042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23" i="1" s="1"/>
  <c r="E18" i="1"/>
  <c r="E19" i="1" s="1"/>
  <c r="Z1" i="31"/>
  <c r="Q58" i="1"/>
  <c r="R58" i="1"/>
  <c r="S58" i="1"/>
  <c r="T58" i="1" s="1"/>
  <c r="N58" i="1"/>
  <c r="P58" i="1"/>
  <c r="Q57" i="1"/>
  <c r="R57" i="1"/>
  <c r="S57" i="1" s="1"/>
  <c r="T57" i="1" s="1"/>
  <c r="N57" i="1"/>
  <c r="P57" i="1"/>
  <c r="Q56" i="1"/>
  <c r="R56" i="1"/>
  <c r="S56" i="1" s="1"/>
  <c r="T56" i="1" s="1"/>
  <c r="N56" i="1"/>
  <c r="P56" i="1"/>
  <c r="Q55" i="1"/>
  <c r="R55" i="1" s="1"/>
  <c r="S55" i="1" s="1"/>
  <c r="T55" i="1" s="1"/>
  <c r="N55" i="1"/>
  <c r="P55" i="1"/>
  <c r="Q54" i="1"/>
  <c r="R54" i="1" s="1"/>
  <c r="S54" i="1" s="1"/>
  <c r="T54" i="1" s="1"/>
  <c r="N54" i="1"/>
  <c r="P54" i="1"/>
  <c r="Q53" i="1"/>
  <c r="R53" i="1"/>
  <c r="S53" i="1" s="1"/>
  <c r="T53" i="1" s="1"/>
  <c r="N53" i="1"/>
  <c r="P53" i="1"/>
  <c r="Q52" i="1"/>
  <c r="R52" i="1"/>
  <c r="S52" i="1"/>
  <c r="T52" i="1" s="1"/>
  <c r="N52" i="1"/>
  <c r="P52" i="1" s="1"/>
  <c r="Q51" i="1"/>
  <c r="R51" i="1"/>
  <c r="S51" i="1" s="1"/>
  <c r="T51" i="1" s="1"/>
  <c r="N51" i="1"/>
  <c r="P51" i="1" s="1"/>
  <c r="Q50" i="1"/>
  <c r="R50" i="1"/>
  <c r="S50" i="1"/>
  <c r="T50" i="1" s="1"/>
  <c r="N50" i="1"/>
  <c r="P50" i="1"/>
  <c r="Q49" i="1"/>
  <c r="R49" i="1"/>
  <c r="S49" i="1" s="1"/>
  <c r="T49" i="1" s="1"/>
  <c r="N49" i="1"/>
  <c r="P49" i="1"/>
  <c r="Q48" i="1"/>
  <c r="R48" i="1"/>
  <c r="S48" i="1" s="1"/>
  <c r="T48" i="1" s="1"/>
  <c r="N48" i="1"/>
  <c r="P48" i="1"/>
  <c r="Q47" i="1"/>
  <c r="R47" i="1" s="1"/>
  <c r="S47" i="1" s="1"/>
  <c r="T47" i="1" s="1"/>
  <c r="N47" i="1"/>
  <c r="P47" i="1"/>
  <c r="Q46" i="1"/>
  <c r="R46" i="1" s="1"/>
  <c r="S46" i="1" s="1"/>
  <c r="T46" i="1" s="1"/>
  <c r="N46" i="1"/>
  <c r="P46" i="1"/>
  <c r="Q45" i="1"/>
  <c r="R45" i="1"/>
  <c r="S45" i="1" s="1"/>
  <c r="T45" i="1" s="1"/>
  <c r="N45" i="1"/>
  <c r="P45" i="1"/>
  <c r="Q44" i="1"/>
  <c r="R44" i="1"/>
  <c r="S44" i="1"/>
  <c r="T44" i="1" s="1"/>
  <c r="N44" i="1"/>
  <c r="P44" i="1" s="1"/>
  <c r="Q43" i="1"/>
  <c r="R43" i="1"/>
  <c r="S43" i="1" s="1"/>
  <c r="T43" i="1" s="1"/>
  <c r="N43" i="1"/>
  <c r="P43" i="1" s="1"/>
  <c r="Q42" i="1"/>
  <c r="R42" i="1"/>
  <c r="S42" i="1"/>
  <c r="T42" i="1" s="1"/>
  <c r="N42" i="1"/>
  <c r="P42" i="1"/>
  <c r="Q41" i="1"/>
  <c r="R41" i="1"/>
  <c r="S41" i="1" s="1"/>
  <c r="T41" i="1" s="1"/>
  <c r="N41" i="1"/>
  <c r="P41" i="1"/>
  <c r="Q40" i="1"/>
  <c r="R40" i="1"/>
  <c r="S40" i="1" s="1"/>
  <c r="T40" i="1" s="1"/>
  <c r="N40" i="1"/>
  <c r="P40" i="1"/>
  <c r="Q39" i="1"/>
  <c r="R39" i="1" s="1"/>
  <c r="S39" i="1" s="1"/>
  <c r="T39" i="1" s="1"/>
  <c r="N39" i="1"/>
  <c r="P39" i="1"/>
  <c r="Q38" i="1"/>
  <c r="R38" i="1" s="1"/>
  <c r="S38" i="1" s="1"/>
  <c r="T38" i="1" s="1"/>
  <c r="N38" i="1"/>
  <c r="P38" i="1"/>
  <c r="Q37" i="1"/>
  <c r="R37" i="1"/>
  <c r="S37" i="1" s="1"/>
  <c r="T37" i="1" s="1"/>
  <c r="N37" i="1"/>
  <c r="P37" i="1"/>
  <c r="Q36" i="1"/>
  <c r="R36" i="1"/>
  <c r="S36" i="1"/>
  <c r="T36" i="1" s="1"/>
  <c r="N36" i="1"/>
  <c r="P36" i="1" s="1"/>
  <c r="Q35" i="1"/>
  <c r="R35" i="1"/>
  <c r="S35" i="1" s="1"/>
  <c r="T35" i="1" s="1"/>
  <c r="N35" i="1"/>
  <c r="P35" i="1" s="1"/>
  <c r="Q34" i="1"/>
  <c r="R34" i="1"/>
  <c r="S34" i="1"/>
  <c r="T34" i="1" s="1"/>
  <c r="N34" i="1"/>
  <c r="P34" i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/>
  <c r="Q29" i="1"/>
  <c r="R29" i="1"/>
  <c r="S29" i="1"/>
  <c r="T29" i="1"/>
  <c r="N29" i="1"/>
  <c r="P29" i="1"/>
  <c r="Q28" i="1"/>
  <c r="R28" i="1"/>
  <c r="S28" i="1" s="1"/>
  <c r="T28" i="1" s="1"/>
  <c r="N28" i="1"/>
  <c r="P28" i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/>
  <c r="U19" i="1"/>
  <c r="N27" i="1"/>
  <c r="Q27" i="1"/>
  <c r="R27" i="1"/>
  <c r="S27" i="1" s="1"/>
  <c r="T27" i="1" s="1"/>
  <c r="P27" i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<sst xmlns="http://schemas.openxmlformats.org/spreadsheetml/2006/main" count="39133" uniqueCount="11064">
  <si>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</si>
  <si>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</si>
  <si>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</si>
  <si>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</si>
  <si>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</si>
  <si>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</si>
  <si>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</si>
  <si>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</si>
  <si>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</si>
  <si>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</si>
  <si>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</si>
  <si>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</si>
  <si>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</si>
  <si>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</si>
  <si>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</si>
  <si>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</si>
  <si>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</si>
  <si>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</si>
  <si>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</si>
  <si>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</si>
  <si>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</si>
  <si>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</si>
  <si>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</si>
  <si>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</si>
  <si>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</si>
  <si>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</si>
  <si>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</si>
  <si>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</si>
  <si>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</si>
  <si>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</si>
  <si>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</si>
  <si>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</si>
  <si>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</si>
  <si>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</si>
  <si>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</si>
  <si>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</si>
  <si>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</si>
  <si>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</si>
  <si>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</si>
  <si>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</si>
  <si>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</si>
  <si>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</si>
  <si>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</si>
  <si>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</si>
  <si>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</si>
  <si>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</si>
  <si>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</si>
  <si>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</si>
  <si>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</si>
  <si>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</si>
  <si>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</si>
  <si>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</si>
  <si>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</si>
  <si>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</si>
  <si>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</si>
  <si>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</si>
  <si>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</si>
  <si>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</si>
  <si>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</si>
  <si>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</si>
  <si>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</si>
  <si>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</si>
  <si>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</si>
  <si>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</si>
  <si>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</si>
  <si>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</si>
  <si>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</si>
  <si>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</si>
  <si>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</si>
  <si>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</si>
  <si>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</si>
  <si>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</si>
  <si>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</si>
  <si>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</si>
  <si>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</si>
  <si>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</si>
  <si>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</si>
  <si>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</si>
  <si>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</si>
  <si>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</si>
  <si>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</si>
  <si>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</si>
  <si>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</si>
  <si>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</si>
  <si>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</si>
  <si>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</si>
  <si>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</si>
  <si>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</si>
  <si>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</si>
  <si>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</si>
  <si>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</si>
  <si>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</si>
  <si>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</si>
  <si>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</si>
  <si>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</si>
  <si>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</si>
  <si>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</si>
  <si>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</si>
  <si>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</si>
  <si>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</si>
  <si>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</si>
  <si>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</si>
  <si>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</si>
  <si>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</si>
  <si>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</si>
  <si>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</si>
  <si>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</si>
  <si>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</si>
  <si>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</si>
  <si>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</si>
  <si>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</si>
  <si>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</si>
  <si>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</si>
  <si>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</si>
  <si>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</si>
  <si>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</si>
  <si>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</si>
  <si>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</si>
  <si>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</si>
  <si>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</si>
  <si>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</si>
  <si>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</si>
  <si>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</si>
  <si>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</si>
  <si>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</si>
  <si>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</si>
  <si>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</si>
  <si>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</si>
  <si>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</si>
  <si>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</si>
  <si>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</si>
  <si>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</si>
  <si>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</si>
  <si>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</si>
  <si>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</si>
  <si>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</si>
  <si>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</si>
  <si>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</si>
  <si>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</si>
  <si>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</si>
  <si>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</si>
  <si>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</si>
  <si>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</si>
  <si>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</si>
  <si>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</si>
  <si>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</si>
  <si>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</si>
  <si>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</si>
  <si>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</si>
  <si>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</si>
  <si>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</si>
  <si>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</si>
  <si>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</si>
  <si>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</si>
  <si>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</si>
  <si>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</si>
  <si>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</si>
  <si>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</si>
  <si>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</si>
  <si>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</si>
  <si>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</si>
  <si>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</si>
  <si>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</si>
  <si>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</si>
  <si>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</si>
  <si>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</si>
  <si>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</si>
  <si>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</si>
  <si>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</si>
  <si>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</si>
  <si>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</si>
  <si>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</si>
  <si>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</si>
  <si>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</si>
  <si>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</si>
  <si>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</si>
  <si>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</si>
  <si>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</si>
  <si>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</si>
  <si>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</si>
  <si>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</si>
  <si>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</si>
  <si>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</si>
  <si>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</si>
  <si>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</si>
  <si>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</si>
  <si>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</si>
  <si>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</si>
  <si>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</si>
  <si>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</si>
  <si>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</si>
  <si>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</si>
  <si>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</si>
  <si>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</si>
  <si>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</si>
  <si>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</si>
  <si>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</si>
  <si>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</si>
  <si>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</si>
  <si>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</si>
  <si>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</si>
  <si>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</si>
  <si>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</si>
  <si>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</si>
  <si>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</si>
  <si>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</si>
  <si>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</si>
  <si>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</si>
  <si>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</si>
  <si>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</si>
  <si>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</si>
  <si>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</si>
  <si>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</si>
  <si>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</si>
  <si>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</si>
  <si>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</si>
  <si>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</si>
  <si>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</si>
  <si>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</si>
  <si>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</si>
  <si>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</si>
  <si>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</si>
  <si>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</si>
  <si>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</si>
  <si>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</si>
  <si>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</si>
  <si>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</si>
  <si>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</si>
  <si>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</si>
  <si>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</si>
  <si>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</si>
  <si>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</si>
  <si>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</si>
  <si>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</si>
  <si>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</si>
  <si>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</si>
  <si>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</si>
  <si>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</si>
  <si>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</si>
  <si>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</si>
  <si>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</si>
  <si>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</si>
  <si>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</si>
  <si>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</si>
  <si>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</si>
  <si>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</si>
  <si>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</si>
  <si>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</si>
  <si>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</si>
  <si>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</si>
  <si>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</si>
  <si>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</si>
  <si>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</si>
  <si>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</si>
  <si>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</si>
  <si>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</si>
  <si>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</si>
  <si>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</si>
  <si>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</si>
  <si>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</si>
  <si>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</si>
  <si>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</si>
  <si>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</si>
  <si>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</si>
  <si>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</si>
  <si>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</si>
  <si>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</si>
  <si>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</si>
  <si>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</si>
  <si>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</si>
  <si>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</si>
  <si>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</si>
  <si>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</si>
  <si>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</si>
  <si>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</si>
  <si>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</si>
  <si>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</si>
  <si>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</si>
  <si>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</si>
  <si>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</si>
  <si>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</si>
  <si>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</si>
  <si>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</si>
  <si>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</si>
  <si>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</si>
  <si>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</si>
  <si>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</si>
  <si>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</si>
  <si>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</si>
  <si>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</si>
  <si>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</si>
  <si>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</si>
  <si>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</si>
  <si>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</si>
  <si>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</si>
  <si>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</si>
  <si>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</si>
  <si>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</si>
  <si>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</si>
  <si>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</si>
  <si>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</si>
  <si>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</si>
  <si>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</si>
  <si>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</si>
  <si>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</si>
  <si>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</si>
  <si>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</si>
  <si>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</si>
  <si>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</si>
  <si>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</si>
  <si>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</si>
  <si>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</si>
  <si>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</si>
  <si>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</si>
  <si>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</si>
  <si>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</si>
  <si>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</si>
  <si>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</si>
  <si>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</si>
  <si>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</si>
  <si>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</si>
  <si>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</si>
  <si>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</si>
  <si>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</si>
  <si>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</si>
  <si>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</si>
  <si>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</si>
  <si>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</si>
  <si>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</si>
  <si>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</si>
  <si>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</si>
  <si>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</si>
  <si>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</si>
  <si>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</si>
  <si>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</si>
  <si>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</si>
  <si>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</si>
  <si>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</si>
  <si>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</si>
  <si>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</si>
  <si>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</si>
  <si>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</si>
  <si>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</si>
  <si>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</si>
  <si>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</si>
  <si>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</si>
  <si>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</si>
  <si>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</si>
  <si>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</si>
  <si>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</si>
  <si>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</si>
  <si>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</si>
  <si>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</si>
  <si>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</si>
  <si>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</si>
  <si>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</si>
  <si>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</si>
  <si>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</si>
  <si>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</si>
  <si>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</si>
  <si>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</si>
  <si>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</si>
  <si>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</si>
  <si>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</si>
  <si>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</si>
  <si>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</si>
  <si>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</si>
  <si>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</si>
  <si>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</si>
  <si>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</si>
  <si>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</si>
  <si>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</si>
  <si>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</si>
  <si>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</si>
  <si>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</si>
  <si>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</si>
  <si>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</si>
  <si>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</si>
  <si>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</si>
  <si>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</si>
  <si>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</si>
  <si>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</si>
  <si>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</si>
  <si>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</si>
  <si>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</si>
  <si>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</si>
  <si>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</si>
  <si>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</si>
  <si>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</si>
  <si>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</si>
  <si>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</si>
  <si>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</si>
  <si>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</si>
  <si>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</si>
  <si>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</si>
  <si>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</si>
  <si>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</si>
  <si>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</si>
  <si>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</si>
  <si>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</si>
  <si>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</si>
  <si>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</si>
  <si>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</si>
  <si>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</si>
  <si>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</si>
  <si>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</si>
  <si>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</si>
  <si>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</si>
  <si>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</si>
  <si>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</si>
  <si>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</si>
  <si>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</si>
  <si>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</si>
  <si>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</si>
  <si>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</si>
  <si>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</si>
  <si>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</si>
  <si>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</si>
  <si>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</si>
  <si>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</si>
  <si>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</si>
  <si>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</si>
  <si>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</si>
  <si>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</si>
  <si>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</si>
  <si>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</si>
  <si>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</si>
  <si>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</si>
  <si>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</si>
  <si>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</si>
  <si>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</si>
  <si>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</si>
  <si>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</si>
  <si>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</si>
  <si>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</si>
  <si>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</si>
  <si>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</si>
  <si>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</si>
  <si>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</si>
  <si>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</si>
  <si>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</si>
  <si>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</si>
  <si>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</si>
  <si>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</si>
  <si>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</si>
  <si>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</si>
  <si>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</si>
  <si>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</si>
  <si>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</si>
  <si>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</si>
  <si>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</si>
  <si>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</si>
  <si>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</si>
  <si>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</si>
  <si>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</si>
  <si>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</si>
  <si>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</si>
  <si>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</si>
  <si>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</si>
  <si>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</si>
  <si>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</si>
  <si>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</si>
  <si>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</si>
  <si>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</si>
  <si>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</si>
  <si>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</si>
  <si>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</si>
  <si>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</si>
  <si>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</si>
  <si>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</si>
  <si>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</si>
  <si>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</si>
  <si>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</si>
  <si>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</si>
  <si>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</si>
  <si>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</si>
  <si>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</si>
  <si>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</si>
  <si>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</si>
  <si>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</si>
  <si>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</si>
  <si>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</si>
  <si>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</si>
  <si>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</si>
  <si>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</si>
  <si>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</si>
  <si>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</si>
  <si>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</si>
  <si>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</si>
  <si>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</si>
  <si>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</si>
  <si>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</si>
  <si>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</si>
  <si>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</si>
  <si>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</si>
  <si>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</si>
  <si>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</si>
  <si>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</si>
  <si>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</si>
  <si>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</si>
  <si>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</si>
  <si>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</si>
  <si>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</si>
  <si>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</si>
  <si>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</si>
  <si>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</si>
  <si>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</si>
  <si>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</si>
  <si>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</si>
  <si>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</si>
  <si>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</si>
  <si>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</si>
  <si>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</si>
  <si>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</si>
  <si>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</si>
  <si>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</si>
  <si>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</si>
  <si>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</si>
  <si>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</si>
  <si>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</si>
  <si>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</si>
  <si>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</si>
  <si>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</si>
  <si>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</si>
  <si>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</si>
  <si>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</si>
  <si>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</si>
  <si>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</si>
  <si>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</si>
  <si>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</si>
  <si>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</si>
  <si>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</si>
  <si>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</si>
  <si>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</si>
  <si>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</si>
  <si>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</si>
  <si>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</si>
  <si>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</si>
  <si>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</si>
  <si>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</si>
  <si>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</si>
  <si>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</si>
  <si>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</si>
  <si>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</si>
  <si>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</si>
  <si>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</si>
  <si>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</si>
  <si>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</si>
  <si>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</si>
  <si>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</si>
  <si>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</si>
  <si>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</si>
  <si>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</si>
  <si>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</si>
  <si>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</si>
  <si>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</si>
  <si>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</si>
  <si>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</si>
  <si>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</si>
  <si>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</si>
  <si>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</si>
  <si>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</si>
  <si>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</si>
  <si>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</si>
  <si>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</si>
  <si>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</si>
  <si>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</si>
  <si>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</si>
  <si>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</si>
  <si>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</si>
  <si>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</si>
  <si>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</si>
  <si>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</si>
  <si>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</si>
  <si>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</si>
  <si>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</si>
  <si>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</si>
  <si>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</si>
  <si>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</si>
  <si>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</si>
  <si>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</si>
  <si>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</si>
  <si>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</si>
  <si>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</si>
  <si>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</si>
  <si>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</si>
  <si>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</si>
  <si>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</si>
  <si>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</si>
  <si>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</si>
  <si>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</si>
  <si>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</si>
  <si>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</si>
  <si>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</si>
  <si>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</si>
  <si>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</si>
  <si>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</si>
  <si>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</si>
  <si>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</si>
  <si>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</si>
  <si>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</si>
  <si>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</si>
  <si>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</si>
  <si>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</si>
  <si>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</si>
  <si>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</si>
  <si>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</si>
  <si>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</si>
  <si>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</si>
  <si>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</si>
  <si>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</si>
  <si>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</si>
  <si>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</si>
  <si>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</si>
  <si>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</si>
  <si>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</si>
  <si>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</si>
  <si>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</si>
  <si>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</si>
  <si>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</si>
  <si>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</si>
  <si>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</si>
  <si>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</si>
  <si>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</si>
  <si>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</si>
  <si>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</si>
  <si>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</si>
  <si>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</si>
  <si>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</si>
  <si>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</si>
  <si>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</si>
  <si>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</si>
  <si>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</si>
  <si>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</si>
  <si>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</si>
  <si>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</si>
  <si>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</si>
  <si>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</si>
  <si>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</si>
  <si>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</si>
  <si>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</si>
  <si>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</si>
  <si>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</si>
  <si>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</si>
  <si>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</si>
  <si>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</si>
  <si>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</si>
  <si>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</si>
  <si>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</si>
  <si>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</si>
  <si>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</si>
  <si>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</si>
  <si>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</si>
  <si>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</si>
  <si>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</si>
  <si>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</si>
  <si>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</si>
  <si>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</si>
  <si>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</si>
  <si>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</si>
  <si>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</si>
  <si>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</si>
  <si>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</si>
  <si>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</si>
  <si>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</si>
  <si>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</si>
  <si>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</si>
  <si>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</si>
  <si>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</si>
  <si>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</si>
  <si>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</si>
  <si>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</si>
  <si>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</si>
  <si>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</si>
  <si>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</si>
  <si>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</si>
  <si>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</si>
  <si>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</si>
  <si>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</si>
  <si>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</si>
  <si>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</si>
  <si>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</si>
  <si>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</si>
  <si>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</si>
  <si>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</si>
  <si>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</si>
  <si>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</si>
  <si>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</si>
  <si>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</si>
  <si>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</si>
  <si>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</si>
  <si>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</si>
  <si>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</si>
  <si>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</si>
  <si>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</si>
  <si>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</si>
  <si>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</si>
  <si>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</si>
  <si>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</si>
  <si>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</si>
  <si>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</si>
  <si>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</si>
  <si>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</si>
  <si>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</si>
  <si>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</si>
  <si>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</si>
  <si>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</si>
  <si>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</si>
  <si>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</si>
  <si>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</si>
  <si>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</si>
  <si>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</si>
  <si>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</si>
  <si>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</si>
  <si>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</si>
  <si>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</si>
  <si>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</si>
  <si>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</si>
  <si>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</si>
  <si>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</si>
  <si>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</si>
  <si>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</si>
  <si>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</si>
  <si>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</si>
  <si>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</si>
  <si>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</si>
  <si>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</si>
  <si>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</si>
  <si>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</si>
  <si>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</si>
  <si>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</si>
  <si>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</si>
  <si>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</si>
  <si>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</si>
  <si>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</si>
  <si>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</si>
  <si>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</si>
  <si>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</si>
  <si>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</si>
  <si>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</si>
  <si>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</si>
  <si>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</si>
  <si>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</si>
  <si>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</si>
  <si>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</si>
  <si>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</si>
  <si>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</si>
  <si>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</si>
  <si>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</si>
  <si>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</si>
  <si>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</si>
  <si>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</si>
  <si>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</si>
  <si>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</si>
  <si>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</si>
  <si>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</si>
  <si>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</si>
  <si>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</si>
  <si>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</si>
  <si>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</si>
  <si>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</si>
  <si>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</si>
  <si>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</si>
  <si>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</si>
  <si>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</si>
  <si>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</si>
  <si>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</si>
  <si>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</si>
  <si>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</si>
  <si>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</si>
  <si>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</si>
  <si>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</si>
  <si>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</si>
  <si>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</si>
  <si>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</si>
  <si>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</si>
  <si>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</si>
  <si>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</si>
  <si>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</si>
  <si>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</si>
  <si>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</si>
  <si>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</si>
  <si>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</si>
  <si>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</si>
  <si>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</si>
  <si>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</si>
  <si>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</si>
  <si>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</si>
  <si>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</si>
  <si>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</si>
  <si>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</si>
  <si>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</si>
  <si>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</si>
  <si>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</si>
  <si>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</si>
  <si>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</si>
  <si>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</si>
  <si>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</si>
  <si>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</si>
  <si>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</si>
  <si>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</si>
  <si>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</si>
  <si>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</si>
  <si>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</si>
  <si>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</si>
  <si>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</si>
  <si>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</si>
  <si>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</si>
  <si>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</si>
  <si>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</si>
  <si>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</si>
  <si>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</si>
  <si>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</si>
  <si>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</si>
  <si>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</si>
  <si>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</si>
  <si>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</si>
  <si>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</si>
  <si>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</si>
  <si>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</si>
  <si>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</si>
  <si>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</si>
  <si>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</si>
  <si>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</si>
  <si>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</si>
  <si>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</si>
  <si>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</si>
  <si>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</si>
  <si>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</si>
  <si>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</si>
  <si>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</si>
  <si>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</si>
  <si>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</si>
  <si>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</si>
  <si>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</si>
  <si>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</si>
  <si>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</si>
  <si>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</si>
  <si>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</si>
  <si>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</si>
  <si>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</si>
  <si>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</si>
  <si>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</si>
  <si>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</si>
  <si>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</si>
  <si>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</si>
  <si>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</si>
  <si>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</si>
  <si>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</si>
  <si>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</si>
  <si>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</si>
  <si>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</si>
  <si>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</si>
  <si>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</si>
  <si>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</si>
  <si>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</si>
  <si>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</si>
  <si>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</si>
  <si>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</si>
  <si>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</si>
  <si>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</si>
  <si>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</si>
  <si>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</si>
  <si>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</si>
  <si>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</si>
  <si>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</si>
  <si>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</si>
  <si>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</si>
  <si>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</si>
  <si>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</si>
  <si>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</si>
  <si>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</si>
  <si>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</si>
  <si>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</si>
  <si>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</si>
  <si>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</si>
  <si>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</si>
  <si>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</si>
  <si>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</si>
  <si>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</si>
  <si>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</si>
  <si>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</si>
  <si>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</si>
  <si>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</si>
  <si>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</si>
  <si>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</si>
  <si>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</si>
  <si>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</si>
  <si>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</si>
  <si>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</si>
  <si>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</si>
  <si>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</si>
  <si>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</si>
  <si>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</si>
  <si>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</si>
  <si>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</si>
  <si>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</si>
  <si>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</si>
  <si>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</si>
  <si>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</si>
  <si>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</si>
  <si>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</si>
  <si>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</si>
  <si>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</si>
  <si>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</si>
  <si>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</si>
  <si>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</si>
  <si>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</si>
  <si>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</si>
  <si>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</si>
  <si>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</si>
  <si>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</si>
  <si>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</si>
  <si>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</si>
  <si>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</si>
  <si>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</si>
  <si>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</si>
  <si>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</si>
  <si>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</si>
  <si>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</si>
  <si>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</si>
  <si>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</si>
  <si>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</si>
  <si>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</si>
  <si>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</si>
  <si>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</si>
  <si>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</si>
  <si>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</si>
  <si>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</si>
  <si>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</si>
  <si>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</si>
  <si>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</si>
  <si>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</si>
  <si>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</si>
  <si>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</si>
  <si>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</si>
  <si>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</si>
  <si>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</si>
  <si>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</si>
  <si>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</si>
  <si>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</si>
  <si>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</si>
  <si>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</si>
  <si>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</si>
  <si>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</si>
  <si>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</si>
  <si>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</si>
  <si>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</si>
  <si>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</si>
  <si>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</si>
  <si>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</si>
  <si>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</si>
  <si>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</si>
  <si>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</si>
  <si>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</si>
  <si>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</si>
  <si>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</si>
  <si>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</si>
  <si>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</si>
  <si>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</si>
  <si>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</si>
  <si>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</si>
  <si>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</si>
  <si>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</si>
  <si>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</si>
  <si>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</si>
  <si>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</si>
  <si>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</si>
  <si>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</si>
  <si>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</si>
  <si>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</si>
  <si>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</si>
  <si>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</si>
  <si>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</si>
  <si>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</si>
  <si>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</si>
  <si>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</si>
  <si>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</si>
  <si>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</si>
  <si>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</si>
  <si>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</si>
  <si>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</si>
  <si>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</si>
  <si>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</si>
  <si>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</si>
  <si>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</si>
  <si>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</si>
  <si>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</si>
  <si>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</si>
  <si>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</si>
  <si>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</si>
  <si>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</si>
  <si>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</si>
  <si>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</si>
  <si>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</si>
  <si>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</si>
  <si>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</si>
  <si>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</si>
  <si>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</si>
  <si>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</si>
  <si>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</si>
  <si>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</si>
  <si>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</si>
  <si>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</si>
  <si>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</si>
  <si>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</si>
  <si>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</si>
  <si>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</si>
  <si>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</si>
  <si>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</si>
  <si>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</si>
  <si>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</si>
  <si>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</si>
  <si>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</si>
  <si>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</si>
  <si>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</si>
  <si>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</si>
  <si>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</si>
  <si>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</si>
  <si>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</si>
  <si>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</si>
  <si>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</si>
  <si>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</si>
  <si>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</si>
  <si>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</si>
  <si>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</si>
  <si>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</si>
  <si>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</si>
  <si>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</si>
  <si>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</si>
  <si>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</si>
  <si>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</si>
  <si>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</si>
  <si>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</si>
  <si>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</si>
  <si>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</si>
  <si>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</si>
  <si>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</si>
  <si>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</si>
  <si>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</si>
  <si>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</si>
  <si>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</si>
  <si>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</si>
  <si>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</si>
  <si>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</si>
  <si>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</si>
  <si>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</si>
  <si>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</si>
  <si>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</si>
  <si>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</si>
  <si>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</si>
  <si>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</si>
  <si>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</si>
  <si>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</si>
  <si>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</si>
  <si>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</si>
  <si>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</si>
  <si>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</si>
  <si>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</si>
  <si>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</si>
  <si>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</si>
  <si>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</si>
  <si>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</si>
  <si>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</si>
  <si>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</si>
  <si>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</si>
  <si>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</si>
  <si>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</si>
  <si>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</si>
  <si>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</si>
  <si>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</si>
  <si>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</si>
  <si>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</si>
  <si>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</si>
  <si>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</si>
  <si>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</si>
  <si>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</si>
  <si>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</si>
  <si>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</si>
  <si>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</si>
  <si>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</si>
  <si>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</si>
  <si>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</si>
  <si>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</si>
  <si>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</si>
  <si>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</si>
  <si>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</si>
  <si>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</si>
  <si>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</si>
  <si>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</si>
  <si>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</si>
  <si>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</si>
  <si>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</si>
  <si>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</si>
  <si>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</si>
  <si>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</si>
  <si>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</si>
  <si>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</si>
  <si>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</si>
  <si>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</si>
  <si>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</si>
  <si>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</si>
  <si>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</si>
  <si>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</si>
  <si>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</si>
  <si>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</si>
  <si>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</si>
  <si>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</si>
  <si>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</si>
  <si>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</si>
  <si>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</si>
  <si>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</si>
  <si>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</si>
  <si>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</si>
  <si>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</si>
  <si>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</si>
  <si>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</si>
  <si>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</si>
  <si>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</si>
  <si>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</si>
  <si>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</si>
  <si>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</si>
  <si>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</si>
  <si>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</si>
  <si>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</si>
  <si>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</si>
  <si>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</si>
  <si>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</si>
  <si>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</si>
  <si>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</si>
  <si>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</si>
  <si>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</si>
  <si>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</si>
  <si>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</si>
  <si>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</si>
  <si>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</si>
  <si>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</si>
  <si>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</si>
  <si>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</si>
  <si>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</si>
  <si>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</si>
  <si>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</si>
  <si>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</si>
  <si>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</si>
  <si>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</si>
  <si>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</si>
  <si>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</si>
  <si>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</si>
  <si>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</si>
  <si>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</si>
  <si>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</si>
  <si>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</si>
  <si>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</si>
  <si>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</si>
  <si>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</si>
  <si>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</si>
  <si>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</si>
  <si>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</si>
  <si>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</si>
  <si>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</si>
  <si>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</si>
  <si>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</si>
  <si>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</si>
  <si>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</si>
  <si>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</si>
  <si>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</si>
  <si>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</si>
  <si>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</si>
  <si>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</si>
  <si>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</si>
  <si>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</si>
  <si>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</si>
  <si>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</si>
  <si>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</si>
  <si>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</si>
  <si>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</si>
  <si>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</si>
  <si>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</si>
  <si>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</si>
  <si>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</si>
  <si>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</si>
  <si>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</si>
  <si>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</si>
  <si>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</si>
  <si>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</si>
  <si>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</si>
  <si>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</si>
  <si>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</si>
  <si>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</si>
  <si>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</si>
  <si>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</si>
  <si>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</si>
  <si>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</si>
  <si>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</si>
  <si>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</si>
  <si>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</si>
  <si>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</si>
  <si>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</si>
  <si>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</si>
  <si>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</si>
  <si>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</si>
  <si>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</si>
  <si>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</si>
  <si>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</si>
  <si>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</si>
  <si>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</si>
  <si>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</si>
  <si>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</si>
  <si>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</si>
  <si>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</si>
  <si>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</si>
  <si>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</si>
  <si>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</si>
  <si>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</si>
  <si>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</si>
  <si>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</si>
  <si>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</si>
  <si>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</si>
  <si>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</si>
  <si>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</si>
  <si>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</si>
  <si>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</si>
  <si>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</si>
  <si>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</si>
  <si>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</si>
  <si>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</si>
  <si>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</si>
  <si>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</si>
  <si>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</si>
  <si>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</si>
  <si>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</si>
  <si>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</si>
  <si>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</si>
  <si>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</si>
  <si>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</si>
  <si>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</si>
  <si>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</si>
  <si>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</si>
  <si>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</si>
  <si>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</si>
  <si>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</si>
  <si>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</si>
  <si>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</si>
  <si>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</si>
  <si>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</si>
  <si>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</si>
  <si>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</si>
  <si>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</si>
  <si>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</si>
  <si>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</si>
  <si>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</si>
  <si>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</si>
  <si>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</si>
  <si>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</si>
  <si>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</si>
  <si>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</si>
  <si>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</si>
  <si>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</si>
  <si>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</si>
  <si>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</si>
  <si>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</si>
  <si>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</si>
  <si>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</si>
  <si>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</si>
  <si>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</si>
  <si>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</si>
  <si>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</si>
  <si>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</si>
  <si>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</si>
  <si>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</si>
  <si>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</si>
  <si>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</si>
  <si>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</si>
  <si>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</si>
  <si>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</si>
  <si>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</si>
  <si>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</si>
  <si>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</si>
  <si>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</si>
  <si>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</si>
  <si>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</si>
  <si>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</si>
  <si>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</si>
  <si>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</si>
  <si>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</si>
  <si>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</si>
  <si>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</si>
  <si>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</si>
  <si>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</si>
  <si>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</si>
  <si>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</si>
  <si>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</si>
  <si>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</si>
  <si>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</si>
  <si>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</si>
  <si>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</si>
  <si>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</si>
  <si>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</si>
  <si>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</si>
  <si>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</si>
  <si>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</si>
  <si>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</si>
  <si>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</si>
  <si>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</si>
  <si>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</si>
  <si>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</si>
  <si>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</si>
  <si>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</si>
  <si>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</si>
  <si>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</si>
  <si>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</si>
  <si>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</si>
  <si>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</si>
  <si>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</si>
  <si>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</si>
  <si>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</si>
  <si>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</si>
  <si>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</si>
  <si>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</si>
  <si>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</si>
  <si>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</si>
  <si>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</si>
  <si>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</si>
  <si>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</si>
  <si>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</si>
  <si>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</si>
  <si>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</si>
  <si>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</si>
  <si>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</si>
  <si>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</si>
  <si>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</si>
  <si>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</si>
  <si>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</si>
  <si>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</si>
  <si>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</si>
  <si>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</si>
  <si>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</si>
  <si>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</si>
  <si>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</si>
  <si>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</si>
  <si>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</si>
  <si>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</si>
  <si>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</si>
  <si>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</si>
  <si>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</si>
  <si>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</si>
  <si>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</si>
  <si>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</si>
  <si>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</si>
  <si>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</si>
  <si>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</si>
  <si>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</si>
  <si>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</si>
  <si>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</si>
  <si>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</si>
  <si>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</si>
  <si>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</si>
  <si>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</si>
  <si>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</si>
  <si>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</si>
  <si>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</si>
  <si>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</si>
  <si>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</si>
  <si>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</si>
  <si>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</si>
  <si>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</si>
  <si>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</si>
  <si>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</si>
  <si>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</si>
  <si>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</si>
  <si>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</si>
  <si>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</si>
  <si>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</si>
  <si>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</si>
  <si>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</si>
  <si>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</si>
  <si>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</si>
  <si>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</si>
  <si>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</si>
  <si>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</si>
  <si>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</si>
  <si>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</si>
  <si>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</si>
  <si>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</si>
  <si>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</si>
  <si>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</si>
  <si>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</si>
  <si>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</si>
  <si>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</si>
  <si>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</si>
  <si>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</si>
  <si>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</si>
  <si>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</si>
  <si>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</si>
  <si>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</si>
  <si>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</si>
  <si>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</si>
  <si>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</si>
  <si>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</si>
  <si>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</si>
  <si>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</si>
  <si>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</si>
  <si>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</si>
  <si>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</si>
  <si>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</si>
  <si>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</si>
  <si>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</si>
  <si>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</si>
  <si>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</si>
  <si>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</si>
  <si>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</si>
  <si>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</si>
  <si>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</si>
  <si>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</si>
  <si>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</si>
  <si>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</si>
  <si>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</si>
  <si>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</si>
  <si>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</si>
  <si>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</si>
  <si>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</si>
  <si>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</si>
  <si>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</si>
  <si>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</si>
  <si>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</si>
  <si>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</si>
  <si>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</si>
  <si>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</si>
  <si>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</si>
  <si>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</si>
  <si>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</si>
  <si>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</si>
  <si>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</si>
  <si>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</si>
  <si>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</si>
  <si>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</si>
  <si>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</si>
  <si>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</si>
  <si>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</si>
  <si>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</si>
  <si>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</si>
  <si>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</si>
  <si>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</si>
  <si>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</si>
  <si>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</si>
  <si>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</si>
  <si>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</si>
  <si>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</si>
  <si>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</si>
  <si>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</si>
  <si>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</si>
  <si>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</si>
  <si>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</si>
  <si>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</si>
  <si>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</si>
  <si>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</si>
  <si>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</si>
  <si>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</si>
  <si>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</si>
  <si>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</si>
  <si>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</si>
  <si>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</si>
  <si>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</si>
  <si>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</si>
  <si>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</si>
  <si>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</si>
  <si>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</si>
  <si>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</si>
  <si>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</si>
  <si>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</si>
  <si>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</si>
  <si>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</si>
  <si>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</si>
  <si>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</si>
  <si>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</si>
  <si>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</si>
  <si>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</si>
  <si>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</si>
  <si>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</si>
  <si>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</si>
  <si>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</si>
  <si>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</si>
  <si>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</si>
  <si>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</si>
  <si>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</si>
  <si>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</si>
  <si>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</si>
  <si>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</si>
  <si>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</si>
  <si>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</si>
  <si>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</si>
  <si>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</si>
  <si>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</si>
  <si>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</si>
  <si>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</si>
  <si>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</si>
  <si>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</si>
  <si>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</si>
  <si>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</si>
  <si>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</si>
  <si>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</si>
  <si>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</si>
  <si>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</si>
  <si>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</si>
  <si>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</si>
  <si>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</si>
  <si>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</si>
  <si>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</si>
  <si>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</si>
  <si>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</si>
  <si>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</si>
  <si>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</si>
  <si>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</si>
  <si>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</si>
  <si>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</si>
  <si>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</si>
  <si>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</si>
  <si>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</si>
  <si>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</si>
  <si>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</si>
  <si>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</si>
  <si>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</si>
  <si>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</si>
  <si>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</si>
  <si>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</si>
  <si>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</si>
  <si>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</si>
  <si>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</si>
  <si>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</si>
  <si>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</si>
  <si>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</si>
  <si>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</si>
  <si>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</si>
  <si>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</si>
  <si>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</si>
  <si>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</si>
  <si>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</si>
  <si>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</si>
  <si>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</si>
  <si>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</si>
  <si>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</si>
  <si>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</si>
  <si>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</si>
  <si>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</si>
  <si>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</si>
  <si>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</si>
  <si>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</si>
  <si>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</si>
  <si>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</si>
  <si>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</si>
  <si>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</si>
  <si>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</si>
  <si>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</si>
  <si>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</si>
  <si>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</si>
  <si>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</si>
  <si>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</si>
  <si>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</si>
  <si>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</si>
  <si>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</si>
  <si>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</si>
  <si>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</si>
  <si>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</si>
  <si>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</si>
  <si>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</si>
  <si>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</si>
  <si>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</si>
  <si>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</si>
  <si>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</si>
  <si>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</si>
  <si>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</si>
  <si>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</si>
  <si>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</si>
  <si>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</si>
  <si>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</si>
  <si>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</si>
  <si>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</si>
  <si>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</si>
  <si>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</si>
  <si>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</si>
  <si>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</si>
  <si>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</si>
  <si>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</si>
  <si>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</si>
  <si>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</si>
  <si>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</si>
  <si>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</si>
  <si>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</si>
  <si>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</si>
  <si>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</si>
  <si>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</si>
  <si>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</si>
  <si>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</si>
  <si>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</si>
  <si>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</si>
  <si>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</si>
  <si>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</si>
  <si>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</si>
  <si>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</si>
  <si>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</si>
  <si>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</si>
  <si>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</si>
  <si>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</si>
  <si>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</si>
  <si>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</si>
  <si>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</si>
  <si>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</si>
  <si>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</si>
  <si>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</si>
  <si>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</si>
  <si>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</si>
  <si>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</si>
  <si>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</si>
  <si>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</si>
  <si>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</si>
  <si>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</si>
  <si>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</si>
  <si>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</si>
  <si>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</si>
  <si>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</si>
  <si>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</si>
  <si>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</si>
  <si>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</si>
  <si>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</si>
  <si>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</si>
  <si>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</si>
  <si>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</si>
  <si>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</si>
  <si>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</si>
  <si>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</si>
  <si>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</si>
  <si>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</si>
  <si>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</si>
  <si>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</si>
  <si>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</si>
  <si>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</si>
  <si>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</si>
  <si>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</si>
  <si>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</si>
  <si>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</si>
  <si>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</si>
  <si>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</si>
  <si>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</si>
  <si>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</si>
  <si>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</si>
  <si>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</si>
  <si>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</si>
  <si>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</si>
  <si>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</si>
  <si>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</si>
  <si>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</si>
  <si>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</si>
  <si>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</si>
  <si>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</si>
  <si>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</si>
  <si>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</si>
  <si>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</si>
  <si>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</si>
  <si>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</si>
  <si>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</si>
  <si>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</si>
  <si>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</si>
  <si>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</si>
  <si>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</si>
  <si>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</si>
  <si>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</si>
  <si>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</si>
  <si>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</si>
  <si>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</si>
  <si>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</si>
  <si>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</si>
  <si>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</si>
  <si>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</si>
  <si>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</si>
  <si>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</si>
  <si>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</si>
  <si>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</si>
  <si>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</si>
  <si>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</si>
  <si>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</si>
  <si>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</si>
  <si>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</si>
  <si>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</si>
  <si>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</si>
  <si>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</si>
  <si>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</si>
  <si>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</si>
  <si>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</si>
  <si>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</si>
  <si>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</si>
  <si>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</si>
  <si>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</si>
  <si>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</si>
  <si>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</si>
  <si>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</si>
  <si>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</si>
  <si>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</si>
  <si>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</si>
  <si>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</si>
  <si>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</si>
  <si>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</si>
  <si>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</si>
  <si>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</si>
  <si>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</si>
  <si>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</si>
  <si>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</si>
  <si>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</si>
  <si>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</si>
  <si>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</si>
  <si>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</si>
  <si>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</si>
  <si>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</si>
  <si>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</si>
  <si>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</si>
  <si>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</si>
  <si>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</si>
  <si>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</si>
  <si>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</si>
  <si>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</si>
  <si>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</si>
  <si>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</si>
  <si>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</si>
  <si>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</si>
  <si>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</si>
  <si>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</si>
  <si>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</si>
  <si>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</si>
  <si>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</si>
  <si>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</si>
  <si>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</si>
  <si>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</si>
  <si>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</si>
  <si>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</si>
  <si>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</si>
  <si>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</si>
  <si>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</si>
  <si>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</si>
  <si>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</si>
  <si>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</si>
  <si>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</si>
  <si>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</si>
  <si>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</si>
  <si>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</si>
  <si>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</si>
  <si>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</si>
  <si>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</si>
  <si>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</si>
  <si>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</si>
  <si>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</si>
  <si>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</si>
  <si>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</si>
  <si>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</si>
  <si>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</si>
  <si>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</si>
  <si>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</si>
  <si>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</si>
  <si>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</si>
  <si>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</si>
  <si>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</si>
  <si>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</si>
  <si>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</si>
  <si>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</si>
  <si>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</si>
  <si>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</si>
  <si>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</si>
  <si>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</si>
  <si>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</si>
  <si>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</si>
  <si>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</si>
  <si>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</si>
  <si>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</si>
  <si>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</si>
  <si>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</si>
  <si>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</si>
  <si>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</si>
  <si>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</si>
  <si>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</si>
  <si>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</si>
  <si>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</si>
  <si>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</si>
  <si>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</si>
  <si>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</si>
  <si>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</si>
  <si>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</si>
  <si>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</si>
  <si>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</si>
  <si>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</si>
  <si>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</si>
  <si>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</si>
  <si>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</si>
  <si>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</si>
  <si>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</si>
  <si>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</si>
  <si>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</si>
  <si>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</si>
  <si>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</si>
  <si>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</si>
  <si>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</si>
  <si>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</si>
  <si>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</si>
  <si>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</si>
  <si>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</si>
  <si>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</si>
  <si>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</si>
  <si>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</si>
  <si>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</si>
  <si>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</si>
  <si>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</si>
  <si>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</si>
  <si>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</si>
  <si>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</si>
  <si>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</si>
  <si>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</si>
  <si>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</si>
  <si>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</si>
  <si>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</si>
  <si>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</si>
  <si>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</si>
  <si>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</si>
  <si>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</si>
  <si>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</si>
  <si>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</si>
  <si>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</si>
  <si>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</si>
  <si>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</si>
  <si>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</si>
  <si>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</si>
  <si>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</si>
  <si>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</si>
  <si>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</si>
  <si>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</si>
  <si>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</si>
  <si>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</si>
  <si>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</si>
  <si>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</si>
  <si>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</si>
  <si>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</si>
  <si>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</si>
  <si>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</si>
  <si>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</si>
  <si>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</si>
  <si>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</si>
  <si>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</si>
  <si>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</si>
  <si>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</si>
  <si>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</si>
  <si>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</si>
  <si>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</si>
  <si>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</si>
  <si>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</si>
  <si>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</si>
  <si>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</si>
  <si>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</si>
  <si>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</si>
  <si>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</si>
  <si>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</si>
  <si>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</si>
  <si>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</si>
  <si>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</si>
  <si>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</si>
  <si>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</si>
  <si>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</si>
  <si>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</si>
  <si>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</si>
  <si>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</si>
  <si>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</si>
  <si>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</si>
  <si>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</si>
  <si>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</si>
  <si>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</si>
  <si>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</si>
  <si>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</si>
  <si>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</si>
  <si>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</si>
  <si>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</si>
  <si>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</si>
  <si>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</si>
  <si>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</si>
  <si>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</si>
  <si>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</si>
  <si>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</si>
  <si>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</si>
  <si>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</si>
  <si>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</si>
  <si>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</si>
  <si>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</si>
  <si>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</si>
  <si>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</si>
  <si>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</si>
  <si>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</si>
  <si>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</si>
  <si>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</si>
  <si>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</si>
  <si>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</si>
  <si>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</si>
  <si>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</si>
  <si>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</si>
  <si>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</si>
  <si>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</si>
  <si>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</si>
  <si>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</si>
  <si>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</si>
  <si>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</si>
  <si>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</si>
  <si>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</si>
  <si>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</si>
  <si>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</si>
  <si>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</si>
  <si>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</si>
  <si>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</si>
  <si>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</si>
  <si>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</si>
  <si>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</si>
  <si>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</si>
  <si>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</si>
  <si>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</si>
  <si>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</si>
  <si>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</si>
  <si>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</si>
  <si>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</si>
  <si>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</si>
  <si>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</si>
  <si>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</si>
  <si>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</si>
  <si>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</si>
  <si>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</si>
  <si>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</si>
  <si>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</si>
  <si>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</si>
  <si>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</si>
  <si>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</si>
  <si>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</si>
  <si>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</si>
  <si>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</si>
  <si>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</si>
  <si>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</si>
  <si>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</si>
  <si>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</si>
  <si>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</si>
  <si>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</si>
  <si>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</si>
  <si>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</si>
  <si>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</si>
  <si>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</si>
  <si>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</si>
  <si>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</si>
  <si>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</si>
  <si>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</si>
  <si>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</si>
  <si>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</si>
  <si>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</si>
  <si>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</si>
  <si>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</si>
  <si>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</si>
  <si>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</si>
  <si>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</si>
  <si>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</si>
  <si>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</si>
  <si>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</si>
  <si>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</si>
  <si>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</si>
  <si>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</si>
  <si>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</si>
  <si>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</si>
  <si>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</si>
  <si>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</si>
  <si>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</si>
  <si>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</si>
  <si>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</si>
  <si>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</si>
  <si>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</si>
  <si>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</si>
  <si>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</si>
  <si>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</si>
  <si>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</si>
  <si>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</si>
  <si>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</si>
  <si>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</si>
  <si>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</si>
  <si>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</si>
  <si>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</si>
  <si>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</si>
  <si>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</si>
  <si>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</si>
  <si>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</si>
  <si>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</si>
  <si>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</si>
  <si>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</si>
  <si>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</si>
  <si>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</si>
  <si>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</si>
  <si>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</si>
  <si>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</si>
  <si>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</si>
  <si>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</si>
  <si>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</si>
  <si>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</si>
  <si>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</si>
  <si>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</si>
  <si>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</si>
  <si>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</si>
  <si>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</si>
  <si>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</si>
  <si>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</si>
  <si>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</si>
  <si>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</si>
  <si>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</si>
  <si>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</si>
  <si>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</si>
  <si>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</si>
  <si>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</si>
  <si>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</si>
  <si>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</si>
  <si>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</si>
  <si>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</si>
  <si>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</si>
  <si>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</si>
  <si>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</si>
  <si>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</si>
  <si>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</si>
  <si>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</si>
  <si>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</si>
  <si>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</si>
  <si>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</si>
  <si>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</si>
  <si>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</si>
  <si>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</si>
  <si>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</si>
  <si>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</si>
  <si>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</si>
  <si>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</si>
  <si>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</si>
  <si>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</si>
  <si>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</si>
  <si>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</si>
  <si>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</si>
  <si>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</si>
  <si>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</si>
  <si>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</si>
  <si>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</si>
  <si>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</si>
  <si>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</si>
  <si>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</si>
  <si>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</si>
  <si>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</si>
  <si>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</si>
  <si>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</si>
  <si>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</si>
  <si>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</si>
  <si>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</si>
  <si>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</si>
  <si>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</si>
  <si>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</si>
  <si>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</si>
  <si>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</si>
  <si>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</si>
  <si>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</si>
  <si>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</si>
  <si>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</si>
  <si>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</si>
  <si>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</si>
  <si>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</si>
  <si>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</si>
  <si>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</si>
  <si>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</si>
  <si>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</si>
  <si>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</si>
  <si>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</si>
  <si>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</si>
  <si>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</si>
  <si>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</si>
  <si>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</si>
  <si>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</si>
  <si>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</si>
  <si>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</si>
  <si>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</si>
  <si>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</si>
  <si>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</si>
  <si>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</si>
  <si>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</si>
  <si>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</si>
  <si>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</si>
  <si>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</si>
  <si>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</si>
  <si>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</si>
  <si>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</si>
  <si>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</si>
  <si>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</si>
  <si>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</si>
  <si>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</si>
  <si>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</si>
  <si>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</si>
  <si>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</si>
  <si>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</si>
  <si>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</si>
  <si>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</si>
  <si>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</si>
  <si>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</si>
  <si>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</si>
  <si>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</si>
  <si>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</si>
  <si>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</si>
  <si>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</si>
  <si>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</si>
  <si>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</si>
  <si>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</si>
  <si>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</si>
  <si>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</si>
  <si>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</si>
  <si>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</si>
  <si>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</si>
  <si>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</si>
  <si>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</si>
  <si>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</si>
  <si>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</si>
  <si>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</si>
  <si>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</si>
  <si>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</si>
  <si>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</si>
  <si>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</si>
  <si>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</si>
  <si>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</si>
  <si>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</si>
  <si>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</si>
  <si>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</si>
  <si>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</si>
  <si>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</si>
  <si>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</si>
  <si>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</si>
  <si>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</si>
  <si>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</si>
  <si>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</si>
  <si>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</si>
  <si>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</si>
  <si>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</si>
  <si>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</si>
  <si>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</si>
  <si>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</si>
  <si>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</si>
  <si>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</si>
  <si>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</si>
  <si>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</si>
  <si>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</si>
  <si>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</si>
  <si>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</si>
  <si>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</si>
  <si>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</si>
  <si>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</si>
  <si>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</si>
  <si>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</si>
  <si>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</si>
  <si>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</si>
  <si>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</si>
  <si>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</si>
  <si>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</si>
  <si>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</si>
  <si>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</si>
  <si>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</si>
  <si>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</si>
  <si>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</si>
  <si>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</si>
  <si>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</si>
  <si>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</si>
  <si>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</si>
  <si>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</si>
  <si>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</si>
  <si>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</si>
  <si>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</si>
  <si>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</si>
  <si>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</si>
  <si>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</si>
  <si>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</si>
  <si>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</si>
  <si>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</si>
  <si>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</si>
  <si>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</si>
  <si>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</si>
  <si>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</si>
  <si>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</si>
  <si>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</si>
  <si>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</si>
  <si>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</si>
  <si>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</si>
  <si>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</si>
  <si>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</si>
  <si>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</si>
  <si>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</si>
  <si>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</si>
  <si>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</si>
  <si>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</si>
  <si>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</si>
  <si>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</si>
  <si>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</si>
  <si>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</si>
  <si>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</si>
  <si>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</si>
  <si>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</si>
  <si>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</si>
  <si>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</si>
  <si>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</si>
  <si>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</si>
  <si>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</si>
  <si>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</si>
  <si>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</si>
  <si>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</si>
  <si>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</si>
  <si>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</si>
  <si>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</si>
  <si>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</si>
  <si>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</si>
  <si>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</si>
  <si>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</si>
  <si>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</si>
  <si>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</si>
  <si>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</si>
  <si>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</si>
  <si>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</si>
  <si>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</si>
  <si>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</si>
  <si>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</si>
  <si>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</si>
  <si>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</si>
  <si>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</si>
  <si>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</si>
  <si>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</si>
  <si>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</si>
  <si>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</si>
  <si>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</si>
  <si>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</si>
  <si>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</si>
  <si>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</si>
  <si>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</si>
  <si>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</si>
  <si>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</si>
  <si>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</si>
  <si>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</si>
  <si>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</si>
  <si>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</si>
  <si>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</si>
  <si>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</si>
  <si>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</si>
  <si>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</si>
  <si>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</si>
  <si>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</si>
  <si>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</si>
  <si>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</si>
  <si>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</si>
  <si>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</si>
  <si>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</si>
  <si>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</si>
  <si>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</si>
  <si>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</si>
  <si>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</si>
  <si>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</si>
  <si>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</si>
  <si>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</si>
  <si>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</si>
  <si>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</si>
  <si>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</si>
  <si>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</si>
  <si>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</si>
  <si>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</si>
  <si>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</si>
  <si>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</si>
  <si>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</si>
  <si>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</si>
  <si>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</si>
  <si>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</si>
  <si>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</si>
  <si>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</si>
  <si>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</si>
  <si>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</si>
  <si>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</si>
  <si>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</si>
  <si>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</si>
  <si>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</si>
  <si>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</si>
  <si>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</si>
  <si>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</si>
  <si>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</si>
  <si>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</si>
  <si>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</si>
  <si>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</si>
  <si>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</si>
  <si>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</si>
  <si>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</si>
  <si>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</si>
  <si>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</si>
  <si>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</si>
  <si>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</si>
  <si>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</si>
  <si>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</si>
  <si>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</si>
  <si>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</si>
  <si>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</si>
  <si>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</si>
  <si>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</si>
  <si>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</si>
  <si>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</si>
  <si>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</si>
  <si>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</si>
  <si>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</si>
  <si>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</si>
  <si>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</si>
  <si>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</si>
  <si>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</si>
  <si>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</si>
  <si>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</si>
  <si>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</si>
  <si>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</si>
  <si>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</si>
  <si>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</si>
  <si>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</si>
  <si>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</si>
  <si>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</si>
  <si>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</si>
  <si>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</si>
  <si>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</si>
  <si>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</si>
  <si>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</si>
  <si>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</si>
  <si>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</si>
  <si>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</si>
  <si>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</si>
  <si>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</si>
  <si>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</si>
  <si>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</si>
  <si>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</si>
  <si>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</si>
  <si>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</si>
  <si>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</si>
  <si>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</si>
  <si>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</si>
  <si>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</si>
  <si>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</si>
  <si>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</si>
  <si>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</si>
  <si>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</si>
  <si>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</si>
  <si>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</si>
  <si>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</si>
  <si>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</si>
  <si>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</si>
  <si>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</si>
  <si>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</si>
  <si>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</si>
  <si>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</si>
  <si>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</si>
  <si>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</si>
  <si>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</si>
  <si>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</si>
  <si>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</si>
  <si>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</si>
  <si>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</si>
  <si>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</si>
  <si>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</si>
  <si>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</si>
  <si>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</si>
  <si>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</si>
  <si>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</si>
  <si>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</si>
  <si>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</si>
  <si>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</si>
  <si>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</si>
  <si>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</si>
  <si>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</si>
  <si>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</si>
  <si>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</si>
  <si>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</si>
  <si>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</si>
  <si>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</si>
  <si>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</si>
  <si>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</si>
  <si>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</si>
  <si>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</si>
  <si>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</si>
  <si>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</si>
  <si>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</si>
  <si>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</si>
  <si>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</si>
  <si>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</si>
  <si>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</si>
  <si>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</si>
  <si>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</si>
  <si>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</si>
  <si>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</si>
  <si>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</si>
  <si>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</si>
  <si>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</si>
  <si>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</si>
  <si>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</si>
  <si>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</si>
  <si>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</si>
  <si>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</si>
  <si>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</si>
  <si>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</si>
  <si>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</si>
  <si>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</si>
  <si>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</si>
  <si>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</si>
  <si>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</si>
  <si>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</si>
  <si>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</si>
  <si>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</si>
  <si>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</si>
  <si>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</si>
  <si>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</si>
  <si>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</si>
  <si>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</si>
  <si>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</si>
  <si>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</si>
  <si>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</si>
  <si>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</si>
  <si>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</si>
  <si>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</si>
  <si>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</si>
  <si>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</si>
  <si>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</si>
  <si>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</si>
  <si>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</si>
  <si>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</si>
  <si>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</si>
  <si>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</si>
  <si>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</si>
  <si>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</si>
  <si>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</si>
  <si>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</si>
  <si>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</si>
  <si>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</si>
  <si>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</si>
  <si>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</si>
  <si>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</si>
  <si>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</si>
  <si>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</si>
  <si>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</si>
  <si>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</si>
  <si>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</si>
  <si>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</si>
  <si>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</si>
  <si>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</si>
  <si>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</si>
  <si>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</si>
  <si>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</si>
  <si>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</si>
  <si>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</si>
  <si>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</si>
  <si>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</si>
  <si>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</si>
  <si>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</si>
  <si>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</si>
  <si>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</si>
  <si>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</si>
  <si>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</si>
  <si>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</si>
  <si>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</si>
  <si>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</si>
  <si>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</si>
  <si>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</si>
  <si>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</si>
  <si>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</si>
  <si>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</si>
  <si>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</si>
  <si>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</si>
  <si>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</si>
  <si>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</si>
  <si>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</si>
  <si>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</si>
  <si>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</si>
  <si>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</si>
  <si>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</si>
  <si>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</si>
  <si>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</si>
  <si>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</si>
  <si>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</si>
  <si>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</si>
  <si>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</si>
  <si>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</si>
  <si>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</si>
  <si>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</si>
  <si>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</si>
  <si>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</si>
  <si>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</si>
  <si>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</si>
  <si>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</si>
  <si>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</si>
  <si>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</si>
  <si>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</si>
  <si>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</si>
  <si>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</si>
  <si>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</si>
  <si>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</si>
  <si>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</si>
  <si>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</si>
  <si>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</si>
  <si>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</si>
  <si>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</si>
  <si>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</si>
  <si>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</si>
  <si>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</si>
  <si>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</si>
  <si>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</si>
  <si>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</si>
  <si>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</si>
  <si>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</si>
  <si>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</si>
  <si>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</si>
  <si>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</si>
  <si>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</si>
  <si>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</si>
  <si>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</si>
  <si>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</si>
  <si>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</si>
  <si>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</si>
  <si>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</si>
  <si>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</si>
  <si>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</si>
  <si>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</si>
  <si>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</si>
  <si>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</si>
  <si>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</si>
  <si>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</si>
  <si>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</si>
  <si>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</si>
  <si>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</si>
  <si>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</si>
  <si>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</si>
  <si>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</si>
  <si>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</si>
  <si>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</si>
  <si>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</si>
  <si>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</si>
  <si>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</si>
  <si>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</si>
  <si>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</si>
  <si>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</si>
  <si>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</si>
  <si>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</si>
  <si>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</si>
  <si>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</si>
  <si>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</si>
  <si>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</si>
  <si>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</si>
  <si>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</si>
  <si>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</si>
  <si>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</si>
  <si>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</si>
  <si>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</si>
  <si>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</si>
  <si>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</si>
  <si>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</si>
  <si>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</si>
  <si>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</si>
  <si>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</si>
  <si>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</si>
  <si>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</si>
  <si>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</si>
  <si>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</si>
  <si>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</si>
  <si>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</si>
  <si>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</si>
  <si>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</si>
  <si>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</si>
  <si>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</si>
  <si>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</si>
  <si>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</si>
  <si>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</si>
  <si>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</si>
  <si>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</si>
  <si>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</si>
  <si>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</si>
  <si>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</si>
  <si>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</si>
  <si>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</si>
  <si>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</si>
  <si>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</si>
  <si>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</si>
  <si>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</si>
  <si>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</si>
  <si>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</si>
  <si>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</si>
  <si>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</si>
  <si>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</si>
  <si>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</si>
  <si>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</si>
  <si>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</si>
  <si>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</si>
  <si>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</si>
  <si>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</si>
  <si>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</si>
  <si>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</si>
  <si>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</si>
  <si>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</si>
  <si>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</si>
  <si>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</si>
  <si>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</si>
  <si>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</si>
  <si>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</si>
  <si>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</si>
  <si>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</si>
  <si>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</si>
  <si>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</si>
  <si>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</si>
  <si>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</si>
  <si>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</si>
  <si>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</si>
  <si>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</si>
  <si>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</si>
  <si>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</si>
  <si>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</si>
  <si>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</si>
  <si>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</si>
  <si>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</si>
  <si>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</si>
  <si>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</si>
  <si>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</si>
  <si>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</si>
  <si>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</si>
  <si>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</si>
  <si>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</si>
  <si>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</si>
  <si>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</si>
  <si>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</si>
  <si>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</si>
  <si>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</si>
  <si>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</si>
  <si>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</si>
  <si>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</si>
  <si>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</si>
  <si>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</si>
  <si>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</si>
  <si>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</si>
  <si>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</si>
  <si>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</si>
  <si>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</si>
  <si>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</si>
  <si>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</si>
  <si>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</si>
  <si>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</si>
  <si>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</si>
  <si>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</si>
  <si>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</si>
  <si>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</si>
  <si>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</si>
  <si>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</si>
  <si>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</si>
  <si>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</si>
  <si>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</si>
  <si>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</si>
  <si>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</si>
  <si>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</si>
  <si>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</si>
  <si>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</si>
  <si>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</si>
  <si>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</si>
  <si>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</si>
  <si>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</si>
  <si>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</si>
  <si>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</si>
  <si>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</si>
  <si>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</si>
  <si>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</si>
  <si>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</si>
  <si>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</si>
  <si>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</si>
  <si>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</si>
  <si>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</si>
  <si>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</si>
  <si>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</si>
  <si>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</si>
  <si>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</si>
  <si>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</si>
  <si>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</si>
  <si>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</si>
  <si>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</si>
  <si>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</si>
  <si>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</si>
  <si>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</si>
  <si>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</si>
  <si>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</si>
  <si>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</si>
  <si>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</si>
  <si>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</si>
  <si>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</si>
  <si>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</si>
  <si>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</si>
  <si>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</si>
  <si>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</si>
  <si>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</si>
  <si>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</si>
  <si>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</si>
  <si>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</si>
  <si>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</si>
  <si>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</si>
  <si>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</si>
  <si>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</si>
  <si>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</si>
  <si>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</si>
  <si>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</si>
  <si>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</si>
  <si>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</si>
  <si>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</si>
  <si>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</si>
  <si>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</si>
  <si>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</si>
  <si>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</si>
  <si>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</si>
  <si>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</si>
  <si>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</si>
  <si>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</si>
  <si>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</si>
  <si>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</si>
  <si>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</si>
  <si>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</si>
  <si>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</si>
  <si>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</si>
  <si>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</si>
  <si>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</si>
  <si>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</si>
  <si>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</si>
  <si>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</si>
  <si>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</si>
  <si>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</si>
  <si>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</si>
  <si>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</si>
  <si>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</si>
  <si>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</si>
  <si>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</si>
  <si>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</si>
  <si>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</si>
  <si>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</si>
  <si>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</si>
  <si>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</si>
  <si>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</si>
  <si>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</si>
  <si>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</si>
  <si>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</si>
  <si>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</si>
  <si>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</si>
  <si>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</si>
  <si>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</si>
  <si>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</si>
  <si>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</si>
  <si>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</si>
  <si>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</si>
  <si>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</si>
  <si>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</si>
  <si>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</si>
  <si>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</si>
  <si>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</si>
  <si>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</si>
  <si>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</si>
  <si>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</si>
  <si>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</si>
  <si>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</si>
  <si>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</si>
  <si>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</si>
  <si>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</si>
  <si>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</si>
  <si>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</si>
  <si>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</si>
  <si>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</si>
  <si>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</si>
  <si>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</si>
  <si>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</si>
  <si>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</si>
  <si>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</si>
  <si>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</si>
  <si>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</si>
  <si>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</si>
  <si>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</si>
  <si>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</si>
  <si>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</si>
  <si>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</si>
  <si>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</si>
  <si>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</si>
  <si>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</si>
  <si>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</si>
  <si>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</si>
  <si>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</si>
  <si>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</si>
  <si>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</si>
  <si>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</si>
  <si>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</si>
  <si>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</si>
  <si>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</si>
  <si>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</si>
  <si>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</si>
  <si>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</si>
  <si>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</si>
  <si>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</si>
  <si>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</si>
  <si>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</si>
  <si>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</si>
  <si>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</si>
  <si>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</si>
  <si>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</si>
  <si>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</si>
  <si>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</si>
  <si>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</si>
  <si>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</si>
  <si>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</si>
  <si>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</si>
  <si>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</si>
  <si>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</si>
  <si>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</si>
  <si>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</si>
  <si>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</si>
  <si>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</si>
  <si>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</si>
  <si>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</si>
  <si>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</si>
  <si>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</si>
  <si>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</si>
  <si>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</si>
  <si>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</si>
  <si>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</si>
  <si>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</si>
  <si>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</si>
  <si>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</si>
  <si>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</si>
  <si>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</si>
  <si>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</si>
  <si>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</si>
  <si>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</si>
  <si>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</si>
  <si>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</si>
  <si>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</si>
  <si>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</si>
  <si>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</si>
  <si>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</si>
  <si>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</si>
  <si>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</si>
  <si>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</si>
  <si>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</si>
  <si>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</si>
  <si>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</si>
  <si>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</si>
  <si>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</si>
  <si>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</si>
  <si>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</si>
  <si>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</si>
  <si>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</si>
  <si>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</si>
  <si>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</si>
  <si>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</si>
  <si>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</si>
  <si>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</si>
  <si>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</si>
  <si>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</si>
  <si>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</si>
  <si>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</si>
  <si>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</si>
  <si>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</si>
  <si>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</si>
  <si>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</si>
  <si>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</si>
  <si>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</si>
  <si>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</si>
  <si>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</si>
  <si>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</si>
  <si>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</si>
  <si>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</si>
  <si>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</si>
  <si>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</si>
  <si>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</si>
  <si>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</si>
  <si>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</si>
  <si>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</si>
  <si>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</si>
  <si>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</si>
  <si>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</si>
  <si>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</si>
  <si>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</si>
  <si>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</si>
  <si>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</si>
  <si>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</si>
  <si>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</si>
  <si>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</si>
  <si>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</si>
  <si>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</si>
  <si>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</si>
  <si>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</si>
  <si>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</si>
  <si>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</si>
  <si>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</si>
  <si>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</si>
  <si>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</si>
  <si>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</si>
  <si>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</si>
  <si>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</si>
  <si>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</si>
  <si>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</si>
  <si>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</si>
  <si>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</si>
  <si>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</si>
  <si>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</si>
  <si>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</si>
  <si>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</si>
  <si>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</si>
  <si>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</si>
  <si>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</si>
  <si>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</si>
  <si>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</si>
  <si>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</si>
  <si>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</si>
  <si>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</si>
  <si>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</si>
  <si>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</si>
  <si>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</si>
  <si>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</si>
  <si>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</si>
  <si>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</si>
  <si>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</si>
  <si>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</si>
  <si>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</si>
  <si>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</si>
  <si>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</si>
  <si>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</si>
  <si>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</si>
  <si>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</si>
  <si>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</si>
  <si>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</si>
  <si>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</si>
  <si>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</si>
  <si>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</si>
  <si>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</si>
  <si>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</si>
  <si>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</si>
  <si>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</si>
  <si>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</si>
  <si>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</si>
  <si>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</si>
  <si>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</si>
  <si>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</si>
  <si>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</si>
  <si>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</si>
  <si>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</si>
  <si>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</si>
  <si>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</si>
  <si>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</si>
  <si>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</si>
  <si>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</si>
  <si>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</si>
  <si>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</si>
  <si>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</si>
  <si>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</si>
  <si>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</si>
  <si>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</si>
  <si>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</si>
  <si>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</si>
  <si>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</si>
  <si>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</si>
  <si>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</si>
  <si>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</si>
  <si>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</si>
  <si>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</si>
  <si>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</si>
  <si>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</si>
  <si>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</si>
  <si>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</si>
  <si>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</si>
  <si>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</si>
  <si>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</si>
  <si>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</si>
  <si>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</si>
  <si>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</si>
  <si>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</si>
  <si>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</si>
  <si>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</si>
  <si>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</si>
  <si>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</si>
  <si>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</si>
  <si>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</si>
  <si>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</si>
  <si>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</si>
  <si>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</si>
  <si>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</si>
  <si>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</si>
  <si>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</si>
  <si>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</si>
  <si>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</si>
  <si>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</si>
  <si>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</si>
  <si>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</si>
  <si>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</si>
  <si>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</si>
  <si>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</si>
  <si>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</si>
  <si>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</si>
  <si>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</si>
  <si>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</si>
  <si>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</si>
  <si>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</si>
  <si>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</si>
  <si>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</si>
  <si>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</si>
  <si>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</si>
  <si>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</si>
  <si>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</si>
  <si>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</si>
  <si>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</si>
  <si>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</si>
  <si>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</si>
  <si>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</si>
  <si>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</si>
  <si>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</si>
  <si>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</si>
  <si>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</si>
  <si>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</si>
  <si>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</si>
  <si>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</si>
  <si>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</si>
  <si>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</si>
  <si>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</si>
  <si>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</si>
  <si>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</si>
  <si>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</si>
  <si>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</si>
  <si>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</si>
  <si>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</si>
  <si>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</si>
  <si>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</si>
  <si>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</si>
  <si>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</si>
  <si>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</si>
  <si>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</si>
  <si>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</si>
  <si>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</si>
  <si>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</si>
  <si>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</si>
  <si>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</si>
  <si>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</si>
  <si>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</si>
  <si>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</si>
  <si>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</si>
  <si>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</si>
  <si>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</si>
  <si>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</si>
  <si>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</si>
  <si>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</si>
  <si>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</si>
  <si>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</si>
  <si>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</si>
  <si>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</si>
  <si>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</si>
  <si>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</si>
  <si>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</si>
  <si>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</si>
  <si>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</si>
  <si>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</si>
  <si>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</si>
  <si>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</si>
  <si>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</si>
  <si>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</si>
  <si>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</si>
  <si>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</si>
  <si>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</si>
  <si>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</si>
  <si>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</si>
  <si>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</si>
  <si>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</si>
  <si>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</si>
  <si>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</si>
  <si>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</si>
  <si>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</si>
  <si>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</si>
  <si>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</si>
  <si>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</si>
  <si>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</si>
  <si>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</si>
  <si>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</si>
  <si>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</si>
  <si>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</si>
  <si>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</si>
  <si>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</si>
  <si>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</si>
  <si>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</si>
  <si>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</si>
  <si>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</si>
  <si>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</si>
  <si>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</si>
  <si>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</si>
  <si>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</si>
  <si>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</si>
  <si>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</si>
  <si>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</si>
  <si>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</si>
  <si>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</si>
  <si>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</si>
  <si>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</si>
  <si>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</si>
  <si>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</si>
  <si>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</si>
  <si>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</si>
  <si>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</si>
  <si>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</si>
  <si>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</si>
  <si>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</si>
  <si>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</si>
  <si>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</si>
  <si>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</si>
  <si>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</si>
  <si>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</si>
  <si>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</si>
  <si>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</si>
  <si>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</si>
  <si>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</si>
  <si>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</si>
  <si>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</si>
  <si>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</si>
  <si>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</si>
  <si>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</si>
  <si>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</si>
  <si>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</si>
  <si>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</si>
  <si>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</si>
  <si>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</si>
  <si>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</si>
  <si>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</si>
  <si>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</si>
  <si>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</si>
  <si>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</si>
  <si>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</si>
  <si>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</si>
  <si>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</si>
  <si>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</si>
  <si>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</si>
  <si>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</si>
  <si>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</si>
  <si>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</si>
  <si>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</si>
  <si>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</si>
  <si>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</si>
  <si>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</si>
  <si>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</si>
  <si>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</si>
  <si>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</si>
  <si>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</si>
  <si>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</si>
  <si>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</si>
  <si>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</si>
  <si>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</si>
  <si>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</si>
  <si>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</si>
  <si>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</si>
  <si>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</si>
  <si>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</si>
  <si>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</si>
  <si>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</si>
  <si>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</si>
  <si>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</si>
  <si>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</si>
  <si>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</si>
  <si>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</si>
  <si>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</si>
  <si>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</si>
  <si>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</si>
  <si>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</si>
  <si>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</si>
  <si>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</si>
  <si>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</si>
  <si>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</si>
  <si>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</si>
  <si>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</si>
  <si>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</si>
  <si>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</si>
  <si>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</si>
  <si>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</si>
  <si>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</si>
  <si>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</si>
  <si>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</si>
  <si>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</si>
  <si>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</si>
  <si>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</si>
  <si>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</si>
  <si>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</si>
  <si>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</si>
  <si>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</si>
  <si>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</si>
  <si>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</si>
  <si>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</si>
  <si>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</si>
  <si>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</si>
  <si>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</si>
  <si>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</si>
  <si>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</si>
  <si>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</si>
  <si>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</si>
  <si>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</si>
  <si>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</si>
  <si>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</si>
  <si>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</si>
  <si>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</si>
  <si>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</si>
  <si>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</si>
  <si>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</si>
  <si>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</si>
  <si>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</si>
  <si>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</si>
  <si>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</si>
  <si>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</si>
  <si>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</si>
  <si>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</si>
  <si>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</si>
  <si>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</si>
  <si>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</si>
  <si>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</si>
  <si>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</si>
  <si>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</si>
  <si>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</si>
  <si>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</si>
  <si>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</si>
  <si>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</si>
  <si>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</si>
  <si>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</si>
  <si>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</si>
  <si>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</si>
  <si>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</si>
  <si>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</si>
  <si>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</si>
  <si>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</si>
  <si>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</si>
  <si>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</si>
  <si>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</si>
  <si>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</si>
  <si>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</si>
  <si>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</si>
  <si>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</si>
  <si>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</si>
  <si>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</si>
  <si>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</si>
  <si>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</si>
  <si>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</si>
  <si>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</si>
  <si>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</si>
  <si>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</si>
  <si>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</si>
  <si>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</si>
  <si>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</si>
  <si>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</si>
  <si>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</si>
  <si>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</si>
  <si>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</si>
  <si>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</si>
  <si>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</si>
  <si>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</si>
  <si>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</si>
  <si>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</si>
  <si>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</si>
  <si>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</si>
  <si>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</si>
  <si>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</si>
  <si>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</si>
  <si>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</si>
  <si>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</si>
  <si>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</si>
  <si>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</si>
  <si>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</si>
  <si>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</si>
  <si>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</si>
  <si>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</si>
  <si>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</si>
  <si>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</si>
  <si>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</si>
  <si>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</si>
  <si>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</si>
  <si>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</si>
  <si>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</si>
  <si>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</si>
  <si>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</si>
  <si>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</si>
  <si>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</si>
  <si>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</si>
  <si>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</si>
  <si>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</si>
  <si>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</si>
  <si>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</si>
  <si>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</si>
  <si>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</si>
  <si>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</si>
  <si>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</si>
  <si>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</si>
  <si>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</si>
  <si>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</si>
  <si>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</si>
  <si>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</si>
  <si>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</si>
  <si>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</si>
  <si>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</si>
  <si>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</si>
  <si>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</si>
  <si>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</si>
  <si>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</si>
  <si>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</si>
  <si>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</si>
  <si>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</si>
  <si>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</si>
  <si>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</si>
  <si>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</si>
  <si>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</si>
  <si>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</si>
  <si>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</si>
  <si>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</si>
  <si>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</si>
  <si>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</si>
  <si>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</si>
  <si>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</si>
  <si>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</si>
  <si>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</si>
  <si>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</si>
  <si>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</si>
  <si>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</si>
  <si>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</si>
  <si>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</si>
  <si>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</si>
  <si>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</si>
  <si>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</si>
  <si>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</si>
  <si>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</si>
  <si>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</si>
  <si>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</si>
  <si>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</si>
  <si>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</si>
  <si>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</si>
  <si>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</si>
  <si>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</si>
  <si>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</si>
  <si>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</si>
  <si>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</si>
  <si>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</si>
  <si>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</si>
  <si>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</si>
  <si>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</si>
  <si>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</si>
  <si>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</si>
  <si>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</si>
  <si>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</si>
  <si>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</si>
  <si>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</si>
  <si>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</si>
  <si>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</si>
  <si>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</si>
  <si>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</si>
  <si>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</si>
  <si>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</si>
  <si>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</si>
  <si>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</si>
  <si>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</si>
  <si>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</si>
  <si>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</si>
  <si>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</si>
  <si>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</si>
  <si>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</si>
  <si>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</si>
  <si>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</si>
  <si>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</si>
  <si>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</si>
  <si>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</si>
  <si>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</si>
  <si>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</si>
  <si>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</si>
  <si>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</si>
  <si>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</si>
  <si>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</si>
  <si>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</si>
  <si>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</si>
  <si>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</si>
  <si>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</si>
  <si>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</si>
  <si>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</si>
  <si>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</si>
  <si>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</si>
  <si>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</si>
  <si>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</si>
  <si>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</si>
  <si>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</si>
  <si>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</si>
  <si>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</si>
  <si>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</si>
  <si>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</si>
  <si>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</si>
  <si>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</si>
  <si>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</si>
  <si>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</si>
  <si>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</si>
  <si>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</si>
  <si>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</si>
  <si>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</si>
  <si>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</si>
  <si>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</si>
  <si>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</si>
  <si>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</si>
  <si>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</si>
  <si>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</si>
  <si>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</si>
  <si>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</si>
  <si>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</si>
  <si>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</si>
  <si>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</si>
  <si>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</si>
  <si>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</si>
  <si>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</si>
  <si>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</si>
  <si>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</si>
  <si>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</si>
  <si>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</si>
  <si>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</si>
  <si>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</si>
  <si>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</si>
  <si>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</si>
  <si>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</si>
  <si>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</si>
  <si>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</si>
  <si>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</si>
  <si>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</si>
  <si>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</si>
  <si>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</si>
  <si>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</si>
  <si>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</si>
  <si>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</si>
  <si>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</si>
  <si>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</si>
  <si>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</si>
  <si>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</si>
  <si>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</si>
  <si>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</si>
  <si>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</si>
  <si>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</si>
  <si>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</si>
  <si>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</si>
  <si>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</si>
  <si>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</si>
  <si>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</si>
  <si>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</si>
  <si>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</si>
  <si>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</si>
  <si>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</si>
  <si>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</si>
  <si>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</si>
  <si>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</si>
  <si>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</si>
  <si>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</si>
  <si>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</si>
  <si>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</si>
  <si>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</si>
  <si>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</si>
  <si>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</si>
  <si>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</si>
  <si>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</si>
  <si>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</si>
  <si>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</si>
  <si>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</si>
  <si>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</si>
  <si>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</si>
  <si>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</si>
  <si>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</si>
  <si>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</si>
  <si>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</si>
  <si>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</si>
  <si>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</si>
  <si>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</si>
  <si>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</si>
  <si>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</si>
  <si>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</si>
  <si>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</si>
  <si>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</si>
  <si>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</si>
  <si>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</si>
  <si>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</si>
  <si>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</si>
  <si>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</si>
  <si>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</si>
  <si>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</si>
  <si>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</si>
  <si>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</si>
  <si>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</si>
  <si>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</si>
  <si>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</si>
  <si>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</si>
  <si>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</si>
  <si>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</si>
  <si>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</si>
  <si>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</si>
  <si>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</si>
  <si>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</si>
  <si>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</si>
  <si>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</si>
  <si>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</si>
  <si>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</si>
  <si>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</si>
  <si>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</si>
  <si>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</si>
  <si>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</si>
  <si>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</si>
  <si>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</si>
  <si>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</si>
  <si>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</si>
  <si>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</si>
  <si>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</si>
  <si>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</si>
  <si>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</si>
  <si>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</si>
  <si>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</si>
  <si>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</si>
  <si>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</si>
  <si>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</si>
  <si>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</si>
  <si>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</si>
  <si>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</si>
  <si>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</si>
  <si>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</si>
  <si>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</si>
  <si>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</si>
  <si>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</si>
  <si>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</si>
  <si>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</si>
  <si>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</si>
  <si>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</si>
  <si>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</si>
  <si>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</si>
  <si>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</si>
  <si>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</si>
  <si>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</si>
  <si>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</si>
  <si>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</si>
  <si>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</si>
  <si>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</si>
  <si>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</si>
  <si>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</si>
  <si>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</si>
  <si>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</si>
  <si>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</si>
  <si>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</si>
  <si>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</si>
  <si>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</si>
  <si>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</si>
  <si>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</si>
  <si>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</si>
  <si>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</si>
  <si>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</si>
  <si>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</si>
  <si>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</si>
  <si>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</si>
  <si>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</si>
  <si>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</si>
  <si>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</si>
  <si>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</si>
  <si>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</si>
  <si>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</si>
  <si>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</si>
  <si>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</si>
  <si>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</si>
  <si>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</si>
  <si>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</si>
  <si>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</si>
  <si>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</si>
  <si>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</si>
  <si>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</si>
  <si>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</si>
  <si>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</si>
  <si>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</si>
  <si>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</si>
  <si>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</si>
  <si>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</si>
  <si>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</si>
  <si>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</si>
  <si>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</si>
  <si>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</si>
  <si>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</si>
  <si>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</si>
  <si>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</si>
  <si>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</si>
  <si>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</si>
  <si>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</si>
  <si>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</si>
  <si>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</si>
  <si>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</si>
  <si>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</si>
  <si>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</si>
  <si>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</si>
  <si>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</si>
  <si>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</si>
  <si>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</si>
  <si>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</si>
  <si>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</si>
  <si>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</si>
  <si>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</si>
  <si>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</si>
  <si>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</si>
  <si>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</si>
  <si>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</si>
  <si>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</si>
  <si>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</si>
  <si>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</si>
  <si>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</si>
  <si>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</si>
  <si>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</si>
  <si>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</si>
  <si>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</si>
  <si>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</si>
  <si>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</si>
  <si>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</si>
  <si>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</si>
  <si>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</si>
  <si>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</si>
  <si>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</si>
  <si>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</si>
  <si>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</si>
  <si>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</si>
  <si>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</si>
  <si>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</si>
  <si>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</si>
  <si>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</si>
  <si>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</si>
  <si>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</si>
  <si>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</si>
  <si>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</si>
  <si>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</si>
  <si>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</si>
  <si>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</si>
  <si>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</si>
  <si>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</si>
  <si>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</si>
  <si>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</si>
  <si>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</si>
  <si>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</si>
  <si>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</si>
  <si>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</si>
  <si>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</si>
  <si>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</si>
  <si>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</si>
  <si>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</si>
  <si>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</si>
  <si>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</si>
  <si>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</si>
  <si>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</si>
  <si>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</si>
  <si>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</si>
  <si>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</si>
  <si>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</si>
  <si>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</si>
  <si>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</si>
  <si>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</si>
  <si>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</si>
  <si>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</si>
  <si>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</si>
  <si>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</si>
  <si>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</si>
  <si>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</si>
  <si>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</si>
  <si>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</si>
  <si>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</si>
  <si>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</si>
  <si>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</si>
  <si>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</si>
  <si>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</si>
  <si>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</si>
  <si>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</si>
  <si>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</si>
  <si>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</si>
  <si>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</si>
  <si>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</si>
  <si>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</si>
  <si>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</si>
  <si>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</si>
  <si>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</si>
  <si>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</si>
  <si>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</si>
  <si>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</si>
  <si>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</si>
  <si>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</si>
  <si>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</si>
  <si>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</si>
  <si>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</si>
  <si>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</si>
  <si>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</si>
  <si>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</si>
  <si>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</si>
  <si>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</si>
  <si>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</si>
  <si>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</si>
  <si>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</si>
  <si>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</si>
  <si>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</si>
  <si>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</si>
  <si>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</si>
  <si>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</si>
  <si>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</si>
  <si>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</si>
  <si>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</si>
  <si>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</si>
  <si>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</si>
  <si>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</si>
  <si>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</si>
  <si>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</si>
  <si>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</si>
  <si>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</si>
  <si>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</si>
  <si>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</si>
  <si>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</si>
  <si>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</si>
  <si>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</si>
  <si>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</si>
  <si>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</si>
  <si>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</si>
  <si>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</si>
  <si>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</si>
  <si>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</si>
  <si>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</si>
  <si>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</si>
  <si>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</si>
  <si>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</si>
  <si>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</si>
  <si>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</si>
  <si>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</si>
  <si>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</si>
  <si>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</si>
  <si>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</si>
  <si>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</si>
  <si>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</si>
  <si>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</si>
  <si>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</si>
  <si>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</si>
  <si>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</si>
  <si>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</si>
  <si>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</si>
  <si>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</si>
  <si>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</si>
  <si>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</si>
  <si>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</si>
  <si>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</si>
  <si>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</si>
  <si>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</si>
  <si>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</si>
  <si>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</si>
  <si>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</si>
  <si>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</si>
  <si>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</si>
  <si>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</si>
  <si>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</si>
  <si>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</si>
  <si>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</si>
  <si>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</si>
  <si>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</si>
  <si>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</si>
  <si>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</si>
  <si>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</si>
  <si>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</si>
  <si>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</si>
  <si>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</si>
  <si>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</si>
  <si>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</si>
  <si>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</si>
  <si>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</si>
  <si>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</si>
  <si>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</si>
  <si>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</si>
  <si>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</si>
  <si>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</si>
  <si>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</si>
  <si>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</si>
  <si>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</si>
  <si>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</si>
  <si>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</si>
  <si>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</si>
  <si>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</si>
  <si>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</si>
  <si>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</si>
  <si>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</si>
  <si>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</si>
  <si>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</si>
  <si>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</si>
  <si>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</si>
  <si>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</si>
  <si>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</si>
  <si>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</si>
  <si>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</si>
  <si>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</si>
  <si>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</si>
  <si>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</si>
  <si>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</si>
  <si>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</si>
  <si>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</si>
  <si>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</si>
  <si>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</si>
  <si>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</si>
  <si>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</si>
  <si>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</si>
  <si>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</si>
  <si>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</si>
  <si>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</si>
  <si>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</si>
  <si>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</si>
  <si>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</si>
  <si>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</si>
  <si>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</si>
  <si>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</si>
  <si>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</si>
  <si>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</si>
  <si>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</si>
  <si>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</si>
  <si>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</si>
  <si>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</si>
  <si>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</si>
  <si>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</si>
  <si>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</si>
  <si>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</si>
  <si>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</si>
  <si>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</si>
  <si>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</si>
  <si>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</si>
  <si>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</si>
  <si>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</si>
  <si>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</si>
  <si>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</si>
  <si>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</si>
  <si>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</si>
  <si>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</si>
  <si>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</si>
  <si>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</si>
  <si>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</si>
  <si>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</si>
  <si>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</si>
  <si>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</si>
  <si>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</si>
  <si>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</si>
  <si>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</si>
  <si>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</si>
  <si>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</si>
  <si>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</si>
  <si>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</si>
  <si>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</si>
  <si>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</si>
  <si>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</si>
  <si>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</si>
  <si>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</si>
  <si>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</si>
  <si>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</si>
  <si>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</si>
  <si>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</si>
  <si>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</si>
  <si>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</si>
  <si>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</si>
  <si>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</si>
  <si>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</si>
  <si>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</si>
  <si>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</si>
  <si>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</si>
  <si>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</si>
  <si>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</si>
  <si>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</si>
  <si>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</si>
  <si>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</si>
  <si>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</si>
  <si>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</si>
  <si>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</si>
  <si>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</si>
  <si>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</si>
  <si>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</si>
  <si>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</si>
  <si>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</si>
  <si>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</si>
  <si>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</si>
  <si>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</si>
  <si>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</si>
  <si>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</si>
  <si>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</si>
  <si>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</si>
  <si>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</si>
  <si>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</si>
  <si>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</si>
  <si>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</si>
  <si>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</si>
  <si>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</si>
  <si>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</si>
  <si>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</si>
  <si>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</si>
  <si>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</si>
  <si>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</si>
  <si>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</si>
  <si>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</si>
  <si>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</si>
  <si>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</si>
  <si>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</si>
  <si>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</si>
  <si>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</si>
  <si>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</si>
  <si>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</si>
  <si>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</si>
  <si>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</si>
  <si>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</si>
  <si>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</si>
  <si>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</si>
  <si>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</si>
  <si>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</si>
  <si>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</si>
  <si>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</si>
  <si>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</si>
  <si>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</si>
  <si>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</si>
  <si>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</si>
  <si>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</si>
  <si>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</si>
  <si>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</si>
  <si>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</si>
  <si>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</si>
  <si>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</si>
  <si>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</si>
  <si>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</si>
  <si>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</si>
  <si>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</si>
  <si>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</si>
  <si>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</si>
  <si>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</si>
  <si>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</si>
  <si>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</si>
  <si>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</si>
  <si>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</si>
  <si>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</si>
  <si>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</si>
  <si>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</si>
  <si>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</si>
  <si>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</si>
  <si>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</si>
  <si>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</si>
  <si>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</si>
  <si>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</si>
  <si>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</si>
  <si>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</si>
  <si>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</si>
  <si>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</si>
  <si>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</si>
  <si>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</si>
  <si>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</si>
  <si>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</si>
  <si>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</si>
  <si>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</si>
  <si>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</si>
  <si>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</si>
  <si>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</si>
  <si>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</si>
  <si>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</si>
  <si>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</si>
  <si>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</si>
  <si>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</si>
  <si>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</si>
  <si>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</si>
  <si>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</si>
  <si>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</si>
  <si>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</si>
  <si>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</si>
  <si>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</si>
  <si>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</si>
  <si>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</si>
  <si>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</si>
  <si>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</si>
  <si>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</si>
  <si>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</si>
  <si>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</si>
  <si>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</si>
  <si>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</si>
  <si>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</si>
  <si>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</si>
  <si>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</si>
  <si>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</si>
  <si>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</si>
  <si>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</si>
  <si>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</si>
  <si>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</si>
  <si>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</si>
  <si>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</si>
  <si>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</si>
  <si>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</si>
  <si>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</si>
  <si>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</si>
  <si>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</si>
  <si>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</si>
  <si>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</si>
  <si>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</si>
  <si>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</si>
  <si>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</si>
  <si>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</si>
  <si>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</si>
  <si>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</si>
  <si>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</si>
  <si>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</si>
  <si>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</si>
  <si>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</si>
  <si>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</si>
  <si>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</si>
  <si>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</si>
  <si>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</si>
  <si>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</si>
  <si>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</si>
  <si>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</si>
  <si>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</si>
  <si>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</si>
  <si>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</si>
  <si>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</si>
  <si>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</si>
  <si>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</si>
  <si>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</si>
  <si>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</si>
  <si>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</si>
  <si>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</si>
  <si>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</si>
  <si>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</si>
  <si>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</si>
  <si>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</si>
  <si>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</si>
  <si>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</si>
  <si>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</si>
  <si>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</si>
  <si>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</si>
  <si>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</si>
  <si>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</si>
  <si>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</si>
  <si>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</si>
  <si>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</si>
  <si>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</si>
  <si>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</si>
  <si>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</si>
  <si>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</si>
  <si>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</si>
  <si>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</si>
  <si>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</si>
  <si>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</si>
  <si>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</si>
  <si>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</si>
  <si>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</si>
  <si>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</si>
  <si>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</si>
  <si>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</si>
  <si>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</si>
  <si>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</si>
  <si>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</si>
  <si>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</si>
  <si>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</si>
  <si>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</si>
  <si>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</si>
  <si>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</si>
  <si>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</si>
  <si>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</si>
  <si>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</si>
  <si>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</si>
  <si>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</si>
  <si>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</si>
  <si>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</si>
  <si>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</si>
  <si>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</si>
  <si>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</si>
  <si>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</si>
  <si>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</si>
  <si>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</si>
  <si>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</si>
  <si>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</si>
  <si>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</si>
  <si>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</si>
  <si>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</si>
  <si>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</si>
  <si>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</si>
  <si>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</si>
  <si>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</si>
  <si>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</si>
  <si>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</si>
  <si>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</si>
  <si>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</si>
  <si>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</si>
  <si>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</si>
  <si>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</si>
  <si>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</si>
  <si>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</si>
  <si>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</si>
  <si>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</si>
  <si>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</si>
  <si>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</si>
  <si>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</si>
  <si>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</si>
  <si>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</si>
  <si>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</si>
  <si>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</si>
  <si>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</si>
  <si>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</si>
  <si>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</si>
  <si>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</si>
  <si>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</si>
  <si>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</si>
  <si>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</si>
  <si>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</si>
  <si>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</si>
  <si>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</si>
  <si>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</si>
  <si>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</si>
  <si>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</si>
  <si>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</si>
  <si>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</si>
  <si>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</si>
  <si>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</si>
  <si>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</si>
  <si>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</si>
  <si>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</si>
  <si>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</si>
  <si>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</si>
  <si>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</si>
  <si>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</si>
  <si>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</si>
  <si>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</si>
  <si>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</si>
  <si>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</si>
  <si>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</si>
  <si>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</si>
  <si>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</si>
  <si>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</si>
  <si>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</si>
  <si>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</si>
  <si>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</si>
  <si>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</si>
  <si>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</si>
  <si>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</si>
  <si>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</si>
  <si>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</si>
  <si>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</si>
  <si>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</si>
  <si>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</si>
  <si>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</si>
  <si>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</si>
  <si>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</si>
  <si>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</si>
  <si>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</si>
  <si>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</si>
  <si>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</si>
  <si>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</si>
  <si>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</si>
  <si>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</si>
  <si>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</si>
  <si>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</si>
  <si>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</si>
  <si>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</si>
  <si>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</si>
  <si>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</si>
  <si>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</si>
  <si>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</si>
  <si>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</si>
  <si>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</si>
  <si>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</si>
  <si>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</si>
  <si>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</si>
  <si>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</si>
  <si>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</si>
  <si>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</si>
  <si>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</si>
  <si>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</si>
  <si>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</si>
  <si>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</si>
  <si>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</si>
  <si>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</si>
  <si>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</si>
  <si>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</si>
  <si>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</si>
  <si>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</si>
  <si>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</si>
  <si>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</si>
  <si>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</si>
  <si>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</si>
  <si>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</si>
  <si>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</si>
  <si>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</si>
  <si>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</si>
  <si>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</si>
  <si>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</si>
  <si>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</si>
  <si>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</si>
  <si>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</si>
  <si>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</si>
  <si>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</si>
  <si>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</si>
  <si>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</si>
  <si>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</si>
  <si>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</si>
  <si>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</si>
  <si>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</si>
  <si>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</si>
  <si>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</si>
  <si>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</si>
  <si>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</si>
  <si>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</si>
  <si>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</si>
  <si>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</si>
  <si>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</si>
  <si>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</si>
  <si>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</si>
  <si>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</si>
  <si>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</si>
  <si>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</si>
  <si>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</si>
  <si>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</si>
  <si>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</si>
  <si>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</si>
  <si>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</si>
  <si>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</si>
  <si>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</si>
  <si>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</si>
  <si>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</si>
  <si>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</si>
  <si>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</si>
  <si>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</si>
  <si>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</si>
  <si>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</si>
  <si>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</si>
  <si>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</si>
  <si>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</si>
  <si>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</si>
  <si>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</si>
  <si>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</si>
  <si>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</si>
  <si>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</si>
  <si>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</si>
  <si>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</si>
  <si>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</si>
  <si>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</si>
  <si>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</si>
  <si>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</si>
  <si>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</si>
  <si>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</si>
  <si>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</si>
  <si>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</si>
  <si>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</si>
  <si>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</si>
  <si>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</si>
  <si>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</si>
  <si>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</si>
  <si>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</si>
  <si>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</si>
  <si>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</si>
  <si>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</si>
  <si>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</si>
  <si>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</si>
  <si>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</si>
  <si>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</si>
  <si>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</si>
  <si>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</si>
  <si>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</si>
  <si>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</si>
  <si>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</si>
  <si>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</si>
  <si>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</si>
  <si>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</si>
  <si>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</si>
  <si>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</si>
  <si>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</si>
  <si>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</si>
  <si>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</si>
  <si>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</si>
  <si>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</si>
  <si>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</si>
  <si>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</si>
  <si>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</si>
  <si>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</si>
  <si>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</si>
  <si>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</si>
  <si>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</si>
  <si>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</si>
  <si>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</si>
  <si>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</si>
  <si>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</si>
  <si>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</si>
  <si>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</si>
  <si>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</si>
  <si>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</si>
  <si>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</si>
  <si>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</si>
  <si>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</si>
  <si>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</si>
  <si>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</si>
  <si>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</si>
  <si>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</si>
  <si>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</si>
  <si>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</si>
  <si>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</si>
  <si>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</si>
  <si>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</si>
  <si>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</si>
  <si>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</si>
  <si>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</si>
  <si>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</si>
  <si>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</si>
  <si>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</si>
  <si>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</si>
  <si>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</si>
  <si>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</si>
  <si>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</si>
  <si>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</si>
  <si>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</si>
  <si>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</si>
  <si>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</si>
  <si>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</si>
  <si>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</si>
  <si>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</si>
  <si>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</si>
  <si>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</si>
  <si>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</si>
  <si>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</si>
  <si>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</si>
  <si>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</si>
  <si>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</si>
  <si>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</si>
  <si>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</si>
  <si>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</si>
  <si>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</si>
  <si>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</si>
  <si>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</si>
  <si>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</si>
  <si>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</si>
  <si>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</si>
  <si>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</si>
  <si>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</si>
  <si>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</si>
  <si>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</si>
  <si>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</si>
  <si>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</si>
  <si>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</si>
  <si>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</si>
  <si>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</si>
  <si>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</si>
  <si>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</si>
  <si>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</si>
  <si>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</si>
  <si>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</si>
  <si>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</si>
  <si>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</si>
  <si>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</si>
  <si>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</si>
  <si>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</si>
  <si>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</si>
  <si>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</si>
  <si>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</si>
  <si>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</si>
  <si>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</si>
  <si>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</si>
  <si>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</si>
  <si>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</si>
  <si>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</si>
  <si>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</si>
  <si>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</si>
  <si>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</si>
  <si>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</si>
  <si>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</si>
  <si>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</si>
  <si>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</si>
  <si>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</si>
  <si>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</si>
  <si>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</si>
  <si>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</si>
  <si>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</si>
  <si>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</si>
  <si>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</si>
  <si>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</si>
  <si>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</si>
  <si>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</si>
  <si>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</si>
  <si>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</si>
  <si>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</si>
  <si>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</si>
  <si>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</si>
  <si>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</si>
  <si>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</si>
  <si>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</si>
  <si>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</si>
  <si>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</si>
  <si>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</si>
  <si>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</si>
  <si>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</si>
  <si>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</si>
  <si>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</si>
  <si>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</si>
  <si>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</si>
  <si>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</si>
  <si>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</si>
  <si>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</si>
  <si>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</si>
  <si>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</si>
  <si>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</si>
  <si>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</si>
  <si>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</si>
  <si>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</si>
  <si>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</si>
  <si>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</si>
  <si>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</si>
  <si>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</si>
  <si>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</si>
  <si>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</si>
  <si>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</si>
  <si>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</si>
  <si>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</si>
  <si>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</si>
  <si>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</si>
  <si>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</si>
  <si>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</si>
  <si>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</si>
  <si>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</si>
  <si>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</si>
  <si>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</si>
  <si>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</si>
  <si>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</si>
  <si>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</si>
  <si>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</si>
  <si>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</si>
  <si>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</si>
  <si>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</si>
  <si>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</si>
  <si>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</si>
  <si>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</si>
  <si>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</si>
  <si>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</si>
  <si>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</si>
  <si>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</si>
  <si>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</si>
  <si>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</si>
  <si>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</si>
  <si>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</si>
  <si>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</si>
  <si>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</si>
  <si>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</si>
  <si>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</si>
  <si>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</si>
  <si>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</si>
  <si>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</si>
  <si>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</si>
  <si>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</si>
  <si>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</si>
  <si>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</si>
  <si>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</si>
  <si>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</si>
  <si>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</si>
  <si>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</si>
  <si>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</si>
  <si>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</si>
  <si>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</si>
  <si>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</si>
  <si>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</si>
  <si>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</si>
  <si>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</si>
  <si>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</si>
  <si>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</si>
  <si>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</si>
  <si>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</si>
  <si>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</si>
  <si>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</si>
  <si>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</si>
  <si>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</si>
  <si>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</si>
  <si>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</si>
  <si>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</si>
  <si>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</si>
  <si>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</si>
  <si>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</si>
  <si>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</si>
  <si>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</si>
  <si>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</si>
  <si>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</si>
  <si>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</si>
  <si>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</si>
  <si>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</si>
  <si>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</si>
  <si>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</si>
  <si>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</si>
  <si>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</si>
  <si>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</si>
  <si>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</si>
  <si>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</si>
  <si>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</si>
  <si>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</si>
  <si>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</si>
  <si>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</si>
  <si>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</si>
  <si>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</si>
  <si>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</si>
  <si>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</si>
  <si>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</si>
  <si>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</si>
  <si>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</si>
  <si>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</si>
  <si>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</si>
  <si>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</si>
  <si>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</si>
  <si>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</si>
  <si>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</si>
  <si>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</si>
  <si>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</si>
  <si>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</si>
  <si>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</si>
  <si>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</si>
  <si>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</si>
  <si>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</si>
  <si>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</si>
  <si>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</si>
  <si>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</si>
  <si>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</si>
  <si>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</si>
  <si>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</si>
  <si>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</si>
  <si>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</si>
  <si>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</si>
  <si>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</si>
  <si>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</si>
  <si>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</si>
  <si>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</si>
  <si>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</si>
  <si>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</si>
  <si>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</si>
  <si>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</si>
  <si>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</si>
  <si>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</si>
  <si>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</si>
  <si>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</si>
  <si>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</si>
  <si>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</si>
  <si>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</si>
  <si>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</si>
  <si>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</si>
  <si>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</si>
  <si>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</si>
  <si>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</si>
  <si>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</si>
  <si>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</si>
  <si>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</si>
  <si>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</si>
  <si>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</si>
  <si>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</si>
  <si>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</si>
  <si>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</si>
  <si>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</si>
  <si>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</si>
  <si>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</si>
  <si>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</si>
  <si>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</si>
  <si>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</si>
  <si>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</si>
  <si>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</si>
  <si>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</si>
  <si>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</si>
  <si>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</si>
  <si>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</si>
  <si>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</si>
  <si>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</si>
  <si>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</si>
  <si>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</si>
  <si>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</si>
  <si>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</si>
  <si>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</si>
  <si>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</si>
  <si>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</si>
  <si>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</si>
  <si>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</si>
  <si>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</si>
  <si>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</si>
  <si>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</si>
  <si>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</si>
  <si>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</si>
  <si>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</si>
  <si>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</si>
  <si>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</si>
  <si>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</si>
  <si>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</si>
  <si>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</si>
  <si>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</si>
  <si>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</si>
  <si>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</si>
  <si>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</si>
  <si>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</si>
  <si>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</si>
  <si>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</si>
  <si>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</si>
  <si>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</si>
  <si>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</si>
  <si>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</si>
  <si>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</si>
  <si>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</si>
  <si>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</si>
  <si>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</si>
  <si>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</si>
  <si>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</si>
  <si>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</si>
  <si>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</si>
  <si>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</si>
  <si>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</si>
  <si>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</si>
  <si>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</si>
  <si>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</si>
  <si>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</si>
  <si>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</si>
  <si>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</si>
  <si>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</si>
  <si>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</si>
  <si>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</si>
  <si>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</si>
  <si>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</si>
  <si>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</si>
  <si>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</si>
  <si>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</si>
  <si>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</si>
  <si>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</si>
  <si>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</si>
  <si>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</si>
  <si>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</si>
  <si>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</si>
  <si>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</si>
  <si>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</si>
  <si>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</si>
  <si>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</si>
  <si>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</si>
  <si>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</si>
  <si>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</si>
  <si>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</si>
  <si>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</si>
  <si>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</si>
  <si>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</si>
  <si>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</si>
  <si>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</si>
  <si>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</si>
  <si>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</si>
  <si>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</si>
  <si>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</si>
  <si>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</si>
  <si>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</si>
  <si>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</si>
  <si>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</si>
  <si>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</si>
  <si>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</si>
  <si>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</si>
  <si>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</si>
  <si>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</si>
  <si>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</si>
  <si>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</si>
  <si>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</si>
  <si>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</si>
  <si>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</si>
  <si>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</si>
  <si>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</si>
  <si>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</si>
  <si>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</si>
  <si>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</si>
  <si>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</si>
  <si>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</si>
  <si>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</si>
  <si>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</si>
  <si>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</si>
  <si>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</si>
  <si>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</si>
  <si>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</si>
  <si>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</si>
  <si>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</si>
  <si>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</si>
  <si>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</si>
  <si>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</si>
  <si>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</si>
  <si>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</si>
  <si>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</si>
  <si>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</si>
  <si>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</si>
  <si>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</si>
  <si>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</si>
  <si>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</si>
  <si>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</si>
  <si>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</si>
  <si>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</si>
  <si>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</si>
  <si>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</si>
  <si>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</si>
  <si>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</si>
  <si>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</si>
  <si>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</si>
  <si>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</si>
  <si>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</si>
  <si>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</si>
  <si>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</si>
  <si>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</si>
  <si>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</si>
  <si>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</si>
  <si>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</si>
  <si>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</si>
  <si>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</si>
  <si>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</si>
  <si>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</si>
  <si>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</si>
  <si>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</si>
  <si>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</si>
  <si>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</si>
  <si>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</si>
  <si>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</si>
  <si>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</si>
  <si>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</si>
  <si>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</si>
  <si>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</si>
  <si>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</si>
  <si>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</si>
  <si>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</si>
  <si>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</si>
  <si>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</si>
  <si>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</si>
  <si>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</si>
  <si>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</si>
  <si>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</si>
  <si>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</si>
  <si>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</si>
  <si>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</si>
  <si>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</si>
  <si>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</si>
  <si>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</si>
  <si>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</si>
  <si>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</si>
  <si>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</si>
  <si>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</si>
  <si>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</si>
  <si>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</si>
  <si>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</si>
  <si>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</si>
  <si>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</si>
  <si>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</si>
  <si>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</si>
  <si>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</si>
  <si>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</si>
  <si>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</si>
  <si>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</si>
  <si>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</si>
  <si>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</si>
  <si>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</si>
  <si>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</si>
  <si>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</si>
  <si>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</si>
  <si>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</si>
  <si>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</si>
  <si>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</si>
  <si>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</si>
  <si>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</si>
  <si>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</si>
  <si>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</si>
  <si>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</si>
  <si>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</si>
  <si>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</si>
  <si>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</si>
  <si>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</si>
  <si>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</si>
  <si>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</si>
  <si>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</si>
  <si>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</si>
  <si>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</si>
  <si>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</si>
  <si>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</si>
  <si>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</si>
  <si>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</si>
  <si>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</si>
  <si>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</si>
  <si>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</si>
  <si>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</si>
  <si>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</si>
  <si>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</si>
  <si>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</si>
  <si>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</si>
  <si>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</si>
  <si>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</si>
  <si>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</si>
  <si>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</si>
  <si>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</si>
  <si>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</si>
  <si>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</si>
  <si>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</si>
  <si>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</si>
  <si>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</si>
  <si>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</si>
  <si>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</si>
  <si>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</si>
  <si>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</si>
  <si>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</si>
  <si>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</si>
  <si>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</si>
  <si>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</si>
  <si>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</si>
  <si>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</si>
  <si>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</si>
  <si>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</si>
  <si>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</si>
  <si>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</si>
  <si>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</si>
  <si>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</si>
  <si>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</si>
  <si>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</si>
  <si>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</si>
  <si>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</si>
  <si>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</si>
  <si>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</si>
  <si>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</si>
  <si>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</si>
  <si>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</si>
  <si>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</si>
  <si>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</si>
  <si>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</si>
  <si>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</si>
  <si>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</si>
  <si>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</si>
  <si>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</si>
  <si>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</si>
  <si>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</si>
  <si>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</si>
  <si>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</si>
  <si>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</si>
  <si>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</si>
  <si>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</si>
  <si>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</si>
  <si>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</si>
  <si>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</si>
  <si>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</si>
  <si>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</si>
  <si>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</si>
  <si>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</si>
  <si>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</si>
  <si>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</si>
  <si>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</si>
  <si>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</si>
  <si>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</si>
  <si>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</si>
  <si>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</si>
  <si>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</si>
  <si>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</si>
  <si>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</si>
  <si>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</si>
  <si>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</si>
  <si>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</si>
  <si>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</si>
  <si>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</si>
  <si>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</si>
  <si>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</si>
  <si>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</si>
  <si>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</si>
  <si>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</si>
  <si>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</si>
  <si>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</si>
  <si>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</si>
  <si>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</si>
  <si>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</si>
  <si>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</si>
  <si>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</si>
  <si>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</si>
  <si>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</si>
  <si>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</si>
  <si>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</si>
  <si>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</si>
  <si>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</si>
  <si>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</si>
  <si>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</si>
  <si>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</si>
  <si>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</si>
  <si>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</si>
  <si>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</si>
  <si>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</si>
  <si>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</si>
  <si>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</si>
  <si>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</si>
  <si>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</si>
  <si>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</si>
  <si>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</si>
  <si>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</si>
  <si>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</si>
  <si>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</si>
  <si>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</si>
  <si>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</si>
  <si>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</si>
  <si>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</si>
  <si>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</si>
  <si>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</si>
  <si>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</si>
  <si>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</si>
  <si>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</si>
  <si>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</si>
  <si>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</si>
  <si>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</si>
  <si>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</si>
  <si>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</si>
  <si>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</si>
  <si>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</si>
  <si>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</si>
  <si>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</si>
  <si>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</si>
  <si>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</si>
  <si>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</si>
  <si>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</si>
  <si>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</si>
  <si>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</si>
  <si>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</si>
  <si>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</si>
  <si>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</si>
  <si>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</si>
  <si>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</si>
  <si>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</si>
  <si>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</si>
  <si>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</si>
  <si>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</si>
  <si>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</si>
  <si>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</si>
  <si>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</si>
  <si>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</si>
  <si>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</si>
  <si>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</si>
  <si>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</si>
  <si>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</si>
  <si>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</si>
  <si>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</si>
  <si>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</si>
  <si>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</si>
  <si>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</si>
  <si>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</si>
  <si>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</si>
  <si>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</si>
  <si>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</si>
  <si>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</si>
  <si>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</si>
  <si>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</si>
  <si>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</si>
  <si>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</si>
  <si>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</si>
  <si>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</si>
  <si>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</si>
  <si>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</si>
  <si>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</si>
  <si>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</si>
  <si>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</si>
  <si>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</si>
  <si>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</si>
  <si>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</si>
  <si>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</si>
  <si>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</si>
  <si>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</si>
  <si>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</si>
  <si>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</si>
  <si>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</si>
  <si>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</si>
  <si>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</si>
  <si>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</si>
  <si>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</si>
  <si>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</si>
  <si>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</si>
  <si>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</si>
  <si>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</si>
  <si>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</si>
  <si>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</si>
  <si>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</si>
  <si>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</si>
  <si>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</si>
  <si>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</si>
  <si>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</si>
  <si>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</si>
  <si>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</si>
  <si>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</si>
  <si>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</si>
  <si>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</si>
  <si>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</si>
  <si>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</si>
  <si>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</si>
  <si>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</si>
  <si>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</si>
  <si>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</si>
  <si>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</si>
  <si>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</si>
  <si>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</si>
  <si>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</si>
  <si>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</si>
  <si>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</si>
  <si>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</si>
  <si>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</si>
  <si>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</si>
  <si>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</si>
  <si>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</si>
  <si>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</si>
  <si>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</si>
  <si>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</si>
  <si>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</si>
  <si>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</si>
  <si>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</si>
  <si>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</si>
  <si>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</si>
  <si>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</si>
  <si>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</si>
  <si>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</si>
  <si>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</si>
  <si>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</si>
  <si>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</si>
  <si>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</si>
  <si>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</si>
  <si>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</si>
  <si>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</si>
  <si>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</si>
  <si>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</si>
  <si>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</si>
  <si>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</si>
  <si>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</si>
  <si>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</si>
  <si>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</si>
  <si>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</si>
  <si>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</si>
  <si>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</si>
  <si>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</si>
  <si>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</si>
  <si>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</si>
  <si>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</si>
  <si>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</si>
  <si>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</si>
  <si>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</si>
  <si>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</si>
  <si>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</si>
  <si>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</si>
  <si>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</si>
  <si>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</si>
  <si>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</si>
  <si>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</si>
  <si>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</si>
  <si>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</si>
  <si>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</si>
  <si>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</si>
  <si>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</si>
  <si>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</si>
  <si>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</si>
  <si>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</si>
  <si>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</si>
  <si>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</si>
  <si>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</si>
  <si>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</si>
  <si>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</si>
  <si>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</si>
  <si>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</si>
  <si>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</si>
  <si>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</si>
  <si>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</si>
  <si>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</si>
  <si>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</si>
  <si>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</si>
  <si>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</si>
  <si>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</si>
  <si>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</si>
  <si>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</si>
  <si>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</si>
  <si>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</si>
  <si>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</si>
  <si>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</si>
  <si>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</si>
  <si>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</si>
  <si>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</si>
  <si>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</si>
  <si>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</si>
  <si>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</si>
  <si>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</si>
  <si>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</si>
  <si>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</si>
  <si>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</si>
  <si>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</si>
  <si>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</si>
  <si>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</si>
  <si>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</si>
  <si>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</si>
  <si>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</si>
  <si>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</si>
  <si>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</si>
  <si>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</si>
  <si>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</si>
  <si>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</si>
  <si>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</si>
  <si>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</si>
  <si>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</si>
  <si>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</si>
  <si>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</si>
  <si>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</si>
  <si>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</si>
  <si>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</si>
  <si>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</si>
  <si>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</si>
  <si>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</si>
  <si>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</si>
  <si>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</si>
  <si>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</si>
  <si>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</si>
  <si>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</si>
  <si>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</si>
  <si>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</si>
  <si>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</si>
  <si>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</si>
  <si>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</si>
  <si>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</si>
  <si>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</si>
  <si>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</si>
  <si>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</si>
  <si>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</si>
  <si>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</si>
  <si>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</si>
  <si>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</si>
  <si>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</si>
  <si>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</si>
  <si>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</si>
  <si>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</si>
  <si>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</si>
  <si>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</si>
  <si>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</si>
  <si>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</si>
  <si>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</si>
  <si>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</si>
  <si>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</si>
  <si>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</si>
  <si>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</si>
  <si>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</si>
  <si>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</si>
  <si>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</si>
  <si>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</si>
  <si>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</si>
  <si>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</si>
  <si>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</si>
  <si>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</si>
  <si>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</si>
  <si>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</si>
  <si>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</si>
  <si>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</si>
  <si>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</si>
  <si>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</si>
  <si>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</si>
  <si>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</si>
  <si>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</si>
  <si>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</si>
  <si>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</si>
  <si>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</si>
  <si>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</si>
  <si>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</si>
  <si>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</si>
  <si>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</si>
  <si>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</si>
  <si>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</si>
  <si>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</si>
  <si>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</si>
  <si>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</si>
  <si>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</si>
  <si>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</si>
  <si>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</si>
  <si>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</si>
  <si>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</si>
  <si>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</si>
  <si>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</si>
  <si>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</si>
  <si>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</si>
  <si>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</si>
  <si>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</si>
  <si>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</si>
  <si>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</si>
  <si>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</si>
  <si>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</si>
  <si>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</si>
  <si>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</si>
  <si>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</si>
  <si>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</si>
  <si>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</si>
  <si>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</si>
  <si>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</si>
  <si>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</si>
  <si>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</si>
  <si>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</si>
  <si>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</si>
  <si>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</si>
  <si>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</si>
  <si>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</si>
  <si>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</si>
  <si>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</si>
  <si>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</si>
  <si>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</si>
  <si>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</si>
  <si>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</si>
  <si>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</si>
  <si>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</si>
  <si>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</si>
  <si>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</si>
  <si>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</si>
  <si>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</si>
  <si>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</si>
  <si>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</si>
  <si>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</si>
  <si>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</si>
  <si>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</si>
  <si>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</si>
  <si>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</si>
  <si>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</si>
  <si>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</si>
  <si>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</si>
  <si>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</si>
  <si>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</si>
  <si>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</si>
  <si>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</si>
  <si>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</si>
  <si>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</si>
  <si>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</si>
  <si>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</si>
  <si>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</si>
  <si>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</si>
  <si>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</si>
  <si>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</si>
  <si>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</si>
  <si>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</si>
  <si>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</si>
  <si>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</si>
  <si>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</si>
  <si>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</si>
  <si>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</si>
  <si>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</si>
  <si>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</si>
  <si>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</si>
  <si>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</si>
  <si>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</si>
  <si>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</si>
  <si>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</si>
  <si>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</si>
  <si>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</si>
  <si>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</si>
  <si>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</si>
  <si>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</si>
  <si>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</si>
  <si>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</si>
  <si>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</si>
  <si>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</si>
  <si>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</si>
  <si>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</si>
  <si>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</si>
  <si>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</si>
  <si>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</si>
  <si>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</si>
  <si>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</si>
  <si>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</si>
  <si>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</si>
  <si>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</si>
  <si>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</si>
  <si>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</si>
  <si>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</si>
  <si>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</si>
  <si>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</si>
  <si>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</si>
  <si>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</si>
  <si>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</si>
  <si>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</si>
  <si>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</si>
  <si>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</si>
  <si>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</si>
  <si>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</si>
  <si>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</si>
  <si>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</si>
  <si>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</si>
  <si>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</si>
  <si>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</si>
  <si>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</si>
  <si>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</si>
  <si>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</si>
  <si>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</si>
  <si>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</si>
  <si>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</si>
  <si>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</si>
  <si>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</si>
  <si>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</si>
  <si>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</si>
  <si>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</si>
  <si>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</si>
  <si>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</si>
  <si>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</si>
  <si>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</si>
  <si>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</si>
  <si>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</si>
  <si>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</si>
  <si>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</si>
  <si>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</si>
  <si>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</si>
  <si>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</si>
  <si>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</si>
  <si>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</si>
  <si>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</si>
  <si>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</si>
  <si>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</si>
  <si>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</si>
  <si>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</si>
  <si>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</si>
  <si>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</si>
  <si>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</si>
  <si>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</si>
  <si>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</si>
  <si>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</si>
  <si>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</si>
  <si>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</si>
  <si>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</si>
  <si>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</si>
  <si>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</si>
  <si>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</si>
  <si>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</si>
  <si>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</si>
  <si>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</si>
  <si>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</si>
  <si>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</si>
  <si>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</si>
  <si>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</si>
  <si>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</si>
  <si>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</si>
  <si>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</si>
  <si>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</si>
  <si>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</si>
  <si>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</si>
  <si>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</si>
  <si>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</si>
  <si>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</si>
  <si>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</si>
  <si>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</si>
  <si>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</si>
  <si>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</si>
  <si>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</si>
  <si>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</si>
  <si>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</si>
  <si>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</si>
  <si>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</si>
  <si>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</si>
  <si>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</si>
  <si>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</si>
  <si>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</si>
  <si>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</si>
  <si>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</si>
  <si>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</si>
  <si>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</si>
  <si>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</si>
  <si>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</si>
  <si>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</si>
  <si>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</si>
  <si>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</si>
  <si>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</si>
  <si>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</si>
  <si>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</si>
  <si>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</si>
  <si>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</si>
  <si>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</si>
  <si>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</si>
  <si>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</si>
  <si>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</si>
  <si>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</si>
  <si>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</si>
  <si>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</si>
  <si>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</si>
  <si>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</si>
  <si>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</si>
  <si>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</si>
  <si>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</si>
  <si>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</si>
  <si>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</si>
  <si>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</si>
  <si>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</si>
  <si>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</si>
  <si>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</si>
  <si>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</si>
  <si>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</si>
  <si>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</si>
  <si>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</si>
  <si>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</si>
  <si>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</si>
  <si>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</si>
  <si>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</si>
  <si>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</si>
  <si>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</si>
  <si>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</si>
  <si>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</si>
  <si>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</si>
  <si>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</si>
  <si>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</si>
  <si>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</si>
  <si>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</si>
  <si>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</si>
  <si>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</si>
  <si>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</si>
  <si>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</si>
  <si>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</si>
  <si>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</si>
  <si>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</si>
  <si>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</si>
  <si>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</si>
  <si>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</si>
  <si>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</si>
  <si>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</si>
  <si>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</si>
  <si>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</si>
  <si>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</si>
  <si>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</si>
  <si>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</si>
  <si>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</si>
  <si>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</si>
  <si>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</si>
  <si>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</si>
  <si>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</si>
  <si>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</si>
  <si>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</si>
  <si>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</si>
  <si>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</si>
  <si>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</si>
  <si>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</si>
  <si>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</si>
  <si>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</si>
  <si>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</si>
  <si>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</si>
  <si>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</si>
  <si>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</si>
  <si>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</si>
  <si>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</si>
  <si>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</si>
  <si>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</si>
  <si>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</si>
  <si>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</si>
  <si>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</si>
  <si>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</si>
  <si>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</si>
  <si>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</si>
  <si>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</si>
  <si>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</si>
  <si>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</si>
  <si>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</si>
  <si>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</si>
  <si>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</si>
  <si>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</si>
  <si>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</si>
  <si>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</si>
  <si>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</si>
  <si>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</si>
  <si>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</si>
  <si>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</si>
  <si>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</si>
  <si>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</si>
  <si>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</si>
  <si>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</si>
  <si>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</si>
  <si>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</si>
  <si>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</si>
  <si>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</si>
  <si>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</si>
  <si>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</si>
  <si>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</si>
  <si>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</si>
  <si>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</si>
  <si>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</si>
  <si>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</si>
  <si>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</si>
  <si>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</si>
  <si>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</si>
  <si>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</si>
  <si>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</si>
  <si>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</si>
  <si>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</si>
  <si>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</si>
  <si>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</si>
  <si>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</si>
  <si>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</si>
  <si>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</si>
  <si>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</si>
  <si>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</si>
  <si>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</si>
  <si>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</si>
  <si>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</si>
  <si>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</si>
  <si>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</si>
  <si>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</si>
  <si>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</si>
  <si>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</si>
  <si>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</si>
  <si>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</si>
  <si>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</si>
  <si>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</si>
  <si>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</si>
  <si>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</si>
  <si>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</si>
  <si>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</si>
  <si>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</si>
  <si>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</si>
  <si>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</si>
  <si>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</si>
  <si>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</si>
  <si>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</si>
  <si>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</si>
  <si>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</si>
  <si>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</si>
  <si>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</si>
  <si>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</si>
  <si>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</si>
  <si>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</si>
  <si>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</si>
  <si>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</si>
  <si>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</si>
  <si>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</si>
  <si>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</si>
  <si>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</si>
  <si>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</si>
  <si>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</si>
  <si>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</si>
  <si>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</si>
  <si>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</si>
  <si>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</si>
  <si>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</si>
  <si>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</si>
  <si>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</si>
  <si>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</si>
  <si>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</si>
  <si>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</si>
  <si>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</si>
  <si>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</si>
  <si>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</si>
  <si>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</si>
  <si>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</si>
  <si>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</si>
  <si>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</si>
  <si>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</si>
  <si>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</si>
  <si>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</si>
  <si>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</si>
  <si>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</si>
  <si>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</si>
  <si>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</si>
  <si>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</si>
  <si>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</si>
  <si>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</si>
  <si>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</si>
  <si>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</si>
  <si>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</si>
  <si>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</si>
  <si>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</si>
  <si>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</si>
  <si>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</si>
  <si>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</si>
  <si>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</si>
  <si>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</si>
  <si>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</si>
  <si>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</si>
  <si>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</si>
  <si>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</si>
  <si>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</si>
  <si>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</si>
  <si>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</si>
  <si>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</si>
  <si>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</si>
  <si>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</si>
  <si>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</si>
  <si>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</si>
  <si>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</si>
  <si>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</si>
  <si>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</si>
  <si>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</si>
  <si>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</si>
  <si>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</si>
  <si>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</si>
  <si>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</si>
  <si>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</si>
  <si>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</si>
  <si>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</si>
  <si>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</si>
  <si>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</si>
  <si>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</si>
  <si>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</si>
  <si>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</si>
  <si>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</si>
  <si>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</si>
  <si>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</si>
  <si>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</si>
  <si>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</si>
  <si>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</si>
  <si>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</si>
  <si>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</si>
  <si>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</si>
  <si>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</si>
  <si>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</si>
  <si>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</si>
  <si>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</si>
  <si>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</si>
  <si>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</si>
  <si>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</si>
  <si>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</si>
  <si>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</si>
  <si>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</si>
  <si>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</si>
  <si>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</si>
  <si>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</si>
  <si>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</si>
  <si>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</si>
  <si>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</si>
  <si>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</si>
  <si>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</si>
  <si>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</si>
  <si>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</si>
  <si>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</si>
  <si>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</si>
  <si>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</si>
  <si>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</si>
  <si>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</si>
  <si>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</si>
  <si>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</si>
  <si>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</si>
  <si>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</si>
  <si>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</si>
  <si>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</si>
  <si>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</si>
  <si>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</si>
  <si>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</si>
  <si>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</si>
  <si>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</si>
  <si>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</si>
  <si>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</si>
  <si>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</si>
  <si>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</si>
  <si>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</si>
  <si>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</si>
  <si>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</si>
  <si>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</si>
  <si>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</si>
  <si>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</si>
  <si>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</si>
  <si>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</si>
  <si>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</si>
  <si>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</si>
  <si>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</si>
  <si>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</si>
  <si>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</si>
  <si>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</si>
  <si>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</si>
  <si>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</si>
  <si>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</si>
  <si>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</si>
  <si>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</si>
  <si>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</si>
  <si>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</si>
  <si>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</si>
  <si>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</si>
  <si>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</si>
  <si>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</si>
  <si>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</si>
  <si>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</si>
  <si>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</si>
  <si>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</si>
  <si>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</si>
  <si>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</si>
  <si>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</si>
  <si>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</si>
  <si>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</si>
  <si>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</si>
  <si>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</si>
  <si>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</si>
  <si>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</si>
  <si>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</si>
  <si>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</si>
  <si>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</si>
  <si>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</si>
  <si>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</si>
  <si>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</si>
  <si>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</si>
  <si>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</si>
  <si>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</si>
  <si>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</si>
  <si>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</si>
  <si>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</si>
  <si>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</si>
  <si>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</si>
  <si>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</si>
  <si>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</si>
  <si>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</si>
  <si>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</si>
  <si>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</si>
  <si>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</si>
  <si>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</si>
  <si>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</si>
  <si>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</si>
  <si>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</si>
  <si>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</si>
  <si>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</si>
  <si>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</si>
  <si>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</si>
  <si>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</si>
  <si>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</si>
  <si>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</si>
  <si>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</si>
  <si>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</si>
  <si>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</si>
  <si>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</si>
  <si>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</si>
  <si>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</si>
  <si>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</si>
  <si>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</si>
  <si>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</si>
  <si>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</si>
  <si>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</si>
  <si>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</si>
  <si>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</si>
  <si>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</si>
  <si>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</si>
  <si>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</si>
  <si>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</si>
  <si>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</si>
  <si>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</si>
  <si>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</si>
  <si>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</si>
  <si>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</si>
  <si>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</si>
  <si>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</si>
  <si>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</si>
  <si>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</si>
  <si>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</si>
  <si>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</si>
  <si>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</si>
  <si>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</si>
  <si>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</si>
  <si>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</si>
  <si>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</si>
  <si>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</si>
  <si>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</si>
  <si>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</si>
  <si>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</si>
  <si>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</si>
  <si>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</si>
  <si>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</si>
  <si>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</si>
  <si>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</si>
  <si>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</si>
  <si>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</si>
  <si>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</si>
  <si>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</si>
  <si>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</si>
  <si>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</si>
  <si>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</si>
  <si>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</si>
  <si>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</si>
  <si>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</si>
  <si>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</si>
  <si>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</si>
  <si>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</si>
  <si>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</si>
  <si>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</si>
  <si>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</si>
  <si>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</si>
  <si>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</si>
  <si>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</si>
  <si>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</si>
  <si>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</si>
  <si>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</si>
  <si>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</si>
  <si>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</si>
  <si>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</si>
  <si>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</si>
  <si>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</si>
  <si>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</si>
  <si>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</si>
  <si>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</si>
  <si>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</si>
  <si>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</si>
  <si>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</si>
  <si>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</si>
  <si>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</si>
  <si>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</si>
  <si>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</si>
  <si>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</si>
  <si>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</si>
  <si>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</si>
  <si>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</si>
  <si>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</si>
  <si>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</si>
  <si>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</si>
  <si>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</si>
  <si>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</si>
  <si>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</si>
  <si>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</si>
  <si>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</si>
  <si>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</si>
  <si>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</si>
  <si>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</si>
  <si>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</si>
  <si>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</si>
  <si>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</si>
  <si>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</si>
  <si>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</si>
  <si>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</si>
  <si>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</si>
  <si>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</si>
  <si>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</si>
  <si>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</si>
  <si>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</si>
  <si>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</si>
  <si>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</si>
  <si>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</si>
  <si>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</si>
  <si>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</si>
  <si>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</si>
  <si>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</si>
  <si>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</si>
  <si>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</si>
  <si>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</si>
  <si>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</si>
  <si>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</si>
  <si>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</si>
  <si>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</si>
  <si>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</si>
  <si>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</si>
  <si>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</si>
  <si>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</si>
  <si>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</si>
  <si>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</si>
  <si>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</si>
  <si>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</si>
  <si>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</si>
  <si>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</si>
  <si>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</si>
  <si>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</si>
  <si>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</si>
  <si>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</si>
  <si>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</si>
  <si>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</si>
  <si>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</si>
  <si>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</si>
  <si>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</si>
  <si>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</si>
  <si>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</si>
  <si>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</si>
  <si>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</si>
  <si>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</si>
  <si>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</si>
  <si>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</si>
  <si>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</si>
  <si>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</si>
  <si>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</si>
  <si>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</si>
  <si>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</si>
  <si>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</si>
  <si>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</si>
  <si>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</si>
  <si>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</si>
  <si>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</si>
  <si>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</si>
  <si>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</si>
  <si>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</si>
  <si>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</si>
  <si>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</si>
  <si>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</si>
  <si>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</si>
  <si>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</si>
  <si>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</si>
  <si>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</si>
  <si>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</si>
  <si>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</si>
  <si>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</si>
  <si>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</si>
  <si>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</si>
  <si>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</si>
  <si>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</si>
  <si>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</si>
  <si>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</si>
  <si>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</si>
  <si>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</si>
  <si>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</si>
  <si>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</si>
  <si>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</si>
  <si>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</si>
  <si>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</si>
  <si>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</si>
  <si>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</si>
  <si>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</si>
  <si>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</si>
  <si>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</si>
  <si>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</si>
  <si>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</si>
  <si>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</si>
  <si>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</si>
  <si>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</si>
  <si>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</si>
  <si>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</si>
  <si>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</si>
  <si>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</si>
  <si>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</si>
  <si>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</si>
  <si>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</si>
  <si>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</si>
  <si>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</si>
  <si>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</si>
  <si>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</si>
  <si>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</si>
  <si>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</si>
  <si>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</si>
  <si>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</si>
  <si>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</si>
  <si>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</si>
  <si>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</si>
  <si>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</si>
  <si>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</si>
  <si>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</si>
  <si>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</si>
  <si>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</si>
  <si>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</si>
  <si>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</si>
  <si>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</si>
  <si>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</si>
  <si>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</si>
  <si>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</si>
  <si>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</si>
  <si>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</si>
  <si>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</si>
  <si>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</si>
  <si>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</si>
  <si>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</si>
  <si>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</si>
  <si>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</si>
  <si>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</si>
  <si>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</si>
  <si>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</si>
  <si>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</si>
  <si>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</si>
  <si>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</si>
  <si>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</si>
  <si>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</si>
  <si>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</si>
  <si>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</si>
  <si>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</si>
  <si>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</si>
  <si>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</si>
  <si>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</si>
  <si>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</si>
  <si>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</si>
  <si>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</si>
  <si>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</si>
  <si>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</si>
  <si>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</si>
  <si>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</si>
  <si>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</si>
  <si>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</si>
  <si>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</si>
  <si>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</si>
  <si>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</si>
  <si>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</si>
  <si>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</si>
  <si>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</si>
  <si>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</si>
  <si>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</si>
  <si>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</si>
  <si>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</si>
  <si>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</si>
  <si>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</si>
  <si>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</si>
  <si>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</si>
  <si>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</si>
  <si>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</si>
  <si>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</si>
  <si>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</si>
  <si>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</si>
  <si>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</si>
  <si>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</si>
  <si>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</si>
  <si>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</si>
  <si>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</si>
  <si>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</si>
  <si>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</si>
  <si>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</si>
  <si>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</si>
  <si>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</si>
  <si>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</si>
  <si>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</si>
  <si>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</si>
  <si>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</si>
  <si>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</si>
  <si>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</si>
  <si>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</si>
  <si>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</si>
  <si>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</si>
  <si>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</si>
  <si>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</si>
  <si>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</si>
  <si>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</si>
  <si>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</si>
  <si>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</si>
  <si>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</si>
  <si>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</si>
  <si>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</si>
  <si>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</si>
  <si>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</si>
  <si>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</si>
  <si>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</si>
  <si>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</si>
  <si>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</si>
  <si>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</si>
  <si>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</si>
  <si>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</si>
  <si>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</si>
  <si>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</si>
  <si>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</si>
  <si>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</si>
  <si>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</si>
  <si>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</si>
  <si>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</si>
  <si>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</si>
  <si>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</si>
  <si>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</si>
  <si>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</si>
  <si>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</si>
  <si>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</si>
  <si>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</si>
  <si>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</si>
  <si>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</si>
  <si>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</si>
  <si>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</si>
  <si>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</si>
  <si>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</si>
  <si>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</si>
  <si>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</si>
  <si>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</si>
  <si>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</si>
  <si>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</si>
  <si>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</si>
  <si>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</si>
  <si>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</si>
  <si>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</si>
  <si>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</si>
  <si>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</si>
  <si>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</si>
  <si>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</si>
  <si>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</si>
  <si>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</si>
  <si>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</si>
  <si>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</si>
  <si>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</si>
  <si>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</si>
  <si>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</si>
  <si>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</si>
  <si>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</si>
  <si>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</si>
  <si>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</si>
  <si>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</si>
  <si>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</si>
  <si>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</si>
  <si>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</si>
  <si>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</si>
  <si>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</si>
  <si>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</si>
  <si>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</si>
  <si>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</si>
  <si>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</si>
  <si>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</si>
  <si>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</si>
  <si>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</si>
  <si>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</si>
  <si>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</si>
  <si>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</si>
  <si>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</si>
  <si>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</si>
  <si>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</si>
  <si>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</si>
  <si>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</si>
  <si>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</si>
  <si>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</si>
  <si>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</si>
  <si>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</si>
  <si>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</si>
  <si>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</si>
  <si>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</si>
  <si>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</si>
  <si>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</si>
  <si>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</si>
  <si>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</si>
  <si>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</si>
  <si>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</si>
  <si>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</si>
  <si>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</si>
  <si>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</si>
  <si>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</si>
  <si>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</si>
  <si>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</si>
  <si>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</si>
  <si>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</si>
  <si>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</si>
  <si>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</si>
  <si>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</si>
  <si>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</si>
  <si>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</si>
  <si>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</si>
  <si>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</si>
  <si>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</si>
  <si>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</si>
  <si>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</si>
  <si>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</si>
  <si>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</si>
  <si>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</si>
  <si>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</si>
  <si>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</si>
  <si>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</si>
  <si>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</si>
  <si>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</si>
  <si>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</si>
  <si>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</si>
  <si>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</si>
  <si>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</si>
  <si>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</si>
  <si>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</si>
  <si>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</si>
  <si>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</si>
  <si>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</si>
  <si>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</si>
  <si>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</si>
  <si>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</si>
  <si>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</si>
  <si>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</si>
  <si>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</si>
  <si>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</si>
  <si>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</si>
  <si>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</si>
  <si>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</si>
  <si>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</si>
  <si>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</si>
  <si>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</si>
  <si>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</si>
  <si>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</si>
  <si>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</si>
  <si>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</si>
  <si>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</si>
  <si>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</si>
  <si>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</si>
  <si>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</si>
  <si>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</si>
  <si>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</si>
  <si>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</si>
  <si>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</si>
  <si>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</si>
  <si>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</si>
  <si>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</si>
  <si>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</si>
  <si>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</si>
  <si>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</si>
  <si>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</si>
  <si>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</si>
  <si>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</si>
  <si>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</si>
  <si>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</si>
  <si>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</si>
  <si>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</si>
  <si>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</si>
  <si>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</si>
  <si>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</si>
  <si>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</si>
  <si>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</si>
  <si>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</si>
  <si>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</si>
  <si>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</si>
  <si>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</si>
  <si>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</si>
  <si>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</si>
  <si>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</si>
  <si>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</si>
  <si>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</si>
  <si>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</si>
  <si>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</si>
  <si>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</si>
  <si>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</si>
  <si>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</si>
  <si>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</si>
  <si>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</si>
  <si>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</si>
  <si>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</si>
  <si>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</si>
  <si>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</si>
  <si>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</si>
  <si>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</si>
  <si>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</si>
  <si>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</si>
  <si>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</si>
  <si>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</si>
  <si>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</si>
  <si>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</si>
  <si>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</si>
  <si>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</si>
  <si>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</si>
  <si>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</si>
  <si>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</si>
  <si>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</si>
  <si>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</si>
  <si>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</si>
  <si>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</si>
  <si>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</si>
  <si>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</si>
  <si>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</si>
  <si>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</si>
  <si>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</si>
  <si>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</si>
  <si>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</si>
  <si>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</si>
  <si>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</si>
  <si>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</si>
  <si>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</si>
  <si>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</si>
  <si>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</si>
  <si>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</si>
  <si>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</si>
  <si>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</si>
  <si>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</si>
  <si>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</si>
  <si>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</si>
  <si>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</si>
  <si>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</si>
  <si>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</si>
  <si>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</si>
  <si>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</si>
  <si>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</si>
  <si>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</si>
  <si>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</si>
  <si>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</si>
  <si>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</si>
  <si>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</si>
  <si>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</si>
  <si>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</si>
  <si>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</si>
  <si>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</si>
  <si>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</si>
  <si>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</si>
  <si>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</si>
  <si>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</si>
  <si>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</si>
  <si>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</si>
  <si>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</si>
  <si>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</si>
  <si>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</si>
  <si>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</si>
  <si>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</si>
  <si>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</si>
  <si>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</si>
  <si>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</si>
  <si>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</si>
  <si>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</si>
  <si>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</si>
  <si>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</si>
  <si>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</si>
  <si>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</si>
  <si>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</si>
  <si>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</si>
  <si>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</si>
  <si>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</si>
  <si>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</si>
  <si>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</si>
  <si>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</si>
  <si>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</si>
  <si>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</si>
  <si>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</si>
  <si>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</si>
  <si>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</si>
  <si>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</si>
  <si>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</si>
  <si>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</si>
  <si>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</si>
  <si>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</si>
  <si>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</si>
  <si>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</si>
  <si>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</si>
  <si>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</si>
  <si>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</si>
  <si>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</si>
  <si>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</si>
  <si>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</si>
  <si>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</si>
  <si>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</si>
  <si>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</si>
  <si>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</si>
  <si>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</si>
  <si>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</si>
  <si>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</si>
  <si>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</si>
  <si>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</si>
  <si>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</si>
  <si>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</si>
  <si>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</si>
  <si>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</si>
  <si>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</si>
  <si>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</si>
  <si>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</si>
  <si>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</si>
  <si>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</si>
  <si>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</si>
  <si>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</si>
  <si>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</si>
  <si>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</si>
  <si>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</si>
  <si>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</si>
  <si>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</si>
  <si>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</si>
  <si>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</si>
  <si>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</si>
  <si>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</si>
  <si>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</si>
  <si>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</si>
  <si>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</si>
  <si>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</si>
  <si>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</si>
  <si>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</si>
  <si>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</si>
  <si>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</si>
  <si>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</si>
  <si>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</si>
  <si>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</si>
  <si>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</si>
  <si>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</si>
  <si>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</si>
  <si>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</si>
  <si>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</si>
  <si>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</si>
  <si>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</si>
  <si>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</si>
  <si>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</si>
  <si>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</si>
  <si>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</si>
  <si>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</si>
  <si>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</si>
  <si>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</si>
  <si>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</si>
  <si>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</si>
  <si>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</si>
  <si>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</si>
  <si>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</si>
  <si>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</si>
  <si>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</si>
  <si>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</si>
  <si>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</si>
  <si>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</si>
  <si>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</si>
  <si>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</si>
  <si>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</si>
  <si>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</si>
  <si>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</si>
  <si>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</si>
  <si>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</si>
  <si>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</si>
  <si>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</si>
  <si>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</si>
  <si>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</si>
  <si>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</si>
  <si>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</si>
  <si>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</si>
  <si>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</si>
  <si>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</si>
  <si>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</si>
  <si>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</si>
  <si>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</si>
  <si>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</si>
  <si>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</si>
  <si>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</si>
  <si>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</si>
  <si>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</si>
  <si>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</si>
  <si>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</si>
  <si>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</si>
  <si>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</si>
  <si>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</si>
  <si>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</si>
  <si>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</si>
  <si>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</si>
  <si>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</si>
  <si>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</si>
  <si>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</si>
  <si>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</si>
  <si>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</si>
  <si>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</si>
  <si>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</si>
  <si>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</si>
  <si>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</si>
  <si>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</si>
  <si>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</si>
  <si>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</si>
  <si>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</si>
  <si>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</si>
  <si>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</si>
  <si>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</si>
  <si>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</si>
  <si>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</si>
  <si>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</si>
  <si>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</si>
  <si>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</si>
  <si>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</si>
  <si>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</si>
  <si>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</si>
  <si>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</si>
  <si>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</si>
  <si>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</si>
  <si>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</si>
  <si>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</si>
  <si>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</si>
  <si>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</si>
  <si>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</si>
  <si>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</si>
  <si>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</si>
  <si>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</si>
  <si>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</si>
  <si>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</si>
  <si>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</si>
  <si>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</si>
  <si>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</si>
  <si>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</si>
  <si>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</si>
  <si>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</si>
  <si>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</si>
  <si>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</si>
  <si>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</si>
  <si>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</si>
  <si>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</si>
  <si>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</si>
  <si>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</si>
  <si>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</si>
  <si>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</si>
  <si>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</si>
  <si>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</si>
  <si>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</si>
  <si>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</si>
  <si>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</si>
  <si>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</si>
  <si>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</si>
  <si>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</si>
  <si>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</si>
  <si>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</si>
  <si>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</si>
  <si>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</si>
  <si>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</si>
  <si>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</si>
  <si>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</si>
  <si>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</si>
  <si>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</si>
  <si>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</si>
  <si>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</si>
  <si>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</si>
  <si>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</si>
  <si>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</si>
  <si>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</si>
  <si>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</si>
  <si>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</si>
  <si>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</si>
  <si>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</si>
  <si>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</si>
  <si>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</si>
  <si>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</si>
  <si>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</si>
  <si>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</si>
  <si>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</si>
  <si>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</si>
  <si>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</si>
  <si>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</si>
  <si>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</si>
  <si>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</si>
  <si>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</si>
  <si>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</si>
  <si>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</si>
  <si>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</si>
  <si>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</si>
  <si>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</si>
  <si>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</si>
  <si>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</si>
  <si>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</si>
  <si>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</si>
  <si>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</si>
  <si>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</si>
  <si>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</si>
  <si>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</si>
  <si>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</si>
  <si>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</si>
  <si>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</si>
  <si>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</si>
  <si>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</si>
  <si>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</si>
  <si>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</si>
  <si>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</si>
  <si>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</si>
  <si>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</si>
  <si>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</si>
  <si>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</si>
  <si>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</si>
  <si>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</si>
  <si>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</si>
  <si>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</si>
  <si>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</si>
  <si>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</si>
  <si>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</si>
  <si>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</si>
  <si>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</si>
  <si>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</si>
  <si>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</si>
  <si>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</si>
  <si>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</si>
  <si>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</si>
  <si>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</si>
  <si>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</si>
  <si>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</si>
  <si>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</si>
  <si>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</si>
  <si>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</si>
  <si>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</si>
  <si>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</si>
  <si>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</si>
  <si>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</si>
  <si>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</si>
  <si>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</si>
  <si>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</si>
  <si>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</si>
  <si>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</si>
  <si>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</si>
  <si>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</si>
  <si>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</si>
  <si>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</si>
  <si>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</si>
  <si>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</si>
  <si>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</si>
  <si>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</si>
  <si>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</si>
  <si>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</si>
  <si>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</si>
  <si>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</si>
  <si>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</si>
  <si>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</si>
  <si>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</si>
  <si>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</si>
  <si>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</si>
  <si>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</si>
  <si>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</si>
  <si>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</si>
  <si>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</si>
  <si>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</si>
  <si>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</si>
  <si>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</si>
  <si>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</si>
  <si>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</si>
  <si>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</si>
  <si>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</si>
  <si>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</si>
  <si>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</si>
  <si>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</si>
  <si>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</si>
  <si>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</si>
  <si>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</si>
  <si>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</si>
  <si>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</si>
  <si>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</si>
  <si>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</si>
  <si>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</si>
  <si>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</si>
  <si>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</si>
  <si>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</si>
  <si>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</si>
  <si>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</si>
  <si>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</si>
  <si>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</si>
  <si>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</si>
  <si>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</si>
  <si>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</si>
  <si>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</si>
  <si>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</si>
  <si>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</si>
  <si>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</si>
  <si>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</si>
  <si>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</si>
  <si>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</si>
  <si>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</si>
  <si>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</si>
  <si>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</si>
  <si>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</si>
  <si>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</si>
  <si>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</si>
  <si>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</si>
  <si>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</si>
  <si>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</si>
  <si>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</si>
  <si>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</si>
  <si>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</si>
  <si>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</si>
  <si>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</si>
  <si>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</si>
  <si>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</si>
  <si>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</si>
  <si>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</si>
  <si>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</si>
  <si>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</si>
  <si>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</si>
  <si>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</si>
  <si>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</si>
  <si>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</si>
  <si>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</si>
  <si>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</si>
  <si>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</si>
  <si>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</si>
  <si>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</si>
  <si>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</si>
  <si>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</si>
  <si>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</si>
  <si>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</si>
  <si>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</si>
  <si>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</si>
  <si>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</si>
  <si>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</si>
  <si>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</si>
  <si>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</si>
  <si>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</si>
  <si>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</si>
  <si>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</si>
  <si>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</si>
  <si>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</si>
  <si>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</si>
  <si>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</si>
  <si>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</si>
  <si>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</si>
  <si>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</si>
  <si>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</si>
  <si>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</si>
  <si>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</si>
  <si>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</si>
  <si>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</si>
  <si>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</si>
  <si>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</si>
  <si>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</si>
  <si>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</si>
  <si>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</si>
  <si>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</si>
  <si>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</si>
  <si>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</si>
  <si>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</si>
  <si>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</si>
  <si>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</si>
  <si>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</si>
  <si>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</si>
  <si>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</si>
  <si>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</si>
  <si>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</si>
  <si>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</si>
  <si>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</si>
  <si>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</si>
  <si>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</si>
  <si>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</si>
  <si>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</si>
  <si>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</si>
  <si>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</si>
  <si>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</si>
  <si>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</si>
  <si>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</si>
  <si>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</si>
  <si>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</si>
  <si>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</si>
  <si>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</si>
  <si>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</si>
  <si>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</si>
  <si>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</si>
  <si>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</si>
  <si>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</si>
  <si>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</si>
  <si>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</si>
  <si>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</si>
  <si>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</si>
  <si>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</si>
  <si>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</si>
  <si>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</si>
  <si>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</si>
  <si>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</si>
  <si>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</si>
  <si>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</si>
  <si>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</si>
  <si>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</si>
  <si>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</si>
  <si>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</si>
  <si>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</si>
  <si>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</si>
  <si>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</si>
  <si>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</si>
  <si>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</si>
  <si>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</si>
  <si>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</si>
  <si>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</si>
  <si>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</si>
  <si>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</si>
  <si>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</si>
  <si>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</si>
  <si>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</si>
  <si>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</si>
  <si>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</si>
  <si>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</si>
  <si>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</si>
  <si>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</si>
  <si>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</si>
  <si>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</si>
  <si>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</si>
  <si>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</si>
  <si>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</si>
  <si>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</si>
  <si>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</si>
  <si>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</si>
  <si>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</si>
  <si>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</si>
  <si>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</si>
  <si>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</si>
  <si>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</si>
  <si>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</si>
  <si>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</si>
  <si>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</si>
  <si>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</si>
  <si>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</si>
  <si>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</si>
  <si>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</si>
  <si>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</si>
  <si>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</si>
  <si>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</si>
  <si>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</si>
  <si>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</si>
  <si>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</si>
  <si>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</si>
  <si>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</si>
  <si>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</si>
  <si>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</si>
  <si>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</si>
  <si>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</si>
  <si>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</si>
  <si>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</si>
  <si>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</si>
  <si>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</si>
  <si>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</si>
  <si>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</si>
  <si>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</si>
  <si>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</si>
  <si>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</si>
  <si>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</si>
  <si>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</si>
  <si>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</si>
  <si>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</si>
  <si>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</si>
  <si>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</si>
  <si>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</si>
  <si>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</si>
  <si>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</si>
  <si>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</si>
  <si>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</si>
  <si>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</si>
  <si>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</si>
  <si>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</si>
  <si>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</si>
  <si>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</si>
  <si>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</si>
  <si>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</si>
  <si>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</si>
  <si>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</si>
  <si>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</si>
  <si>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</si>
  <si>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</si>
  <si>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</si>
  <si>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</si>
  <si>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</si>
  <si>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</si>
  <si>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</si>
  <si>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</si>
  <si>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</si>
  <si>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</si>
  <si>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</si>
  <si>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</si>
  <si>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</si>
  <si>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</si>
  <si>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</si>
  <si>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</si>
  <si>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</si>
  <si>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</si>
  <si>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</si>
  <si>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</si>
  <si>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</si>
  <si>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</si>
  <si>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</si>
  <si>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</si>
  <si>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</si>
  <si>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</si>
  <si>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</si>
  <si>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</si>
  <si>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</si>
  <si>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</si>
  <si>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</si>
  <si>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</si>
  <si>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</si>
  <si>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</si>
  <si>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</si>
  <si>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</si>
  <si>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</si>
  <si>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</si>
  <si>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</si>
  <si>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</si>
  <si>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</si>
  <si>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</si>
  <si>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</si>
  <si>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</si>
  <si>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</si>
  <si>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</si>
  <si>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</si>
  <si>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</si>
  <si>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</si>
  <si>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</si>
  <si>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</si>
  <si>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</si>
  <si>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</si>
  <si>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</si>
  <si>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</si>
  <si>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</si>
  <si>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</si>
  <si>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</si>
  <si>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</si>
  <si>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</si>
  <si>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</si>
  <si>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</si>
  <si>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</si>
  <si>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</si>
  <si>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</si>
  <si>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</si>
  <si>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</si>
  <si>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</si>
  <si>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</si>
  <si>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</si>
  <si>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</si>
  <si>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</si>
  <si>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</si>
  <si>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</si>
  <si>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</si>
  <si>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</si>
  <si>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</si>
  <si>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</si>
  <si>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</si>
  <si>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</si>
  <si>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</si>
  <si>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</si>
  <si>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</si>
  <si>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</si>
  <si>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</si>
  <si>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</si>
  <si>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</si>
  <si>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</si>
  <si>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</si>
  <si>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</si>
  <si>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</si>
  <si>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</si>
  <si>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</si>
  <si>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</si>
  <si>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</si>
  <si>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</si>
  <si>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</si>
  <si>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</si>
  <si>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</si>
  <si>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</si>
  <si>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</si>
  <si>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</si>
  <si>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</si>
  <si>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</si>
  <si>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</si>
  <si>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</si>
  <si>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</si>
  <si>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</si>
  <si>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</si>
  <si>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</si>
  <si>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</si>
  <si>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</si>
  <si>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</si>
  <si>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</si>
  <si>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</si>
  <si>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</si>
  <si>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</si>
  <si>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</si>
  <si>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</si>
  <si>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</si>
  <si>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</si>
  <si>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</si>
  <si>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</si>
  <si>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</si>
  <si>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</si>
  <si>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</si>
  <si>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</si>
  <si>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</si>
  <si>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</si>
  <si>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</si>
  <si>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</si>
  <si>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</si>
  <si>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</si>
  <si>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</si>
  <si>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</si>
  <si>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</si>
  <si>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</si>
  <si>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</si>
  <si>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</si>
  <si>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</si>
  <si>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</si>
  <si>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</si>
  <si>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</si>
  <si>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</si>
  <si>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</si>
  <si>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</si>
  <si>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</si>
  <si>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</si>
  <si>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</si>
  <si>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</si>
  <si>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</si>
  <si>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</si>
  <si>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</si>
  <si>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</si>
  <si>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</si>
  <si>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</si>
  <si>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</si>
  <si>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</si>
  <si>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</si>
  <si>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</si>
  <si>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</si>
  <si>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</si>
  <si>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</si>
  <si>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</si>
  <si>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</si>
  <si>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</si>
  <si>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</si>
  <si>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</si>
  <si>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</si>
  <si>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</si>
  <si>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</si>
  <si>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</si>
  <si>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</si>
  <si>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</si>
  <si>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</si>
  <si>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</si>
  <si>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</si>
  <si>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</si>
  <si>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</si>
  <si>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</si>
  <si>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</si>
  <si>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</si>
  <si>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</si>
  <si>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</si>
  <si>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</si>
  <si>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</si>
  <si>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</si>
  <si>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</si>
  <si>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</si>
  <si>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</si>
  <si>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</si>
  <si>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</si>
  <si>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</si>
  <si>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</si>
  <si>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</si>
  <si>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</si>
  <si>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</si>
  <si>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</si>
  <si>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</si>
  <si>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</si>
  <si>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</si>
  <si>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</si>
  <si>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</si>
  <si>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</si>
  <si>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</si>
  <si>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</si>
  <si>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</si>
  <si>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</si>
  <si>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</si>
  <si>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</si>
  <si>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</si>
  <si>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</si>
  <si>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</si>
  <si>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</si>
  <si>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</si>
  <si>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</si>
  <si>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</si>
  <si>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</si>
  <si>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</si>
  <si>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</si>
  <si>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</si>
  <si>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</si>
  <si>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</si>
  <si>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</si>
  <si>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</si>
  <si>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</si>
  <si>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</si>
  <si>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</si>
  <si>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</si>
  <si>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</si>
  <si>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</si>
  <si>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</si>
  <si>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</si>
  <si>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</si>
  <si>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</si>
  <si>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</si>
  <si>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</si>
  <si>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</si>
  <si>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</si>
  <si>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</si>
  <si>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</si>
  <si>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</si>
  <si>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</si>
  <si>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</si>
  <si>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</si>
  <si>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</si>
  <si>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</si>
  <si>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</si>
  <si>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</si>
  <si>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</si>
  <si>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</si>
  <si>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</si>
  <si>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</si>
  <si>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</si>
  <si>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</si>
  <si>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</si>
  <si>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</si>
  <si>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</si>
  <si>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</si>
  <si>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</si>
  <si>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</si>
  <si>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</si>
  <si>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</si>
  <si>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</si>
  <si>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</si>
  <si>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</si>
  <si>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</si>
  <si>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</si>
  <si>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</si>
  <si>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</si>
  <si>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</si>
  <si>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</si>
  <si>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</si>
  <si>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</si>
  <si>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</si>
  <si>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</si>
  <si>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</si>
  <si>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</si>
  <si>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</si>
  <si>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</si>
  <si>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</si>
  <si>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</si>
  <si>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</si>
  <si>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</si>
  <si>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</si>
  <si>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</si>
  <si>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</si>
  <si>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</si>
  <si>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</si>
  <si>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</si>
  <si>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</si>
  <si>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</si>
  <si>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</si>
  <si>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</si>
  <si>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</si>
  <si>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</si>
  <si>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</si>
  <si>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</si>
  <si>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</si>
  <si>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</si>
  <si>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</si>
  <si>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</si>
  <si>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</si>
  <si>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</si>
  <si>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</si>
  <si>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</si>
  <si>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</si>
  <si>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</si>
  <si>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</si>
  <si>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</si>
  <si>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</si>
  <si>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</si>
  <si>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</si>
  <si>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</si>
  <si>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</si>
  <si>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</si>
  <si>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</si>
  <si>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</si>
  <si>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</si>
  <si>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</si>
  <si>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</si>
  <si>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</si>
  <si>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</si>
  <si>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</si>
  <si>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</si>
  <si>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</si>
  <si>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</si>
  <si>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</si>
  <si>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</si>
  <si>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</si>
  <si>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</si>
  <si>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</si>
  <si>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</si>
  <si>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</si>
  <si>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</si>
  <si>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</si>
  <si>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</si>
  <si>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</si>
  <si>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</si>
  <si>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</si>
  <si>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</si>
  <si>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</si>
  <si>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</si>
  <si>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</si>
  <si>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</si>
  <si>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</si>
  <si>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</si>
  <si>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</si>
  <si>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</si>
  <si>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</si>
  <si>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</si>
  <si>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</si>
  <si>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</si>
  <si>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</si>
  <si>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</si>
  <si>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</si>
  <si>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</si>
  <si>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</si>
  <si>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</si>
  <si>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</si>
  <si>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</si>
  <si>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</si>
  <si>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</si>
  <si>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</si>
  <si>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</si>
  <si>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</si>
  <si>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</si>
  <si>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</si>
  <si>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</si>
  <si>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</si>
  <si>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</si>
  <si>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</si>
  <si>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</si>
  <si>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</si>
  <si>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</si>
  <si>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</si>
  <si>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</si>
  <si>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</si>
  <si>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</si>
  <si>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</si>
  <si>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</si>
  <si>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</si>
  <si>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</si>
  <si>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</si>
  <si>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</si>
  <si>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</si>
  <si>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</si>
  <si>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</si>
  <si>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</si>
  <si>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</si>
  <si>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</si>
  <si>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</si>
  <si>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</si>
  <si>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</si>
  <si>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</si>
  <si>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</si>
  <si>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</si>
  <si>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</si>
  <si>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</si>
  <si>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</si>
  <si>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</si>
  <si>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</si>
  <si>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</si>
  <si>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</si>
  <si>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</si>
  <si>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</si>
  <si>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</si>
  <si>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</si>
  <si>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</si>
  <si>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</si>
  <si>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</si>
  <si>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</si>
  <si>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</si>
  <si>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</si>
  <si>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</si>
  <si>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</si>
  <si>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</si>
  <si>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</si>
  <si>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</si>
  <si>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</si>
  <si>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</si>
  <si>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</si>
  <si>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</si>
  <si>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</si>
  <si>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</si>
  <si>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</si>
  <si>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</si>
  <si>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</si>
  <si>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</si>
  <si>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</si>
  <si>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</si>
  <si>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</si>
  <si>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</si>
  <si>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</si>
  <si>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</si>
  <si>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</si>
  <si>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</si>
  <si>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</si>
  <si>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</si>
  <si>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</si>
  <si>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</si>
  <si>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</si>
  <si>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</si>
  <si>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</si>
  <si>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</si>
  <si>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</si>
  <si>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</si>
  <si>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</si>
  <si>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</si>
  <si>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</si>
  <si>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</si>
  <si>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</si>
  <si>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</si>
  <si>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</si>
  <si>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</si>
  <si>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</si>
  <si>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</si>
  <si>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</si>
  <si>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</si>
  <si>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</si>
  <si>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</si>
  <si>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</si>
  <si>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</si>
  <si>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</si>
  <si>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</si>
  <si>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</si>
  <si>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</si>
  <si>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</si>
  <si>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</si>
  <si>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</si>
  <si>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</si>
  <si>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</si>
  <si>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</si>
  <si>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</si>
  <si>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</si>
  <si>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</si>
  <si>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</si>
  <si>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</si>
  <si>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</si>
  <si>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</si>
  <si>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</si>
  <si>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</si>
  <si>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</si>
  <si>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</si>
  <si>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</si>
  <si>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</si>
  <si>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</si>
  <si>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</si>
  <si>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</si>
  <si>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</si>
  <si>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</si>
  <si>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</si>
  <si>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</si>
  <si>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</si>
  <si>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</si>
  <si>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</si>
  <si>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</si>
  <si>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</si>
  <si>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</si>
  <si>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</si>
  <si>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</si>
  <si>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</si>
  <si>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</si>
  <si>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</si>
  <si>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</si>
  <si>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</si>
  <si>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</si>
  <si>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</si>
  <si>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</si>
  <si>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</si>
  <si>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</si>
  <si>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</si>
  <si>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</si>
  <si>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</si>
  <si>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</si>
  <si>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</si>
  <si>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</si>
  <si>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</si>
  <si>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</si>
  <si>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</si>
  <si>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</si>
  <si>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</si>
  <si>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</si>
  <si>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</si>
  <si>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</si>
  <si>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</si>
  <si>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</si>
  <si>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</si>
  <si>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</si>
  <si>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</si>
  <si>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</si>
  <si>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</si>
  <si>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</si>
  <si>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</si>
  <si>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</si>
  <si>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</si>
  <si>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</si>
  <si>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</si>
  <si>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</si>
  <si>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</si>
  <si>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</si>
  <si>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</si>
  <si>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</si>
  <si>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</si>
  <si>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</si>
  <si>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</si>
  <si>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</si>
  <si>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</si>
  <si>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</si>
  <si>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</si>
  <si>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</si>
  <si>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</si>
  <si>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</si>
  <si>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</si>
  <si>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</si>
  <si>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</si>
  <si>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</si>
  <si>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</si>
  <si>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</si>
  <si>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</si>
  <si>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</si>
  <si>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</si>
  <si>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</si>
  <si>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</si>
  <si>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</si>
  <si>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</si>
  <si>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</si>
  <si>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</si>
  <si>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</si>
  <si>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</si>
  <si>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</si>
  <si>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</si>
  <si>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</si>
  <si>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</si>
  <si>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</si>
  <si>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</si>
  <si>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</si>
  <si>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</si>
  <si>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</si>
  <si>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</si>
  <si>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</si>
  <si>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</si>
  <si>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</si>
  <si>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</si>
  <si>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</si>
  <si>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</si>
  <si>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</si>
  <si>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</si>
  <si>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</si>
  <si>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</si>
  <si>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</si>
  <si>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</si>
  <si>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</si>
  <si>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</si>
  <si>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</si>
  <si>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</si>
  <si>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</si>
  <si>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</si>
  <si>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</si>
  <si>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</si>
  <si>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</si>
  <si>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</si>
  <si>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</si>
  <si>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</si>
  <si>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</si>
  <si>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</si>
  <si>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</si>
  <si>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</si>
  <si>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</si>
  <si>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</si>
  <si>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</si>
  <si>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</si>
  <si>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</si>
  <si>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</si>
  <si>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</si>
  <si>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</si>
  <si>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</si>
  <si>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</si>
  <si>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</si>
  <si>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</si>
  <si>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</si>
  <si>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</si>
  <si>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</si>
  <si>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</si>
  <si>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</si>
  <si>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</si>
  <si>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</si>
  <si>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</si>
  <si>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</si>
  <si>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</si>
  <si>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</si>
  <si>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</si>
  <si>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</si>
  <si>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</si>
  <si>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</si>
  <si>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</si>
  <si>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</si>
  <si>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</si>
  <si>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</si>
  <si>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</si>
  <si>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</si>
  <si>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</si>
  <si>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</si>
  <si>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</si>
  <si>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</si>
  <si>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</si>
  <si>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</si>
  <si>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</si>
  <si>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</si>
  <si>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</si>
  <si>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</si>
  <si>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</si>
  <si>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</si>
  <si>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</si>
  <si>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</si>
  <si>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</si>
  <si>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</si>
  <si>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</si>
  <si>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</si>
  <si>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</si>
  <si>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</si>
  <si>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</si>
  <si>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</si>
  <si>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</si>
  <si>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</si>
  <si>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</si>
  <si>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</si>
  <si>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</si>
  <si>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</si>
  <si>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</si>
  <si>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</si>
  <si>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</si>
  <si>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</si>
  <si>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</si>
  <si>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</si>
  <si>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</si>
  <si>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</si>
  <si>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</si>
  <si>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</si>
  <si>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</si>
  <si>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</si>
  <si>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</si>
  <si>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</si>
  <si>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</si>
  <si>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</si>
  <si>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</si>
  <si>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</si>
  <si>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</si>
  <si>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</si>
  <si>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</si>
  <si>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</si>
  <si>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</si>
  <si>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</si>
  <si>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</si>
  <si>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</si>
  <si>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</si>
  <si>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</si>
  <si>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</si>
  <si>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</si>
  <si>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</si>
  <si>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</si>
  <si>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</si>
  <si>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</si>
  <si>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</si>
  <si>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</si>
  <si>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</si>
  <si>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</si>
  <si>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</si>
  <si>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</si>
  <si>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</si>
  <si>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</si>
  <si>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</si>
  <si>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</si>
  <si>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</si>
  <si>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</si>
  <si>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</si>
  <si>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</si>
  <si>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</si>
  <si>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</si>
  <si>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</si>
  <si>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</si>
  <si>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</si>
  <si>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</si>
  <si>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</si>
  <si>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</si>
  <si>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</si>
  <si>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</si>
  <si>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</si>
  <si>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</si>
  <si>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</si>
  <si>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</si>
  <si>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</si>
  <si>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</si>
  <si>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</si>
  <si>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</si>
  <si>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</si>
  <si>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</si>
  <si>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</si>
  <si>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</si>
  <si>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</si>
  <si>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</si>
  <si>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</si>
  <si>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</si>
  <si>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</si>
  <si>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</si>
  <si>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</si>
  <si>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</si>
  <si>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</si>
  <si>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</si>
  <si>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</si>
  <si>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</si>
  <si>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</si>
  <si>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</si>
  <si>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</si>
  <si>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</si>
  <si>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</si>
  <si>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</si>
  <si>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</si>
  <si>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</si>
  <si>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</si>
  <si>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</si>
  <si>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</si>
  <si>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</si>
  <si>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</si>
  <si>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</si>
  <si>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</si>
  <si>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</si>
  <si>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</si>
  <si>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</si>
  <si>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</si>
  <si>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</si>
  <si>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</si>
  <si>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</si>
  <si>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</si>
  <si>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</si>
  <si>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</si>
  <si>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</si>
  <si>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</si>
  <si>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</si>
  <si>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</si>
  <si>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</si>
  <si>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</si>
  <si>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</si>
  <si>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</si>
  <si>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</si>
  <si>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</si>
  <si>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</si>
  <si>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</si>
  <si>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</si>
  <si>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</si>
  <si>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</si>
  <si>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</si>
  <si>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</si>
  <si>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</si>
  <si>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</si>
  <si>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</si>
  <si>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</si>
  <si>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</si>
  <si>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</si>
  <si>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</si>
  <si>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</si>
  <si>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</si>
  <si>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</si>
  <si>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</si>
  <si>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</si>
  <si>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</si>
  <si>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</si>
  <si>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</si>
  <si>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</si>
  <si>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</si>
  <si>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</si>
  <si>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</si>
  <si>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</si>
  <si>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</si>
  <si>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</si>
  <si>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</si>
  <si>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</si>
  <si>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</si>
  <si>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</si>
  <si>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</si>
  <si>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</si>
  <si>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</si>
  <si>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</si>
  <si>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</si>
  <si>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</si>
  <si>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</si>
  <si>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</si>
  <si>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</si>
  <si>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</si>
  <si>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</si>
  <si>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</si>
  <si>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</si>
  <si>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</si>
  <si>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</si>
  <si>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</si>
  <si>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</si>
  <si>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</si>
  <si>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</si>
  <si>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</si>
  <si>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</si>
  <si>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</si>
  <si>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</si>
  <si>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</si>
  <si>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</si>
  <si>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</si>
  <si>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</si>
  <si>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</si>
  <si>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</si>
  <si>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</si>
  <si>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</si>
  <si>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</si>
  <si>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</si>
  <si>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</si>
  <si>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</si>
  <si>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</si>
  <si>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</si>
  <si>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</si>
  <si>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</si>
  <si>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</si>
  <si>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</si>
  <si>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</si>
  <si>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</si>
  <si>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</si>
  <si>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</si>
  <si>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</si>
  <si>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</si>
  <si>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</si>
  <si>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</si>
  <si>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</si>
  <si>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</si>
  <si>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</si>
  <si>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</si>
  <si>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</si>
  <si>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</si>
  <si>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</si>
  <si>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</si>
  <si>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</si>
  <si>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</si>
  <si>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</si>
  <si>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</si>
  <si>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</si>
  <si>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</si>
  <si>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</si>
  <si>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</si>
  <si>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</si>
  <si>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</si>
  <si>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</si>
  <si>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</si>
  <si>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</si>
  <si>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</si>
  <si>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</si>
  <si>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</si>
  <si>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</si>
  <si>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</si>
  <si>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</si>
  <si>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</si>
  <si>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</si>
  <si>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</si>
  <si>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</si>
  <si>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</si>
  <si>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</si>
  <si>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</si>
  <si>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</si>
  <si>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</si>
  <si>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</si>
  <si>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</si>
  <si>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</si>
  <si>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</si>
  <si>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</si>
  <si>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</si>
  <si>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</si>
  <si>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</si>
  <si>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</si>
  <si>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</si>
  <si>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</si>
  <si>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</si>
  <si>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</si>
  <si>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</si>
  <si>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</si>
  <si>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</si>
  <si>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</si>
  <si>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</si>
  <si>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</si>
  <si>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</si>
  <si>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</si>
  <si>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</si>
  <si>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</si>
  <si>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</si>
  <si>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</si>
  <si>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</si>
  <si>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</si>
  <si>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</si>
  <si>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</si>
  <si>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</si>
  <si>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</si>
  <si>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</si>
  <si>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</si>
  <si>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</si>
  <si>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</si>
  <si>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</si>
  <si>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</si>
  <si>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</si>
  <si>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</si>
  <si>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</si>
  <si>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</si>
  <si>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</si>
  <si>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</si>
  <si>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</si>
  <si>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</si>
  <si>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</si>
  <si>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</si>
  <si>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</si>
  <si>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</si>
  <si>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</si>
  <si>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</si>
  <si>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</si>
  <si>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</si>
  <si>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</si>
  <si>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</si>
  <si>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</si>
  <si>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</si>
  <si>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</si>
  <si>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</si>
  <si>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</si>
  <si>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</si>
  <si>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</si>
  <si>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</si>
  <si>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</si>
  <si>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</si>
  <si>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</si>
  <si>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</si>
  <si>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</si>
  <si>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</si>
  <si>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</si>
  <si>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</si>
  <si>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</si>
  <si>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</si>
  <si>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</si>
  <si>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</si>
  <si>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</si>
  <si>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</si>
  <si>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</si>
  <si>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</si>
  <si>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</si>
  <si>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</si>
  <si>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</si>
  <si>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</si>
  <si>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</si>
  <si>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</si>
  <si>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</si>
  <si>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</si>
  <si>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</si>
  <si>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</si>
  <si>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</si>
  <si>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</si>
  <si>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</si>
  <si>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</si>
  <si>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</si>
  <si>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</si>
  <si>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</si>
  <si>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</si>
  <si>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</si>
  <si>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</si>
  <si>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</si>
  <si>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</si>
  <si>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</si>
  <si>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</si>
  <si>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</si>
  <si>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</si>
  <si>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</si>
  <si>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</si>
  <si>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</si>
  <si>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</si>
  <si>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</si>
  <si>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</si>
  <si>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</si>
  <si>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</si>
  <si>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</si>
  <si>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</si>
  <si>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</si>
  <si>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</si>
  <si>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</si>
  <si>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</si>
  <si>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</si>
  <si>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</si>
  <si>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</si>
  <si>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</si>
  <si>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</si>
  <si>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</si>
  <si>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</si>
  <si>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</si>
  <si>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</si>
  <si>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</si>
  <si>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</si>
  <si>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</si>
  <si>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</si>
  <si>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</si>
  <si>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</si>
  <si>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</si>
  <si>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</si>
  <si>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</si>
  <si>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</si>
  <si>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</si>
  <si>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</si>
  <si>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</si>
  <si>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</si>
  <si>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</si>
  <si>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</si>
  <si>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</si>
  <si>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</si>
  <si>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</si>
  <si>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</si>
  <si>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</si>
  <si>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</si>
  <si>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</si>
  <si>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</si>
  <si>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</si>
  <si>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</si>
  <si>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</si>
  <si>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</si>
  <si>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</si>
  <si>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</si>
  <si>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</si>
  <si>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</si>
  <si>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</si>
  <si>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</si>
  <si>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</si>
  <si>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</si>
  <si>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</si>
  <si>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</si>
  <si>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</si>
  <si>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</si>
  <si>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</si>
  <si>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</si>
  <si>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</si>
  <si>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</si>
  <si>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</si>
  <si>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</si>
  <si>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</si>
  <si>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</si>
  <si>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</si>
  <si>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</si>
  <si>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</si>
  <si>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</si>
  <si>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</si>
  <si>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</si>
  <si>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</si>
  <si>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</si>
  <si>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</si>
  <si>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</si>
  <si>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</si>
  <si>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</si>
  <si>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</si>
  <si>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</si>
  <si>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</si>
  <si>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</si>
  <si>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</si>
  <si>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</si>
  <si>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</si>
  <si>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</si>
  <si>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</si>
  <si>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</si>
  <si>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</si>
  <si>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</si>
  <si>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</si>
  <si>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</si>
  <si>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</si>
  <si>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</si>
  <si>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</si>
  <si>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</si>
  <si>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</si>
  <si>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</si>
  <si>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</si>
  <si>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</si>
  <si>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</si>
  <si>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</si>
  <si>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</si>
  <si>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</si>
  <si>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</si>
  <si>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</si>
  <si>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</si>
  <si>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</si>
  <si>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</si>
  <si>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</si>
  <si>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</si>
  <si>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</si>
  <si>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</si>
  <si>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</si>
  <si>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</si>
  <si>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</si>
  <si>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</si>
  <si>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</si>
  <si>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</si>
  <si>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</si>
  <si>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</si>
  <si>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</si>
  <si>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</si>
  <si>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</si>
  <si>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</si>
  <si>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</si>
  <si>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</si>
  <si>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</si>
  <si>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</si>
  <si>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</si>
  <si>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</si>
  <si>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</si>
  <si>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</si>
  <si>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</si>
  <si>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</si>
  <si>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</si>
  <si>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</si>
  <si>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</si>
  <si>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</si>
  <si>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</si>
  <si>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</si>
  <si>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</si>
  <si>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</si>
  <si>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</si>
  <si>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</si>
  <si>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</si>
  <si>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</si>
  <si>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</si>
  <si>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</si>
  <si>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</si>
  <si>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</si>
  <si>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</si>
  <si>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</si>
  <si>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</si>
  <si>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</si>
  <si>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</si>
  <si>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</si>
  <si>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</si>
  <si>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</si>
  <si>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</si>
  <si>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</si>
  <si>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</si>
  <si>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</si>
  <si>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</si>
  <si>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</si>
  <si>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</si>
  <si>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</si>
  <si>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</si>
  <si>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</si>
  <si>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</si>
  <si>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</si>
  <si>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</si>
  <si>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</si>
  <si>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</si>
  <si>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</si>
  <si>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</si>
  <si>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</si>
  <si>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</si>
  <si>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</si>
  <si>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</si>
  <si>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</si>
  <si>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</si>
  <si>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</si>
  <si>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</si>
  <si>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</si>
  <si>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</si>
  <si>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</si>
  <si>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</si>
  <si>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</si>
  <si>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</si>
  <si>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</si>
  <si>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</si>
  <si>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</si>
  <si>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</si>
  <si>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</si>
  <si>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</si>
  <si>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</si>
  <si>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</si>
  <si>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</si>
  <si>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</si>
  <si>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</si>
  <si>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</si>
  <si>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</si>
  <si>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</si>
  <si>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</si>
  <si>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</si>
  <si>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</si>
  <si>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</si>
  <si>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</si>
  <si>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</si>
  <si>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</si>
  <si>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</si>
  <si>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</si>
  <si>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</si>
  <si>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</si>
  <si>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</si>
  <si>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</si>
  <si>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</si>
  <si>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</si>
  <si>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</si>
  <si>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</si>
  <si>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</si>
  <si>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</si>
  <si>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</si>
  <si>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</si>
  <si>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</si>
  <si>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</si>
  <si>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</si>
  <si>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</si>
  <si>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</si>
  <si>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</si>
  <si>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</si>
  <si>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</si>
  <si>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</si>
  <si>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</si>
  <si>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</si>
  <si>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</si>
  <si>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</si>
  <si>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</si>
  <si>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</si>
  <si>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</si>
  <si>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</si>
  <si>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</si>
  <si>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</si>
  <si>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</si>
  <si>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</si>
  <si>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</si>
  <si>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</si>
  <si>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</si>
  <si>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</si>
  <si>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</si>
  <si>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</si>
  <si>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</si>
  <si>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</si>
  <si>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</si>
  <si>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</si>
  <si>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</si>
  <si>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</si>
  <si>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</si>
  <si>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</si>
  <si>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</si>
  <si>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</si>
  <si>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</si>
  <si>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</si>
  <si>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</si>
  <si>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</si>
  <si>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</si>
  <si>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</si>
  <si>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</si>
  <si>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</si>
  <si>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</si>
  <si>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</si>
  <si>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</si>
  <si>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</si>
  <si>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</si>
  <si>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</si>
  <si>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</si>
  <si>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</si>
  <si>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</si>
  <si>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</si>
  <si>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</si>
  <si>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</si>
  <si>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</si>
  <si>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</si>
  <si>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</si>
  <si>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</si>
  <si>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</si>
  <si>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</si>
  <si>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</si>
  <si>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</si>
  <si>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</si>
  <si>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</si>
  <si>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</si>
  <si>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</si>
  <si>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</si>
  <si>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</si>
  <si>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</si>
  <si>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</si>
  <si>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</si>
  <si>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</si>
  <si>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</si>
  <si>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</si>
  <si>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</si>
  <si>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</si>
  <si>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</si>
  <si>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</si>
  <si>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</si>
  <si>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</si>
  <si>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</si>
  <si>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</si>
  <si>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</si>
  <si>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</si>
  <si>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</si>
  <si>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</si>
  <si>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</si>
  <si>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</si>
  <si>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</si>
  <si>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</si>
  <si>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</si>
  <si>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</si>
  <si>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</si>
  <si>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</si>
  <si>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</si>
  <si>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</si>
  <si>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</si>
  <si>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</si>
  <si>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</si>
  <si>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</si>
  <si>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</si>
  <si>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</si>
  <si>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</si>
  <si>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</si>
  <si>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</si>
  <si>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</si>
  <si>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</si>
  <si>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</si>
  <si>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</si>
  <si>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</si>
  <si>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</si>
  <si>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</si>
  <si>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</si>
  <si>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</si>
  <si>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</si>
  <si>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</si>
  <si>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</si>
  <si>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</si>
  <si>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</si>
  <si>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</si>
  <si>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</si>
  <si>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</si>
  <si>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</si>
  <si>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</si>
  <si>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</si>
  <si>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</si>
  <si>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</si>
  <si>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</si>
  <si>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</si>
  <si>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</si>
  <si>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</si>
  <si>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</si>
  <si>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</si>
  <si>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</si>
  <si>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</si>
  <si>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</si>
  <si>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</si>
  <si>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</si>
  <si>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</si>
  <si>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</si>
  <si>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</si>
  <si>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</si>
  <si>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</si>
  <si>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</si>
  <si>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</si>
  <si>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</si>
  <si>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</si>
  <si>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</si>
  <si>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</si>
  <si>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</si>
  <si>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</si>
  <si>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</si>
  <si>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</si>
  <si>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</si>
  <si>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</si>
  <si>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</si>
  <si>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</si>
  <si>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</si>
  <si>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</si>
  <si>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</si>
  <si>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</si>
  <si>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</si>
  <si>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</si>
  <si>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</si>
  <si>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</si>
  <si>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</si>
  <si>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</si>
  <si>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</si>
  <si>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</si>
  <si>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</si>
  <si>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</si>
  <si>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</si>
  <si>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</si>
  <si>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</si>
  <si>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</si>
  <si>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</si>
  <si>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</si>
  <si>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</si>
  <si>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</si>
  <si>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</si>
  <si>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</si>
  <si>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</si>
  <si>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</si>
  <si>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</si>
  <si>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</si>
  <si>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</si>
  <si>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</si>
  <si>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</si>
  <si>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</si>
  <si>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</si>
  <si>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</si>
  <si>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</si>
  <si>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</si>
  <si>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</si>
  <si>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</si>
  <si>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</si>
  <si>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</si>
  <si>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</si>
  <si>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</si>
  <si>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</si>
  <si>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</si>
  <si>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</si>
  <si>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</si>
  <si>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</si>
  <si>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</si>
  <si>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</si>
  <si>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</si>
  <si>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</si>
  <si>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</si>
  <si>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</si>
  <si>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</si>
  <si>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</si>
  <si>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</si>
  <si>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</si>
  <si>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</si>
  <si>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</si>
  <si>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</si>
  <si>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</si>
  <si>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</si>
  <si>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</si>
  <si>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</si>
  <si>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</si>
  <si>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</si>
  <si>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</si>
  <si>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</si>
  <si>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</si>
  <si>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</si>
  <si>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</si>
  <si>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</si>
  <si>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</si>
  <si>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</si>
  <si>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</si>
  <si>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</si>
  <si>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</si>
  <si>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</si>
  <si>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</si>
  <si>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</si>
  <si>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</si>
  <si>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</si>
  <si>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</si>
  <si>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</si>
  <si>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</si>
  <si>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</si>
  <si>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</si>
  <si>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</si>
  <si>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</si>
  <si>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</si>
  <si>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</si>
  <si>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</si>
  <si>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</si>
  <si>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</si>
  <si>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</si>
  <si>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</si>
  <si>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</si>
  <si>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</si>
  <si>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</si>
  <si>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</si>
  <si>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</si>
  <si>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</si>
  <si>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</si>
  <si>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</si>
  <si>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</si>
  <si>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</si>
  <si>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</si>
  <si>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</si>
  <si>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</si>
  <si>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</si>
  <si>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</si>
  <si>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</si>
  <si>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</si>
  <si>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</si>
  <si>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</si>
  <si>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</si>
  <si>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</si>
  <si>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</si>
  <si>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</si>
  <si>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</si>
  <si>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</si>
  <si>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</si>
  <si>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</si>
  <si>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</si>
  <si>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</si>
  <si>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</si>
  <si>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</si>
  <si>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</si>
  <si>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</si>
  <si>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</si>
  <si>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</si>
  <si>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</si>
  <si>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</si>
  <si>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</si>
  <si>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</si>
  <si>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</si>
  <si>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</si>
  <si>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</si>
  <si>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</si>
  <si>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</si>
  <si>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</si>
  <si>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</si>
  <si>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</si>
  <si>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</si>
  <si>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</si>
  <si>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</si>
  <si>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</si>
  <si>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</si>
  <si>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</si>
  <si>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</si>
  <si>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</si>
  <si>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</si>
  <si>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</si>
  <si>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</si>
  <si>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</si>
  <si>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</si>
  <si>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</si>
  <si>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</si>
  <si>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</si>
  <si>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</si>
  <si>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</si>
  <si>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</si>
  <si>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</si>
  <si>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</si>
  <si>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</si>
  <si>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</si>
  <si>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</si>
  <si>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</si>
  <si>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</si>
  <si>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</si>
  <si>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</si>
  <si>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</si>
  <si>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</si>
  <si>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</si>
  <si>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</si>
  <si>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</si>
  <si>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</si>
  <si>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</si>
  <si>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</si>
  <si>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</si>
  <si>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</si>
  <si>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</si>
  <si>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</si>
  <si>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</si>
  <si>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</si>
  <si>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</si>
  <si>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</si>
  <si>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</si>
  <si>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</si>
  <si>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</si>
  <si>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</si>
  <si>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</si>
  <si>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</si>
  <si>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</si>
  <si>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</si>
  <si>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</si>
  <si>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</si>
  <si>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</si>
  <si>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</si>
  <si>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</si>
  <si>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</si>
  <si>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</si>
  <si>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</si>
  <si>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</si>
  <si>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</si>
  <si>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</si>
  <si>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</si>
  <si>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</si>
  <si>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</si>
  <si>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</si>
  <si>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</si>
  <si>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</si>
  <si>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</si>
  <si>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</si>
  <si>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</si>
  <si>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</si>
  <si>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</si>
  <si>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</si>
  <si>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</si>
  <si>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</si>
  <si>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</si>
  <si>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</si>
  <si>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</si>
  <si>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</si>
  <si>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</si>
  <si>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</si>
  <si>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</si>
  <si>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</si>
  <si>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</si>
  <si>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</si>
  <si>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</si>
  <si>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</si>
  <si>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</si>
  <si>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</si>
  <si>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</si>
  <si>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</si>
  <si>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</si>
  <si>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</si>
  <si>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</si>
  <si>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</si>
  <si>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</si>
  <si>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</si>
  <si>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</si>
  <si>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</si>
  <si>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</si>
  <si>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</si>
  <si>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</si>
  <si>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</si>
  <si>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</si>
  <si>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</si>
  <si>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</si>
  <si>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</si>
  <si>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</si>
  <si>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</si>
  <si>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</si>
  <si>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</si>
  <si>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</si>
  <si>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</si>
  <si>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</si>
  <si>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</si>
  <si>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</si>
  <si>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</si>
  <si>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</si>
  <si>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</si>
  <si>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</si>
  <si>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</si>
  <si>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</si>
  <si>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</si>
  <si>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</si>
  <si>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</si>
  <si>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</si>
  <si>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</si>
  <si>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</si>
  <si>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</si>
  <si>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</si>
  <si>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</si>
  <si>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</si>
  <si>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</si>
  <si>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</si>
  <si>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</si>
  <si>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</si>
  <si>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</si>
  <si>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</si>
  <si>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</si>
  <si>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</si>
  <si>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</si>
  <si>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</si>
  <si>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</si>
  <si>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</si>
  <si>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</si>
  <si>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</si>
  <si>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</si>
  <si>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</si>
  <si>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</si>
  <si>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</si>
  <si>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</si>
  <si>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</si>
  <si>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</si>
  <si>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</si>
  <si>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</si>
  <si>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</si>
  <si>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</si>
  <si>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</si>
  <si>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</si>
  <si>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</si>
  <si>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</si>
  <si>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</si>
  <si>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</si>
  <si>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</si>
  <si>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</si>
  <si>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</si>
  <si>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</si>
  <si>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</si>
  <si>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</si>
  <si>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</si>
  <si>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</si>
  <si>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</si>
  <si>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</si>
  <si>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</si>
  <si>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</si>
  <si>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</si>
  <si>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</si>
  <si>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</si>
  <si>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</si>
  <si>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</si>
  <si>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</si>
  <si>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</si>
  <si>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</si>
  <si>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</si>
  <si>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</si>
  <si>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</si>
  <si>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</si>
  <si>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</si>
  <si>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</si>
  <si>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</si>
  <si>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</si>
  <si>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</si>
  <si>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</si>
  <si>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</si>
  <si>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</si>
  <si>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</si>
  <si>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</si>
  <si>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</si>
  <si>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</si>
  <si>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</si>
  <si>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</si>
  <si>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</si>
  <si>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</si>
  <si>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</si>
  <si>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</si>
  <si>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</si>
  <si>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</si>
  <si>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</si>
  <si>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</si>
  <si>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</si>
  <si>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</si>
  <si>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</si>
  <si>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</si>
  <si>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</si>
  <si>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</si>
  <si>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</si>
  <si>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</si>
  <si>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</si>
  <si>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</si>
  <si>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</si>
  <si>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</si>
  <si>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</si>
  <si>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</si>
  <si>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</si>
  <si>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</si>
  <si>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</si>
  <si>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</si>
  <si>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</si>
  <si>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</si>
  <si>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</si>
  <si>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</si>
  <si>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</si>
  <si>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</si>
  <si>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</si>
  <si>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</si>
  <si>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</si>
  <si>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</si>
  <si>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</si>
  <si>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</si>
  <si>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</si>
  <si>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</si>
  <si>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</si>
  <si>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</si>
  <si>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</si>
  <si>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</si>
  <si>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</si>
  <si>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</si>
  <si>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</si>
  <si>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</si>
  <si>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</si>
  <si>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</si>
  <si>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</si>
  <si>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</si>
  <si>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</si>
  <si>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</si>
  <si>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</si>
  <si>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</si>
  <si>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</si>
  <si>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</si>
  <si>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</si>
  <si>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</si>
  <si>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</si>
  <si>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</si>
  <si>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</si>
  <si>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</si>
  <si>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</si>
  <si>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</si>
  <si>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</si>
  <si>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</si>
  <si>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</si>
  <si>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</si>
  <si>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</si>
  <si>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</si>
  <si>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</si>
  <si>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</si>
  <si>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</si>
  <si>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</si>
  <si>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</si>
  <si>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</si>
  <si>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</si>
  <si>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</si>
  <si>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</si>
  <si>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</si>
  <si>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</si>
  <si>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</si>
  <si>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</si>
  <si>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</si>
  <si>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</si>
  <si>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</si>
  <si>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</si>
  <si>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</si>
  <si>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</si>
  <si>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</si>
  <si>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</si>
  <si>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</si>
  <si>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</si>
  <si>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</si>
  <si>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</si>
  <si>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</si>
  <si>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</si>
  <si>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</si>
  <si>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</si>
  <si>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</si>
  <si>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</si>
  <si>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</si>
  <si>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</si>
  <si>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</si>
  <si>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</si>
  <si>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</si>
  <si>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</si>
  <si>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</si>
  <si>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</si>
  <si>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</si>
  <si>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</si>
  <si>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</si>
  <si>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</si>
  <si>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</si>
  <si>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</si>
  <si>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</si>
  <si>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</si>
  <si>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</si>
  <si>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</si>
  <si>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</si>
  <si>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</si>
  <si>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</si>
  <si>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</si>
  <si>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</si>
  <si>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</si>
  <si>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</si>
  <si>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</si>
  <si>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</si>
  <si>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</si>
  <si>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</si>
  <si>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</si>
  <si>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</si>
  <si>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</si>
  <si>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</si>
  <si>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</si>
  <si>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</si>
  <si>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</si>
  <si>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</si>
  <si>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</si>
  <si>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</si>
  <si>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</si>
  <si>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</si>
  <si>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</si>
  <si>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</si>
  <si>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</si>
  <si>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</si>
  <si>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</si>
  <si>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</si>
  <si>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</si>
  <si>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</si>
  <si>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</si>
  <si>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</si>
  <si>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</si>
  <si>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</si>
  <si>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</si>
  <si>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</si>
  <si>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</si>
  <si>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</si>
  <si>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</si>
  <si>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</si>
  <si>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</si>
  <si>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</si>
  <si>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</si>
  <si>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</si>
  <si>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</si>
  <si>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</si>
  <si>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</si>
  <si>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</si>
  <si>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</si>
  <si>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</si>
  <si>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</si>
  <si>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</si>
  <si>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</si>
  <si>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</si>
  <si>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</si>
  <si>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</si>
  <si>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</si>
  <si>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</si>
  <si>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</si>
  <si>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</si>
  <si>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</si>
  <si>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</si>
  <si>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</si>
  <si>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</si>
  <si>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</si>
  <si>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</si>
  <si>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</si>
  <si>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</si>
  <si>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</si>
  <si>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</si>
  <si>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</si>
  <si>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</si>
  <si>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</si>
  <si>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</si>
  <si>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</si>
  <si>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</si>
  <si>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</si>
  <si>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</si>
  <si>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</si>
  <si>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</si>
  <si>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</si>
  <si>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</si>
  <si>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</si>
  <si>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</si>
  <si>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</si>
  <si>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</si>
  <si>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</si>
  <si>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</si>
  <si>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</si>
  <si>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</si>
  <si>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</si>
  <si>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</si>
  <si>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</si>
  <si>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</si>
  <si>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</si>
  <si>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</si>
  <si>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</si>
  <si>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</si>
  <si>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</si>
  <si>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</si>
  <si>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</si>
  <si>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</si>
  <si>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</si>
  <si>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</si>
  <si>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</si>
  <si>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</si>
  <si>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</si>
  <si>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</si>
  <si>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</si>
  <si>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</si>
  <si>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</si>
  <si>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</si>
  <si>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</si>
  <si>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</si>
  <si>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</si>
  <si>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</si>
  <si>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</si>
  <si>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</si>
  <si>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</si>
  <si>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</si>
  <si>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</si>
  <si>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</si>
  <si>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</si>
  <si>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</si>
  <si>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</si>
  <si>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</si>
  <si>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</si>
  <si>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</si>
  <si>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</si>
  <si>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</si>
  <si>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</si>
  <si>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</si>
  <si>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</si>
  <si>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</si>
  <si>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</si>
  <si>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</si>
  <si>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</si>
  <si>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</si>
  <si>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</si>
  <si>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</si>
  <si>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</si>
  <si>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</si>
  <si>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</si>
  <si>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</si>
  <si>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</si>
  <si>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</si>
  <si>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</si>
  <si>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</si>
  <si>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</si>
  <si>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</si>
  <si>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</si>
  <si>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</si>
  <si>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</si>
  <si>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</si>
  <si>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</si>
  <si>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</si>
  <si>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</si>
  <si>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</si>
  <si>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</si>
  <si>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</si>
  <si>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</si>
  <si>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</si>
  <si>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</si>
  <si>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</si>
  <si>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</si>
  <si>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</si>
  <si>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</si>
  <si>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</si>
  <si>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</si>
  <si>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</si>
  <si>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</si>
  <si>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</si>
  <si>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</si>
  <si>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</si>
  <si>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</si>
  <si>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</si>
  <si>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</si>
  <si>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</si>
  <si>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</si>
  <si>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</si>
  <si>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</si>
  <si>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</si>
  <si>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</si>
  <si>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</si>
  <si>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</si>
  <si>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</si>
  <si>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</si>
  <si>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</si>
  <si>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</si>
  <si>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</si>
  <si>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</si>
  <si>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</si>
  <si>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</si>
  <si>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</si>
  <si>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</si>
  <si>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</si>
  <si>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</si>
  <si>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</si>
  <si>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</si>
  <si>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</si>
  <si>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</si>
  <si>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</si>
  <si>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</si>
  <si>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</si>
  <si>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</si>
  <si>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</si>
  <si>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</si>
  <si>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</si>
  <si>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</si>
  <si>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</si>
  <si>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</si>
  <si>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</si>
  <si>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</si>
  <si>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</si>
  <si>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</si>
  <si>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</si>
  <si>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</si>
  <si>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</si>
  <si>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</si>
  <si>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</si>
  <si>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</si>
  <si>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</si>
  <si>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</si>
  <si>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</si>
  <si>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</si>
  <si>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</si>
  <si>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</si>
  <si>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</si>
  <si>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</si>
  <si>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</si>
  <si>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</si>
  <si>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</si>
  <si>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</si>
  <si>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</si>
  <si>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</si>
  <si>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</si>
  <si>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</si>
  <si>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</si>
  <si>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</si>
  <si>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</si>
  <si>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</si>
  <si>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</si>
  <si>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</si>
  <si>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</si>
  <si>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</si>
  <si>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</si>
  <si>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</si>
  <si>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</si>
  <si>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</si>
  <si>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</si>
  <si>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</si>
  <si>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</si>
  <si>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</si>
  <si>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</si>
  <si>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</si>
  <si>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</si>
  <si>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</si>
  <si>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</si>
  <si>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</si>
  <si>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</si>
  <si>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</si>
  <si>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</si>
  <si>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</si>
  <si>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</si>
  <si>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</si>
  <si>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</si>
  <si>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</si>
  <si>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</si>
  <si>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</si>
  <si>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</si>
  <si>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</si>
  <si>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</si>
  <si>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</si>
  <si>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</si>
  <si>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</si>
  <si>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</si>
  <si>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</si>
  <si>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</si>
  <si>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</si>
  <si>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</si>
  <si>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</si>
  <si>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</si>
  <si>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</si>
  <si>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</si>
  <si>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</si>
  <si>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</si>
  <si>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</si>
  <si>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</si>
  <si>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</si>
  <si>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</si>
  <si>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</si>
  <si>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</si>
  <si>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</si>
  <si>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</si>
  <si>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</si>
  <si>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</si>
  <si>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</si>
  <si>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</si>
  <si>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</si>
  <si>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</si>
  <si>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</si>
  <si>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</si>
  <si>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</si>
  <si>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</si>
  <si>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</si>
  <si>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</si>
  <si>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</si>
  <si>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</si>
  <si>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</si>
  <si>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</si>
  <si>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</si>
  <si>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</si>
  <si>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</si>
  <si>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</si>
  <si>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</si>
  <si>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</si>
  <si>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</si>
  <si>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</si>
  <si>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</si>
  <si>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</si>
  <si>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</si>
  <si>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</si>
  <si>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</si>
  <si>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</si>
  <si>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</si>
  <si>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</si>
  <si>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</si>
  <si>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</si>
  <si>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</si>
  <si>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</si>
  <si>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</si>
  <si>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</si>
  <si>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</si>
  <si>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</si>
  <si>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</si>
  <si>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</si>
  <si>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</si>
  <si>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</si>
  <si>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</si>
  <si>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</si>
  <si>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</si>
  <si>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</si>
  <si>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</si>
  <si>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</si>
  <si>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</si>
  <si>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</si>
  <si>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</si>
  <si>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</si>
  <si>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</si>
  <si>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</si>
  <si>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</si>
  <si>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</si>
  <si>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</si>
  <si>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</si>
  <si>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</si>
  <si>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</si>
  <si>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</si>
  <si>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</si>
  <si>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</si>
  <si>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</si>
  <si>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</si>
  <si>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</si>
  <si>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</si>
  <si>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</si>
  <si>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</si>
  <si>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</si>
  <si>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</si>
  <si>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</si>
  <si>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</si>
  <si>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</si>
  <si>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</si>
  <si>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</si>
  <si>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</si>
  <si>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</si>
  <si>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</si>
  <si>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</si>
  <si>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</si>
  <si>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</si>
  <si>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</si>
  <si>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</si>
  <si>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</si>
  <si>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</si>
  <si>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</si>
  <si>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</si>
  <si>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</si>
  <si>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</si>
  <si>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</si>
  <si>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</si>
  <si>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</si>
  <si>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</si>
  <si>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</si>
  <si>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</si>
  <si>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</si>
  <si>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</si>
  <si>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</si>
  <si>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</si>
  <si>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</si>
  <si>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</si>
  <si>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</si>
  <si>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</si>
  <si>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</si>
  <si>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</si>
  <si>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</si>
  <si>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</si>
  <si>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</si>
  <si>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</si>
  <si>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</si>
  <si>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</si>
  <si>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</si>
  <si>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</si>
  <si>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</si>
  <si>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</si>
  <si>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</si>
  <si>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</si>
  <si>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</si>
  <si>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</si>
  <si>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</si>
  <si>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</si>
  <si>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</si>
  <si>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</si>
  <si>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</si>
  <si>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</si>
  <si>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</si>
  <si>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</si>
  <si>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</si>
  <si>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</si>
  <si>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</si>
  <si>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</si>
  <si>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</si>
  <si>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</si>
  <si>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</si>
  <si>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</si>
  <si>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</si>
  <si>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</si>
  <si>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</si>
  <si>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</si>
  <si>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</si>
  <si>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</si>
  <si>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</si>
  <si>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</si>
  <si>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</si>
  <si>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</si>
  <si>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</si>
  <si>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</si>
  <si>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</si>
  <si>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</si>
  <si>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</si>
  <si>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</si>
  <si>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</si>
  <si>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</si>
  <si>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</si>
  <si>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</si>
  <si>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</si>
  <si>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</si>
  <si>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</si>
  <si>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</si>
  <si>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</si>
  <si>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</si>
  <si>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</si>
  <si>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</si>
  <si>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</si>
  <si>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</si>
  <si>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</si>
  <si>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</si>
  <si>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</si>
  <si>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</si>
  <si>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</si>
  <si>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</si>
  <si>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</si>
  <si>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</si>
  <si>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</si>
  <si>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</si>
  <si>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</si>
  <si>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</si>
  <si>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</si>
  <si>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</si>
  <si>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</si>
  <si>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</si>
  <si>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</si>
  <si>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</si>
  <si>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</si>
  <si>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</si>
  <si>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</si>
  <si>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</si>
  <si>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</si>
  <si>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</si>
  <si>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</si>
  <si>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</si>
  <si>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</si>
  <si>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</si>
  <si>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</si>
  <si>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</si>
  <si>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</si>
  <si>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</si>
  <si>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</si>
  <si>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</si>
  <si>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</si>
  <si>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</si>
  <si>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</si>
  <si>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</si>
  <si>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</si>
  <si>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</si>
  <si>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</si>
  <si>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</si>
  <si>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</si>
  <si>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</si>
  <si>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</si>
  <si>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</si>
  <si>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</si>
  <si>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</si>
  <si>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</si>
  <si>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</si>
  <si>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</si>
  <si>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</si>
  <si>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</si>
  <si>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</si>
  <si>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</si>
  <si>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</si>
  <si>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</si>
  <si>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</si>
  <si>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</si>
  <si>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</si>
  <si>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</si>
  <si>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</si>
  <si>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</si>
  <si>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</si>
  <si>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</si>
  <si>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</si>
  <si>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</si>
  <si>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</si>
  <si>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</si>
  <si>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</si>
  <si>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</si>
  <si>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</si>
  <si>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</si>
  <si>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</si>
  <si>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</si>
  <si>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</si>
  <si>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</si>
  <si>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</si>
  <si>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</si>
  <si>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</si>
  <si>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</si>
  <si>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</si>
  <si>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</si>
  <si>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</si>
  <si>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</si>
  <si>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</si>
  <si>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</si>
  <si>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</si>
  <si>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</si>
  <si>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</si>
  <si>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</si>
  <si>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</si>
  <si>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</si>
  <si>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</si>
  <si>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</si>
  <si>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</si>
  <si>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</si>
  <si>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</si>
  <si>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</si>
  <si>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</si>
  <si>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</si>
  <si>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</si>
  <si>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</si>
  <si>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</si>
  <si>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</si>
  <si>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</si>
  <si>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</si>
  <si>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</si>
  <si>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</si>
  <si>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</si>
  <si>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</si>
  <si>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</si>
  <si>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</si>
  <si>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</si>
  <si>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</si>
  <si>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</si>
  <si>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</si>
  <si>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</si>
  <si>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</si>
  <si>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</si>
  <si>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</si>
  <si>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</si>
  <si>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</si>
  <si>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</si>
  <si>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</si>
  <si>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</si>
  <si>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</si>
  <si>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</si>
  <si>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</si>
  <si>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</si>
  <si>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</si>
  <si>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</si>
  <si>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</si>
  <si>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</si>
  <si>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</si>
  <si>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</si>
  <si>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</si>
  <si>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</si>
  <si>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</si>
  <si>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</si>
  <si>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</si>
  <si>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</si>
  <si>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</si>
  <si>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</si>
  <si>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</si>
  <si>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</si>
  <si>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</si>
  <si>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</si>
  <si>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</si>
  <si>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</si>
  <si>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</si>
  <si>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</si>
  <si>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</si>
  <si>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</si>
  <si>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</si>
  <si>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</si>
  <si>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</si>
  <si>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</si>
  <si>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</si>
  <si>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</si>
  <si>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</si>
  <si>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</si>
  <si>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</si>
  <si>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</si>
  <si>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</si>
  <si>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</si>
  <si>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</si>
  <si>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</si>
  <si>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</si>
  <si>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</si>
  <si>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</si>
  <si>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</si>
  <si>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</si>
  <si>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</si>
  <si>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</si>
  <si>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</si>
  <si>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</si>
  <si>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</si>
  <si>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</si>
  <si>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</si>
  <si>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</si>
  <si>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</si>
  <si>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</si>
  <si>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</si>
  <si>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</si>
  <si>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</si>
  <si>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</si>
  <si>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</si>
  <si>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</si>
  <si>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</si>
  <si>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</si>
  <si>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</si>
  <si>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</si>
  <si>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</si>
  <si>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</si>
  <si>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</si>
  <si>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</si>
  <si>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</si>
  <si>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</si>
  <si>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</si>
  <si>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</si>
  <si>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</si>
  <si>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</si>
  <si>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</si>
  <si>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</si>
  <si>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</si>
  <si>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</si>
  <si>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</si>
  <si>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</si>
  <si>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</si>
  <si>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</si>
  <si>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</si>
  <si>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</si>
  <si>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</si>
  <si>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</si>
  <si>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</si>
  <si>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</si>
  <si>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</si>
  <si>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</si>
  <si>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</si>
  <si>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</si>
  <si>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</si>
  <si>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</si>
  <si>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</si>
  <si>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</si>
  <si>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</si>
  <si>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</si>
  <si>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</si>
  <si>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</si>
  <si>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</si>
  <si>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</si>
  <si>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</si>
  <si>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</si>
  <si>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</si>
  <si>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</si>
  <si>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</si>
  <si>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</si>
  <si>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</si>
  <si>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</si>
  <si>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</si>
  <si>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</si>
  <si>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</si>
  <si>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</si>
  <si>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</si>
  <si>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</si>
  <si>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</si>
  <si>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</si>
  <si>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</si>
  <si>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</si>
  <si>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</si>
  <si>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</si>
  <si>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</si>
  <si>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</si>
  <si>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</si>
  <si>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</si>
  <si>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</si>
  <si>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</si>
  <si>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</si>
  <si>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</si>
  <si>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</si>
  <si>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</si>
  <si>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</si>
  <si>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</si>
  <si>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</si>
  <si>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</si>
  <si>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</si>
  <si>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</si>
  <si>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</si>
  <si>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</si>
  <si>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</si>
  <si>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</si>
  <si>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</si>
  <si>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</si>
  <si>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</si>
  <si>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</si>
  <si>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</si>
  <si>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</si>
  <si>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</si>
  <si>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</si>
  <si>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</si>
  <si>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</si>
  <si>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</si>
  <si>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</si>
  <si>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</si>
  <si>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</si>
  <si>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</si>
  <si>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</si>
  <si>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</si>
  <si>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</si>
  <si>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</si>
  <si>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</si>
  <si>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</si>
  <si>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</si>
  <si>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</si>
  <si>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</si>
  <si>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</si>
  <si>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</si>
  <si>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</si>
  <si>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</si>
  <si>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</si>
  <si>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</si>
  <si>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</si>
  <si>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</si>
  <si>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</si>
  <si>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</si>
  <si>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</si>
  <si>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</si>
  <si>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</si>
  <si>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</si>
  <si>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</si>
  <si>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</si>
  <si>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</si>
  <si>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</si>
  <si>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</si>
  <si>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</si>
  <si>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</si>
  <si>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</si>
  <si>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</si>
  <si>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</si>
  <si>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</si>
  <si>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</si>
  <si>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</si>
  <si>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</si>
  <si>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</si>
  <si>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</si>
  <si>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</si>
  <si>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</si>
  <si>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</si>
  <si>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</si>
  <si>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</si>
  <si>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</si>
  <si>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</si>
  <si>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</si>
  <si>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</si>
  <si>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</si>
  <si>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</si>
  <si>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</si>
  <si>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</si>
  <si>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</si>
  <si>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</si>
  <si>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</si>
  <si>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</si>
  <si>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</si>
  <si>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</si>
  <si>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</si>
  <si>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</si>
  <si>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</si>
  <si>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</si>
  <si>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</si>
  <si>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</si>
  <si>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</si>
  <si>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</si>
  <si>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</si>
  <si>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</si>
  <si>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</si>
  <si>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</si>
  <si>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</si>
  <si>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</si>
  <si>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</si>
  <si>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</si>
  <si>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</si>
  <si>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</si>
  <si>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</si>
  <si>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</si>
  <si>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</si>
  <si>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</si>
  <si>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</si>
  <si>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</si>
  <si>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</si>
  <si>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</si>
  <si>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</si>
  <si>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</si>
  <si>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</si>
  <si>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</si>
  <si>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</si>
  <si>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</si>
  <si>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</si>
  <si>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</si>
  <si>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</si>
  <si>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</si>
  <si>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</si>
  <si>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</si>
  <si>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</si>
  <si>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</si>
  <si>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</si>
  <si>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</si>
  <si>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</si>
  <si>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</si>
  <si>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</si>
  <si>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</si>
  <si>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</si>
  <si>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</si>
  <si>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</si>
  <si>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</si>
  <si>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</si>
  <si>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</si>
  <si>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</si>
  <si>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</si>
  <si>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</si>
  <si>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</si>
  <si>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</si>
  <si>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</si>
  <si>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</si>
  <si>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</si>
  <si>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</si>
  <si>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</si>
  <si>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</si>
  <si>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</si>
  <si>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</si>
  <si>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</si>
  <si>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</si>
  <si>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</si>
  <si>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</si>
  <si>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</si>
  <si>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</si>
  <si>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</si>
  <si>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</si>
  <si>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</si>
  <si>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</si>
  <si>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</si>
  <si>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</si>
  <si>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</si>
  <si>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</si>
  <si>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</si>
  <si>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</si>
  <si>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</si>
  <si>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</si>
  <si>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</si>
  <si>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</si>
  <si>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</si>
  <si>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</si>
  <si>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</si>
  <si>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</si>
  <si>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</si>
  <si>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</si>
  <si>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</si>
  <si>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</si>
  <si>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</si>
  <si>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</si>
  <si>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</si>
  <si>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</si>
  <si>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</si>
  <si>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</si>
  <si>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</si>
  <si>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</si>
  <si>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</si>
  <si>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</si>
  <si>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</si>
  <si>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</si>
  <si>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</si>
  <si>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</si>
  <si>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</si>
  <si>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</si>
  <si>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</si>
  <si>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</si>
  <si>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</si>
  <si>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</si>
  <si>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</si>
  <si>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</si>
  <si>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</si>
  <si>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</si>
  <si>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</si>
  <si>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</si>
  <si>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</si>
  <si>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</si>
  <si>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</si>
  <si>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</si>
  <si>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</si>
  <si>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</si>
  <si>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</si>
  <si>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</si>
  <si>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</si>
  <si>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</si>
  <si>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</si>
  <si>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</si>
  <si>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</si>
  <si>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</si>
  <si>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</si>
  <si>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</si>
  <si>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</si>
  <si>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</si>
  <si>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</si>
  <si>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</si>
  <si>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</si>
  <si>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</si>
  <si>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</si>
  <si>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</si>
  <si>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</si>
  <si>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</si>
  <si>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</si>
  <si>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</si>
  <si>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</si>
  <si>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</si>
  <si>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</si>
  <si>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</si>
  <si>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</si>
  <si>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</si>
  <si>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</si>
  <si>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</si>
  <si>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</si>
  <si>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</si>
  <si>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</si>
  <si>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</si>
  <si>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</si>
  <si>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</si>
  <si>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</si>
  <si>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</si>
  <si>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</si>
  <si>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</si>
  <si>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</si>
  <si>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</si>
  <si>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</si>
  <si>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</si>
  <si>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</si>
  <si>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</si>
  <si>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</si>
  <si>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</si>
  <si>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</si>
  <si>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</si>
  <si>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</si>
  <si>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</si>
  <si>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</si>
  <si>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</si>
  <si>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</si>
  <si>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</si>
  <si>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</si>
  <si>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</si>
  <si>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</si>
  <si>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</si>
  <si>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</si>
  <si>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</si>
  <si>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</si>
  <si>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</si>
  <si>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</si>
  <si>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</si>
  <si>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</si>
  <si>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</si>
  <si>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</si>
  <si>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</si>
  <si>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</si>
  <si>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</si>
  <si>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</si>
  <si>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</si>
  <si>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</si>
  <si>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</si>
  <si>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</si>
  <si>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</si>
  <si>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</si>
  <si>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</si>
  <si>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</si>
  <si>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</si>
  <si>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</si>
  <si>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</si>
  <si>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</si>
  <si>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</si>
  <si>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</si>
  <si>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</si>
  <si>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</si>
  <si>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</si>
  <si>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</si>
  <si>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</si>
  <si>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</si>
  <si>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</si>
  <si>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</si>
  <si>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</si>
  <si>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</si>
  <si>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</si>
  <si>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</si>
  <si>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</si>
  <si>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</si>
  <si>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</si>
  <si>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</si>
  <si>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</si>
  <si>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</si>
  <si>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</si>
  <si>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</si>
  <si>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</si>
  <si>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</si>
  <si>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</si>
  <si>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</si>
  <si>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</si>
  <si>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</si>
  <si>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</si>
  <si>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</si>
  <si>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</si>
  <si>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</si>
  <si>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</si>
  <si>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</si>
  <si>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</si>
  <si>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</si>
  <si>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</si>
  <si>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</si>
  <si>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</si>
  <si>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</si>
  <si>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</si>
  <si>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</si>
  <si>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</si>
  <si>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</si>
  <si>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</si>
  <si>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</si>
  <si>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</si>
  <si>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</si>
  <si>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</si>
  <si>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</si>
  <si>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</si>
  <si>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</si>
  <si>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</si>
  <si>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</si>
  <si>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</si>
  <si>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</si>
  <si>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</si>
  <si>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</si>
  <si>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</si>
  <si>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</si>
  <si>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</si>
  <si>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</si>
  <si>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</si>
  <si>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</si>
  <si>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</si>
  <si>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</si>
  <si>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</si>
  <si>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</si>
  <si>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</si>
  <si>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</si>
  <si>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</si>
  <si>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</si>
  <si>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</si>
  <si>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</si>
  <si>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</si>
  <si>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</si>
  <si>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</si>
  <si>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</si>
  <si>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</si>
  <si>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</si>
  <si>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</si>
  <si>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</si>
  <si>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</si>
  <si>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</si>
  <si>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</si>
  <si>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</si>
  <si>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</si>
  <si>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</si>
  <si>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</si>
  <si>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</si>
  <si>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</si>
  <si>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</si>
  <si>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</si>
  <si>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</si>
  <si>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</si>
  <si>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</si>
  <si>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</si>
  <si>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</si>
  <si>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</si>
  <si>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</si>
  <si>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</si>
  <si>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</si>
  <si>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</si>
  <si>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</si>
  <si>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</si>
  <si>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</si>
  <si>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</si>
  <si>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</si>
  <si>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</si>
  <si>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</si>
  <si>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</si>
  <si>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</si>
  <si>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</si>
  <si>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</si>
  <si>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</si>
  <si>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</si>
  <si>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</si>
  <si>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</si>
  <si>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</si>
  <si>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</si>
  <si>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</si>
  <si>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</si>
  <si>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</si>
  <si>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</si>
  <si>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</si>
  <si>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</si>
  <si>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</si>
  <si>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</si>
  <si>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</si>
  <si>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</si>
  <si>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</si>
  <si>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</si>
  <si>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</si>
  <si>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</si>
  <si>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</si>
  <si>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</si>
  <si>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</si>
  <si>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</si>
  <si>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</si>
  <si>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</si>
  <si>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</si>
  <si>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</si>
  <si>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</si>
  <si>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</si>
  <si>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</si>
  <si>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</si>
  <si>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</si>
  <si>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</si>
  <si>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</si>
  <si>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</si>
  <si>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</si>
  <si>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</si>
  <si>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</si>
  <si>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</si>
  <si>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</si>
  <si>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</si>
  <si>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</si>
  <si>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</si>
  <si>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</si>
  <si>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</si>
  <si>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</si>
  <si>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</si>
  <si>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</si>
  <si>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</si>
  <si>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</si>
  <si>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</si>
  <si>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</si>
  <si>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</si>
  <si>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</si>
  <si>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</si>
  <si>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</si>
  <si>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</si>
  <si>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</si>
  <si>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</si>
  <si>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</si>
  <si>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</si>
  <si>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</si>
  <si>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</si>
  <si>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</si>
  <si>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</si>
  <si>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</si>
  <si>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</si>
  <si>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</si>
  <si>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</si>
  <si>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</si>
  <si>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</si>
  <si>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</si>
  <si>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</si>
  <si>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</si>
  <si>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</si>
  <si>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</si>
  <si>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</si>
  <si>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</si>
  <si>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</si>
  <si>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</si>
  <si>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</si>
  <si>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</si>
  <si>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</si>
  <si>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</si>
  <si>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</si>
  <si>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</si>
  <si>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</si>
  <si>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</si>
  <si>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</si>
  <si>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</si>
  <si>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</si>
  <si>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</si>
  <si>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</si>
  <si>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</si>
  <si>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</si>
  <si>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</si>
  <si>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</si>
  <si>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</si>
  <si>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</si>
  <si>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</si>
  <si>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</si>
  <si>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</si>
  <si>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</si>
  <si>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</si>
  <si>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</si>
  <si>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</si>
  <si>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</si>
  <si>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</si>
  <si>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</si>
  <si>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</si>
  <si>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</si>
  <si>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</si>
  <si>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</si>
  <si>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</si>
  <si>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</si>
  <si>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</si>
  <si>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</si>
  <si>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</si>
  <si>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</si>
  <si>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</si>
  <si>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</si>
  <si>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</si>
  <si>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</si>
  <si>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</si>
  <si>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</si>
  <si>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</si>
  <si>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</si>
  <si>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</si>
  <si>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</si>
  <si>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</si>
  <si>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</si>
  <si>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</si>
  <si>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</si>
  <si>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</si>
  <si>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</si>
  <si>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</si>
  <si>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</si>
  <si>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</si>
  <si>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</si>
  <si>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</si>
  <si>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</si>
  <si>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</si>
  <si>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</si>
  <si>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</si>
  <si>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</si>
  <si>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</si>
  <si>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</si>
  <si>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</si>
  <si>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</si>
  <si>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</si>
  <si>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</si>
  <si>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</si>
  <si>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</si>
  <si>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</si>
  <si>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</si>
  <si>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</si>
  <si>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</si>
  <si>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</si>
  <si>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</si>
  <si>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</si>
  <si>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</si>
  <si>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</si>
  <si>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</si>
  <si>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</si>
  <si>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</si>
  <si>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</si>
  <si>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</si>
  <si>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</si>
  <si>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</si>
  <si>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</si>
  <si>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</si>
  <si>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</si>
  <si>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</si>
  <si>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</si>
  <si>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</si>
  <si>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</si>
  <si>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</si>
  <si>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</si>
  <si>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</si>
  <si>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</si>
  <si>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</si>
  <si>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</si>
  <si>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</si>
  <si>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</si>
  <si>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</si>
  <si>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</si>
  <si>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</si>
  <si>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</si>
  <si>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</si>
  <si>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</si>
  <si>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</si>
  <si>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</si>
  <si>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</si>
  <si>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</si>
  <si>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</si>
  <si>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</si>
  <si>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</si>
  <si>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</si>
  <si>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</si>
  <si>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</si>
  <si>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</si>
  <si>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</si>
  <si>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</si>
  <si>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</si>
  <si>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</si>
  <si>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</si>
  <si>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</si>
  <si>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</si>
  <si>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</si>
  <si>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</si>
  <si>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</si>
  <si>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</si>
  <si>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</si>
  <si>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</si>
  <si>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</si>
  <si>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</si>
  <si>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</si>
  <si>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</si>
  <si>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</si>
  <si>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</si>
  <si>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</si>
  <si>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</si>
  <si>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</si>
  <si>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</si>
  <si>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</si>
  <si>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</si>
  <si>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</si>
  <si>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</si>
  <si>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</si>
  <si>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</si>
  <si>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</si>
  <si>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</si>
  <si>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</si>
  <si>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</si>
  <si>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</si>
  <si>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</si>
  <si>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</si>
  <si>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</si>
  <si>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</si>
  <si>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</si>
  <si>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</si>
  <si>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</si>
  <si>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</si>
  <si>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</si>
  <si>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</si>
  <si>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</si>
  <si>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</si>
  <si>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</si>
  <si>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</si>
  <si>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</si>
  <si>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</si>
  <si>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</si>
  <si>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</si>
  <si>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</si>
  <si>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</si>
  <si>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</si>
  <si>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</si>
  <si>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</si>
  <si>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</si>
  <si>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</si>
  <si>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</si>
  <si>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</si>
  <si>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</si>
  <si>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</si>
  <si>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</si>
  <si>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</si>
  <si>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</si>
  <si>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</si>
  <si>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</si>
  <si>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</si>
  <si>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</si>
  <si>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</si>
  <si>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</si>
  <si>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</si>
  <si>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</si>
  <si>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</si>
  <si>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</si>
  <si>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</si>
  <si>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</si>
  <si>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</si>
  <si>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</si>
  <si>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</si>
  <si>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</si>
  <si>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</si>
  <si>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</si>
  <si>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</si>
  <si>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</si>
  <si>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</si>
  <si>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</si>
  <si>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</si>
  <si>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</si>
  <si>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</si>
  <si>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</si>
  <si>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</si>
  <si>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</si>
  <si>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</si>
  <si>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</si>
  <si>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</si>
  <si>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</si>
  <si>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</si>
  <si>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</si>
  <si>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</si>
  <si>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</si>
  <si>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</si>
  <si>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</si>
  <si>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</si>
  <si>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</si>
  <si>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</si>
  <si>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</si>
  <si>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</si>
  <si>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</si>
  <si>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</si>
  <si>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</si>
  <si>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</si>
  <si>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</si>
  <si>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</si>
  <si>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</si>
  <si>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</si>
  <si>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</si>
  <si>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</si>
  <si>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</si>
  <si>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</si>
  <si>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</si>
  <si>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</si>
  <si>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</si>
  <si>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</si>
  <si>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</si>
  <si>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</si>
  <si>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</si>
  <si>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</si>
  <si>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</si>
  <si>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</si>
  <si>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</si>
  <si>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</si>
  <si>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</si>
  <si>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</si>
  <si>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</si>
  <si>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</si>
  <si>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</si>
  <si>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</si>
  <si>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</si>
  <si>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</si>
  <si>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</si>
  <si>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</si>
  <si>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</si>
  <si>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</si>
  <si>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</si>
  <si>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</si>
  <si>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</si>
  <si>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</si>
  <si>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</si>
  <si>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</si>
  <si>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</si>
  <si>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</si>
  <si>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</si>
  <si>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</si>
  <si>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</si>
  <si>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</si>
  <si>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</si>
  <si>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</si>
  <si>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</si>
  <si>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</si>
  <si>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</si>
  <si>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</si>
  <si>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</si>
  <si>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</si>
  <si>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</si>
  <si>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</si>
  <si>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</si>
  <si>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</si>
  <si>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</si>
  <si>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</si>
  <si>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</si>
  <si>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</si>
  <si>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</si>
  <si>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</si>
  <si>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</si>
  <si>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</si>
  <si>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</si>
  <si>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</si>
  <si>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</si>
  <si>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</si>
  <si>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</si>
  <si>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</si>
  <si>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</si>
  <si>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</si>
  <si>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</si>
  <si>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</si>
  <si>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</si>
  <si>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</si>
  <si>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</si>
  <si>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</si>
  <si>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</si>
  <si>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</si>
  <si>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</si>
  <si>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</si>
  <si>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</si>
  <si>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</si>
  <si>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</si>
  <si>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</si>
  <si>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</si>
  <si>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</si>
  <si>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</si>
  <si>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</si>
  <si>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</si>
  <si>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</si>
  <si>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</si>
  <si>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</si>
  <si>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</si>
  <si>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</si>
  <si>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</si>
  <si>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</si>
  <si>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</si>
  <si>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</si>
  <si>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</si>
  <si>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</si>
  <si>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</si>
  <si>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</si>
  <si>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</si>
  <si>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</si>
  <si>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</si>
  <si>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</si>
  <si>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</si>
  <si>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</si>
  <si>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</si>
  <si>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</si>
  <si>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</si>
  <si>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</si>
  <si>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</si>
  <si>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</si>
  <si>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</si>
  <si>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</si>
  <si>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</si>
  <si>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</si>
  <si>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</si>
  <si>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</si>
  <si>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</si>
  <si>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</si>
  <si>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</si>
  <si>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</si>
  <si>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</si>
  <si>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</si>
  <si>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</si>
  <si>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</si>
  <si>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</si>
  <si>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</si>
  <si>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</si>
  <si>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</si>
  <si>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</si>
  <si>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</si>
  <si>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</si>
  <si>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</si>
  <si>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</si>
  <si>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</si>
  <si>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</si>
  <si>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</si>
  <si>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</si>
  <si>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</si>
  <si>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</si>
  <si>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</si>
  <si>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</si>
  <si>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</si>
  <si>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</si>
  <si>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</si>
  <si>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</si>
  <si>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</si>
  <si>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</si>
  <si>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</si>
  <si>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</si>
  <si>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</si>
  <si>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</si>
  <si>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</si>
  <si>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</si>
  <si>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</si>
  <si>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</si>
  <si>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</si>
  <si>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</si>
  <si>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</si>
  <si>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</si>
  <si>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</si>
  <si>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</si>
  <si>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</si>
  <si>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</si>
  <si>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</si>
  <si>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</si>
  <si>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</si>
  <si>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</si>
  <si>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</si>
  <si>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</si>
  <si>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</si>
  <si>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</si>
  <si>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</si>
  <si>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</si>
  <si>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</si>
  <si>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</si>
  <si>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</si>
  <si>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</si>
  <si>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</si>
  <si>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</si>
  <si>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</si>
  <si>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</si>
  <si>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</si>
  <si>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</si>
  <si>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</si>
  <si>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</si>
  <si>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</si>
  <si>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</si>
  <si>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</si>
  <si>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</si>
  <si>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</si>
  <si>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</si>
  <si>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</si>
  <si>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</si>
  <si>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</si>
  <si>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</si>
  <si>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</si>
  <si>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</si>
  <si>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</si>
  <si>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</si>
  <si>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</si>
  <si>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</si>
  <si>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</si>
  <si>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</si>
  <si>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</si>
  <si>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</si>
  <si>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</si>
  <si>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</si>
  <si>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</si>
  <si>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</si>
  <si>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</si>
  <si>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</si>
  <si>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</si>
  <si>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</si>
  <si>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</si>
  <si>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</si>
  <si>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</si>
  <si>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</si>
  <si>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</si>
  <si>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</si>
  <si>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</si>
  <si>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</si>
  <si>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</si>
  <si>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</si>
  <si>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</si>
  <si>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</si>
  <si>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</si>
  <si>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</si>
  <si>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</si>
  <si>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</si>
  <si>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</si>
  <si>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</si>
  <si>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</si>
  <si>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</si>
  <si>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</si>
  <si>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</si>
  <si>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</si>
  <si>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</si>
  <si>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</si>
  <si>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</si>
  <si>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</si>
  <si>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</si>
  <si>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</si>
  <si>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</si>
  <si>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</si>
  <si>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</si>
  <si>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</si>
  <si>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</si>
  <si>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</si>
  <si>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</si>
  <si>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</si>
  <si>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</si>
  <si>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</si>
  <si>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</si>
  <si>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</si>
  <si>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</si>
  <si>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</si>
  <si>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</si>
  <si>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</si>
  <si>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</si>
  <si>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</si>
  <si>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</si>
  <si>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</si>
  <si>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</si>
  <si>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</si>
  <si>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</si>
  <si>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</si>
  <si>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</si>
  <si>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</si>
  <si>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</si>
  <si>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</si>
  <si>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</si>
  <si>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</si>
  <si>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</si>
  <si>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</si>
  <si>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</si>
  <si>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</si>
  <si>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</si>
  <si>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</si>
  <si>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</si>
  <si>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</si>
  <si>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</si>
  <si>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</si>
  <si>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</si>
  <si>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</si>
  <si>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</si>
  <si>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</si>
  <si>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</si>
  <si>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</si>
  <si>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</si>
  <si>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</si>
  <si>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</si>
  <si>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</si>
  <si>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</si>
  <si>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</si>
  <si>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</si>
  <si>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</si>
  <si>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</si>
  <si>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</si>
  <si>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</si>
  <si>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</si>
  <si>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</si>
  <si>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</si>
  <si>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</si>
  <si>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</si>
  <si>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</si>
  <si>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</si>
  <si>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</si>
  <si>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</si>
  <si>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</si>
  <si>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</si>
  <si>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</si>
  <si>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</si>
  <si>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</si>
  <si>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</si>
  <si>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</si>
  <si>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</si>
  <si>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</si>
  <si>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</si>
  <si>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</si>
  <si>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</si>
  <si>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</si>
  <si>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</si>
  <si>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</si>
  <si>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</si>
  <si>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</si>
  <si>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</si>
  <si>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</si>
  <si>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</si>
  <si>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</si>
  <si>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</si>
  <si>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</si>
  <si>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</si>
  <si>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</si>
  <si>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</si>
  <si>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</si>
  <si>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</si>
  <si>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</si>
  <si>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</si>
  <si>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</si>
  <si>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</si>
  <si>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</si>
  <si>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</si>
  <si>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</si>
  <si>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</si>
  <si>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</si>
  <si>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</si>
  <si>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</si>
  <si>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</si>
  <si>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</si>
  <si>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</si>
  <si>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</si>
  <si>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</si>
  <si>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</si>
  <si>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</si>
  <si>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</si>
  <si>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</si>
  <si>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</si>
  <si>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</si>
  <si>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</si>
  <si>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</si>
  <si>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</si>
  <si>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</si>
  <si>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</si>
  <si>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</si>
  <si>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</si>
  <si>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</si>
  <si>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</si>
  <si>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</si>
  <si>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</si>
  <si>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</si>
  <si>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</si>
  <si>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</si>
  <si>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</si>
  <si>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</si>
  <si>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</si>
  <si>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</si>
  <si>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</si>
  <si>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</si>
  <si>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</si>
  <si>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</si>
  <si>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</si>
  <si>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</si>
  <si>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</si>
  <si>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</si>
  <si>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</si>
  <si>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</si>
  <si>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</si>
  <si>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</si>
  <si>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</si>
  <si>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</si>
  <si>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</si>
  <si>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</si>
  <si>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</si>
  <si>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</si>
  <si>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</si>
  <si>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</si>
  <si>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</si>
  <si>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</si>
  <si>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</si>
  <si>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</si>
  <si>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</si>
  <si>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</si>
  <si>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</si>
  <si>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</si>
  <si>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</si>
  <si>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</si>
  <si>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</si>
  <si>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</si>
  <si>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</si>
  <si>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</si>
  <si>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</si>
  <si>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</si>
  <si>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</si>
  <si>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</si>
  <si>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</si>
  <si>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</si>
  <si>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</si>
  <si>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</si>
  <si>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</si>
  <si>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</si>
  <si>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</si>
  <si>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</si>
  <si>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</si>
  <si>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</si>
  <si>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</si>
  <si>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</si>
  <si>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</si>
  <si>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</si>
  <si>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</si>
  <si>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</si>
  <si>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</si>
  <si>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</si>
  <si>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</si>
  <si>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</si>
  <si>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</si>
  <si>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</si>
  <si>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</si>
  <si>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</si>
  <si>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</si>
  <si>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</si>
  <si>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</si>
  <si>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</si>
  <si>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</si>
  <si>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</si>
  <si>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</si>
  <si>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</si>
  <si>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</si>
  <si>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</si>
  <si>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</si>
  <si>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</si>
  <si>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</si>
  <si>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</si>
  <si>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</si>
  <si>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</si>
  <si>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</si>
  <si>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</si>
  <si>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</si>
  <si>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</si>
  <si>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</si>
  <si>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</si>
  <si>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</si>
  <si>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</si>
  <si>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</si>
  <si>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</si>
  <si>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</si>
  <si>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</si>
  <si>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</si>
  <si>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</si>
  <si>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</si>
  <si>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</si>
  <si>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</si>
  <si>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</si>
  <si>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</si>
  <si>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</si>
  <si>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</si>
  <si>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</si>
  <si>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</si>
  <si>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</si>
  <si>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</si>
  <si>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</si>
  <si>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</si>
  <si>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</si>
  <si>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</si>
  <si>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</si>
  <si>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</si>
  <si>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</si>
  <si>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</si>
  <si>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</si>
  <si>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</si>
  <si>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</si>
  <si>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</si>
  <si>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</si>
  <si>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</si>
  <si>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</si>
  <si>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</si>
  <si>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</si>
  <si>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</si>
  <si>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</si>
  <si>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</si>
  <si>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</si>
  <si>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</si>
  <si>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</si>
  <si>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</si>
  <si>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</si>
  <si>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</si>
  <si>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</si>
  <si>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</si>
  <si>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</si>
  <si>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</si>
  <si>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</si>
  <si>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</si>
  <si>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</si>
  <si>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</si>
  <si>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</si>
  <si>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</si>
  <si>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</si>
  <si>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</si>
  <si>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</si>
  <si>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</si>
  <si>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</si>
  <si>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</si>
  <si>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</si>
  <si>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</si>
  <si>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</si>
  <si>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</si>
  <si>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</si>
  <si>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</si>
  <si>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</si>
  <si>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</si>
  <si>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</si>
  <si>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</si>
  <si>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</si>
  <si>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</si>
  <si>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</si>
  <si>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</si>
  <si>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</si>
  <si>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</si>
  <si>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</si>
  <si>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</si>
  <si>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</si>
  <si>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</si>
  <si>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</si>
  <si>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</si>
  <si>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</si>
  <si>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</si>
  <si>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</si>
  <si>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</si>
  <si>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</si>
  <si>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</si>
  <si>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</si>
  <si>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</si>
  <si>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</si>
  <si>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</si>
  <si>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</si>
  <si>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</si>
  <si>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</si>
  <si>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</si>
  <si>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</si>
  <si>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</si>
  <si>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</si>
  <si>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</si>
  <si>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</si>
  <si>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</si>
  <si>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</si>
  <si>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</si>
  <si>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</si>
  <si>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</si>
  <si>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</si>
  <si>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</si>
  <si>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</si>
  <si>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</si>
  <si>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</si>
  <si>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</si>
  <si>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</si>
  <si>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</si>
  <si>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</si>
  <si>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</si>
  <si>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</si>
  <si>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</si>
  <si>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</si>
  <si>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</si>
  <si>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</si>
  <si>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</si>
  <si>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</si>
  <si>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</si>
  <si>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</si>
  <si>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</si>
  <si>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</si>
  <si>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</si>
  <si>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</si>
  <si>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</si>
  <si>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</si>
  <si>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</si>
  <si>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</si>
  <si>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</si>
  <si>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</si>
  <si>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</si>
  <si>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</si>
  <si>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</si>
  <si>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</si>
  <si>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</si>
  <si>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</si>
  <si>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</si>
  <si>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</si>
  <si>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</si>
  <si>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</si>
  <si>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</si>
  <si>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</si>
  <si>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</si>
  <si>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</si>
  <si>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</si>
  <si>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</si>
  <si>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</si>
  <si>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</si>
  <si>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</si>
  <si>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</si>
  <si>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</si>
  <si>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</si>
  <si>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</si>
  <si>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</si>
  <si>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</si>
  <si>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</si>
  <si>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</si>
  <si>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</si>
  <si>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</si>
  <si>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</si>
  <si>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</si>
  <si>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</si>
  <si>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</si>
  <si>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</si>
  <si>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</si>
  <si>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</si>
  <si>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</si>
  <si>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</si>
  <si>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</si>
  <si>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</si>
  <si>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</si>
  <si>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</si>
  <si>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</si>
  <si>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</si>
  <si>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</si>
  <si>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</si>
  <si>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</si>
  <si>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</si>
  <si>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</si>
  <si>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</si>
  <si>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</si>
  <si>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</si>
  <si>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</si>
  <si>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</si>
  <si>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</si>
  <si>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</si>
  <si>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</si>
  <si>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</si>
  <si>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</si>
  <si>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</si>
  <si>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</si>
  <si>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</si>
  <si>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</si>
  <si>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</si>
  <si>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</si>
  <si>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</si>
  <si>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</si>
  <si>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</si>
  <si>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</si>
  <si>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</si>
  <si>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</si>
  <si>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</si>
  <si>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</si>
  <si>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</si>
  <si>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</si>
  <si>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</si>
  <si>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</si>
  <si>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</si>
  <si>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</si>
  <si>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</si>
  <si>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</si>
  <si>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</si>
  <si>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</si>
  <si>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</si>
  <si>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</si>
  <si>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</si>
  <si>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</si>
  <si>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</si>
  <si>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</si>
  <si>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</si>
  <si>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</si>
  <si>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</si>
  <si>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</si>
  <si>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</si>
  <si>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</si>
  <si>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</si>
  <si>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</si>
  <si>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</si>
  <si>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</si>
  <si>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</si>
  <si>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</si>
  <si>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</si>
  <si>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</si>
  <si>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</si>
  <si>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</si>
  <si>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</si>
  <si>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</si>
  <si>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</si>
  <si>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</si>
  <si>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</si>
  <si>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</si>
  <si>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</si>
  <si>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</si>
  <si>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</si>
  <si>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</si>
  <si>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</si>
  <si>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</si>
  <si>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</si>
  <si>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</si>
  <si>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</si>
  <si>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</si>
  <si>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</si>
  <si>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</si>
  <si>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</si>
  <si>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</si>
  <si>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</si>
  <si>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</si>
  <si>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</si>
  <si>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</si>
  <si>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</si>
  <si>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</si>
  <si>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</si>
  <si>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</si>
  <si>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</si>
  <si>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</si>
  <si>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</si>
  <si>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</si>
  <si>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</si>
  <si>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</si>
  <si>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</si>
  <si>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</si>
  <si>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</si>
  <si>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</si>
  <si>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</si>
  <si>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</si>
  <si>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</si>
  <si>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</si>
  <si>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</si>
  <si>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</si>
  <si>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</si>
  <si>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</si>
  <si>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</si>
  <si>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</si>
  <si>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</si>
  <si>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</si>
  <si>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</si>
  <si>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</si>
  <si>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</si>
  <si>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</si>
  <si>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</si>
  <si>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</si>
  <si>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</si>
  <si>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</si>
  <si>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</si>
  <si>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</si>
  <si>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</si>
  <si>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</si>
  <si>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</si>
  <si>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</si>
  <si>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</si>
  <si>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</si>
  <si>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</si>
  <si>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</si>
  <si>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</si>
  <si>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</si>
  <si>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</si>
  <si>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</si>
  <si>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</si>
  <si>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</si>
  <si>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</si>
  <si>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</si>
  <si>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</si>
  <si>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</si>
  <si>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</si>
  <si>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</si>
  <si>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</si>
  <si>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</si>
  <si>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</si>
  <si>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</si>
  <si>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</si>
  <si>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</si>
  <si>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</si>
  <si>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</si>
  <si>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</si>
  <si>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</si>
  <si>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</si>
  <si>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</si>
  <si>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</si>
  <si>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</si>
  <si>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</si>
  <si>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</si>
  <si>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</si>
  <si>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</si>
  <si>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</si>
  <si>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</si>
  <si>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</si>
  <si>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</si>
  <si>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</si>
  <si>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</si>
  <si>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</si>
  <si>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</si>
  <si>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</si>
  <si>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</si>
  <si>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</si>
  <si>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</si>
  <si>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</si>
  <si>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</si>
  <si>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</si>
  <si>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</si>
  <si>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</si>
  <si>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</si>
  <si>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</si>
  <si>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</si>
  <si>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</si>
  <si>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</si>
  <si>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</si>
  <si>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</si>
  <si>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</si>
  <si>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</si>
  <si>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</si>
  <si>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</si>
  <si>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</si>
  <si>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</si>
  <si>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</si>
  <si>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</si>
  <si>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</si>
  <si>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</si>
  <si>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</si>
  <si>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</si>
  <si>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</si>
  <si>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</si>
  <si>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</si>
  <si>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</si>
  <si>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</si>
  <si>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</si>
  <si>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</si>
  <si>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</si>
  <si>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</si>
  <si>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</si>
  <si>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</si>
  <si>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</si>
  <si>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</si>
  <si>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</si>
  <si>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</si>
  <si>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</si>
  <si>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</si>
  <si>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</si>
  <si>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</si>
  <si>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</si>
  <si>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</si>
  <si>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</si>
  <si>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</si>
  <si>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</si>
  <si>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</si>
  <si>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</si>
  <si>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</si>
  <si>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</si>
  <si>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</si>
  <si>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</si>
  <si>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</si>
  <si>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</si>
  <si>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</si>
  <si>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</si>
  <si>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</si>
  <si>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</si>
  <si>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</si>
  <si>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</si>
  <si>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</si>
  <si>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</si>
  <si>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</si>
  <si>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</si>
  <si>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</si>
  <si>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</si>
  <si>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</si>
  <si>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</si>
  <si>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</si>
  <si>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</si>
  <si>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</si>
  <si>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</si>
  <si>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</si>
  <si>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</si>
  <si>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</si>
  <si>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</si>
  <si>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</si>
  <si>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</si>
  <si>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</si>
  <si>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</si>
  <si>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</si>
  <si>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</si>
  <si>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</si>
  <si>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</si>
  <si>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</si>
  <si>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</si>
  <si>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</si>
  <si>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</si>
  <si>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</si>
  <si>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</si>
  <si>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</si>
  <si>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</si>
  <si>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</si>
  <si>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</si>
  <si>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</si>
  <si>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</si>
  <si>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</si>
  <si>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</si>
  <si>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</si>
  <si>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</si>
  <si>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</si>
  <si>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</si>
  <si>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</si>
  <si>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</si>
  <si>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</si>
  <si>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</si>
  <si>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</si>
  <si>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</si>
  <si>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</si>
  <si>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</si>
  <si>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</si>
  <si>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</si>
  <si>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</si>
  <si>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</si>
  <si>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</si>
  <si>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</si>
  <si>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</si>
  <si>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</si>
  <si>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</si>
  <si>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</si>
  <si>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</si>
  <si>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</si>
  <si>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</si>
  <si>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</si>
  <si>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</si>
  <si>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</si>
  <si>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</si>
  <si>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</si>
  <si>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</si>
  <si>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</si>
  <si>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</si>
  <si>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</si>
  <si>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</si>
  <si>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</si>
  <si>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</si>
  <si>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</si>
  <si>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</si>
  <si>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</si>
  <si>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</si>
  <si>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</si>
  <si>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</si>
  <si>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</si>
  <si>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</si>
  <si>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</si>
  <si>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</si>
  <si>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</si>
  <si>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</si>
  <si>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</si>
  <si>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</si>
  <si>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</si>
  <si>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</si>
  <si>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</si>
  <si>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</si>
  <si>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</si>
  <si>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</si>
  <si>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</si>
  <si>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</si>
  <si>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</si>
  <si>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</si>
  <si>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</si>
  <si>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</si>
  <si>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</si>
  <si>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</si>
  <si>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</si>
  <si>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</si>
  <si>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</si>
  <si>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</si>
  <si>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</si>
  <si>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</si>
  <si>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</si>
  <si>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</si>
  <si>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</si>
  <si>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</si>
  <si>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</si>
  <si>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</si>
  <si>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</si>
  <si>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</si>
  <si>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</si>
  <si>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</si>
  <si>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</si>
  <si>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</si>
  <si>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</si>
  <si>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</si>
  <si>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</si>
  <si>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</si>
  <si>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</si>
  <si>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</si>
  <si>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</si>
  <si>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</si>
  <si>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</si>
  <si>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</si>
  <si>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</si>
  <si>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</si>
  <si>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</si>
  <si>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</si>
  <si>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</si>
  <si>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Standby On-Call</t>
  </si>
  <si>
    <t>6/16/2020 - 6/30/2020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</si>
</sst>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h:mm;@"/>
    <numFmt numFmtId="166" formatCode="0.00_);\(0.00\)"/>
    <numFmt numFmtId="167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166" fontId="0" fillId="0" borderId="4" xfId="0" applyNumberFormat="1" applyBorder="1" applyAlignment="1" applyProtection="1">
      <alignment horizontal="center"/>
    </xf>
    <xf numFmtId="166" fontId="0" fillId="0" borderId="0" xfId="0" applyNumberFormat="1"/>
    <xf numFmtId="165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6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7" fontId="0" fillId="0" borderId="0" xfId="0" applyNumberFormat="1"/>
    <xf numFmtId="0" fontId="7" fillId="0" borderId="0" xfId="2"/>
    <xf numFmtId="164" fontId="0" fillId="0" borderId="0" xfId="1" applyFont="1" applyFill="1"/>
    <xf numFmtId="164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164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16" zoomScale="90" zoomScaleNormal="90" workbookViewId="0">
      <selection activeCell="E33" sqref="E33:G33"/>
    </sheetView>
  </sheetViews>
  <sheetFormatPr defaultColWidth="9.1796875" defaultRowHeight="14.5" x14ac:dyDescent="0.35"/>
  <cols>
    <col min="1" max="1" width="9.1796875" style="1"/>
    <col min="2" max="2" width="5.54296875" style="1" customWidth="1"/>
    <col min="3" max="3" width="14.90625" style="1" customWidth="1"/>
    <col min="4" max="4" width="3.453125" style="1" customWidth="1"/>
    <col min="5" max="5" width="5.08984375" style="1" customWidth="1"/>
    <col min="6" max="6" width="32" style="1" customWidth="1"/>
    <col min="7" max="7" width="3.36328125" style="1" customWidth="1"/>
    <col min="8" max="10" width="9.1796875" style="1"/>
    <col min="11" max="11" width="27.26953125" style="1" customWidth="1"/>
    <col min="12" max="13" width="10.6328125" style="1" customWidth="1"/>
    <col min="14" max="14" width="3.6328125" style="1" customWidth="1"/>
    <col min="15" max="15" width="9.6328125" style="1" customWidth="1"/>
    <col min="16" max="19" width="9.6328125" style="1" hidden="1" customWidth="1"/>
    <col min="20" max="20" width="9.1796875" style="1"/>
    <col min="21" max="21" width="7" style="1" customWidth="1"/>
    <col min="22" max="22" width="8.453125" style="1" customWidth="1"/>
    <col min="23" max="16384" width="9.1796875" style="1"/>
  </cols>
  <sheetData>
    <row r="1" spans="1:16" x14ac:dyDescent="0.35">
      <c r="A1" s="30" t="s">
        <v>4326</v>
      </c>
    </row>
    <row r="2" spans="1:16" x14ac:dyDescent="0.35">
      <c r="A2" s="31" t="s">
        <v>11057</v>
      </c>
    </row>
    <row r="3" spans="1:16" ht="19.5" x14ac:dyDescent="0.4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5"/>
    <row r="14" spans="1:16" ht="17" x14ac:dyDescent="0.4">
      <c r="C14" s="2" t="s">
        <v>11054</v>
      </c>
      <c r="P14" s="15"/>
    </row>
    <row r="15" spans="1:16" ht="6.75" customHeight="1" x14ac:dyDescent="0.35"/>
    <row r="16" spans="1:16" x14ac:dyDescent="0.35">
      <c r="C16" s="46" t="s">
        <v>1996</v>
      </c>
      <c r="D16" s="46"/>
      <c r="E16" s="49">
        <v>73070</v>
      </c>
      <c r="F16" s="49"/>
    </row>
    <row r="17" spans="3:22" ht="8.25" customHeight="1" x14ac:dyDescent="0.35"/>
    <row r="18" spans="3:22" ht="15" hidden="1" customHeight="1" x14ac:dyDescent="0.35">
      <c r="E18" s="1" t="str">
        <f>VLOOKUP(E16,Details!A2:I1980,9,FALSE)</f>
        <v>Salva, Carlito G.</v>
      </c>
      <c r="U18" s="1" t="str">
        <f>VLOOKUP(E16,Details!A2:E1980,5,FALSE)</f>
        <v>APMSP</v>
      </c>
    </row>
    <row r="19" spans="3:22" x14ac:dyDescent="0.35">
      <c r="C19" s="46" t="s">
        <v>0</v>
      </c>
      <c r="D19" s="46"/>
      <c r="E19" s="48" t="str">
        <f>IF(ISERROR(E18),"-",E18)</f>
        <v>Salva, Carlito G.</v>
      </c>
      <c r="F19" s="48"/>
      <c r="H19" s="46" t="s">
        <v>1</v>
      </c>
      <c r="I19" s="46"/>
      <c r="J19" s="47" t="s">
        <v>11063</v>
      </c>
      <c r="K19" s="47"/>
      <c r="L19" s="47"/>
      <c r="M19" s="47"/>
      <c r="N19" s="47"/>
      <c r="T19" s="3" t="s">
        <v>2</v>
      </c>
      <c r="U19" s="48" t="str">
        <f>IF(ISERROR(U18),"-",U18)</f>
        <v>APMSP</v>
      </c>
      <c r="V19" s="48"/>
    </row>
    <row r="20" spans="3:22" s="22" customFormat="1" hidden="1" x14ac:dyDescent="0.35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5">
      <c r="C21" s="23"/>
      <c r="D21" s="23"/>
      <c r="E21" s="24" t="str">
        <f>VLOOKUP(E16,Details!A2:L1980,12,FALSE)</f>
        <v>Database Administrator, Senior</v>
      </c>
      <c r="F21" s="24"/>
      <c r="H21" s="23"/>
      <c r="I21" s="23"/>
      <c r="J21" s="25" t="str">
        <f>VLOOKUP(E16,Details!A2:M1980,13,FALSE)</f>
        <v>Dennis Abordo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5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5">
      <c r="C23" s="71" t="s">
        <v>13</v>
      </c>
      <c r="D23" s="71"/>
      <c r="E23" s="48" t="str">
        <f>IF(ISERROR(E21),"-",E21)</f>
        <v>Database Administrator, Senior</v>
      </c>
      <c r="F23" s="48"/>
      <c r="H23" s="71" t="s">
        <v>2136</v>
      </c>
      <c r="I23" s="71"/>
      <c r="J23" s="48" t="str">
        <f>IF(ISERROR(J21),"-",J21)</f>
        <v>Dennis Abordo</v>
      </c>
      <c r="K23" s="48"/>
      <c r="L23" s="25"/>
      <c r="M23" s="25"/>
      <c r="N23" s="25"/>
      <c r="T23" s="23"/>
      <c r="U23" s="24"/>
      <c r="V23" s="24"/>
    </row>
    <row r="24" spans="3:22" ht="15" thickBot="1" x14ac:dyDescent="0.4"/>
    <row r="25" spans="3:22" s="8" customFormat="1" ht="46.4" customHeight="1" thickBot="1" x14ac:dyDescent="0.4">
      <c r="C25" s="59" t="s">
        <v>3</v>
      </c>
      <c r="D25" s="60"/>
      <c r="E25" s="59" t="s">
        <v>4</v>
      </c>
      <c r="F25" s="61"/>
      <c r="G25" s="60"/>
      <c r="H25" s="59" t="s">
        <v>5</v>
      </c>
      <c r="I25" s="61"/>
      <c r="J25" s="61"/>
      <c r="K25" s="60"/>
      <c r="L25" s="45" t="s">
        <v>11055</v>
      </c>
      <c r="M25" s="45" t="s">
        <v>11056</v>
      </c>
      <c r="N25" s="59" t="s">
        <v>7</v>
      </c>
      <c r="O25" s="60"/>
      <c r="P25" s="4"/>
      <c r="Q25" s="4"/>
      <c r="R25" s="4"/>
      <c r="S25" s="4"/>
      <c r="T25" s="59" t="s">
        <v>6</v>
      </c>
      <c r="U25" s="61"/>
      <c r="V25" s="60"/>
    </row>
    <row r="26" spans="3:22" ht="4.5" customHeight="1" thickBot="1" x14ac:dyDescent="0.4">
      <c r="C26" s="62"/>
      <c r="D26" s="62"/>
      <c r="E26" s="62"/>
      <c r="F26" s="62"/>
      <c r="G26" s="62"/>
      <c r="H26" s="62"/>
      <c r="I26" s="62"/>
      <c r="J26" s="62"/>
      <c r="K26" s="62"/>
      <c r="L26" s="5"/>
      <c r="M26" s="5"/>
      <c r="N26" s="62"/>
      <c r="O26" s="62"/>
      <c r="P26" s="5"/>
      <c r="Q26" s="5"/>
      <c r="R26" s="5"/>
      <c r="S26" s="5"/>
      <c r="T26" s="62"/>
      <c r="U26" s="62"/>
      <c r="V26" s="62"/>
    </row>
    <row r="27" spans="3:22" ht="16" thickBot="1" x14ac:dyDescent="0.4">
      <c r="C27" s="50">
        <v>42540</v>
      </c>
      <c r="D27" s="51"/>
      <c r="E27" s="52" t="s">
        <v>11059</v>
      </c>
      <c r="F27" s="53"/>
      <c r="G27" s="54"/>
      <c r="H27" s="55" t="s">
        <v>11062</v>
      </c>
      <c r="I27" s="55"/>
      <c r="J27" s="55"/>
      <c r="K27" s="55"/>
      <c r="L27" s="13">
        <v>0.25</v>
      </c>
      <c r="M27" s="13">
        <v>0.75</v>
      </c>
      <c r="N27" s="56">
        <f t="shared" ref="N27:N58" si="0">IF(M27&lt;L27,M27+1,M27)-L27</f>
        <v>0.5</v>
      </c>
      <c r="O27" s="57"/>
      <c r="P27" s="11">
        <f t="shared" ref="P27:P58" si="1">ROUND(N27,2)</f>
        <v>0.5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8">
        <f t="shared" ref="T27:T58" si="3">S27</f>
        <v>600</v>
      </c>
      <c r="U27" s="58"/>
      <c r="V27" s="58"/>
    </row>
    <row r="28" spans="3:22" ht="16" thickBot="1" x14ac:dyDescent="0.4">
      <c r="C28" s="50">
        <v>42541</v>
      </c>
      <c r="D28" s="51"/>
      <c r="E28" s="52" t="s">
        <v>11059</v>
      </c>
      <c r="F28" s="53"/>
      <c r="G28" s="54"/>
      <c r="H28" s="63" t="s">
        <v>11062</v>
      </c>
      <c r="I28" s="64"/>
      <c r="J28" s="64"/>
      <c r="K28" s="65"/>
      <c r="L28" s="13">
        <v>0.25</v>
      </c>
      <c r="M28" s="13">
        <v>0.75</v>
      </c>
      <c r="N28" s="56">
        <f t="shared" si="0"/>
        <v>0.5</v>
      </c>
      <c r="O28" s="57"/>
      <c r="P28" s="11">
        <f t="shared" si="1"/>
        <v>0.5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8">
        <f t="shared" si="3"/>
        <v>600</v>
      </c>
      <c r="U28" s="58"/>
      <c r="V28" s="58"/>
    </row>
    <row r="29" spans="3:22" ht="16" thickBot="1" x14ac:dyDescent="0.4">
      <c r="C29" s="50">
        <v>42547</v>
      </c>
      <c r="D29" s="51"/>
      <c r="E29" s="52" t="s">
        <v>11059</v>
      </c>
      <c r="F29" s="53"/>
      <c r="G29" s="54"/>
      <c r="H29" s="63" t="s">
        <v>11062</v>
      </c>
      <c r="I29" s="64"/>
      <c r="J29" s="64"/>
      <c r="K29" s="65"/>
      <c r="L29" s="13">
        <v>0.25</v>
      </c>
      <c r="M29" s="13">
        <v>0.75</v>
      </c>
      <c r="N29" s="56">
        <f t="shared" si="0"/>
        <v>0.5</v>
      </c>
      <c r="O29" s="57"/>
      <c r="P29" s="11">
        <f t="shared" si="1"/>
        <v>0.5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8">
        <f t="shared" si="3"/>
        <v>600</v>
      </c>
      <c r="U29" s="58"/>
      <c r="V29" s="58"/>
    </row>
    <row r="30" spans="3:22" ht="16" thickBot="1" x14ac:dyDescent="0.4">
      <c r="C30" s="50">
        <v>42548</v>
      </c>
      <c r="D30" s="51"/>
      <c r="E30" s="52" t="s">
        <v>11059</v>
      </c>
      <c r="F30" s="53"/>
      <c r="G30" s="54"/>
      <c r="H30" s="63" t="s">
        <v>11062</v>
      </c>
      <c r="I30" s="64"/>
      <c r="J30" s="64"/>
      <c r="K30" s="65"/>
      <c r="L30" s="13">
        <v>0.25</v>
      </c>
      <c r="M30" s="13">
        <v>0.75</v>
      </c>
      <c r="N30" s="56">
        <f t="shared" si="0"/>
        <v>0.5</v>
      </c>
      <c r="O30" s="57"/>
      <c r="P30" s="11">
        <f t="shared" si="1"/>
        <v>0.5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8">
        <f t="shared" si="3"/>
        <v>600</v>
      </c>
      <c r="U30" s="58"/>
      <c r="V30" s="58"/>
    </row>
    <row r="31" spans="3:22" ht="16" thickBot="1" x14ac:dyDescent="0.4">
      <c r="C31" s="50"/>
      <c r="D31" s="51"/>
      <c r="E31" s="52" t="s">
        <v>11</v>
      </c>
      <c r="F31" s="53"/>
      <c r="G31" s="54"/>
      <c r="H31" s="63"/>
      <c r="I31" s="64"/>
      <c r="J31" s="64"/>
      <c r="K31" s="65"/>
      <c r="L31" s="13">
        <v>0</v>
      </c>
      <c r="M31" s="13">
        <v>0</v>
      </c>
      <c r="N31" s="56">
        <f t="shared" si="0"/>
        <v>0</v>
      </c>
      <c r="O31" s="57"/>
      <c r="P31" s="11">
        <f t="shared" si="1"/>
        <v>0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8">
        <f t="shared" si="3"/>
        <v>0</v>
      </c>
      <c r="U31" s="58"/>
      <c r="V31" s="58"/>
    </row>
    <row r="32" spans="3:22" ht="16" thickBot="1" x14ac:dyDescent="0.4">
      <c r="C32" s="50"/>
      <c r="D32" s="51"/>
      <c r="E32" s="52" t="s">
        <v>11</v>
      </c>
      <c r="F32" s="53"/>
      <c r="G32" s="54"/>
      <c r="H32" s="63"/>
      <c r="I32" s="64"/>
      <c r="J32" s="64"/>
      <c r="K32" s="65"/>
      <c r="L32" s="13">
        <v>0</v>
      </c>
      <c r="M32" s="13">
        <v>0</v>
      </c>
      <c r="N32" s="56">
        <f t="shared" si="0"/>
        <v>0</v>
      </c>
      <c r="O32" s="57"/>
      <c r="P32" s="11">
        <f t="shared" si="1"/>
        <v>0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8">
        <f t="shared" si="3"/>
        <v>0</v>
      </c>
      <c r="U32" s="58"/>
      <c r="V32" s="58"/>
    </row>
    <row r="33" spans="3:22" ht="16" thickBot="1" x14ac:dyDescent="0.4">
      <c r="C33" s="50"/>
      <c r="D33" s="51"/>
      <c r="E33" s="52" t="s">
        <v>11</v>
      </c>
      <c r="F33" s="53"/>
      <c r="G33" s="54"/>
      <c r="H33" s="63"/>
      <c r="I33" s="64"/>
      <c r="J33" s="64"/>
      <c r="K33" s="65"/>
      <c r="L33" s="13">
        <v>0</v>
      </c>
      <c r="M33" s="13">
        <v>0</v>
      </c>
      <c r="N33" s="56">
        <f t="shared" si="0"/>
        <v>0</v>
      </c>
      <c r="O33" s="57"/>
      <c r="P33" s="11">
        <f t="shared" si="1"/>
        <v>0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8">
        <f t="shared" si="3"/>
        <v>0</v>
      </c>
      <c r="U33" s="58"/>
      <c r="V33" s="58"/>
    </row>
    <row r="34" spans="3:22" ht="16" thickBot="1" x14ac:dyDescent="0.4">
      <c r="C34" s="50"/>
      <c r="D34" s="51"/>
      <c r="E34" s="52" t="s">
        <v>11</v>
      </c>
      <c r="F34" s="53"/>
      <c r="G34" s="54"/>
      <c r="H34" s="63"/>
      <c r="I34" s="64"/>
      <c r="J34" s="64"/>
      <c r="K34" s="65"/>
      <c r="L34" s="13">
        <v>0</v>
      </c>
      <c r="M34" s="13">
        <v>0</v>
      </c>
      <c r="N34" s="56">
        <f t="shared" si="0"/>
        <v>0</v>
      </c>
      <c r="O34" s="57"/>
      <c r="P34" s="11">
        <f t="shared" si="1"/>
        <v>0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8">
        <f t="shared" si="3"/>
        <v>0</v>
      </c>
      <c r="U34" s="58"/>
      <c r="V34" s="58"/>
    </row>
    <row r="35" spans="3:22" ht="16" thickBot="1" x14ac:dyDescent="0.4">
      <c r="C35" s="50"/>
      <c r="D35" s="51"/>
      <c r="E35" s="52" t="s">
        <v>11</v>
      </c>
      <c r="F35" s="53"/>
      <c r="G35" s="54"/>
      <c r="H35" s="63"/>
      <c r="I35" s="64"/>
      <c r="J35" s="64"/>
      <c r="K35" s="65"/>
      <c r="L35" s="13">
        <v>0</v>
      </c>
      <c r="M35" s="13">
        <v>0</v>
      </c>
      <c r="N35" s="56">
        <f t="shared" si="0"/>
        <v>0</v>
      </c>
      <c r="O35" s="57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8">
        <f t="shared" si="3"/>
        <v>0</v>
      </c>
      <c r="U35" s="58"/>
      <c r="V35" s="58"/>
    </row>
    <row r="36" spans="3:22" ht="16" thickBot="1" x14ac:dyDescent="0.4">
      <c r="C36" s="50"/>
      <c r="D36" s="51"/>
      <c r="E36" s="52" t="s">
        <v>11</v>
      </c>
      <c r="F36" s="53"/>
      <c r="G36" s="54"/>
      <c r="H36" s="55"/>
      <c r="I36" s="55"/>
      <c r="J36" s="55"/>
      <c r="K36" s="55"/>
      <c r="L36" s="13">
        <v>0</v>
      </c>
      <c r="M36" s="13">
        <v>0</v>
      </c>
      <c r="N36" s="56">
        <f t="shared" si="0"/>
        <v>0</v>
      </c>
      <c r="O36" s="57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8">
        <f t="shared" si="3"/>
        <v>0</v>
      </c>
      <c r="U36" s="58"/>
      <c r="V36" s="58"/>
    </row>
    <row r="37" spans="3:22" ht="16" thickBot="1" x14ac:dyDescent="0.4">
      <c r="C37" s="50"/>
      <c r="D37" s="51"/>
      <c r="E37" s="52" t="s">
        <v>11</v>
      </c>
      <c r="F37" s="53"/>
      <c r="G37" s="54"/>
      <c r="H37" s="55"/>
      <c r="I37" s="55"/>
      <c r="J37" s="55"/>
      <c r="K37" s="55"/>
      <c r="L37" s="13">
        <v>0</v>
      </c>
      <c r="M37" s="13">
        <v>0</v>
      </c>
      <c r="N37" s="56">
        <f t="shared" si="0"/>
        <v>0</v>
      </c>
      <c r="O37" s="57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8">
        <f t="shared" si="3"/>
        <v>0</v>
      </c>
      <c r="U37" s="58"/>
      <c r="V37" s="58"/>
    </row>
    <row r="38" spans="3:22" ht="16" thickBot="1" x14ac:dyDescent="0.4">
      <c r="C38" s="66"/>
      <c r="D38" s="66"/>
      <c r="E38" s="52" t="s">
        <v>11</v>
      </c>
      <c r="F38" s="53"/>
      <c r="G38" s="54"/>
      <c r="H38" s="55"/>
      <c r="I38" s="55"/>
      <c r="J38" s="55"/>
      <c r="K38" s="55"/>
      <c r="L38" s="13">
        <v>0</v>
      </c>
      <c r="M38" s="13">
        <v>0</v>
      </c>
      <c r="N38" s="56">
        <f t="shared" si="0"/>
        <v>0</v>
      </c>
      <c r="O38" s="57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8">
        <f t="shared" si="3"/>
        <v>0</v>
      </c>
      <c r="U38" s="58"/>
      <c r="V38" s="58"/>
    </row>
    <row r="39" spans="3:22" ht="16" thickBot="1" x14ac:dyDescent="0.4">
      <c r="C39" s="66"/>
      <c r="D39" s="66"/>
      <c r="E39" s="52" t="s">
        <v>11</v>
      </c>
      <c r="F39" s="53"/>
      <c r="G39" s="54"/>
      <c r="H39" s="55"/>
      <c r="I39" s="55"/>
      <c r="J39" s="55"/>
      <c r="K39" s="55"/>
      <c r="L39" s="13">
        <v>0</v>
      </c>
      <c r="M39" s="13">
        <v>0</v>
      </c>
      <c r="N39" s="56">
        <f t="shared" si="0"/>
        <v>0</v>
      </c>
      <c r="O39" s="57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8">
        <f t="shared" si="3"/>
        <v>0</v>
      </c>
      <c r="U39" s="58"/>
      <c r="V39" s="58"/>
    </row>
    <row r="40" spans="3:22" ht="16" thickBot="1" x14ac:dyDescent="0.4">
      <c r="C40" s="66"/>
      <c r="D40" s="66"/>
      <c r="E40" s="52" t="s">
        <v>11</v>
      </c>
      <c r="F40" s="53"/>
      <c r="G40" s="54"/>
      <c r="H40" s="55"/>
      <c r="I40" s="55"/>
      <c r="J40" s="55"/>
      <c r="K40" s="55"/>
      <c r="L40" s="13">
        <v>0</v>
      </c>
      <c r="M40" s="13">
        <v>0</v>
      </c>
      <c r="N40" s="56">
        <f t="shared" si="0"/>
        <v>0</v>
      </c>
      <c r="O40" s="57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8">
        <f t="shared" si="3"/>
        <v>0</v>
      </c>
      <c r="U40" s="58"/>
      <c r="V40" s="58"/>
    </row>
    <row r="41" spans="3:22" ht="16" thickBot="1" x14ac:dyDescent="0.4">
      <c r="C41" s="66"/>
      <c r="D41" s="66"/>
      <c r="E41" s="52" t="s">
        <v>11</v>
      </c>
      <c r="F41" s="53"/>
      <c r="G41" s="54"/>
      <c r="H41" s="55"/>
      <c r="I41" s="55"/>
      <c r="J41" s="55"/>
      <c r="K41" s="55"/>
      <c r="L41" s="13">
        <v>0</v>
      </c>
      <c r="M41" s="13">
        <v>0</v>
      </c>
      <c r="N41" s="56">
        <f t="shared" si="0"/>
        <v>0</v>
      </c>
      <c r="O41" s="57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8">
        <f t="shared" si="3"/>
        <v>0</v>
      </c>
      <c r="U41" s="58"/>
      <c r="V41" s="58"/>
    </row>
    <row r="42" spans="3:22" ht="16" thickBot="1" x14ac:dyDescent="0.4">
      <c r="C42" s="66"/>
      <c r="D42" s="66"/>
      <c r="E42" s="52" t="s">
        <v>11</v>
      </c>
      <c r="F42" s="53"/>
      <c r="G42" s="54"/>
      <c r="H42" s="55"/>
      <c r="I42" s="55"/>
      <c r="J42" s="55"/>
      <c r="K42" s="55"/>
      <c r="L42" s="13">
        <v>0</v>
      </c>
      <c r="M42" s="13">
        <v>0</v>
      </c>
      <c r="N42" s="56">
        <f t="shared" si="0"/>
        <v>0</v>
      </c>
      <c r="O42" s="57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8">
        <f t="shared" si="3"/>
        <v>0</v>
      </c>
      <c r="U42" s="58"/>
      <c r="V42" s="58"/>
    </row>
    <row r="43" spans="3:22" ht="16" thickBot="1" x14ac:dyDescent="0.4">
      <c r="C43" s="66"/>
      <c r="D43" s="66"/>
      <c r="E43" s="52" t="s">
        <v>11</v>
      </c>
      <c r="F43" s="53"/>
      <c r="G43" s="54"/>
      <c r="H43" s="55"/>
      <c r="I43" s="55"/>
      <c r="J43" s="55"/>
      <c r="K43" s="55"/>
      <c r="L43" s="13">
        <v>0</v>
      </c>
      <c r="M43" s="13">
        <v>0</v>
      </c>
      <c r="N43" s="56">
        <f t="shared" si="0"/>
        <v>0</v>
      </c>
      <c r="O43" s="57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8">
        <f t="shared" si="3"/>
        <v>0</v>
      </c>
      <c r="U43" s="58"/>
      <c r="V43" s="58"/>
    </row>
    <row r="44" spans="3:22" ht="16" thickBot="1" x14ac:dyDescent="0.4">
      <c r="C44" s="66"/>
      <c r="D44" s="66"/>
      <c r="E44" s="52" t="s">
        <v>11</v>
      </c>
      <c r="F44" s="53"/>
      <c r="G44" s="54"/>
      <c r="H44" s="55"/>
      <c r="I44" s="55"/>
      <c r="J44" s="55"/>
      <c r="K44" s="55"/>
      <c r="L44" s="13">
        <v>0</v>
      </c>
      <c r="M44" s="13">
        <v>0</v>
      </c>
      <c r="N44" s="56">
        <f t="shared" si="0"/>
        <v>0</v>
      </c>
      <c r="O44" s="57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8">
        <f t="shared" si="3"/>
        <v>0</v>
      </c>
      <c r="U44" s="58"/>
      <c r="V44" s="58"/>
    </row>
    <row r="45" spans="3:22" ht="16" thickBot="1" x14ac:dyDescent="0.4">
      <c r="C45" s="66"/>
      <c r="D45" s="66"/>
      <c r="E45" s="52" t="s">
        <v>11</v>
      </c>
      <c r="F45" s="53"/>
      <c r="G45" s="54"/>
      <c r="H45" s="55"/>
      <c r="I45" s="55"/>
      <c r="J45" s="55"/>
      <c r="K45" s="55"/>
      <c r="L45" s="13">
        <v>0</v>
      </c>
      <c r="M45" s="13">
        <v>0</v>
      </c>
      <c r="N45" s="56">
        <f t="shared" si="0"/>
        <v>0</v>
      </c>
      <c r="O45" s="57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8">
        <f t="shared" si="3"/>
        <v>0</v>
      </c>
      <c r="U45" s="58"/>
      <c r="V45" s="58"/>
    </row>
    <row r="46" spans="3:22" ht="16" thickBot="1" x14ac:dyDescent="0.4">
      <c r="C46" s="66"/>
      <c r="D46" s="66"/>
      <c r="E46" s="52" t="s">
        <v>11</v>
      </c>
      <c r="F46" s="53"/>
      <c r="G46" s="54"/>
      <c r="H46" s="55"/>
      <c r="I46" s="55"/>
      <c r="J46" s="55"/>
      <c r="K46" s="55"/>
      <c r="L46" s="13">
        <v>0</v>
      </c>
      <c r="M46" s="13">
        <v>0</v>
      </c>
      <c r="N46" s="56">
        <f t="shared" si="0"/>
        <v>0</v>
      </c>
      <c r="O46" s="57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8">
        <f t="shared" si="3"/>
        <v>0</v>
      </c>
      <c r="U46" s="58"/>
      <c r="V46" s="58"/>
    </row>
    <row r="47" spans="3:22" ht="16" thickBot="1" x14ac:dyDescent="0.4">
      <c r="C47" s="66"/>
      <c r="D47" s="66"/>
      <c r="E47" s="52" t="s">
        <v>11</v>
      </c>
      <c r="F47" s="53"/>
      <c r="G47" s="54"/>
      <c r="H47" s="55"/>
      <c r="I47" s="55"/>
      <c r="J47" s="55"/>
      <c r="K47" s="55"/>
      <c r="L47" s="13">
        <v>0</v>
      </c>
      <c r="M47" s="13">
        <v>0</v>
      </c>
      <c r="N47" s="56">
        <f t="shared" si="0"/>
        <v>0</v>
      </c>
      <c r="O47" s="57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8">
        <f t="shared" si="3"/>
        <v>0</v>
      </c>
      <c r="U47" s="58"/>
      <c r="V47" s="58"/>
    </row>
    <row r="48" spans="3:22" ht="16" thickBot="1" x14ac:dyDescent="0.4">
      <c r="C48" s="66"/>
      <c r="D48" s="66"/>
      <c r="E48" s="52" t="s">
        <v>11</v>
      </c>
      <c r="F48" s="53"/>
      <c r="G48" s="54"/>
      <c r="H48" s="55"/>
      <c r="I48" s="55"/>
      <c r="J48" s="55"/>
      <c r="K48" s="55"/>
      <c r="L48" s="13">
        <v>0</v>
      </c>
      <c r="M48" s="13">
        <v>0</v>
      </c>
      <c r="N48" s="56">
        <f t="shared" si="0"/>
        <v>0</v>
      </c>
      <c r="O48" s="57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8">
        <f t="shared" si="3"/>
        <v>0</v>
      </c>
      <c r="U48" s="58"/>
      <c r="V48" s="58"/>
    </row>
    <row r="49" spans="3:22" ht="16" thickBot="1" x14ac:dyDescent="0.4">
      <c r="C49" s="66"/>
      <c r="D49" s="66"/>
      <c r="E49" s="52" t="s">
        <v>11</v>
      </c>
      <c r="F49" s="53"/>
      <c r="G49" s="54"/>
      <c r="H49" s="55"/>
      <c r="I49" s="55"/>
      <c r="J49" s="55"/>
      <c r="K49" s="55"/>
      <c r="L49" s="13">
        <v>0</v>
      </c>
      <c r="M49" s="13">
        <v>0</v>
      </c>
      <c r="N49" s="56">
        <f t="shared" si="0"/>
        <v>0</v>
      </c>
      <c r="O49" s="57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8">
        <f t="shared" si="3"/>
        <v>0</v>
      </c>
      <c r="U49" s="58"/>
      <c r="V49" s="58"/>
    </row>
    <row r="50" spans="3:22" ht="16" thickBot="1" x14ac:dyDescent="0.4">
      <c r="C50" s="66"/>
      <c r="D50" s="66"/>
      <c r="E50" s="52" t="s">
        <v>11</v>
      </c>
      <c r="F50" s="53"/>
      <c r="G50" s="54"/>
      <c r="H50" s="55"/>
      <c r="I50" s="55"/>
      <c r="J50" s="55"/>
      <c r="K50" s="55"/>
      <c r="L50" s="13">
        <v>0</v>
      </c>
      <c r="M50" s="13">
        <v>0</v>
      </c>
      <c r="N50" s="56">
        <f t="shared" si="0"/>
        <v>0</v>
      </c>
      <c r="O50" s="57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8">
        <f t="shared" si="3"/>
        <v>0</v>
      </c>
      <c r="U50" s="58"/>
      <c r="V50" s="58"/>
    </row>
    <row r="51" spans="3:22" ht="16" thickBot="1" x14ac:dyDescent="0.4">
      <c r="C51" s="66"/>
      <c r="D51" s="66"/>
      <c r="E51" s="52" t="s">
        <v>11</v>
      </c>
      <c r="F51" s="53"/>
      <c r="G51" s="54"/>
      <c r="H51" s="55"/>
      <c r="I51" s="55"/>
      <c r="J51" s="55"/>
      <c r="K51" s="55"/>
      <c r="L51" s="13">
        <v>0</v>
      </c>
      <c r="M51" s="13">
        <v>0</v>
      </c>
      <c r="N51" s="56">
        <f t="shared" si="0"/>
        <v>0</v>
      </c>
      <c r="O51" s="57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8">
        <f t="shared" si="3"/>
        <v>0</v>
      </c>
      <c r="U51" s="58"/>
      <c r="V51" s="58"/>
    </row>
    <row r="52" spans="3:22" ht="16" thickBot="1" x14ac:dyDescent="0.4">
      <c r="C52" s="66"/>
      <c r="D52" s="66"/>
      <c r="E52" s="52" t="s">
        <v>11</v>
      </c>
      <c r="F52" s="53"/>
      <c r="G52" s="54"/>
      <c r="H52" s="55"/>
      <c r="I52" s="55"/>
      <c r="J52" s="55"/>
      <c r="K52" s="55"/>
      <c r="L52" s="13">
        <v>0</v>
      </c>
      <c r="M52" s="13">
        <v>0</v>
      </c>
      <c r="N52" s="56">
        <f t="shared" si="0"/>
        <v>0</v>
      </c>
      <c r="O52" s="57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8">
        <f t="shared" si="3"/>
        <v>0</v>
      </c>
      <c r="U52" s="58"/>
      <c r="V52" s="58"/>
    </row>
    <row r="53" spans="3:22" ht="16" thickBot="1" x14ac:dyDescent="0.4">
      <c r="C53" s="66"/>
      <c r="D53" s="66"/>
      <c r="E53" s="52" t="s">
        <v>11</v>
      </c>
      <c r="F53" s="53"/>
      <c r="G53" s="54"/>
      <c r="H53" s="55"/>
      <c r="I53" s="55"/>
      <c r="J53" s="55"/>
      <c r="K53" s="55"/>
      <c r="L53" s="13">
        <v>0</v>
      </c>
      <c r="M53" s="13">
        <v>0</v>
      </c>
      <c r="N53" s="56">
        <f t="shared" si="0"/>
        <v>0</v>
      </c>
      <c r="O53" s="57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8">
        <f t="shared" si="3"/>
        <v>0</v>
      </c>
      <c r="U53" s="58"/>
      <c r="V53" s="58"/>
    </row>
    <row r="54" spans="3:22" ht="16" thickBot="1" x14ac:dyDescent="0.4">
      <c r="C54" s="66"/>
      <c r="D54" s="66"/>
      <c r="E54" s="52" t="s">
        <v>11</v>
      </c>
      <c r="F54" s="53"/>
      <c r="G54" s="54"/>
      <c r="H54" s="55"/>
      <c r="I54" s="55"/>
      <c r="J54" s="55"/>
      <c r="K54" s="55"/>
      <c r="L54" s="13">
        <v>0</v>
      </c>
      <c r="M54" s="13">
        <v>0</v>
      </c>
      <c r="N54" s="56">
        <f t="shared" si="0"/>
        <v>0</v>
      </c>
      <c r="O54" s="57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8">
        <f t="shared" si="3"/>
        <v>0</v>
      </c>
      <c r="U54" s="58"/>
      <c r="V54" s="58"/>
    </row>
    <row r="55" spans="3:22" ht="16" thickBot="1" x14ac:dyDescent="0.4">
      <c r="C55" s="66"/>
      <c r="D55" s="66"/>
      <c r="E55" s="52" t="s">
        <v>11</v>
      </c>
      <c r="F55" s="53"/>
      <c r="G55" s="54"/>
      <c r="H55" s="55"/>
      <c r="I55" s="55"/>
      <c r="J55" s="55"/>
      <c r="K55" s="55"/>
      <c r="L55" s="13">
        <v>0</v>
      </c>
      <c r="M55" s="13">
        <v>0</v>
      </c>
      <c r="N55" s="56">
        <f t="shared" si="0"/>
        <v>0</v>
      </c>
      <c r="O55" s="57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8">
        <f t="shared" si="3"/>
        <v>0</v>
      </c>
      <c r="U55" s="58"/>
      <c r="V55" s="58"/>
    </row>
    <row r="56" spans="3:22" ht="16" thickBot="1" x14ac:dyDescent="0.4">
      <c r="C56" s="66"/>
      <c r="D56" s="66"/>
      <c r="E56" s="52" t="s">
        <v>11</v>
      </c>
      <c r="F56" s="53"/>
      <c r="G56" s="54"/>
      <c r="H56" s="55"/>
      <c r="I56" s="55"/>
      <c r="J56" s="55"/>
      <c r="K56" s="55"/>
      <c r="L56" s="13">
        <v>0</v>
      </c>
      <c r="M56" s="13">
        <v>0</v>
      </c>
      <c r="N56" s="56">
        <f t="shared" si="0"/>
        <v>0</v>
      </c>
      <c r="O56" s="57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8">
        <f t="shared" si="3"/>
        <v>0</v>
      </c>
      <c r="U56" s="58"/>
      <c r="V56" s="58"/>
    </row>
    <row r="57" spans="3:22" ht="16" thickBot="1" x14ac:dyDescent="0.4">
      <c r="C57" s="66"/>
      <c r="D57" s="66"/>
      <c r="E57" s="52" t="s">
        <v>11</v>
      </c>
      <c r="F57" s="53"/>
      <c r="G57" s="54"/>
      <c r="H57" s="55"/>
      <c r="I57" s="55"/>
      <c r="J57" s="55"/>
      <c r="K57" s="55"/>
      <c r="L57" s="13">
        <v>0</v>
      </c>
      <c r="M57" s="13">
        <v>0</v>
      </c>
      <c r="N57" s="56">
        <f t="shared" si="0"/>
        <v>0</v>
      </c>
      <c r="O57" s="57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8">
        <f t="shared" si="3"/>
        <v>0</v>
      </c>
      <c r="U57" s="58"/>
      <c r="V57" s="58"/>
    </row>
    <row r="58" spans="3:22" ht="16" thickBot="1" x14ac:dyDescent="0.4">
      <c r="C58" s="66"/>
      <c r="D58" s="66"/>
      <c r="E58" s="52" t="s">
        <v>11</v>
      </c>
      <c r="F58" s="53"/>
      <c r="G58" s="54"/>
      <c r="H58" s="55"/>
      <c r="I58" s="55"/>
      <c r="J58" s="55"/>
      <c r="K58" s="55"/>
      <c r="L58" s="13">
        <v>0</v>
      </c>
      <c r="M58" s="13">
        <v>0</v>
      </c>
      <c r="N58" s="56">
        <f t="shared" si="0"/>
        <v>0</v>
      </c>
      <c r="O58" s="57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8">
        <f t="shared" si="3"/>
        <v>0</v>
      </c>
      <c r="U58" s="58"/>
      <c r="V58" s="58"/>
    </row>
    <row r="59" spans="3:22" ht="15" thickBot="1" x14ac:dyDescent="0.4">
      <c r="C59" s="70"/>
      <c r="D59" s="67"/>
      <c r="E59" s="67"/>
      <c r="F59" s="67"/>
      <c r="G59" s="67"/>
      <c r="H59" s="67"/>
      <c r="I59" s="67"/>
      <c r="J59" s="67"/>
      <c r="K59" s="67"/>
      <c r="L59" s="6"/>
      <c r="M59" s="7" t="s">
        <v>8</v>
      </c>
      <c r="N59" s="68">
        <f>SUM(N27:O58)</f>
        <v>2</v>
      </c>
      <c r="O59" s="62"/>
      <c r="P59" s="5"/>
      <c r="Q59" s="5"/>
      <c r="R59" s="5"/>
      <c r="S59" s="5"/>
      <c r="T59" s="69">
        <f>SUM(T27:V58)</f>
        <v>2400</v>
      </c>
      <c r="U59" s="69"/>
      <c r="V59" s="69"/>
    </row>
    <row r="61" spans="3:22" x14ac:dyDescent="0.35">
      <c r="F61" s="20" t="s">
        <v>1994</v>
      </c>
    </row>
    <row r="62" spans="3:22" ht="15.5" x14ac:dyDescent="0.35">
      <c r="F62" s="21" t="s">
        <v>1997</v>
      </c>
    </row>
    <row r="63" spans="3:22" ht="15.5" x14ac:dyDescent="0.35">
      <c r="F63" s="21" t="s">
        <v>11060</v>
      </c>
    </row>
    <row r="64" spans="3:22" ht="15.5" x14ac:dyDescent="0.35">
      <c r="F64" s="21" t="s">
        <v>11061</v>
      </c>
    </row>
    <row r="65" spans="6:6" ht="15.5" x14ac:dyDescent="0.35">
      <c r="F65" s="21" t="s">
        <v>1995</v>
      </c>
    </row>
    <row r="66" spans="6:6" ht="18.5" x14ac:dyDescent="0.4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5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5" x14ac:dyDescent="0.35"/>
  <cols>
    <col min="1" max="5" width="15.36328125" customWidth="1"/>
    <col min="6" max="6" width="15.08984375" customWidth="1"/>
    <col min="7" max="7" width="27.26953125" customWidth="1"/>
    <col min="8" max="8" width="17.36328125" customWidth="1"/>
    <col min="9" max="9" width="32.17968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4" customWidth="1"/>
    <col min="17" max="17" width="29.36328125" style="34" customWidth="1"/>
    <col min="18" max="18" width="23.90625" style="34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81640625" bestFit="1" customWidth="1"/>
  </cols>
  <sheetData>
    <row r="1" spans="1:26" x14ac:dyDescent="0.35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42541.392379976853</v>
      </c>
    </row>
    <row r="2" spans="1:26" s="18" customFormat="1" x14ac:dyDescent="0.35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5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5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5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5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5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5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5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5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5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5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5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5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5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5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5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5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5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5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5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5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5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5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5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5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5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5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5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5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5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5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5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5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5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5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5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5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5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5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5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5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5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5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5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5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5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5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5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5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5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5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5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5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5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5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5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5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5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5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5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5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5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5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5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5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5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5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5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5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5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5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5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5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5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5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5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5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5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5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5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5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5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5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5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5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5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5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5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5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5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5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5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5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5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5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5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5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5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5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5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5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5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5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5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5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5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5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5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5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5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5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5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5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5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5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5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5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5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5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5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5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5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5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5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5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5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5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5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5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5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5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5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5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5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5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5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5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5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5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5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5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5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5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5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5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5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5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5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5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5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5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5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5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5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5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5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5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5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5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5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5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5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5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5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5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5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5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5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5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5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5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5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5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5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5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5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5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5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5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5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5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5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5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5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5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5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5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5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5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5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5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5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5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5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5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5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5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5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5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5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5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5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5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5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5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5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5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5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5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5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5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5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5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5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5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5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5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5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5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5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5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5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5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5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5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5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5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5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5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5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5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5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5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5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5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5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5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5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5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5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5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5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5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5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5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5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5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5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5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5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5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5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5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5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5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5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5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5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5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5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5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5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5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5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5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5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5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5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5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5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5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5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5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5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5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5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5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5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5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5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5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5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5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5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5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5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5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5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5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5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5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5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5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5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5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5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5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5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5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5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5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5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5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5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5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5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5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5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5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5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5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5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5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5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5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5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5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5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5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5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5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5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5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5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5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5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5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5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5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5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5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5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5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5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5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5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5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5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5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5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5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5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5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5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5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5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5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5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5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5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5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5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5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5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5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5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5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5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5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5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5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5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5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5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5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5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5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5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5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5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5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5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5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5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5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5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5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5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5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5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5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5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5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5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5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5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5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5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5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5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5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5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5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5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5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5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5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5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5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5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5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5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5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5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5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5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5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5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5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5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5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5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5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5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5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5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5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5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5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5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5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5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5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5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5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5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5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5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5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5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5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5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5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5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5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5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5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5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5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5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5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5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5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5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5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5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5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5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5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5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5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5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5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5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5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5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5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5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5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5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5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5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5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5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5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5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5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5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5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5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5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5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5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5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5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5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5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5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5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5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5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5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5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5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5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5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5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5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5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5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5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5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5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5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5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5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5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5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5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5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5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5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5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5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5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5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5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5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5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5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5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5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5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5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5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5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5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5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5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5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5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5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5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5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5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5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5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5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5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5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5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5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5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5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5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5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5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5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5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5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5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5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5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5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5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5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5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5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5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5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5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5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5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5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5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5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5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5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5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5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5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5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5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5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5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5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5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5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5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5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5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5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5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5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5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5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5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5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5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5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5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5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5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5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5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5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5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5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5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5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5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5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5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5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5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5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5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5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5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5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5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5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5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5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5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5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5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5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5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5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5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5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5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5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5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5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5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5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5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5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5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5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5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5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5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5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5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5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5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5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5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5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5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5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5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5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5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5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5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5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5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5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5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5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5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5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5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5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5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5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5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5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5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5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5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5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5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5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5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5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5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5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5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5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5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5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5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5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5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5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5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5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5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5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5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5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5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5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5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5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5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5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5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5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5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5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5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5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5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5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5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5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5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5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5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5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5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5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5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5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5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5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5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5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5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5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5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5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5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5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5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5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5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5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5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5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5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5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5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5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5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5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5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5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5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5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5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5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5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5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5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5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5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5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5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5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5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5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5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5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5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5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5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5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5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5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5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5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5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5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5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5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5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5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5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5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5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5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5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5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5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5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5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5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5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5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5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5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5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5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5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5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5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5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5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5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5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5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5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5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5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5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5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5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5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5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5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5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5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5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5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5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5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5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5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5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5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5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5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5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5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5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5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5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5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5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5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5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5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5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5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5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5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5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5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5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5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5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5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5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5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5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5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5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5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5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5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5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5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5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5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5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5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5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5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5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5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5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5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5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5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5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5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5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5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5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5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5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5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5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5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5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5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5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5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5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5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5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5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5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5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5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5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5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5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5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5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5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5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5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5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5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5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5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5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5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5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5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5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5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5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5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5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5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5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5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5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5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5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5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5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5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5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5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5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5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5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5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5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5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5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5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5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5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5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5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5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5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5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5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5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5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5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5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5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5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5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5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5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5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5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5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5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5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5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5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5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5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5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5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5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5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5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5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5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5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5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5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5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5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5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5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5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5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5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5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5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5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5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5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5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5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5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5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5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5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5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5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5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5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5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5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5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5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5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5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5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5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5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5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5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5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5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5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5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5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5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5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5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5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5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5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5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5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5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5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5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5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5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5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5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5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5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5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5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5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5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5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5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5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5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5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5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5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5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5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5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5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5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5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5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5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5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5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5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5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5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5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5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5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5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5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5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5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5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5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5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5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5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5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5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5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5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5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5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5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5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5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5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5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5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5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5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5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5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5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5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5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5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5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5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5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5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5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5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5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5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5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5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5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5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5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5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5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5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5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5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5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5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5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5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5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5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5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5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5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5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5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5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5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5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5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5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5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5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5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5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5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5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5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5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5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5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5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5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5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5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5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5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5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5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5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5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5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5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5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5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5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5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5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5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5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5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5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5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5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5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5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5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5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5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5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5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5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5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5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5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5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5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5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5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5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5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5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5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5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5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5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5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5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5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5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5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5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5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5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5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5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5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5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5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5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5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5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5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5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5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5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5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5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5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5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5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5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5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5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5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5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5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5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5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5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5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5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5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5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5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5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5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5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5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5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5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5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5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5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5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5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5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5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5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5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5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5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5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5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5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5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5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5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5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5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5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5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5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5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5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5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5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5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5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5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5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5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5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5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5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5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5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5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5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5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5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5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5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5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5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5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5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5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5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5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5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5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5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5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5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5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5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5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5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5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5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5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5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5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5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5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5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5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5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5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5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5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5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5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5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5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5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5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5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5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5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5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5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5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5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5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5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5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5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5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5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5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5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5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5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5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5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5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5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5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5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5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5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5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5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5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5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5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5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5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5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5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5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5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5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5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5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5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5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5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5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5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5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5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5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5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5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5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5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5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5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5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5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5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5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5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5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5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5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5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5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5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5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5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5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5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5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5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5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5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5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5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5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5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5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5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5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5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5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5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5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5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5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5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5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5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5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5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5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5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5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5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5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5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5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5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5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5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5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5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5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5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5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5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5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5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5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5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5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5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5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5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5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5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5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5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5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5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5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5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5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5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5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5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5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5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5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5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5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5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5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5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5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5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5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5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5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5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5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5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5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5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5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5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5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5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5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5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5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5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5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5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5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5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5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5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5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5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5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5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5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5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5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5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5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5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5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5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5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5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5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5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5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5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5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5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5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5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5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5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5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5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5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5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5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5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5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5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5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5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5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5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5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5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5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5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5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5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5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5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5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5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5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5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5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5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5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5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5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5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5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5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5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5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5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5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5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5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5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5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5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5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5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5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5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5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5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5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5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5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5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5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5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5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5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5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5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5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5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5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5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5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5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5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5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5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5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5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5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5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5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5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5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5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5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5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5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5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5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5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5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5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5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5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5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5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5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5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5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5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5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5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5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5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5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5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5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5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5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5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5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5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5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5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5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5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5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5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5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5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5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5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5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5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5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5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5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5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5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5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5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5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5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5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5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5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5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5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5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5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5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5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5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5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5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5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5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5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5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5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5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5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5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5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5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5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5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5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5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5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5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5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5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5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5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5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5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5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5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5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5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5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5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5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5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5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5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5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5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5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5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5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5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5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5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5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5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5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5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5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5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5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5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5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5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5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5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5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5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5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5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5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5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5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5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5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5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5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5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5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5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5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5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5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5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5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5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5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5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5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5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5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5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5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5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5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5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5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5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5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5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5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5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5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5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5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5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5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5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5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5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5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5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5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5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5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5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5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5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5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5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5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5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5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5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5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5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5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5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5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5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5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5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5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5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5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5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5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5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5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5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5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5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5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5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5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5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5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5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5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5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5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5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5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5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5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5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5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5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5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5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5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5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5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5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5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5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5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5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5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5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5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5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5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5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5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5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5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5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5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5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5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5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5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5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5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5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5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5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5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5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5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5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5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5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5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5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5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5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5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5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5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5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5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5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5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5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5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5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5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5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5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5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5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5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5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5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5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5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5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5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5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5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5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5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5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5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5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5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5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5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5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5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5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5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5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5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5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5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5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5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5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5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5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5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5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5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5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5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5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5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5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5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5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5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5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5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5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5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5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5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5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5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5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5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5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5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5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5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5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5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5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5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5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5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5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5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5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5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5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5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5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5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5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5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5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5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5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5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5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5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5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5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5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5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5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5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5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5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5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5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5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5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5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5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5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5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5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5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5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5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5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5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5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5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5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5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5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5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5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5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5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5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5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5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5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5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5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5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5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5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5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5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5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5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5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5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5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5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5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5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5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5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5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5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5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5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5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5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5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5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5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5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5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5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5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5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5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5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5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5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5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5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5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5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5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5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5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5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5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5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5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5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5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5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5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5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5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5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5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5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5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5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5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5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5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5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5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5" x14ac:dyDescent="0.35"/>
  <cols>
    <col min="1" max="1" width="34.81640625" bestFit="1" customWidth="1"/>
  </cols>
  <sheetData>
    <row r="1" spans="1:10" x14ac:dyDescent="0.35">
      <c r="A1" t="s">
        <v>11</v>
      </c>
      <c r="B1" s="10">
        <v>0</v>
      </c>
      <c r="I1" t="s">
        <v>9</v>
      </c>
    </row>
    <row r="2" spans="1:10" ht="15.5" x14ac:dyDescent="0.35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5" x14ac:dyDescent="0.35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5">
      <c r="B4" t="s">
        <v>11</v>
      </c>
      <c r="F4" s="14"/>
      <c r="G4" s="12"/>
      <c r="I4" s="12">
        <v>0.08</v>
      </c>
      <c r="J4" s="10">
        <v>50</v>
      </c>
    </row>
    <row r="5" spans="1:10" x14ac:dyDescent="0.35">
      <c r="B5" t="s">
        <v>11</v>
      </c>
      <c r="F5" s="14"/>
      <c r="G5" s="12"/>
      <c r="I5" s="12">
        <v>0.13</v>
      </c>
      <c r="J5" s="10">
        <v>75</v>
      </c>
    </row>
    <row r="6" spans="1:10" x14ac:dyDescent="0.35">
      <c r="F6" s="14"/>
      <c r="G6" s="12"/>
      <c r="I6" s="12">
        <v>0.17</v>
      </c>
      <c r="J6" s="10">
        <v>100</v>
      </c>
    </row>
    <row r="7" spans="1:10" x14ac:dyDescent="0.35">
      <c r="F7" s="14"/>
      <c r="G7" s="12"/>
      <c r="I7" s="12">
        <v>0.21</v>
      </c>
      <c r="J7" s="10">
        <v>125</v>
      </c>
    </row>
    <row r="8" spans="1:10" x14ac:dyDescent="0.35">
      <c r="F8" s="14"/>
      <c r="G8" s="12"/>
      <c r="I8" s="12">
        <v>0.25</v>
      </c>
      <c r="J8" s="10">
        <v>150</v>
      </c>
    </row>
    <row r="9" spans="1:10" x14ac:dyDescent="0.35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5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5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5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5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5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5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5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5">
      <c r="B17">
        <f t="shared" si="0"/>
        <v>225</v>
      </c>
      <c r="I17" s="12">
        <v>0.63</v>
      </c>
      <c r="J17" s="10">
        <v>375</v>
      </c>
    </row>
    <row r="18" spans="2:10" x14ac:dyDescent="0.35">
      <c r="B18">
        <f t="shared" si="0"/>
        <v>250</v>
      </c>
    </row>
    <row r="19" spans="2:10" x14ac:dyDescent="0.35">
      <c r="B19">
        <f t="shared" si="0"/>
        <v>275</v>
      </c>
    </row>
    <row r="20" spans="2:10" x14ac:dyDescent="0.35">
      <c r="B20">
        <f t="shared" si="0"/>
        <v>300</v>
      </c>
    </row>
    <row r="21" spans="2:10" x14ac:dyDescent="0.35">
      <c r="B21">
        <f t="shared" si="0"/>
        <v>325</v>
      </c>
    </row>
    <row r="22" spans="2:10" x14ac:dyDescent="0.35">
      <c r="B22">
        <f t="shared" si="0"/>
        <v>350</v>
      </c>
    </row>
    <row r="23" spans="2:10" x14ac:dyDescent="0.3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82D843-60C0-48E7-BD38-F88F27753549}">
  <ds:schemaRefs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Carlito Salva</cp:lastModifiedBy>
  <cp:lastPrinted>2018-07-26T07:24:12Z</cp:lastPrinted>
  <dcterms:created xsi:type="dcterms:W3CDTF">2012-10-11T07:46:13Z</dcterms:created>
  <dcterms:modified xsi:type="dcterms:W3CDTF">2020-06-21T01:25:07Z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